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Virat\Documents\Zoom\"/>
    </mc:Choice>
  </mc:AlternateContent>
  <xr:revisionPtr revIDLastSave="0" documentId="13_ncr:1_{90B8EDB6-E0FD-44C5-B184-A8698239F2E4}" xr6:coauthVersionLast="47" xr6:coauthVersionMax="47" xr10:uidLastSave="{00000000-0000-0000-0000-000000000000}"/>
  <bookViews>
    <workbookView xWindow="-110" yWindow="-110" windowWidth="19420" windowHeight="10300" xr2:uid="{00000000-000D-0000-FFFF-FFFF00000000}"/>
  </bookViews>
  <sheets>
    <sheet name="Main" sheetId="1" r:id="rId1"/>
    <sheet name="Revenue = Quantity × Retailing" sheetId="4" r:id="rId2"/>
    <sheet name="Top 5 customers" sheetId="7" r:id="rId3"/>
    <sheet name="sold product (by UPC)" sheetId="8" r:id="rId4"/>
    <sheet name="Analyze city-wise transaction t" sheetId="16" r:id="rId5"/>
    <sheet name=" Revenue per city" sheetId="10" r:id="rId6"/>
    <sheet name="No. of Trans as per City" sheetId="11" r:id="rId7"/>
    <sheet name="Average qty sold" sheetId="12" r:id="rId8"/>
    <sheet name="Top Reasons Impact on Revenue" sheetId="14" r:id="rId9"/>
    <sheet name="City wise revenue and qty trend" sheetId="13" r:id="rId10"/>
  </sheets>
  <definedNames>
    <definedName name="_xlnm._FilterDatabase" localSheetId="0" hidden="1">Main!$A$1:$O$1502</definedName>
  </definedNames>
  <calcPr calcId="191029"/>
  <pivotCaches>
    <pivotCache cacheId="29" r:id="rId11"/>
    <pivotCache cacheId="35" r:id="rId12"/>
    <pivotCache cacheId="48"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yBoSbAjeKZQRE4SjI5fTLZDNdZ0RISdPt4n3vqAOoxw="/>
    </ext>
  </extLst>
</workbook>
</file>

<file path=xl/calcChain.xml><?xml version="1.0" encoding="utf-8"?>
<calcChain xmlns="http://schemas.openxmlformats.org/spreadsheetml/2006/main">
  <c r="F12" i="8" l="1"/>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5" i="8"/>
  <c r="F6" i="8"/>
  <c r="F7" i="8"/>
  <c r="F8" i="8"/>
  <c r="F9" i="8"/>
  <c r="F10" i="8"/>
  <c r="F11" i="8"/>
  <c r="F4" i="8"/>
  <c r="F42" i="8" s="1"/>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Q4" i="16"/>
  <c r="Q5" i="16"/>
  <c r="Q6" i="16"/>
  <c r="Q7" i="16"/>
  <c r="Q3" i="16"/>
  <c r="P4" i="16"/>
  <c r="P5" i="16"/>
  <c r="P6" i="16"/>
  <c r="P7" i="16"/>
  <c r="P3" i="16"/>
  <c r="M1503" i="16"/>
  <c r="M1502" i="16"/>
  <c r="M1501" i="16"/>
  <c r="M1500" i="16"/>
  <c r="M1499" i="16"/>
  <c r="M1498" i="16"/>
  <c r="M1497" i="16"/>
  <c r="M1496" i="16"/>
  <c r="M1495" i="16"/>
  <c r="M1494" i="16"/>
  <c r="M1493" i="16"/>
  <c r="M1492" i="16"/>
  <c r="M1491" i="16"/>
  <c r="M1490" i="16"/>
  <c r="M1489" i="16"/>
  <c r="M1488" i="16"/>
  <c r="M1487" i="16"/>
  <c r="M1486" i="16"/>
  <c r="M1485" i="16"/>
  <c r="M1484" i="16"/>
  <c r="M1483" i="16"/>
  <c r="M1482" i="16"/>
  <c r="M1481" i="16"/>
  <c r="M1480" i="16"/>
  <c r="M1479" i="16"/>
  <c r="M1478" i="16"/>
  <c r="M1477" i="16"/>
  <c r="M1476" i="16"/>
  <c r="M1475" i="16"/>
  <c r="M1474" i="16"/>
  <c r="M1473" i="16"/>
  <c r="M1472" i="16"/>
  <c r="M1471" i="16"/>
  <c r="M1470" i="16"/>
  <c r="M1469" i="16"/>
  <c r="M1468" i="16"/>
  <c r="M1467" i="16"/>
  <c r="M1466" i="16"/>
  <c r="M1465" i="16"/>
  <c r="M1464" i="16"/>
  <c r="M1463" i="16"/>
  <c r="M1462" i="16"/>
  <c r="M1461" i="16"/>
  <c r="M1460" i="16"/>
  <c r="M1459" i="16"/>
  <c r="M1458" i="16"/>
  <c r="M1457" i="16"/>
  <c r="M1456" i="16"/>
  <c r="M1455" i="16"/>
  <c r="M1454" i="16"/>
  <c r="M1453" i="16"/>
  <c r="M1452" i="16"/>
  <c r="M1451" i="16"/>
  <c r="M1450" i="16"/>
  <c r="M1449" i="16"/>
  <c r="M1448" i="16"/>
  <c r="M1447" i="16"/>
  <c r="M1446" i="16"/>
  <c r="M1445" i="16"/>
  <c r="M1444" i="16"/>
  <c r="M1443" i="16"/>
  <c r="M1442" i="16"/>
  <c r="M1441" i="16"/>
  <c r="M1440" i="16"/>
  <c r="M1439" i="16"/>
  <c r="M1438" i="16"/>
  <c r="M1437" i="16"/>
  <c r="M1436" i="16"/>
  <c r="M1435" i="16"/>
  <c r="M1434" i="16"/>
  <c r="M1433" i="16"/>
  <c r="M1432" i="16"/>
  <c r="M1431" i="16"/>
  <c r="M1430" i="16"/>
  <c r="M1429" i="16"/>
  <c r="M1428" i="16"/>
  <c r="M1427" i="16"/>
  <c r="M1426" i="16"/>
  <c r="M1425" i="16"/>
  <c r="M1424" i="16"/>
  <c r="M1423" i="16"/>
  <c r="M1422" i="16"/>
  <c r="M1421" i="16"/>
  <c r="M1420" i="16"/>
  <c r="M1419" i="16"/>
  <c r="M1418" i="16"/>
  <c r="M1417" i="16"/>
  <c r="M1416" i="16"/>
  <c r="M1415" i="16"/>
  <c r="M1414" i="16"/>
  <c r="M1413" i="16"/>
  <c r="M1412" i="16"/>
  <c r="M1411" i="16"/>
  <c r="M1410" i="16"/>
  <c r="M1409" i="16"/>
  <c r="M1408" i="16"/>
  <c r="M1407" i="16"/>
  <c r="M1406" i="16"/>
  <c r="M1405" i="16"/>
  <c r="M1404" i="16"/>
  <c r="M1403" i="16"/>
  <c r="M1402" i="16"/>
  <c r="M1401" i="16"/>
  <c r="M1400" i="16"/>
  <c r="M1399" i="16"/>
  <c r="M1398" i="16"/>
  <c r="M1397" i="16"/>
  <c r="M1396" i="16"/>
  <c r="M1395" i="16"/>
  <c r="M1394" i="16"/>
  <c r="M1393" i="16"/>
  <c r="M1392" i="16"/>
  <c r="M1391" i="16"/>
  <c r="M1390" i="16"/>
  <c r="M1389" i="16"/>
  <c r="M1388" i="16"/>
  <c r="M1387" i="16"/>
  <c r="M1386" i="16"/>
  <c r="M1385" i="16"/>
  <c r="M1384" i="16"/>
  <c r="M1383" i="16"/>
  <c r="M1382" i="16"/>
  <c r="M1381" i="16"/>
  <c r="M1380" i="16"/>
  <c r="M1379" i="16"/>
  <c r="M1378" i="16"/>
  <c r="M1377" i="16"/>
  <c r="M1376" i="16"/>
  <c r="M1375" i="16"/>
  <c r="M1374" i="16"/>
  <c r="M1373" i="16"/>
  <c r="M1372" i="16"/>
  <c r="M1371" i="16"/>
  <c r="M1370" i="16"/>
  <c r="M1369" i="16"/>
  <c r="M1368" i="16"/>
  <c r="M1367" i="16"/>
  <c r="M1366" i="16"/>
  <c r="M1365" i="16"/>
  <c r="M1364" i="16"/>
  <c r="M1363" i="16"/>
  <c r="M1362" i="16"/>
  <c r="M1361" i="16"/>
  <c r="M1360" i="16"/>
  <c r="M1359" i="16"/>
  <c r="M1358" i="16"/>
  <c r="M1357" i="16"/>
  <c r="M1356" i="16"/>
  <c r="M1355" i="16"/>
  <c r="M1354" i="16"/>
  <c r="M1353" i="16"/>
  <c r="M1352" i="16"/>
  <c r="M1351" i="16"/>
  <c r="M1350" i="16"/>
  <c r="M1349" i="16"/>
  <c r="M1348" i="16"/>
  <c r="M1347" i="16"/>
  <c r="M1346" i="16"/>
  <c r="M1345" i="16"/>
  <c r="M1344" i="16"/>
  <c r="M1343" i="16"/>
  <c r="M1342" i="16"/>
  <c r="M1341" i="16"/>
  <c r="M1340" i="16"/>
  <c r="M1339" i="16"/>
  <c r="M1338" i="16"/>
  <c r="M1337" i="16"/>
  <c r="M1336" i="16"/>
  <c r="M1335" i="16"/>
  <c r="M1334" i="16"/>
  <c r="M1333" i="16"/>
  <c r="M1332" i="16"/>
  <c r="M1331" i="16"/>
  <c r="M1330" i="16"/>
  <c r="M1329" i="16"/>
  <c r="M1328" i="16"/>
  <c r="M1327" i="16"/>
  <c r="M1326" i="16"/>
  <c r="M1325" i="16"/>
  <c r="M1324" i="16"/>
  <c r="M1323" i="16"/>
  <c r="M1322" i="16"/>
  <c r="M1321" i="16"/>
  <c r="M1320" i="16"/>
  <c r="M1319" i="16"/>
  <c r="M1318" i="16"/>
  <c r="M1317" i="16"/>
  <c r="M1316" i="16"/>
  <c r="M1315" i="16"/>
  <c r="M1314" i="16"/>
  <c r="M1313" i="16"/>
  <c r="M1312" i="16"/>
  <c r="M1311" i="16"/>
  <c r="M1310" i="16"/>
  <c r="M1309" i="16"/>
  <c r="M1308" i="16"/>
  <c r="M1307" i="16"/>
  <c r="M1306" i="16"/>
  <c r="M1305" i="16"/>
  <c r="M1304" i="16"/>
  <c r="M1303" i="16"/>
  <c r="M1302" i="16"/>
  <c r="M1301" i="16"/>
  <c r="M1300" i="16"/>
  <c r="M1299" i="16"/>
  <c r="M1298" i="16"/>
  <c r="M1297" i="16"/>
  <c r="M1296" i="16"/>
  <c r="M1295" i="16"/>
  <c r="M1294" i="16"/>
  <c r="M1293" i="16"/>
  <c r="M1292" i="16"/>
  <c r="M1291" i="16"/>
  <c r="M1290" i="16"/>
  <c r="M1289" i="16"/>
  <c r="M1288" i="16"/>
  <c r="M1287" i="16"/>
  <c r="M1286" i="16"/>
  <c r="M1285" i="16"/>
  <c r="M1284" i="16"/>
  <c r="M1283" i="16"/>
  <c r="M1282" i="16"/>
  <c r="M1281" i="16"/>
  <c r="M1280" i="16"/>
  <c r="M1279" i="16"/>
  <c r="M1278" i="16"/>
  <c r="M1277" i="16"/>
  <c r="M1276" i="16"/>
  <c r="M1275" i="16"/>
  <c r="M1274" i="16"/>
  <c r="M1273" i="16"/>
  <c r="M1272" i="16"/>
  <c r="M1271" i="16"/>
  <c r="M1270" i="16"/>
  <c r="M1269" i="16"/>
  <c r="M1268" i="16"/>
  <c r="M1267" i="16"/>
  <c r="M1266" i="16"/>
  <c r="M1265" i="16"/>
  <c r="M1264" i="16"/>
  <c r="M1263" i="16"/>
  <c r="M1262" i="16"/>
  <c r="M1261" i="16"/>
  <c r="M1260" i="16"/>
  <c r="M1259" i="16"/>
  <c r="M1258" i="16"/>
  <c r="M1257" i="16"/>
  <c r="M1256" i="16"/>
  <c r="M1255" i="16"/>
  <c r="M1254" i="16"/>
  <c r="M1253" i="16"/>
  <c r="M1252" i="16"/>
  <c r="M1251" i="16"/>
  <c r="M1250" i="16"/>
  <c r="M1249" i="16"/>
  <c r="M1248" i="16"/>
  <c r="M1247" i="16"/>
  <c r="M1246" i="16"/>
  <c r="M1245" i="16"/>
  <c r="M1244" i="16"/>
  <c r="M1243" i="16"/>
  <c r="M1242" i="16"/>
  <c r="M1241" i="16"/>
  <c r="M1240" i="16"/>
  <c r="M1239" i="16"/>
  <c r="M1238" i="16"/>
  <c r="M1237" i="16"/>
  <c r="M1236" i="16"/>
  <c r="M1235" i="16"/>
  <c r="M1234" i="16"/>
  <c r="M1233" i="16"/>
  <c r="M1232" i="16"/>
  <c r="M1231" i="16"/>
  <c r="M1230" i="16"/>
  <c r="M1229" i="16"/>
  <c r="M1228" i="16"/>
  <c r="M1227" i="16"/>
  <c r="M1226" i="16"/>
  <c r="M1225" i="16"/>
  <c r="M1224" i="16"/>
  <c r="M1223" i="16"/>
  <c r="M1222" i="16"/>
  <c r="M1221" i="16"/>
  <c r="M1220" i="16"/>
  <c r="M1219" i="16"/>
  <c r="M1218" i="16"/>
  <c r="M1217" i="16"/>
  <c r="M1216" i="16"/>
  <c r="M1215" i="16"/>
  <c r="M1214" i="16"/>
  <c r="M1213" i="16"/>
  <c r="M1212" i="16"/>
  <c r="M1211" i="16"/>
  <c r="M1210" i="16"/>
  <c r="M1209" i="16"/>
  <c r="M1208" i="16"/>
  <c r="M1207" i="16"/>
  <c r="M1206" i="16"/>
  <c r="M1205" i="16"/>
  <c r="M1204" i="16"/>
  <c r="M1203" i="16"/>
  <c r="M1202" i="16"/>
  <c r="M1201" i="16"/>
  <c r="M1200" i="16"/>
  <c r="M1199" i="16"/>
  <c r="M1198" i="16"/>
  <c r="M1197" i="16"/>
  <c r="M1196" i="16"/>
  <c r="M1195" i="16"/>
  <c r="M1194" i="16"/>
  <c r="M1193" i="16"/>
  <c r="M1192" i="16"/>
  <c r="M1191" i="16"/>
  <c r="M1190" i="16"/>
  <c r="M1189" i="16"/>
  <c r="M1188" i="16"/>
  <c r="M1187" i="16"/>
  <c r="M1186" i="16"/>
  <c r="M1185" i="16"/>
  <c r="M1184" i="16"/>
  <c r="M1183" i="16"/>
  <c r="M1182" i="16"/>
  <c r="M1181" i="16"/>
  <c r="M1180" i="16"/>
  <c r="M1179" i="16"/>
  <c r="M1178" i="16"/>
  <c r="M1177" i="16"/>
  <c r="M1176" i="16"/>
  <c r="M1175" i="16"/>
  <c r="M1174" i="16"/>
  <c r="M1173" i="16"/>
  <c r="M1172" i="16"/>
  <c r="M1171" i="16"/>
  <c r="M1170" i="16"/>
  <c r="M1169" i="16"/>
  <c r="M1168" i="16"/>
  <c r="M1167" i="16"/>
  <c r="M1166" i="16"/>
  <c r="M1165" i="16"/>
  <c r="M1164" i="16"/>
  <c r="M1163" i="16"/>
  <c r="M1162" i="16"/>
  <c r="M1161" i="16"/>
  <c r="M1160" i="16"/>
  <c r="M1159" i="16"/>
  <c r="M1158" i="16"/>
  <c r="M1157" i="16"/>
  <c r="M1156" i="16"/>
  <c r="M1155" i="16"/>
  <c r="M1154" i="16"/>
  <c r="M1153" i="16"/>
  <c r="M1152" i="16"/>
  <c r="M1151" i="16"/>
  <c r="M1150" i="16"/>
  <c r="M1149" i="16"/>
  <c r="M1148" i="16"/>
  <c r="M1147" i="16"/>
  <c r="M1146" i="16"/>
  <c r="M1145" i="16"/>
  <c r="M1144" i="16"/>
  <c r="M1143" i="16"/>
  <c r="M1142" i="16"/>
  <c r="M1141" i="16"/>
  <c r="M1140" i="16"/>
  <c r="M1139" i="16"/>
  <c r="M1138" i="16"/>
  <c r="M1137" i="16"/>
  <c r="M1136" i="16"/>
  <c r="M1135" i="16"/>
  <c r="M1134" i="16"/>
  <c r="M1133" i="16"/>
  <c r="M1132" i="16"/>
  <c r="M1131" i="16"/>
  <c r="M1130" i="16"/>
  <c r="M1129" i="16"/>
  <c r="M1128" i="16"/>
  <c r="M1127" i="16"/>
  <c r="M1126" i="16"/>
  <c r="M1125" i="16"/>
  <c r="M1124" i="16"/>
  <c r="M1123" i="16"/>
  <c r="M1122" i="16"/>
  <c r="M1121" i="16"/>
  <c r="M1120" i="16"/>
  <c r="M1119" i="16"/>
  <c r="M1118" i="16"/>
  <c r="M1117" i="16"/>
  <c r="M1116" i="16"/>
  <c r="M1115" i="16"/>
  <c r="M1114" i="16"/>
  <c r="M1113" i="16"/>
  <c r="M1112" i="16"/>
  <c r="M1111" i="16"/>
  <c r="M1110" i="16"/>
  <c r="M1109" i="16"/>
  <c r="M1108" i="16"/>
  <c r="M1107" i="16"/>
  <c r="M1106" i="16"/>
  <c r="M1105" i="16"/>
  <c r="M1104" i="16"/>
  <c r="M1103" i="16"/>
  <c r="M1102" i="16"/>
  <c r="M1101" i="16"/>
  <c r="M1100" i="16"/>
  <c r="M1099" i="16"/>
  <c r="M1098" i="16"/>
  <c r="M1097" i="16"/>
  <c r="M1096" i="16"/>
  <c r="M1095" i="16"/>
  <c r="M1094" i="16"/>
  <c r="M1093" i="16"/>
  <c r="M1092" i="16"/>
  <c r="M1091" i="16"/>
  <c r="M1090" i="16"/>
  <c r="M1089" i="16"/>
  <c r="M1088" i="16"/>
  <c r="M1087" i="16"/>
  <c r="M1086" i="16"/>
  <c r="M1085" i="16"/>
  <c r="M1084" i="16"/>
  <c r="M1083" i="16"/>
  <c r="M1082" i="16"/>
  <c r="R6" i="16" s="1"/>
  <c r="M1081" i="16"/>
  <c r="M1080" i="16"/>
  <c r="M1079" i="16"/>
  <c r="M1078" i="16"/>
  <c r="M1077" i="16"/>
  <c r="M1076" i="16"/>
  <c r="M1075" i="16"/>
  <c r="M1074" i="16"/>
  <c r="M1073" i="16"/>
  <c r="M1072" i="16"/>
  <c r="M1071" i="16"/>
  <c r="M1070" i="16"/>
  <c r="M1069" i="16"/>
  <c r="M1068" i="16"/>
  <c r="M1067" i="16"/>
  <c r="M1066" i="16"/>
  <c r="M1065" i="16"/>
  <c r="M1064" i="16"/>
  <c r="M1063" i="16"/>
  <c r="M1062" i="16"/>
  <c r="M1061" i="16"/>
  <c r="M1060" i="16"/>
  <c r="M1059" i="16"/>
  <c r="M1058" i="16"/>
  <c r="M1057" i="16"/>
  <c r="M1056" i="16"/>
  <c r="M1055" i="16"/>
  <c r="M1054" i="16"/>
  <c r="M1053" i="16"/>
  <c r="M1052" i="16"/>
  <c r="M1051" i="16"/>
  <c r="M1050" i="16"/>
  <c r="M1049" i="16"/>
  <c r="M1048" i="16"/>
  <c r="M1047" i="16"/>
  <c r="M1046" i="16"/>
  <c r="M1045" i="16"/>
  <c r="M1044" i="16"/>
  <c r="M1043" i="16"/>
  <c r="M1042" i="16"/>
  <c r="M1041" i="16"/>
  <c r="M1040" i="16"/>
  <c r="M1039" i="16"/>
  <c r="M1038" i="16"/>
  <c r="M1037" i="16"/>
  <c r="M1036" i="16"/>
  <c r="M1035" i="16"/>
  <c r="M1034" i="16"/>
  <c r="M1033" i="16"/>
  <c r="M1032" i="16"/>
  <c r="M1031" i="16"/>
  <c r="M1030" i="16"/>
  <c r="M1029" i="16"/>
  <c r="M1028" i="16"/>
  <c r="M1027" i="16"/>
  <c r="M1026" i="16"/>
  <c r="M1025" i="16"/>
  <c r="M1024" i="16"/>
  <c r="M1023" i="16"/>
  <c r="M1022" i="16"/>
  <c r="M1021" i="16"/>
  <c r="M1020" i="16"/>
  <c r="M1019" i="16"/>
  <c r="M1018" i="16"/>
  <c r="M1017" i="16"/>
  <c r="M1016" i="16"/>
  <c r="M1015" i="16"/>
  <c r="M1014" i="16"/>
  <c r="M1013" i="16"/>
  <c r="M1012" i="16"/>
  <c r="M1011" i="16"/>
  <c r="M1010" i="16"/>
  <c r="M1009" i="16"/>
  <c r="M1008" i="16"/>
  <c r="M1007" i="16"/>
  <c r="M1006" i="16"/>
  <c r="M1005" i="16"/>
  <c r="M1004" i="16"/>
  <c r="M1003" i="16"/>
  <c r="M1002" i="16"/>
  <c r="M1001" i="16"/>
  <c r="M1000" i="16"/>
  <c r="M999" i="16"/>
  <c r="M998" i="16"/>
  <c r="M997" i="16"/>
  <c r="M996" i="16"/>
  <c r="M995" i="16"/>
  <c r="M994" i="16"/>
  <c r="M993" i="16"/>
  <c r="M992" i="16"/>
  <c r="M991" i="16"/>
  <c r="M990" i="16"/>
  <c r="M989" i="16"/>
  <c r="M988" i="16"/>
  <c r="M987" i="16"/>
  <c r="M986" i="16"/>
  <c r="M985" i="16"/>
  <c r="M984" i="16"/>
  <c r="M983" i="16"/>
  <c r="M982" i="16"/>
  <c r="M981" i="16"/>
  <c r="M980" i="16"/>
  <c r="M979" i="16"/>
  <c r="M978" i="16"/>
  <c r="M977" i="16"/>
  <c r="M976" i="16"/>
  <c r="M975" i="16"/>
  <c r="M974" i="16"/>
  <c r="M973" i="16"/>
  <c r="M972" i="16"/>
  <c r="M971" i="16"/>
  <c r="M970" i="16"/>
  <c r="M969" i="16"/>
  <c r="M968" i="16"/>
  <c r="M967" i="16"/>
  <c r="M966" i="16"/>
  <c r="M965" i="16"/>
  <c r="M964" i="16"/>
  <c r="M963" i="16"/>
  <c r="M962" i="16"/>
  <c r="M961" i="16"/>
  <c r="M960" i="16"/>
  <c r="M959" i="16"/>
  <c r="M958" i="16"/>
  <c r="M957" i="16"/>
  <c r="M956" i="16"/>
  <c r="M955" i="16"/>
  <c r="M954" i="16"/>
  <c r="M953" i="16"/>
  <c r="M952" i="16"/>
  <c r="M951" i="16"/>
  <c r="M950" i="16"/>
  <c r="M949" i="16"/>
  <c r="M948" i="16"/>
  <c r="M947" i="16"/>
  <c r="M946" i="16"/>
  <c r="M945" i="16"/>
  <c r="M944" i="16"/>
  <c r="M943" i="16"/>
  <c r="M942" i="16"/>
  <c r="M941" i="16"/>
  <c r="M940" i="16"/>
  <c r="M939" i="16"/>
  <c r="M938" i="16"/>
  <c r="M937" i="16"/>
  <c r="M936" i="16"/>
  <c r="M935" i="16"/>
  <c r="M934" i="16"/>
  <c r="M933" i="16"/>
  <c r="M932" i="16"/>
  <c r="M931" i="16"/>
  <c r="M930" i="16"/>
  <c r="M929" i="16"/>
  <c r="M928" i="16"/>
  <c r="M927" i="16"/>
  <c r="M926" i="16"/>
  <c r="M925" i="16"/>
  <c r="M924" i="16"/>
  <c r="M923" i="16"/>
  <c r="M922" i="16"/>
  <c r="M921" i="16"/>
  <c r="M920" i="16"/>
  <c r="M919" i="16"/>
  <c r="M918" i="16"/>
  <c r="M917" i="16"/>
  <c r="M916" i="16"/>
  <c r="M915" i="16"/>
  <c r="M914" i="16"/>
  <c r="M913" i="16"/>
  <c r="M912" i="16"/>
  <c r="M911" i="16"/>
  <c r="M910" i="16"/>
  <c r="M909" i="16"/>
  <c r="M908" i="16"/>
  <c r="M907" i="16"/>
  <c r="M906" i="16"/>
  <c r="M905" i="16"/>
  <c r="M904" i="16"/>
  <c r="M903" i="16"/>
  <c r="M902" i="16"/>
  <c r="M901" i="16"/>
  <c r="M900" i="16"/>
  <c r="M899" i="16"/>
  <c r="M898" i="16"/>
  <c r="M897" i="16"/>
  <c r="M896" i="16"/>
  <c r="M895" i="16"/>
  <c r="M894" i="16"/>
  <c r="M893" i="16"/>
  <c r="M892" i="16"/>
  <c r="M891" i="16"/>
  <c r="M890" i="16"/>
  <c r="M889" i="16"/>
  <c r="M888" i="16"/>
  <c r="M887" i="16"/>
  <c r="M886" i="16"/>
  <c r="M885" i="16"/>
  <c r="M884" i="16"/>
  <c r="M883" i="16"/>
  <c r="M882" i="16"/>
  <c r="M881" i="16"/>
  <c r="M880" i="16"/>
  <c r="M879" i="16"/>
  <c r="M878" i="16"/>
  <c r="M877" i="16"/>
  <c r="M876" i="16"/>
  <c r="M875" i="16"/>
  <c r="M874" i="16"/>
  <c r="M873" i="16"/>
  <c r="M872" i="16"/>
  <c r="M871" i="16"/>
  <c r="M870" i="16"/>
  <c r="M869" i="16"/>
  <c r="M868" i="16"/>
  <c r="M867" i="16"/>
  <c r="M866" i="16"/>
  <c r="M865" i="16"/>
  <c r="M864" i="16"/>
  <c r="M863" i="16"/>
  <c r="M862" i="16"/>
  <c r="M861" i="16"/>
  <c r="M860" i="16"/>
  <c r="M859" i="16"/>
  <c r="M858" i="16"/>
  <c r="M857" i="16"/>
  <c r="M856" i="16"/>
  <c r="M855" i="16"/>
  <c r="M854" i="16"/>
  <c r="M853" i="16"/>
  <c r="M852" i="16"/>
  <c r="M851" i="16"/>
  <c r="M850" i="16"/>
  <c r="M849" i="16"/>
  <c r="M848" i="16"/>
  <c r="M847" i="16"/>
  <c r="M846" i="16"/>
  <c r="M845" i="16"/>
  <c r="M844" i="16"/>
  <c r="M843" i="16"/>
  <c r="M842" i="16"/>
  <c r="M841" i="16"/>
  <c r="M840" i="16"/>
  <c r="M839" i="16"/>
  <c r="M838" i="16"/>
  <c r="M837" i="16"/>
  <c r="M836" i="16"/>
  <c r="M835" i="16"/>
  <c r="M834" i="16"/>
  <c r="M833" i="16"/>
  <c r="M832" i="16"/>
  <c r="M831" i="16"/>
  <c r="M830" i="16"/>
  <c r="M829" i="16"/>
  <c r="M828" i="16"/>
  <c r="M827" i="16"/>
  <c r="M826" i="16"/>
  <c r="M825" i="16"/>
  <c r="M824" i="16"/>
  <c r="M823" i="16"/>
  <c r="M822" i="16"/>
  <c r="M821" i="16"/>
  <c r="M820" i="16"/>
  <c r="M819" i="16"/>
  <c r="M818" i="16"/>
  <c r="M817" i="16"/>
  <c r="M816" i="16"/>
  <c r="M815" i="16"/>
  <c r="M814" i="16"/>
  <c r="M813" i="16"/>
  <c r="M812" i="16"/>
  <c r="M811" i="16"/>
  <c r="M810" i="16"/>
  <c r="M809" i="16"/>
  <c r="M808" i="16"/>
  <c r="M807" i="16"/>
  <c r="M806" i="16"/>
  <c r="M805" i="16"/>
  <c r="M804" i="16"/>
  <c r="M803" i="16"/>
  <c r="M802" i="16"/>
  <c r="M801" i="16"/>
  <c r="M800" i="16"/>
  <c r="M799" i="16"/>
  <c r="M798" i="16"/>
  <c r="M797" i="16"/>
  <c r="M796" i="16"/>
  <c r="M795" i="16"/>
  <c r="M794" i="16"/>
  <c r="M793" i="16"/>
  <c r="M792" i="16"/>
  <c r="M791" i="16"/>
  <c r="M790" i="16"/>
  <c r="M789" i="16"/>
  <c r="M788" i="16"/>
  <c r="M787" i="16"/>
  <c r="M786" i="16"/>
  <c r="M785" i="16"/>
  <c r="M784" i="16"/>
  <c r="M783" i="16"/>
  <c r="M782" i="16"/>
  <c r="M781" i="16"/>
  <c r="M780" i="16"/>
  <c r="M779" i="16"/>
  <c r="M778" i="16"/>
  <c r="M777" i="16"/>
  <c r="M776" i="16"/>
  <c r="M775" i="16"/>
  <c r="M774" i="16"/>
  <c r="M773" i="16"/>
  <c r="M772" i="16"/>
  <c r="M771" i="16"/>
  <c r="M770" i="16"/>
  <c r="M769" i="16"/>
  <c r="M768" i="16"/>
  <c r="M767" i="16"/>
  <c r="M766" i="16"/>
  <c r="M765" i="16"/>
  <c r="M764" i="16"/>
  <c r="M763" i="16"/>
  <c r="M762" i="16"/>
  <c r="M761" i="16"/>
  <c r="M760" i="16"/>
  <c r="M759" i="16"/>
  <c r="M758" i="16"/>
  <c r="M757" i="16"/>
  <c r="M756" i="16"/>
  <c r="M755" i="16"/>
  <c r="M754" i="16"/>
  <c r="M753" i="16"/>
  <c r="M752" i="16"/>
  <c r="M751" i="16"/>
  <c r="M750" i="16"/>
  <c r="M749" i="16"/>
  <c r="M748" i="16"/>
  <c r="M747" i="16"/>
  <c r="M746" i="16"/>
  <c r="M745" i="16"/>
  <c r="M744" i="16"/>
  <c r="M743" i="16"/>
  <c r="M742" i="16"/>
  <c r="M741" i="16"/>
  <c r="M740" i="16"/>
  <c r="M739" i="16"/>
  <c r="M738" i="16"/>
  <c r="M737" i="16"/>
  <c r="M736" i="16"/>
  <c r="M735" i="16"/>
  <c r="M734" i="16"/>
  <c r="M733" i="16"/>
  <c r="M732" i="16"/>
  <c r="M731" i="16"/>
  <c r="M730" i="16"/>
  <c r="M729" i="16"/>
  <c r="M728" i="16"/>
  <c r="M727" i="16"/>
  <c r="M726" i="16"/>
  <c r="M725" i="16"/>
  <c r="M724" i="16"/>
  <c r="M723" i="16"/>
  <c r="M722" i="16"/>
  <c r="M721" i="16"/>
  <c r="M720" i="16"/>
  <c r="M719" i="16"/>
  <c r="M718" i="16"/>
  <c r="M717" i="16"/>
  <c r="M716" i="16"/>
  <c r="M715" i="16"/>
  <c r="M714" i="16"/>
  <c r="M713" i="16"/>
  <c r="M712" i="16"/>
  <c r="M711" i="16"/>
  <c r="M710" i="16"/>
  <c r="M709" i="16"/>
  <c r="M708" i="16"/>
  <c r="M707" i="16"/>
  <c r="M706" i="16"/>
  <c r="M705" i="16"/>
  <c r="M704" i="16"/>
  <c r="M703" i="16"/>
  <c r="M702" i="16"/>
  <c r="M701" i="16"/>
  <c r="M700" i="16"/>
  <c r="M699" i="16"/>
  <c r="M698" i="16"/>
  <c r="M697" i="16"/>
  <c r="M696" i="16"/>
  <c r="M695" i="16"/>
  <c r="M694" i="16"/>
  <c r="M693" i="16"/>
  <c r="M692" i="16"/>
  <c r="M691" i="16"/>
  <c r="M690" i="16"/>
  <c r="M689" i="16"/>
  <c r="M688" i="16"/>
  <c r="M687" i="16"/>
  <c r="M686" i="16"/>
  <c r="M685" i="16"/>
  <c r="M684" i="16"/>
  <c r="M683" i="16"/>
  <c r="M682" i="16"/>
  <c r="M681" i="16"/>
  <c r="M680" i="16"/>
  <c r="M679" i="16"/>
  <c r="M678" i="16"/>
  <c r="M677" i="16"/>
  <c r="M676" i="16"/>
  <c r="M675" i="16"/>
  <c r="M674" i="16"/>
  <c r="M673" i="16"/>
  <c r="M672" i="16"/>
  <c r="M671" i="16"/>
  <c r="M670" i="16"/>
  <c r="M669" i="16"/>
  <c r="M668" i="16"/>
  <c r="M667" i="16"/>
  <c r="M666" i="16"/>
  <c r="M665" i="16"/>
  <c r="M664" i="16"/>
  <c r="M663" i="16"/>
  <c r="M662" i="16"/>
  <c r="M661" i="16"/>
  <c r="M660" i="16"/>
  <c r="M659" i="16"/>
  <c r="M658" i="16"/>
  <c r="M657" i="16"/>
  <c r="M656" i="16"/>
  <c r="M655" i="16"/>
  <c r="M654" i="16"/>
  <c r="M653" i="16"/>
  <c r="M652" i="16"/>
  <c r="M651" i="16"/>
  <c r="M650" i="16"/>
  <c r="M649" i="16"/>
  <c r="M648" i="16"/>
  <c r="M647" i="16"/>
  <c r="M646" i="16"/>
  <c r="M645" i="16"/>
  <c r="M644" i="16"/>
  <c r="M643" i="16"/>
  <c r="M642" i="16"/>
  <c r="M641" i="16"/>
  <c r="M640" i="16"/>
  <c r="M639" i="16"/>
  <c r="M638" i="16"/>
  <c r="M637" i="16"/>
  <c r="M636" i="16"/>
  <c r="M635" i="16"/>
  <c r="M634" i="16"/>
  <c r="M633" i="16"/>
  <c r="M632" i="16"/>
  <c r="M631" i="16"/>
  <c r="M630" i="16"/>
  <c r="M629" i="16"/>
  <c r="M628" i="16"/>
  <c r="M627" i="16"/>
  <c r="M626" i="16"/>
  <c r="R4" i="16" s="1"/>
  <c r="M625" i="16"/>
  <c r="M624" i="16"/>
  <c r="M623" i="16"/>
  <c r="M622" i="16"/>
  <c r="M621" i="16"/>
  <c r="M620" i="16"/>
  <c r="M619" i="16"/>
  <c r="M618" i="16"/>
  <c r="M617" i="16"/>
  <c r="M616" i="16"/>
  <c r="M615" i="16"/>
  <c r="M614" i="16"/>
  <c r="M613" i="16"/>
  <c r="M612" i="16"/>
  <c r="M611" i="16"/>
  <c r="M610" i="16"/>
  <c r="M609" i="16"/>
  <c r="M608" i="16"/>
  <c r="M607" i="16"/>
  <c r="M606" i="16"/>
  <c r="M605" i="16"/>
  <c r="M604" i="16"/>
  <c r="M603" i="16"/>
  <c r="M602" i="16"/>
  <c r="M601" i="16"/>
  <c r="M600" i="16"/>
  <c r="M599" i="16"/>
  <c r="M598" i="16"/>
  <c r="M597" i="16"/>
  <c r="M596" i="16"/>
  <c r="M595" i="16"/>
  <c r="M594" i="16"/>
  <c r="M593" i="16"/>
  <c r="M592" i="16"/>
  <c r="M591" i="16"/>
  <c r="M590" i="16"/>
  <c r="M589" i="16"/>
  <c r="M588" i="16"/>
  <c r="M587" i="16"/>
  <c r="M586" i="16"/>
  <c r="M585" i="16"/>
  <c r="M584" i="16"/>
  <c r="M583" i="16"/>
  <c r="M582" i="16"/>
  <c r="M581" i="16"/>
  <c r="M580" i="16"/>
  <c r="M579" i="16"/>
  <c r="M578" i="16"/>
  <c r="M577" i="16"/>
  <c r="M576" i="16"/>
  <c r="M575" i="16"/>
  <c r="M574" i="16"/>
  <c r="M573" i="16"/>
  <c r="M572" i="16"/>
  <c r="M571" i="16"/>
  <c r="M570" i="16"/>
  <c r="M569" i="16"/>
  <c r="M568" i="16"/>
  <c r="M567" i="16"/>
  <c r="M566" i="16"/>
  <c r="M565" i="16"/>
  <c r="M564" i="16"/>
  <c r="M563" i="16"/>
  <c r="M562" i="16"/>
  <c r="M561" i="16"/>
  <c r="M560" i="16"/>
  <c r="M559" i="16"/>
  <c r="M558" i="16"/>
  <c r="M557" i="16"/>
  <c r="M556" i="16"/>
  <c r="M555" i="16"/>
  <c r="M554" i="16"/>
  <c r="M553" i="16"/>
  <c r="M552" i="16"/>
  <c r="M551" i="16"/>
  <c r="M550" i="16"/>
  <c r="M549" i="16"/>
  <c r="M548" i="16"/>
  <c r="M547" i="16"/>
  <c r="M546" i="16"/>
  <c r="M545" i="16"/>
  <c r="M544" i="16"/>
  <c r="M543" i="16"/>
  <c r="M542" i="16"/>
  <c r="M541" i="16"/>
  <c r="M540" i="16"/>
  <c r="M539" i="16"/>
  <c r="M538" i="16"/>
  <c r="M537" i="16"/>
  <c r="M536" i="16"/>
  <c r="M535" i="16"/>
  <c r="M534" i="16"/>
  <c r="M533" i="16"/>
  <c r="M532" i="16"/>
  <c r="M531" i="16"/>
  <c r="M530" i="16"/>
  <c r="M529" i="16"/>
  <c r="M528" i="16"/>
  <c r="M527" i="16"/>
  <c r="M526" i="16"/>
  <c r="M525" i="16"/>
  <c r="M524" i="16"/>
  <c r="M523" i="16"/>
  <c r="M522" i="16"/>
  <c r="M521" i="16"/>
  <c r="M520" i="16"/>
  <c r="M519" i="16"/>
  <c r="M518" i="16"/>
  <c r="M517" i="16"/>
  <c r="M516" i="16"/>
  <c r="M515" i="16"/>
  <c r="M514" i="16"/>
  <c r="M513" i="16"/>
  <c r="M512" i="16"/>
  <c r="M511" i="16"/>
  <c r="M510" i="16"/>
  <c r="M509" i="16"/>
  <c r="M508" i="16"/>
  <c r="M507" i="16"/>
  <c r="M506" i="16"/>
  <c r="M505" i="16"/>
  <c r="M504" i="16"/>
  <c r="M503" i="16"/>
  <c r="M502" i="16"/>
  <c r="M501" i="16"/>
  <c r="M500" i="16"/>
  <c r="M499" i="16"/>
  <c r="M498" i="16"/>
  <c r="M497" i="16"/>
  <c r="M496" i="16"/>
  <c r="M495" i="16"/>
  <c r="M494" i="16"/>
  <c r="M493" i="16"/>
  <c r="M492" i="16"/>
  <c r="M491" i="16"/>
  <c r="M490" i="16"/>
  <c r="M489" i="16"/>
  <c r="M488" i="16"/>
  <c r="M487" i="16"/>
  <c r="M486" i="16"/>
  <c r="M485" i="16"/>
  <c r="M484" i="16"/>
  <c r="M483" i="16"/>
  <c r="M482" i="16"/>
  <c r="M481" i="16"/>
  <c r="M480" i="16"/>
  <c r="M479" i="16"/>
  <c r="M478" i="16"/>
  <c r="M477" i="16"/>
  <c r="M476" i="16"/>
  <c r="M475" i="16"/>
  <c r="M474" i="16"/>
  <c r="M473" i="16"/>
  <c r="M472" i="16"/>
  <c r="M471" i="16"/>
  <c r="M470" i="16"/>
  <c r="M469" i="16"/>
  <c r="M468" i="16"/>
  <c r="M467" i="16"/>
  <c r="M466" i="16"/>
  <c r="M465" i="16"/>
  <c r="M464" i="16"/>
  <c r="M463" i="16"/>
  <c r="M462" i="16"/>
  <c r="M461" i="16"/>
  <c r="M460" i="16"/>
  <c r="M459" i="16"/>
  <c r="M458" i="16"/>
  <c r="M457" i="16"/>
  <c r="M456" i="16"/>
  <c r="M455" i="16"/>
  <c r="M454" i="16"/>
  <c r="M453" i="16"/>
  <c r="M452" i="16"/>
  <c r="M451" i="16"/>
  <c r="M450" i="16"/>
  <c r="M449" i="16"/>
  <c r="M448" i="16"/>
  <c r="M447" i="16"/>
  <c r="M446" i="16"/>
  <c r="M445" i="16"/>
  <c r="M444" i="16"/>
  <c r="M443" i="16"/>
  <c r="M442" i="16"/>
  <c r="M441" i="16"/>
  <c r="M440" i="16"/>
  <c r="M439" i="16"/>
  <c r="M438" i="16"/>
  <c r="M437" i="16"/>
  <c r="M436" i="16"/>
  <c r="M435" i="16"/>
  <c r="M434" i="16"/>
  <c r="M433" i="16"/>
  <c r="M432" i="16"/>
  <c r="M431" i="16"/>
  <c r="M430" i="16"/>
  <c r="M429" i="16"/>
  <c r="M428" i="16"/>
  <c r="M427" i="16"/>
  <c r="M426" i="16"/>
  <c r="M425" i="16"/>
  <c r="M424" i="16"/>
  <c r="M423" i="16"/>
  <c r="M422" i="16"/>
  <c r="M421" i="16"/>
  <c r="M420" i="16"/>
  <c r="M419" i="16"/>
  <c r="M418" i="16"/>
  <c r="M417" i="16"/>
  <c r="M416" i="16"/>
  <c r="M415" i="16"/>
  <c r="M414" i="16"/>
  <c r="M413" i="16"/>
  <c r="M412" i="16"/>
  <c r="M411" i="16"/>
  <c r="M410" i="16"/>
  <c r="M409" i="16"/>
  <c r="M408" i="16"/>
  <c r="M407" i="16"/>
  <c r="M406" i="16"/>
  <c r="M405" i="16"/>
  <c r="M404" i="16"/>
  <c r="M403" i="16"/>
  <c r="M402" i="16"/>
  <c r="M401" i="16"/>
  <c r="M400" i="16"/>
  <c r="M399" i="16"/>
  <c r="M398" i="16"/>
  <c r="M397" i="16"/>
  <c r="M396" i="16"/>
  <c r="M395" i="16"/>
  <c r="M394" i="16"/>
  <c r="M393" i="16"/>
  <c r="M392" i="16"/>
  <c r="M391" i="16"/>
  <c r="M390" i="16"/>
  <c r="M389" i="16"/>
  <c r="M388" i="16"/>
  <c r="M387" i="16"/>
  <c r="M386" i="16"/>
  <c r="M385" i="16"/>
  <c r="M384" i="16"/>
  <c r="M383" i="16"/>
  <c r="M382" i="16"/>
  <c r="M381" i="16"/>
  <c r="M380" i="16"/>
  <c r="M379" i="16"/>
  <c r="M378" i="16"/>
  <c r="M377" i="16"/>
  <c r="M376" i="16"/>
  <c r="M375" i="16"/>
  <c r="M374" i="16"/>
  <c r="M373" i="16"/>
  <c r="M372" i="16"/>
  <c r="M371" i="16"/>
  <c r="M370" i="16"/>
  <c r="M369" i="16"/>
  <c r="M368" i="16"/>
  <c r="M367" i="16"/>
  <c r="M366" i="16"/>
  <c r="M365" i="16"/>
  <c r="M364" i="16"/>
  <c r="M363" i="16"/>
  <c r="M362" i="16"/>
  <c r="M361" i="16"/>
  <c r="M360" i="16"/>
  <c r="M359" i="16"/>
  <c r="M358" i="16"/>
  <c r="M357" i="16"/>
  <c r="M356" i="16"/>
  <c r="M355" i="16"/>
  <c r="M354" i="16"/>
  <c r="M353" i="16"/>
  <c r="M352" i="16"/>
  <c r="M351" i="16"/>
  <c r="M350" i="16"/>
  <c r="M349" i="16"/>
  <c r="M348" i="16"/>
  <c r="M347" i="16"/>
  <c r="M346" i="16"/>
  <c r="M345" i="16"/>
  <c r="M344" i="16"/>
  <c r="M343" i="16"/>
  <c r="M342" i="16"/>
  <c r="M341" i="16"/>
  <c r="M340" i="16"/>
  <c r="M339" i="16"/>
  <c r="M338" i="16"/>
  <c r="M337" i="16"/>
  <c r="M336" i="16"/>
  <c r="M335" i="16"/>
  <c r="M334" i="16"/>
  <c r="M333" i="16"/>
  <c r="M332" i="16"/>
  <c r="M331" i="16"/>
  <c r="M330" i="16"/>
  <c r="M329" i="16"/>
  <c r="M328" i="16"/>
  <c r="M327" i="16"/>
  <c r="M326" i="16"/>
  <c r="M325" i="16"/>
  <c r="M324" i="16"/>
  <c r="M323" i="16"/>
  <c r="M322" i="16"/>
  <c r="M321" i="16"/>
  <c r="M320" i="16"/>
  <c r="M319" i="16"/>
  <c r="M318" i="16"/>
  <c r="M317" i="16"/>
  <c r="M316" i="16"/>
  <c r="M315" i="16"/>
  <c r="M314" i="16"/>
  <c r="M313" i="16"/>
  <c r="M312" i="16"/>
  <c r="M311" i="16"/>
  <c r="M310" i="16"/>
  <c r="M309" i="16"/>
  <c r="M308" i="16"/>
  <c r="M307" i="16"/>
  <c r="M306" i="16"/>
  <c r="M305" i="16"/>
  <c r="M304" i="16"/>
  <c r="M303" i="16"/>
  <c r="M302" i="16"/>
  <c r="M301" i="16"/>
  <c r="M300" i="16"/>
  <c r="M299" i="16"/>
  <c r="M298" i="16"/>
  <c r="M297" i="16"/>
  <c r="M296" i="16"/>
  <c r="M295" i="16"/>
  <c r="M294" i="16"/>
  <c r="M293" i="16"/>
  <c r="M292" i="16"/>
  <c r="M291" i="16"/>
  <c r="M290" i="16"/>
  <c r="M289" i="16"/>
  <c r="M288" i="16"/>
  <c r="M287" i="16"/>
  <c r="M286" i="16"/>
  <c r="M285" i="16"/>
  <c r="M284" i="16"/>
  <c r="M283" i="16"/>
  <c r="M282" i="16"/>
  <c r="M281" i="16"/>
  <c r="M280" i="16"/>
  <c r="M279" i="16"/>
  <c r="M278" i="16"/>
  <c r="M277" i="16"/>
  <c r="M276" i="16"/>
  <c r="M275" i="16"/>
  <c r="M274" i="16"/>
  <c r="M273" i="16"/>
  <c r="M272" i="16"/>
  <c r="M271" i="16"/>
  <c r="M270" i="16"/>
  <c r="M269" i="16"/>
  <c r="M268" i="16"/>
  <c r="M267" i="16"/>
  <c r="M266" i="16"/>
  <c r="M265" i="16"/>
  <c r="M264" i="16"/>
  <c r="M263" i="16"/>
  <c r="M262" i="16"/>
  <c r="M261" i="16"/>
  <c r="M260" i="16"/>
  <c r="M259" i="16"/>
  <c r="M258" i="16"/>
  <c r="M257" i="16"/>
  <c r="M256" i="16"/>
  <c r="M255" i="16"/>
  <c r="M254" i="16"/>
  <c r="M253" i="16"/>
  <c r="M252" i="16"/>
  <c r="M251" i="16"/>
  <c r="M250" i="16"/>
  <c r="M249" i="16"/>
  <c r="M248" i="16"/>
  <c r="M247" i="16"/>
  <c r="M246" i="16"/>
  <c r="M245" i="16"/>
  <c r="M244" i="16"/>
  <c r="M243" i="16"/>
  <c r="M242" i="16"/>
  <c r="M241" i="16"/>
  <c r="M240" i="16"/>
  <c r="M239" i="16"/>
  <c r="M238" i="16"/>
  <c r="M237" i="16"/>
  <c r="M236" i="16"/>
  <c r="M235" i="16"/>
  <c r="M234" i="16"/>
  <c r="M233" i="16"/>
  <c r="M232" i="16"/>
  <c r="M231" i="16"/>
  <c r="M230" i="16"/>
  <c r="M229" i="16"/>
  <c r="M228" i="16"/>
  <c r="M227" i="16"/>
  <c r="M226" i="16"/>
  <c r="M225" i="16"/>
  <c r="M224" i="16"/>
  <c r="M223" i="16"/>
  <c r="M222" i="16"/>
  <c r="M221" i="16"/>
  <c r="M220" i="16"/>
  <c r="M219" i="16"/>
  <c r="M218" i="16"/>
  <c r="M217" i="16"/>
  <c r="M216" i="16"/>
  <c r="M215" i="16"/>
  <c r="M214" i="16"/>
  <c r="M213" i="16"/>
  <c r="M212" i="16"/>
  <c r="M211" i="16"/>
  <c r="M210" i="16"/>
  <c r="M209" i="16"/>
  <c r="M208" i="16"/>
  <c r="M207" i="16"/>
  <c r="M206" i="16"/>
  <c r="M205" i="16"/>
  <c r="M204" i="16"/>
  <c r="M203" i="16"/>
  <c r="M202" i="16"/>
  <c r="M201" i="16"/>
  <c r="M200" i="16"/>
  <c r="M199" i="16"/>
  <c r="M198" i="16"/>
  <c r="M197" i="16"/>
  <c r="M196" i="16"/>
  <c r="M195" i="16"/>
  <c r="M194" i="16"/>
  <c r="M193" i="16"/>
  <c r="M192" i="16"/>
  <c r="M191" i="16"/>
  <c r="M190" i="16"/>
  <c r="M189" i="16"/>
  <c r="M188" i="16"/>
  <c r="M187" i="16"/>
  <c r="M186" i="16"/>
  <c r="M185" i="16"/>
  <c r="M184" i="16"/>
  <c r="M183" i="16"/>
  <c r="M182" i="16"/>
  <c r="M181" i="16"/>
  <c r="M180" i="16"/>
  <c r="M179" i="16"/>
  <c r="M178" i="16"/>
  <c r="M177" i="16"/>
  <c r="M176" i="16"/>
  <c r="M175" i="16"/>
  <c r="M174" i="16"/>
  <c r="M173" i="16"/>
  <c r="M172" i="16"/>
  <c r="M171" i="16"/>
  <c r="M170" i="16"/>
  <c r="M169" i="16"/>
  <c r="M168" i="16"/>
  <c r="M167" i="16"/>
  <c r="M166" i="16"/>
  <c r="M165" i="16"/>
  <c r="M164" i="16"/>
  <c r="M163" i="16"/>
  <c r="M162" i="16"/>
  <c r="M161" i="16"/>
  <c r="M160" i="16"/>
  <c r="M159" i="16"/>
  <c r="M158" i="16"/>
  <c r="M157" i="16"/>
  <c r="M156" i="16"/>
  <c r="M155" i="16"/>
  <c r="M154" i="16"/>
  <c r="M153" i="16"/>
  <c r="M152" i="16"/>
  <c r="M151" i="16"/>
  <c r="M150" i="16"/>
  <c r="M149" i="16"/>
  <c r="M148" i="16"/>
  <c r="M147" i="16"/>
  <c r="M146" i="16"/>
  <c r="M145" i="16"/>
  <c r="M144" i="16"/>
  <c r="M143" i="16"/>
  <c r="M142" i="16"/>
  <c r="M141" i="16"/>
  <c r="M140" i="16"/>
  <c r="M139" i="16"/>
  <c r="M138" i="16"/>
  <c r="M137" i="16"/>
  <c r="M136" i="16"/>
  <c r="M135" i="16"/>
  <c r="M134" i="16"/>
  <c r="M133" i="16"/>
  <c r="M132" i="16"/>
  <c r="M131" i="16"/>
  <c r="M130" i="16"/>
  <c r="M129" i="16"/>
  <c r="M128" i="16"/>
  <c r="M127" i="16"/>
  <c r="M126" i="16"/>
  <c r="M125" i="16"/>
  <c r="M124" i="16"/>
  <c r="M123" i="16"/>
  <c r="R3" i="16" s="1"/>
  <c r="M122" i="16"/>
  <c r="M121" i="16"/>
  <c r="M120" i="16"/>
  <c r="M119" i="16"/>
  <c r="M118" i="16"/>
  <c r="M117" i="16"/>
  <c r="M116" i="16"/>
  <c r="M115" i="16"/>
  <c r="M114" i="16"/>
  <c r="M113" i="16"/>
  <c r="M112" i="16"/>
  <c r="M111" i="16"/>
  <c r="M110" i="16"/>
  <c r="M109" i="16"/>
  <c r="M108" i="16"/>
  <c r="M107" i="16"/>
  <c r="M106" i="16"/>
  <c r="M105" i="16"/>
  <c r="M104" i="16"/>
  <c r="M103" i="16"/>
  <c r="M102" i="16"/>
  <c r="M101" i="16"/>
  <c r="M100" i="16"/>
  <c r="M99" i="16"/>
  <c r="M98" i="16"/>
  <c r="M97" i="16"/>
  <c r="M96" i="16"/>
  <c r="M95" i="16"/>
  <c r="M94" i="16"/>
  <c r="M93" i="16"/>
  <c r="M92" i="16"/>
  <c r="M91" i="16"/>
  <c r="M90" i="16"/>
  <c r="M89" i="16"/>
  <c r="M88" i="16"/>
  <c r="M87" i="16"/>
  <c r="M86" i="16"/>
  <c r="M85" i="16"/>
  <c r="M84" i="16"/>
  <c r="M83" i="16"/>
  <c r="M82" i="16"/>
  <c r="M81" i="16"/>
  <c r="M80" i="16"/>
  <c r="M79" i="16"/>
  <c r="M78" i="16"/>
  <c r="M77" i="16"/>
  <c r="M76" i="16"/>
  <c r="M75" i="16"/>
  <c r="M74" i="16"/>
  <c r="M73" i="16"/>
  <c r="M72" i="16"/>
  <c r="M71" i="16"/>
  <c r="M70" i="16"/>
  <c r="M69" i="16"/>
  <c r="M68" i="16"/>
  <c r="M67" i="16"/>
  <c r="M66" i="16"/>
  <c r="M65" i="16"/>
  <c r="M64" i="16"/>
  <c r="M63" i="16"/>
  <c r="M62" i="16"/>
  <c r="M61" i="16"/>
  <c r="M60" i="16"/>
  <c r="M59" i="16"/>
  <c r="M58" i="16"/>
  <c r="M57" i="16"/>
  <c r="M56" i="16"/>
  <c r="M55" i="16"/>
  <c r="M54" i="16"/>
  <c r="M53" i="16"/>
  <c r="M52" i="16"/>
  <c r="M51" i="16"/>
  <c r="M50" i="16"/>
  <c r="M49" i="16"/>
  <c r="M48" i="16"/>
  <c r="M47" i="16"/>
  <c r="M46" i="16"/>
  <c r="M45" i="16"/>
  <c r="M44" i="16"/>
  <c r="M43" i="16"/>
  <c r="M42" i="16"/>
  <c r="M41" i="16"/>
  <c r="M40" i="16"/>
  <c r="M39" i="16"/>
  <c r="M38" i="16"/>
  <c r="M37" i="16"/>
  <c r="M36" i="16"/>
  <c r="R5" i="16" s="1"/>
  <c r="M35" i="16"/>
  <c r="M34" i="16"/>
  <c r="M33" i="16"/>
  <c r="M32" i="16"/>
  <c r="M31" i="16"/>
  <c r="M30" i="16"/>
  <c r="M29" i="16"/>
  <c r="M28" i="16"/>
  <c r="M27" i="16"/>
  <c r="M26" i="16"/>
  <c r="M25" i="16"/>
  <c r="M24" i="16"/>
  <c r="M23" i="16"/>
  <c r="M22" i="16"/>
  <c r="M21" i="16"/>
  <c r="M20" i="16"/>
  <c r="M19" i="16"/>
  <c r="M18" i="16"/>
  <c r="M17" i="16"/>
  <c r="M16" i="16"/>
  <c r="M15" i="16"/>
  <c r="M14" i="16"/>
  <c r="M13" i="16"/>
  <c r="M12" i="16"/>
  <c r="M11" i="16"/>
  <c r="M10" i="16"/>
  <c r="M9" i="16"/>
  <c r="M8" i="16"/>
  <c r="M7" i="16"/>
  <c r="M6" i="16"/>
  <c r="M5" i="16"/>
  <c r="M4" i="16"/>
  <c r="M3" i="16"/>
  <c r="R7" i="16" s="1"/>
  <c r="F5" i="12"/>
  <c r="F6" i="12"/>
  <c r="F7" i="12"/>
  <c r="F8" i="12"/>
  <c r="F9" i="12"/>
  <c r="F10" i="12"/>
  <c r="F11" i="12"/>
  <c r="F12" i="12"/>
  <c r="F13" i="12"/>
  <c r="F14" i="12"/>
  <c r="F15" i="12"/>
  <c r="F16" i="12"/>
  <c r="F17" i="12"/>
  <c r="F18" i="12"/>
  <c r="F19" i="12"/>
  <c r="F20" i="12"/>
  <c r="F21" i="12"/>
  <c r="F22" i="12"/>
  <c r="F23" i="12"/>
  <c r="F24" i="12"/>
  <c r="F4" i="12"/>
  <c r="D31" i="12"/>
  <c r="O2" i="1" a="1"/>
  <c r="O2" i="1" s="1"/>
  <c r="F1021" i="4"/>
  <c r="F1369" i="4"/>
  <c r="F332" i="4"/>
  <c r="F1019" i="4"/>
  <c r="F1148" i="4"/>
  <c r="F699" i="4"/>
  <c r="F1018" i="4"/>
  <c r="F1436" i="4"/>
  <c r="F1149" i="4"/>
  <c r="F994" i="4"/>
  <c r="F1368" i="4"/>
  <c r="F1074" i="4"/>
  <c r="F842" i="4"/>
  <c r="F1367" i="4"/>
  <c r="F1366" i="4"/>
  <c r="F821" i="4"/>
  <c r="F1064" i="4"/>
  <c r="F1474" i="4"/>
  <c r="F961" i="4"/>
  <c r="F960" i="4"/>
  <c r="F959" i="4"/>
  <c r="F851" i="4"/>
  <c r="F1081" i="4"/>
  <c r="F975" i="4"/>
  <c r="F1080" i="4"/>
  <c r="F1473" i="4"/>
  <c r="F1130" i="4"/>
  <c r="F1371" i="4"/>
  <c r="F1079" i="4"/>
  <c r="F850" i="4"/>
  <c r="F976" i="4"/>
  <c r="F1062" i="4"/>
  <c r="F1351" i="4"/>
  <c r="F1350" i="4"/>
  <c r="F1353" i="4"/>
  <c r="F1352" i="4"/>
  <c r="F1404" i="4"/>
  <c r="F1403" i="4"/>
  <c r="F1379" i="4"/>
  <c r="F1494" i="4"/>
  <c r="F1493" i="4"/>
  <c r="F1399" i="4"/>
  <c r="F1144" i="4"/>
  <c r="F1338" i="4"/>
  <c r="F1337" i="4"/>
  <c r="F1336" i="4"/>
  <c r="F1335" i="4"/>
  <c r="F1334" i="4"/>
  <c r="F1333" i="4"/>
  <c r="F1332" i="4"/>
  <c r="F1331" i="4"/>
  <c r="F1330" i="4"/>
  <c r="F1329" i="4"/>
  <c r="F1328" i="4"/>
  <c r="F1327" i="4"/>
  <c r="F1326" i="4"/>
  <c r="F1325" i="4"/>
  <c r="F1324" i="4"/>
  <c r="F1323" i="4"/>
  <c r="F1322" i="4"/>
  <c r="F1321" i="4"/>
  <c r="F1320" i="4"/>
  <c r="F1319" i="4"/>
  <c r="F1318" i="4"/>
  <c r="F1317" i="4"/>
  <c r="F1316" i="4"/>
  <c r="F1315" i="4"/>
  <c r="F1314" i="4"/>
  <c r="F1313" i="4"/>
  <c r="F1312" i="4"/>
  <c r="F1311" i="4"/>
  <c r="F1310" i="4"/>
  <c r="F1309" i="4"/>
  <c r="F1308" i="4"/>
  <c r="F1307" i="4"/>
  <c r="F1306" i="4"/>
  <c r="F1305" i="4"/>
  <c r="F1304" i="4"/>
  <c r="F1303" i="4"/>
  <c r="F1302" i="4"/>
  <c r="F1301" i="4"/>
  <c r="F1300" i="4"/>
  <c r="F1299" i="4"/>
  <c r="F1298" i="4"/>
  <c r="F1297" i="4"/>
  <c r="F1296" i="4"/>
  <c r="F1295" i="4"/>
  <c r="F1294" i="4"/>
  <c r="F1293" i="4"/>
  <c r="F1292" i="4"/>
  <c r="F1291" i="4"/>
  <c r="F1290" i="4"/>
  <c r="F1289" i="4"/>
  <c r="F1114" i="4"/>
  <c r="F1288" i="4"/>
  <c r="F1287" i="4"/>
  <c r="F1286" i="4"/>
  <c r="F1285" i="4"/>
  <c r="F1284" i="4"/>
  <c r="F1283" i="4"/>
  <c r="F1467" i="4"/>
  <c r="F1282" i="4"/>
  <c r="F1281" i="4"/>
  <c r="F1280" i="4"/>
  <c r="F1279" i="4"/>
  <c r="F1278" i="4"/>
  <c r="F1277" i="4"/>
  <c r="F1276" i="4"/>
  <c r="F1275" i="4"/>
  <c r="F1274" i="4"/>
  <c r="F1273" i="4"/>
  <c r="F1272" i="4"/>
  <c r="F1271" i="4"/>
  <c r="F1270" i="4"/>
  <c r="F1269" i="4"/>
  <c r="F1268" i="4"/>
  <c r="F1267" i="4"/>
  <c r="F1266" i="4"/>
  <c r="F1265" i="4"/>
  <c r="F1264" i="4"/>
  <c r="F1263" i="4"/>
  <c r="F1262" i="4"/>
  <c r="F1261" i="4"/>
  <c r="F1260" i="4"/>
  <c r="F1259" i="4"/>
  <c r="F1258" i="4"/>
  <c r="F1257" i="4"/>
  <c r="F1256" i="4"/>
  <c r="F1255" i="4"/>
  <c r="F1254" i="4"/>
  <c r="F1253" i="4"/>
  <c r="F1252" i="4"/>
  <c r="F1251" i="4"/>
  <c r="F1250" i="4"/>
  <c r="F1249" i="4"/>
  <c r="F1248" i="4"/>
  <c r="F1247" i="4"/>
  <c r="F1246" i="4"/>
  <c r="F1245" i="4"/>
  <c r="F1244" i="4"/>
  <c r="F1243" i="4"/>
  <c r="F1242" i="4"/>
  <c r="F1241" i="4"/>
  <c r="F1240" i="4"/>
  <c r="F1239" i="4"/>
  <c r="F1238" i="4"/>
  <c r="F1237" i="4"/>
  <c r="F1236" i="4"/>
  <c r="F1235" i="4"/>
  <c r="F1234" i="4"/>
  <c r="F1233" i="4"/>
  <c r="F1232" i="4"/>
  <c r="F1231" i="4"/>
  <c r="F1230" i="4"/>
  <c r="F1229" i="4"/>
  <c r="F1228" i="4"/>
  <c r="F1227" i="4"/>
  <c r="F1226" i="4"/>
  <c r="F1225" i="4"/>
  <c r="F1224" i="4"/>
  <c r="F1223" i="4"/>
  <c r="F1222" i="4"/>
  <c r="F1221" i="4"/>
  <c r="F1220" i="4"/>
  <c r="F1219" i="4"/>
  <c r="F1218" i="4"/>
  <c r="F1217" i="4"/>
  <c r="F1216" i="4"/>
  <c r="F1215" i="4"/>
  <c r="F1214" i="4"/>
  <c r="F1213" i="4"/>
  <c r="F1212" i="4"/>
  <c r="F1211" i="4"/>
  <c r="F1210" i="4"/>
  <c r="F1209" i="4"/>
  <c r="F1208" i="4"/>
  <c r="F1207" i="4"/>
  <c r="F1206" i="4"/>
  <c r="F1205" i="4"/>
  <c r="F1204" i="4"/>
  <c r="F1203" i="4"/>
  <c r="F1202" i="4"/>
  <c r="F1201" i="4"/>
  <c r="F1200" i="4"/>
  <c r="F1199" i="4"/>
  <c r="F1198" i="4"/>
  <c r="F1197" i="4"/>
  <c r="F1477" i="4"/>
  <c r="F1124" i="4"/>
  <c r="F1123" i="4"/>
  <c r="F1476" i="4"/>
  <c r="F1413" i="4"/>
  <c r="F1412" i="4"/>
  <c r="F1411" i="4"/>
  <c r="F655" i="4"/>
  <c r="F1482" i="4"/>
  <c r="F1014" i="4"/>
  <c r="F966" i="4"/>
  <c r="F566" i="4"/>
  <c r="F962" i="4"/>
  <c r="F1155" i="4"/>
  <c r="F793" i="4"/>
  <c r="F1461" i="4"/>
  <c r="F1188" i="4"/>
  <c r="F1460" i="4"/>
  <c r="F504" i="4"/>
  <c r="F1459" i="4"/>
  <c r="F1458" i="4"/>
  <c r="F1187" i="4"/>
  <c r="F1457" i="4"/>
  <c r="F1068" i="4"/>
  <c r="F1111" i="4"/>
  <c r="F1186" i="4"/>
  <c r="F1008" i="4"/>
  <c r="F1456" i="4"/>
  <c r="F1007" i="4"/>
  <c r="F1185" i="4"/>
  <c r="F1184" i="4"/>
  <c r="F986" i="4"/>
  <c r="F1067" i="4"/>
  <c r="F1356" i="4"/>
  <c r="F901" i="4"/>
  <c r="F491" i="4"/>
  <c r="F940" i="4"/>
  <c r="F1050" i="4"/>
  <c r="F1169" i="4"/>
  <c r="F848" i="4"/>
  <c r="F868" i="4"/>
  <c r="F1006" i="4"/>
  <c r="F1140" i="4"/>
  <c r="F1139" i="4"/>
  <c r="F1049" i="4"/>
  <c r="F721" i="4"/>
  <c r="F929" i="4"/>
  <c r="F1401" i="4"/>
  <c r="F1400" i="4"/>
  <c r="F1015" i="4"/>
  <c r="F1131" i="4"/>
  <c r="F1017" i="4"/>
  <c r="F1078" i="4"/>
  <c r="F1122" i="4"/>
  <c r="F1065" i="4"/>
  <c r="F1073" i="4"/>
  <c r="F1360" i="4"/>
  <c r="F902" i="4"/>
  <c r="F1072" i="4"/>
  <c r="F1071" i="4"/>
  <c r="F1470" i="4"/>
  <c r="F1359" i="4"/>
  <c r="F1070" i="4"/>
  <c r="F987" i="4"/>
  <c r="F1358" i="4"/>
  <c r="F1357" i="4"/>
  <c r="F1438" i="4"/>
  <c r="F1363" i="4"/>
  <c r="F1469" i="4"/>
  <c r="F1468" i="4"/>
  <c r="F1362" i="4"/>
  <c r="F1392" i="4"/>
  <c r="F1380" i="4"/>
  <c r="F1048" i="4"/>
  <c r="F1475" i="4"/>
  <c r="F918" i="4"/>
  <c r="F931" i="4"/>
  <c r="F897" i="4"/>
  <c r="F1095" i="4"/>
  <c r="F1391" i="4"/>
  <c r="F1390" i="4"/>
  <c r="F1389" i="4"/>
  <c r="F1388" i="4"/>
  <c r="F1387" i="4"/>
  <c r="F1386" i="4"/>
  <c r="F1397" i="4"/>
  <c r="F1396" i="4"/>
  <c r="F1395" i="4"/>
  <c r="F1394" i="4"/>
  <c r="F985" i="4"/>
  <c r="F1045" i="4"/>
  <c r="F1167" i="4"/>
  <c r="F1041" i="4"/>
  <c r="F1166" i="4"/>
  <c r="F1040" i="4"/>
  <c r="F1039" i="4"/>
  <c r="F1038" i="4"/>
  <c r="F1037" i="4"/>
  <c r="F1082" i="4"/>
  <c r="F1372" i="4"/>
  <c r="F1419" i="4"/>
  <c r="F1418" i="4"/>
  <c r="F1417" i="4"/>
  <c r="F1347" i="4"/>
  <c r="F865" i="4"/>
  <c r="F1176" i="4"/>
  <c r="F1047" i="4"/>
  <c r="F965" i="4"/>
  <c r="F1132" i="4"/>
  <c r="F1488" i="4"/>
  <c r="F1487" i="4"/>
  <c r="F1410" i="4"/>
  <c r="F1486" i="4"/>
  <c r="F1485" i="4"/>
  <c r="F1157" i="4"/>
  <c r="F1127" i="4"/>
  <c r="F1126" i="4"/>
  <c r="F1069" i="4"/>
  <c r="F1378" i="4"/>
  <c r="F1426" i="4"/>
  <c r="F1125" i="4"/>
  <c r="F1370" i="4"/>
  <c r="F1158" i="4"/>
  <c r="F993" i="4"/>
  <c r="F992" i="4"/>
  <c r="F1061" i="4"/>
  <c r="F1135" i="4"/>
  <c r="F1134" i="4"/>
  <c r="F1374" i="4"/>
  <c r="F1193" i="4"/>
  <c r="F1422" i="4"/>
  <c r="F1154" i="4"/>
  <c r="F1022" i="4"/>
  <c r="F1441" i="4"/>
  <c r="F1160" i="4"/>
  <c r="F1085" i="4"/>
  <c r="F1084" i="4"/>
  <c r="F1083" i="4"/>
  <c r="F1440" i="4"/>
  <c r="F1159" i="4"/>
  <c r="F1156" i="4"/>
  <c r="F1361" i="4"/>
  <c r="F1033" i="4"/>
  <c r="F1354" i="4"/>
  <c r="F1492" i="4"/>
  <c r="F973" i="4"/>
  <c r="F1406" i="4"/>
  <c r="F1190" i="4"/>
  <c r="F893" i="4"/>
  <c r="F771" i="4"/>
  <c r="F1057" i="4"/>
  <c r="F1128" i="4"/>
  <c r="F930" i="4"/>
  <c r="F996" i="4"/>
  <c r="F950" i="4"/>
  <c r="F1165" i="4"/>
  <c r="F1164" i="4"/>
  <c r="F1163" i="4"/>
  <c r="F1090" i="4"/>
  <c r="F1060" i="4"/>
  <c r="F1119" i="4"/>
  <c r="F1192" i="4"/>
  <c r="F1462" i="4"/>
  <c r="F1414" i="4"/>
  <c r="F1056" i="4"/>
  <c r="F1161" i="4"/>
  <c r="F979" i="4"/>
  <c r="F1113" i="4"/>
  <c r="F1355" i="4"/>
  <c r="F1170" i="4"/>
  <c r="F1443" i="4"/>
  <c r="F1105" i="4"/>
  <c r="F1442" i="4"/>
  <c r="F1046" i="4"/>
  <c r="F999" i="4"/>
  <c r="F1385" i="4"/>
  <c r="F1384" i="4"/>
  <c r="F1383" i="4"/>
  <c r="F1382" i="4"/>
  <c r="F1381" i="4"/>
  <c r="F1408" i="4"/>
  <c r="F1009" i="4"/>
  <c r="F1110" i="4"/>
  <c r="F1109" i="4"/>
  <c r="F1455" i="4"/>
  <c r="F1183" i="4"/>
  <c r="F1454" i="4"/>
  <c r="F1182" i="4"/>
  <c r="F1453" i="4"/>
  <c r="F1452" i="4"/>
  <c r="F1451" i="4"/>
  <c r="F1181" i="4"/>
  <c r="F1180" i="4"/>
  <c r="F1179" i="4"/>
  <c r="F1178" i="4"/>
  <c r="F1450" i="4"/>
  <c r="F1449" i="4"/>
  <c r="F1448" i="4"/>
  <c r="F1004" i="4"/>
  <c r="F1447" i="4"/>
  <c r="F1108" i="4"/>
  <c r="F1177" i="4"/>
  <c r="F977" i="4"/>
  <c r="F1437" i="4"/>
  <c r="F1398" i="4"/>
  <c r="F1145" i="4"/>
  <c r="F1446" i="4"/>
  <c r="F1027" i="4"/>
  <c r="F903" i="4"/>
  <c r="F1466" i="4"/>
  <c r="F1195" i="4"/>
  <c r="F1465" i="4"/>
  <c r="F1464" i="4"/>
  <c r="F1463" i="4"/>
  <c r="F1194" i="4"/>
  <c r="F1044" i="4"/>
  <c r="F1480" i="4"/>
  <c r="F1093" i="4"/>
  <c r="F702" i="4"/>
  <c r="F1092" i="4"/>
  <c r="F1491" i="4"/>
  <c r="F972" i="4"/>
  <c r="F1424" i="4"/>
  <c r="F1143" i="4"/>
  <c r="F1005" i="4"/>
  <c r="F1490" i="4"/>
  <c r="F1142" i="4"/>
  <c r="F1106" i="4"/>
  <c r="F1141" i="4"/>
  <c r="F1489" i="4"/>
  <c r="F1423" i="4"/>
  <c r="F1445" i="4"/>
  <c r="F1444" i="4"/>
  <c r="F534" i="4"/>
  <c r="F624" i="4"/>
  <c r="F1016" i="4"/>
  <c r="F749" i="4"/>
  <c r="F1077" i="4"/>
  <c r="F1346" i="4"/>
  <c r="F1345" i="4"/>
  <c r="F1344" i="4"/>
  <c r="F1343" i="4"/>
  <c r="F1342" i="4"/>
  <c r="F1341" i="4"/>
  <c r="F1340" i="4"/>
  <c r="F1025" i="4"/>
  <c r="F899" i="4"/>
  <c r="F1024" i="4"/>
  <c r="F1036" i="4"/>
  <c r="F919" i="4"/>
  <c r="F1035" i="4"/>
  <c r="F1034" i="4"/>
  <c r="F1103" i="4"/>
  <c r="F785" i="4"/>
  <c r="F1102" i="4"/>
  <c r="F1101" i="4"/>
  <c r="F1100" i="4"/>
  <c r="F1099" i="4"/>
  <c r="F1098" i="4"/>
  <c r="F1097" i="4"/>
  <c r="F1153" i="4"/>
  <c r="F1152" i="4"/>
  <c r="F1151" i="4"/>
  <c r="F1118" i="4"/>
  <c r="F991" i="4"/>
  <c r="F461" i="4"/>
  <c r="F1435" i="4"/>
  <c r="F1434" i="4"/>
  <c r="F1433" i="4"/>
  <c r="F1432" i="4"/>
  <c r="F1431" i="4"/>
  <c r="F1430" i="4"/>
  <c r="F1429" i="4"/>
  <c r="F1428" i="4"/>
  <c r="F1076" i="4"/>
  <c r="F1427" i="4"/>
  <c r="F371" i="4"/>
  <c r="F473" i="4"/>
  <c r="F792" i="4"/>
  <c r="F951" i="4"/>
  <c r="F1402" i="4"/>
  <c r="F640" i="4"/>
  <c r="F809" i="4"/>
  <c r="F639" i="4"/>
  <c r="F804" i="4"/>
  <c r="F803" i="4"/>
  <c r="F638" i="4"/>
  <c r="F609" i="4"/>
  <c r="F732" i="4"/>
  <c r="F783" i="4"/>
  <c r="F782" i="4"/>
  <c r="F336" i="4"/>
  <c r="F549" i="4"/>
  <c r="F898" i="4"/>
  <c r="F108" i="4"/>
  <c r="F563" i="4"/>
  <c r="F272" i="4"/>
  <c r="F398" i="4"/>
  <c r="F389" i="4"/>
  <c r="F813" i="4"/>
  <c r="F95" i="4"/>
  <c r="F86" i="4"/>
  <c r="F1055" i="4"/>
  <c r="F424" i="4"/>
  <c r="F698" i="4"/>
  <c r="F581" i="4"/>
  <c r="F746" i="4"/>
  <c r="F673" i="4"/>
  <c r="F196" i="4"/>
  <c r="F180" i="4"/>
  <c r="F915" i="4"/>
  <c r="F914" i="4"/>
  <c r="F256" i="4"/>
  <c r="F240" i="4"/>
  <c r="F199" i="4"/>
  <c r="F463" i="4"/>
  <c r="F243" i="4"/>
  <c r="F140" i="4"/>
  <c r="F811" i="4"/>
  <c r="F810" i="4"/>
  <c r="F710" i="4"/>
  <c r="F314" i="4"/>
  <c r="F393" i="4"/>
  <c r="F105" i="4"/>
  <c r="F742" i="4"/>
  <c r="F254" i="4"/>
  <c r="F321" i="4"/>
  <c r="F526" i="4"/>
  <c r="F525" i="4"/>
  <c r="F269" i="4"/>
  <c r="F113" i="4"/>
  <c r="F339" i="4"/>
  <c r="F147" i="4"/>
  <c r="F460" i="4"/>
  <c r="F249" i="4"/>
  <c r="F367" i="4"/>
  <c r="F255" i="4"/>
  <c r="F351" i="4"/>
  <c r="F422" i="4"/>
  <c r="F184" i="4"/>
  <c r="F820" i="4"/>
  <c r="F464" i="4"/>
  <c r="F791" i="4"/>
  <c r="F665" i="4"/>
  <c r="F278" i="4"/>
  <c r="F520" i="4"/>
  <c r="F890" i="4"/>
  <c r="F790" i="4"/>
  <c r="F879" i="4"/>
  <c r="F789" i="4"/>
  <c r="F660" i="4"/>
  <c r="F81" i="4"/>
  <c r="F37" i="4"/>
  <c r="F437" i="4"/>
  <c r="F216" i="4"/>
  <c r="F317" i="4"/>
  <c r="F770" i="4"/>
  <c r="F379" i="4"/>
  <c r="F648" i="4"/>
  <c r="F446" i="4"/>
  <c r="F45" i="4"/>
  <c r="F44" i="4"/>
  <c r="F381" i="4"/>
  <c r="F585" i="4"/>
  <c r="F866" i="4"/>
  <c r="F841" i="4"/>
  <c r="F754" i="4"/>
  <c r="F1503" i="4"/>
  <c r="F92" i="4"/>
  <c r="F719" i="4"/>
  <c r="F718" i="4"/>
  <c r="F896" i="4"/>
  <c r="F717" i="4"/>
  <c r="F482" i="4"/>
  <c r="F481" i="4"/>
  <c r="F239" i="4"/>
  <c r="F186" i="4"/>
  <c r="F106" i="4"/>
  <c r="F49" i="4"/>
  <c r="F913" i="4"/>
  <c r="F888" i="4"/>
  <c r="F488" i="4"/>
  <c r="F487" i="4"/>
  <c r="F7" i="4"/>
  <c r="F73" i="4"/>
  <c r="F11" i="4"/>
  <c r="F83" i="4"/>
  <c r="F578" i="4"/>
  <c r="F64" i="4"/>
  <c r="F19" i="4"/>
  <c r="F222" i="4"/>
  <c r="F248" i="4"/>
  <c r="F350" i="4"/>
  <c r="F204" i="4"/>
  <c r="F224" i="4"/>
  <c r="F299" i="4"/>
  <c r="F761" i="4"/>
  <c r="F678" i="4"/>
  <c r="F677" i="4"/>
  <c r="F870" i="4"/>
  <c r="F744" i="4"/>
  <c r="F838" i="4"/>
  <c r="F178" i="4"/>
  <c r="F583" i="4"/>
  <c r="F268" i="4"/>
  <c r="F539" i="4"/>
  <c r="F261" i="4"/>
  <c r="F175" i="4"/>
  <c r="F200" i="4"/>
  <c r="F556" i="4"/>
  <c r="F731" i="4"/>
  <c r="F501" i="4"/>
  <c r="F459" i="4"/>
  <c r="F75" i="4"/>
  <c r="F1502" i="4"/>
  <c r="F805" i="4"/>
  <c r="F827" i="4"/>
  <c r="F682" i="4"/>
  <c r="F126" i="4"/>
  <c r="F132" i="4"/>
  <c r="F85" i="4"/>
  <c r="F122" i="4"/>
  <c r="F192" i="4"/>
  <c r="F23" i="4"/>
  <c r="F1054" i="4"/>
  <c r="F215" i="4"/>
  <c r="F137" i="4"/>
  <c r="F214" i="4"/>
  <c r="F213" i="4"/>
  <c r="F212" i="4"/>
  <c r="F211" i="4"/>
  <c r="F205" i="4"/>
  <c r="F307" i="4"/>
  <c r="F306" i="4"/>
  <c r="F867" i="4"/>
  <c r="F198" i="4"/>
  <c r="F720" i="4"/>
  <c r="F163" i="4"/>
  <c r="F242" i="4"/>
  <c r="F417" i="4"/>
  <c r="F486" i="4"/>
  <c r="F485" i="4"/>
  <c r="F484" i="4"/>
  <c r="F288" i="4"/>
  <c r="F360" i="4"/>
  <c r="F4" i="4"/>
  <c r="F34" i="4"/>
  <c r="F17" i="4"/>
  <c r="F503" i="4"/>
  <c r="F509" i="4"/>
  <c r="F112" i="4"/>
  <c r="F616" i="4"/>
  <c r="F591" i="4"/>
  <c r="F265" i="4"/>
  <c r="F495" i="4"/>
  <c r="F458" i="4"/>
  <c r="F342" i="4"/>
  <c r="F93" i="4"/>
  <c r="F421" i="4"/>
  <c r="F223" i="4"/>
  <c r="F475" i="4"/>
  <c r="F819" i="4"/>
  <c r="F934" i="4"/>
  <c r="F401" i="4"/>
  <c r="F531" i="4"/>
  <c r="F294" i="4"/>
  <c r="F925" i="4"/>
  <c r="F542" i="4"/>
  <c r="F541" i="4"/>
  <c r="F547" i="4"/>
  <c r="F862" i="4"/>
  <c r="F565" i="4"/>
  <c r="F219" i="4"/>
  <c r="F361" i="4"/>
  <c r="F670" i="4"/>
  <c r="F1063" i="4"/>
  <c r="F769" i="4"/>
  <c r="F445" i="4"/>
  <c r="F587" i="4"/>
  <c r="F117" i="4"/>
  <c r="F202" i="4"/>
  <c r="F43" i="4"/>
  <c r="F114" i="4"/>
  <c r="F188" i="4"/>
  <c r="F801" i="4"/>
  <c r="F937" i="4"/>
  <c r="F619" i="4"/>
  <c r="F1501" i="4"/>
  <c r="F1500" i="4"/>
  <c r="F1499" i="4"/>
  <c r="F472" i="4"/>
  <c r="F125" i="4"/>
  <c r="F124" i="4"/>
  <c r="F348" i="4"/>
  <c r="F908" i="4"/>
  <c r="F387" i="4"/>
  <c r="F386" i="4"/>
  <c r="F347" i="4"/>
  <c r="F221" i="4"/>
  <c r="F927" i="4"/>
  <c r="F346" i="4"/>
  <c r="F561" i="4"/>
  <c r="F1107" i="4"/>
  <c r="F777" i="4"/>
  <c r="F756" i="4"/>
  <c r="F51" i="4"/>
  <c r="F444" i="4"/>
  <c r="F76" i="4"/>
  <c r="F241" i="4"/>
  <c r="F121" i="4"/>
  <c r="F191" i="4"/>
  <c r="F151" i="4"/>
  <c r="F134" i="4"/>
  <c r="F1053" i="4"/>
  <c r="F46" i="4"/>
  <c r="F62" i="4"/>
  <c r="F283" i="4"/>
  <c r="F305" i="4"/>
  <c r="F290" i="4"/>
  <c r="F324" i="4"/>
  <c r="F462" i="4"/>
  <c r="F133" i="4"/>
  <c r="F603" i="4"/>
  <c r="F602" i="4"/>
  <c r="F331" i="4"/>
  <c r="F359" i="4"/>
  <c r="F358" i="4"/>
  <c r="F208" i="4"/>
  <c r="F416" i="4"/>
  <c r="F415" i="4"/>
  <c r="F414" i="4"/>
  <c r="F413" i="4"/>
  <c r="F412" i="4"/>
  <c r="F483" i="4"/>
  <c r="F593" i="4"/>
  <c r="F352" i="4"/>
  <c r="F312" i="4"/>
  <c r="F69" i="4"/>
  <c r="F164" i="4"/>
  <c r="F738" i="4"/>
  <c r="F281" i="4"/>
  <c r="F1089" i="4"/>
  <c r="F1088" i="4"/>
  <c r="F1375" i="4"/>
  <c r="F1087" i="4"/>
  <c r="F1116" i="4"/>
  <c r="F1405" i="4"/>
  <c r="F957" i="4"/>
  <c r="F442" i="4"/>
  <c r="F5" i="4"/>
  <c r="F20" i="4"/>
  <c r="F6" i="4"/>
  <c r="F8" i="4"/>
  <c r="F741" i="4"/>
  <c r="F864" i="4"/>
  <c r="F15" i="4"/>
  <c r="F27" i="4"/>
  <c r="F68" i="4"/>
  <c r="F543" i="4"/>
  <c r="F453" i="4"/>
  <c r="F303" i="4"/>
  <c r="F439" i="4"/>
  <c r="F494" i="4"/>
  <c r="F457" i="4"/>
  <c r="F247" i="4"/>
  <c r="F470" i="4"/>
  <c r="F362" i="4"/>
  <c r="F630" i="4"/>
  <c r="F629" i="4"/>
  <c r="F1028" i="4"/>
  <c r="F513" i="4"/>
  <c r="F203" i="4"/>
  <c r="F420" i="4"/>
  <c r="F102" i="4"/>
  <c r="F251" i="4"/>
  <c r="F818" i="4"/>
  <c r="F479" i="4"/>
  <c r="F82" i="4"/>
  <c r="F236" i="4"/>
  <c r="F298" i="4"/>
  <c r="F652" i="4"/>
  <c r="F875" i="4"/>
  <c r="F701" i="4"/>
  <c r="F700" i="4"/>
  <c r="F1112" i="4"/>
  <c r="F594" i="4"/>
  <c r="F1030" i="4"/>
  <c r="F860" i="4"/>
  <c r="F688" i="4"/>
  <c r="F1026" i="4"/>
  <c r="F311" i="4"/>
  <c r="F1146" i="4"/>
  <c r="F1104" i="4"/>
  <c r="F765" i="4"/>
  <c r="F618" i="4"/>
  <c r="F111" i="4"/>
  <c r="F267" i="4"/>
  <c r="F260" i="4"/>
  <c r="F647" i="4"/>
  <c r="F586" i="4"/>
  <c r="F42" i="4"/>
  <c r="F238" i="4"/>
  <c r="F570" i="4"/>
  <c r="F310" i="4"/>
  <c r="F763" i="4"/>
  <c r="F554" i="4"/>
  <c r="F478" i="4"/>
  <c r="F824" i="4"/>
  <c r="F882" i="4"/>
  <c r="F74" i="4"/>
  <c r="F551" i="4"/>
  <c r="F657" i="4"/>
  <c r="F354" i="4"/>
  <c r="F575" i="4"/>
  <c r="F1043" i="4"/>
  <c r="F498" i="4"/>
  <c r="F906" i="4"/>
  <c r="F1189" i="4"/>
  <c r="F947" i="4"/>
  <c r="F1498" i="4"/>
  <c r="F550" i="4"/>
  <c r="F656" i="4"/>
  <c r="F784" i="4"/>
  <c r="F859" i="4"/>
  <c r="F823" i="4"/>
  <c r="F984" i="4"/>
  <c r="F697" i="4"/>
  <c r="F1120" i="4"/>
  <c r="F924" i="4"/>
  <c r="F1013" i="4"/>
  <c r="F873" i="4"/>
  <c r="F936" i="4"/>
  <c r="F935" i="4"/>
  <c r="F1421" i="4"/>
  <c r="F158" i="4"/>
  <c r="F259" i="4"/>
  <c r="F91" i="4"/>
  <c r="F580" i="4"/>
  <c r="F637" i="4"/>
  <c r="F858" i="4"/>
  <c r="F562" i="4"/>
  <c r="F857" i="4"/>
  <c r="F917" i="4"/>
  <c r="F1001" i="4"/>
  <c r="F797" i="4"/>
  <c r="F636" i="4"/>
  <c r="F1000" i="4"/>
  <c r="F802" i="4"/>
  <c r="F716" i="4"/>
  <c r="F635" i="4"/>
  <c r="F856" i="4"/>
  <c r="F808" i="4"/>
  <c r="F653" i="4"/>
  <c r="F666" i="4"/>
  <c r="F527" i="4"/>
  <c r="F781" i="4"/>
  <c r="F895" i="4"/>
  <c r="F894" i="4"/>
  <c r="F375" i="4"/>
  <c r="F271" i="4"/>
  <c r="F270" i="4"/>
  <c r="F529" i="4"/>
  <c r="F577" i="4"/>
  <c r="F942" i="4"/>
  <c r="F328" i="4"/>
  <c r="F38" i="4"/>
  <c r="F293" i="4"/>
  <c r="F376" i="4"/>
  <c r="F99" i="4"/>
  <c r="F72" i="4"/>
  <c r="F107" i="4"/>
  <c r="F490" i="4"/>
  <c r="F210" i="4"/>
  <c r="F611" i="4"/>
  <c r="F745" i="4"/>
  <c r="F392" i="4"/>
  <c r="F668" i="4"/>
  <c r="F686" i="4"/>
  <c r="F905" i="4"/>
  <c r="F887" i="4"/>
  <c r="F569" i="4"/>
  <c r="F568" i="4"/>
  <c r="F796" i="4"/>
  <c r="F197" i="4"/>
  <c r="F502" i="4"/>
  <c r="F377" i="4"/>
  <c r="F341" i="4"/>
  <c r="F435" i="4"/>
  <c r="F776" i="4"/>
  <c r="F169" i="4"/>
  <c r="F295" i="4"/>
  <c r="F98" i="4"/>
  <c r="F729" i="4"/>
  <c r="F709" i="4"/>
  <c r="F584" i="4"/>
  <c r="F165" i="4"/>
  <c r="F708" i="4"/>
  <c r="F323" i="4"/>
  <c r="F891" i="4"/>
  <c r="F601" i="4"/>
  <c r="F564" i="4"/>
  <c r="F928" i="4"/>
  <c r="F263" i="4"/>
  <c r="F262" i="4"/>
  <c r="F514" i="4"/>
  <c r="F411" i="4"/>
  <c r="F736" i="4"/>
  <c r="F938" i="4"/>
  <c r="F592" i="4"/>
  <c r="F600" i="4"/>
  <c r="F599" i="4"/>
  <c r="F837" i="4"/>
  <c r="F836" i="4"/>
  <c r="F835" i="4"/>
  <c r="F834" i="4"/>
  <c r="F735" i="4"/>
  <c r="F733" i="4"/>
  <c r="F480" i="4"/>
  <c r="F829" i="4"/>
  <c r="F978" i="4"/>
  <c r="F752" i="4"/>
  <c r="F1094" i="4"/>
  <c r="F396" i="4"/>
  <c r="F982" i="4"/>
  <c r="F572" i="4"/>
  <c r="F822" i="4"/>
  <c r="F322" i="4"/>
  <c r="F567" i="4"/>
  <c r="F571" i="4"/>
  <c r="F800" i="4"/>
  <c r="F663" i="4"/>
  <c r="F662" i="4"/>
  <c r="F661" i="4"/>
  <c r="F651" i="4"/>
  <c r="F874" i="4"/>
  <c r="F881" i="4"/>
  <c r="F654" i="4"/>
  <c r="F969" i="4"/>
  <c r="F465" i="4"/>
  <c r="F400" i="4"/>
  <c r="F974" i="4"/>
  <c r="F78" i="4"/>
  <c r="F658" i="4"/>
  <c r="F560" i="4"/>
  <c r="F13" i="4"/>
  <c r="F615" i="4"/>
  <c r="F59" i="4"/>
  <c r="F508" i="4"/>
  <c r="F12" i="4"/>
  <c r="F9" i="4"/>
  <c r="F55" i="4"/>
  <c r="F724" i="4"/>
  <c r="F734" i="4"/>
  <c r="F795" i="4"/>
  <c r="F847" i="4"/>
  <c r="F687" i="4"/>
  <c r="F399" i="4"/>
  <c r="F79" i="4"/>
  <c r="F176" i="4"/>
  <c r="F452" i="4"/>
  <c r="F431" i="4"/>
  <c r="F469" i="4"/>
  <c r="F628" i="4"/>
  <c r="F264" i="4"/>
  <c r="F427" i="4"/>
  <c r="F767" i="4"/>
  <c r="F430" i="4"/>
  <c r="F143" i="4"/>
  <c r="F845" i="4"/>
  <c r="F286" i="4"/>
  <c r="F474" i="4"/>
  <c r="F669" i="4"/>
  <c r="F627" i="4"/>
  <c r="F1010" i="4"/>
  <c r="F559" i="4"/>
  <c r="F739" i="4"/>
  <c r="F316" i="4"/>
  <c r="F39" i="4"/>
  <c r="F65" i="4"/>
  <c r="F535" i="4"/>
  <c r="F274" i="4"/>
  <c r="F356" i="4"/>
  <c r="F144" i="4"/>
  <c r="F530" i="4"/>
  <c r="F871" i="4"/>
  <c r="F748" i="4"/>
  <c r="F349" i="4"/>
  <c r="F548" i="4"/>
  <c r="F885" i="4"/>
  <c r="F863" i="4"/>
  <c r="F980" i="4"/>
  <c r="F183" i="4"/>
  <c r="F182" i="4"/>
  <c r="F1058" i="4"/>
  <c r="F817" i="4"/>
  <c r="F997" i="4"/>
  <c r="F704" i="4"/>
  <c r="F1032" i="4"/>
  <c r="F334" i="4"/>
  <c r="F695" i="4"/>
  <c r="F921" i="4"/>
  <c r="F920" i="4"/>
  <c r="F434" i="4"/>
  <c r="F676" i="4"/>
  <c r="F675" i="4"/>
  <c r="F692" i="4"/>
  <c r="F1393" i="4"/>
  <c r="F1029" i="4"/>
  <c r="F353" i="4"/>
  <c r="F1012" i="4"/>
  <c r="F574" i="4"/>
  <c r="F1042" i="4"/>
  <c r="F775" i="4"/>
  <c r="F671" i="4"/>
  <c r="F277" i="4"/>
  <c r="F923" i="4"/>
  <c r="F922" i="4"/>
  <c r="F762" i="4"/>
  <c r="F889" i="4"/>
  <c r="F788" i="4"/>
  <c r="F388" i="4"/>
  <c r="F900" i="4"/>
  <c r="F916" i="4"/>
  <c r="F1425" i="4"/>
  <c r="F642" i="4"/>
  <c r="F861" i="4"/>
  <c r="F878" i="4"/>
  <c r="F877" i="4"/>
  <c r="F876" i="4"/>
  <c r="F971" i="4"/>
  <c r="F967" i="4"/>
  <c r="F558" i="4"/>
  <c r="F949" i="4"/>
  <c r="F948" i="4"/>
  <c r="F833" i="4"/>
  <c r="F832" i="4"/>
  <c r="F799" i="4"/>
  <c r="F497" i="4"/>
  <c r="F970" i="4"/>
  <c r="F194" i="4"/>
  <c r="F774" i="4"/>
  <c r="F80" i="4"/>
  <c r="F429" i="4"/>
  <c r="F674" i="4"/>
  <c r="F694" i="4"/>
  <c r="F693" i="4"/>
  <c r="F747" i="4"/>
  <c r="F844" i="4"/>
  <c r="F605" i="4"/>
  <c r="F941" i="4"/>
  <c r="F946" i="4"/>
  <c r="F544" i="4"/>
  <c r="F355" i="4"/>
  <c r="F518" i="4"/>
  <c r="F664" i="4"/>
  <c r="F621" i="4"/>
  <c r="F620" i="4"/>
  <c r="F768" i="4"/>
  <c r="F538" i="4"/>
  <c r="F644" i="4"/>
  <c r="F853" i="4"/>
  <c r="F340" i="4"/>
  <c r="F364" i="4"/>
  <c r="F963" i="4"/>
  <c r="F812" i="4"/>
  <c r="F31" i="4"/>
  <c r="F646" i="4"/>
  <c r="F30" i="4"/>
  <c r="F41" i="4"/>
  <c r="F943" i="4"/>
  <c r="F56" i="4"/>
  <c r="F880" i="4"/>
  <c r="F617" i="4"/>
  <c r="F573" i="4"/>
  <c r="F287" i="4"/>
  <c r="F385" i="4"/>
  <c r="F884" i="4"/>
  <c r="F904" i="4"/>
  <c r="F645" i="4"/>
  <c r="F649" i="4"/>
  <c r="F1365" i="4"/>
  <c r="F753" i="4"/>
  <c r="F519" i="4"/>
  <c r="F990" i="4"/>
  <c r="F989" i="4"/>
  <c r="F849" i="4"/>
  <c r="F1497" i="4"/>
  <c r="F1496" i="4"/>
  <c r="F1495" i="4"/>
  <c r="F590" i="4"/>
  <c r="F589" i="4"/>
  <c r="F370" i="4"/>
  <c r="F696" i="4"/>
  <c r="F926" i="4"/>
  <c r="F826" i="4"/>
  <c r="F998" i="4"/>
  <c r="F1129" i="4"/>
  <c r="F369" i="4"/>
  <c r="F707" i="4"/>
  <c r="F706" i="4"/>
  <c r="F1002" i="4"/>
  <c r="F956" i="4"/>
  <c r="F378" i="4"/>
  <c r="F449" i="4"/>
  <c r="F127" i="4"/>
  <c r="F157" i="4"/>
  <c r="F156" i="4"/>
  <c r="F258" i="4"/>
  <c r="F90" i="4"/>
  <c r="F89" i="4"/>
  <c r="F229" i="4"/>
  <c r="F576" i="4"/>
  <c r="F88" i="4"/>
  <c r="F87" i="4"/>
  <c r="F220" i="4"/>
  <c r="F579" i="4"/>
  <c r="F471" i="4"/>
  <c r="F345" i="4"/>
  <c r="F855" i="4"/>
  <c r="F344" i="4"/>
  <c r="F172" i="4"/>
  <c r="F634" i="4"/>
  <c r="F455" i="4"/>
  <c r="F207" i="4"/>
  <c r="F715" i="4"/>
  <c r="F714" i="4"/>
  <c r="F633" i="4"/>
  <c r="F807" i="4"/>
  <c r="F454" i="4"/>
  <c r="F780" i="4"/>
  <c r="F713" i="4"/>
  <c r="F343" i="4"/>
  <c r="F604" i="4"/>
  <c r="F883" i="4"/>
  <c r="F712" i="4"/>
  <c r="F988" i="4"/>
  <c r="F830" i="4"/>
  <c r="F632" i="4"/>
  <c r="F806" i="4"/>
  <c r="F711" i="4"/>
  <c r="F253" i="4"/>
  <c r="F467" i="4"/>
  <c r="F466" i="4"/>
  <c r="F374" i="4"/>
  <c r="F50" i="4"/>
  <c r="F185" i="4"/>
  <c r="F174" i="4"/>
  <c r="F1023" i="4"/>
  <c r="F1481" i="4"/>
  <c r="F384" i="4"/>
  <c r="F528" i="4"/>
  <c r="F275" i="4"/>
  <c r="F120" i="4"/>
  <c r="F190" i="4"/>
  <c r="F292" i="4"/>
  <c r="F743" i="4"/>
  <c r="F291" i="4"/>
  <c r="F234" i="4"/>
  <c r="F313" i="4"/>
  <c r="F397" i="4"/>
  <c r="F96" i="4"/>
  <c r="F101" i="4"/>
  <c r="F232" i="4"/>
  <c r="F231" i="4"/>
  <c r="F10" i="4"/>
  <c r="F1052" i="4"/>
  <c r="F22" i="4"/>
  <c r="F66" i="4"/>
  <c r="F94" i="4"/>
  <c r="F327" i="4"/>
  <c r="F363" i="4"/>
  <c r="F153" i="4"/>
  <c r="F326" i="4"/>
  <c r="F610" i="4"/>
  <c r="F755" i="4"/>
  <c r="F423" i="4"/>
  <c r="F391" i="4"/>
  <c r="F390" i="4"/>
  <c r="F282" i="4"/>
  <c r="F690" i="4"/>
  <c r="F689" i="4"/>
  <c r="F395" i="4"/>
  <c r="F667" i="4"/>
  <c r="F195" i="4"/>
  <c r="F304" i="4"/>
  <c r="F217" i="4"/>
  <c r="F179" i="4"/>
  <c r="F289" i="4"/>
  <c r="F912" i="4"/>
  <c r="F685" i="4"/>
  <c r="F684" i="4"/>
  <c r="F683" i="4"/>
  <c r="F433" i="4"/>
  <c r="F911" i="4"/>
  <c r="F659" i="4"/>
  <c r="F886" i="4"/>
  <c r="F123" i="4"/>
  <c r="F110" i="4"/>
  <c r="F786" i="4"/>
  <c r="F60" i="4"/>
  <c r="F28" i="4"/>
  <c r="F177" i="4"/>
  <c r="F300" i="4"/>
  <c r="F142" i="4"/>
  <c r="F162" i="4"/>
  <c r="F161" i="4"/>
  <c r="F953" i="4"/>
  <c r="F468" i="4"/>
  <c r="F728" i="4"/>
  <c r="F764" i="4"/>
  <c r="F440" i="4"/>
  <c r="F225" i="4"/>
  <c r="F516" i="4"/>
  <c r="F148" i="4"/>
  <c r="F103" i="4"/>
  <c r="F751" i="4"/>
  <c r="F598" i="4"/>
  <c r="F952" i="4"/>
  <c r="F750" i="4"/>
  <c r="F512" i="4"/>
  <c r="F330" i="4"/>
  <c r="F597" i="4"/>
  <c r="F329" i="4"/>
  <c r="F596" i="4"/>
  <c r="F595" i="4"/>
  <c r="F357" i="4"/>
  <c r="F410" i="4"/>
  <c r="F409" i="4"/>
  <c r="F408" i="4"/>
  <c r="F407" i="4"/>
  <c r="F406" i="4"/>
  <c r="F405" i="4"/>
  <c r="F404" i="4"/>
  <c r="F403" i="4"/>
  <c r="F828" i="4"/>
  <c r="F193" i="4"/>
  <c r="F171" i="4"/>
  <c r="F170" i="4"/>
  <c r="F26" i="4"/>
  <c r="F25" i="4"/>
  <c r="F139" i="4"/>
  <c r="F138" i="4"/>
  <c r="F129" i="4"/>
  <c r="F128" i="4"/>
  <c r="F737" i="4"/>
  <c r="F625" i="4"/>
  <c r="F496" i="4"/>
  <c r="F1086" i="4"/>
  <c r="F968" i="4"/>
  <c r="F441" i="4"/>
  <c r="F831" i="4"/>
  <c r="F939" i="4"/>
  <c r="F131" i="4"/>
  <c r="F450" i="4"/>
  <c r="F53" i="4"/>
  <c r="F517" i="4"/>
  <c r="F228" i="4"/>
  <c r="F104" i="4"/>
  <c r="F35" i="4"/>
  <c r="F227" i="4"/>
  <c r="F226" i="4"/>
  <c r="F553" i="4"/>
  <c r="F318" i="4"/>
  <c r="F740" i="4"/>
  <c r="F507" i="4"/>
  <c r="F506" i="4"/>
  <c r="F201" i="4"/>
  <c r="F505" i="4"/>
  <c r="F149" i="4"/>
  <c r="F524" i="4"/>
  <c r="F168" i="4"/>
  <c r="F523" i="4"/>
  <c r="F522" i="4"/>
  <c r="F521" i="4"/>
  <c r="F130" i="4"/>
  <c r="F338" i="4"/>
  <c r="F21" i="4"/>
  <c r="F167" i="4"/>
  <c r="F337" i="4"/>
  <c r="F48" i="4"/>
  <c r="F402" i="4"/>
  <c r="F723" i="4"/>
  <c r="F135" i="4"/>
  <c r="F383" i="4"/>
  <c r="F846" i="4"/>
  <c r="F160" i="4"/>
  <c r="F159" i="4"/>
  <c r="F335" i="4"/>
  <c r="F533" i="4"/>
  <c r="F532" i="4"/>
  <c r="F373" i="4"/>
  <c r="F372" i="4"/>
  <c r="F425" i="4"/>
  <c r="F320" i="4"/>
  <c r="F146" i="4"/>
  <c r="F145" i="4"/>
  <c r="F97" i="4"/>
  <c r="F1031" i="4"/>
  <c r="F910" i="4"/>
  <c r="F909" i="4"/>
  <c r="F3" i="4"/>
  <c r="F14" i="4"/>
  <c r="F16" i="4"/>
  <c r="F451" i="4"/>
  <c r="F302" i="4"/>
  <c r="F301" i="4"/>
  <c r="F438" i="4"/>
  <c r="F136" i="4"/>
  <c r="F285" i="4"/>
  <c r="F493" i="4"/>
  <c r="F456" i="4"/>
  <c r="F492" i="4"/>
  <c r="F1364" i="4"/>
  <c r="F246" i="4"/>
  <c r="F116" i="4"/>
  <c r="F245" i="4"/>
  <c r="F1066" i="4"/>
  <c r="F52" i="4"/>
  <c r="F315" i="4"/>
  <c r="F366" i="4"/>
  <c r="F365" i="4"/>
  <c r="F626" i="4"/>
  <c r="F622" i="4"/>
  <c r="F206" i="4"/>
  <c r="F118" i="4"/>
  <c r="F33" i="4"/>
  <c r="F419" i="4"/>
  <c r="F209" i="4"/>
  <c r="F418" i="4"/>
  <c r="F499" i="4"/>
  <c r="F181" i="4"/>
  <c r="F67" i="4"/>
  <c r="F250" i="4"/>
  <c r="F816" i="4"/>
  <c r="F815" i="4"/>
  <c r="F727" i="4"/>
  <c r="F933" i="4"/>
  <c r="F726" i="4"/>
  <c r="F725" i="4"/>
  <c r="F814" i="4"/>
  <c r="F235" i="4"/>
  <c r="F614" i="4"/>
  <c r="F297" i="4"/>
  <c r="F641" i="4"/>
  <c r="F703" i="4"/>
  <c r="F58" i="4"/>
  <c r="F296" i="4"/>
  <c r="F426" i="4"/>
  <c r="F760" i="4"/>
  <c r="F613" i="4"/>
  <c r="F759" i="4"/>
  <c r="F650" i="4"/>
  <c r="F612" i="4"/>
  <c r="F758" i="4"/>
  <c r="F757" i="4"/>
  <c r="F964" i="4"/>
  <c r="F1174" i="4"/>
  <c r="F333" i="4"/>
  <c r="F932" i="4"/>
  <c r="F428" i="4"/>
  <c r="F773" i="4"/>
  <c r="F772" i="4"/>
  <c r="F540" i="4"/>
  <c r="F1091" i="4"/>
  <c r="F189" i="4"/>
  <c r="F276" i="4"/>
  <c r="F779" i="4"/>
  <c r="F1150" i="4"/>
  <c r="F958" i="4"/>
  <c r="F1020" i="4"/>
  <c r="F280" i="4"/>
  <c r="F546" i="4"/>
  <c r="F787" i="4"/>
  <c r="F536" i="4"/>
  <c r="F545" i="4"/>
  <c r="F798" i="4"/>
  <c r="F672" i="4"/>
  <c r="F218" i="4"/>
  <c r="F436" i="4"/>
  <c r="F32" i="4"/>
  <c r="F24" i="4"/>
  <c r="F154" i="4"/>
  <c r="F722" i="4"/>
  <c r="F766" i="4"/>
  <c r="F1075" i="4"/>
  <c r="F843" i="4"/>
  <c r="F643" i="4"/>
  <c r="F1138" i="4"/>
  <c r="F1003" i="4"/>
  <c r="F945" i="4"/>
  <c r="F582" i="4"/>
  <c r="F983" i="4"/>
  <c r="F892" i="4"/>
  <c r="F537" i="4"/>
  <c r="F273" i="4"/>
  <c r="F1096" i="4"/>
  <c r="F623" i="4"/>
  <c r="F852" i="4"/>
  <c r="F119" i="4"/>
  <c r="F152" i="4"/>
  <c r="F443" i="4"/>
  <c r="F29" i="4"/>
  <c r="F557" i="4"/>
  <c r="F40" i="4"/>
  <c r="F555" i="4"/>
  <c r="F380" i="4"/>
  <c r="F187" i="4"/>
  <c r="F237" i="4"/>
  <c r="F309" i="4"/>
  <c r="F477" i="4"/>
  <c r="F730" i="4"/>
  <c r="F500" i="4"/>
  <c r="F840" i="4"/>
  <c r="F839" i="4"/>
  <c r="F794" i="4"/>
  <c r="F279" i="4"/>
  <c r="F166" i="4"/>
  <c r="F515" i="4"/>
  <c r="F141" i="4"/>
  <c r="F284" i="4"/>
  <c r="F944" i="4"/>
  <c r="F266" i="4"/>
  <c r="F1173" i="4"/>
  <c r="F588" i="4"/>
  <c r="F825" i="4"/>
  <c r="F955" i="4"/>
  <c r="F872" i="4"/>
  <c r="F476" i="4"/>
  <c r="F1121" i="4"/>
  <c r="F608" i="4"/>
  <c r="F705" i="4"/>
  <c r="F995" i="4"/>
  <c r="F607" i="4"/>
  <c r="F954" i="4"/>
  <c r="F368" i="4"/>
  <c r="F778" i="4"/>
  <c r="F1133" i="4"/>
  <c r="F606" i="4"/>
  <c r="F1059" i="4"/>
  <c r="F244" i="4"/>
  <c r="F448" i="4"/>
  <c r="F447" i="4"/>
  <c r="F511" i="4"/>
  <c r="F510" i="4"/>
  <c r="F257" i="4"/>
  <c r="F47" i="4"/>
  <c r="F319" i="4"/>
  <c r="F61" i="4"/>
  <c r="F77" i="4"/>
  <c r="F63" i="4"/>
  <c r="F432" i="4"/>
  <c r="F681" i="4"/>
  <c r="F233" i="4"/>
  <c r="F854" i="4"/>
  <c r="F631" i="4"/>
  <c r="F907" i="4"/>
  <c r="F115" i="4"/>
  <c r="F680" i="4"/>
  <c r="F679" i="4"/>
  <c r="F691" i="4"/>
  <c r="F173" i="4"/>
  <c r="F869" i="4"/>
  <c r="F155" i="4"/>
  <c r="F84" i="4"/>
  <c r="F100" i="4"/>
  <c r="F150" i="4"/>
  <c r="F70" i="4"/>
  <c r="F252" i="4"/>
  <c r="F36" i="4"/>
  <c r="F394" i="4"/>
  <c r="F230" i="4"/>
  <c r="F552" i="4"/>
  <c r="F382" i="4"/>
  <c r="F18" i="4"/>
  <c r="F1051" i="4"/>
  <c r="F57" i="4"/>
  <c r="F109" i="4"/>
  <c r="F54" i="4"/>
  <c r="F308" i="4"/>
  <c r="F325" i="4"/>
  <c r="F71" i="4"/>
  <c r="F489" i="4"/>
  <c r="F1147" i="4"/>
  <c r="F1409" i="4"/>
  <c r="F1416" i="4"/>
  <c r="F981" i="4"/>
  <c r="F1117" i="4"/>
  <c r="F1377" i="4"/>
  <c r="F1484" i="4"/>
  <c r="F1415" i="4"/>
  <c r="F1479" i="4"/>
  <c r="F1011" i="4"/>
  <c r="F1483" i="4"/>
  <c r="F1196" i="4"/>
  <c r="F1478" i="4"/>
  <c r="F1472" i="4"/>
  <c r="F1349" i="4"/>
  <c r="F1162" i="4"/>
  <c r="F1172" i="4"/>
  <c r="F1191" i="4"/>
  <c r="F1373" i="4"/>
  <c r="F1137" i="4"/>
  <c r="F1136" i="4"/>
  <c r="F1420" i="4"/>
  <c r="F1471" i="4"/>
  <c r="F1171" i="4"/>
  <c r="F1339" i="4"/>
  <c r="F1376" i="4"/>
  <c r="F1439" i="4"/>
  <c r="F1175" i="4"/>
  <c r="F1348" i="4"/>
  <c r="F1115" i="4"/>
  <c r="F1168" i="4"/>
  <c r="F1407" i="4"/>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2" i="1"/>
  <c r="F1505" i="4" l="1"/>
  <c r="F25"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<sst xmlns="http://schemas.openxmlformats.org/spreadsheetml/2006/main" count="29206" uniqueCount="808">
  <si>
    <t>date</t>
  </si>
  <si>
    <t>transaction_type</t>
  </si>
  <si>
    <t>customer_name</t>
  </si>
  <si>
    <t>customer_code</t>
  </si>
  <si>
    <t>channel_description</t>
  </si>
  <si>
    <t>customer_type</t>
  </si>
  <si>
    <t>Category</t>
  </si>
  <si>
    <t>brand</t>
  </si>
  <si>
    <t>upc (Unit per Case)</t>
  </si>
  <si>
    <t>quantity</t>
  </si>
  <si>
    <t>amount</t>
  </si>
  <si>
    <t>reason for transaction</t>
  </si>
  <si>
    <t>City</t>
  </si>
  <si>
    <t>DAMAGED RETURN</t>
  </si>
  <si>
    <t>Vaibhav Laxmi Medicine(GST)</t>
  </si>
  <si>
    <t>KRAHD_73297</t>
  </si>
  <si>
    <t>Large B Pharmacy</t>
  </si>
  <si>
    <t>HFS (Large B Pharmacy)- D Type- Sectorized</t>
  </si>
  <si>
    <t>Grooming</t>
  </si>
  <si>
    <t>Gillette Mach3</t>
  </si>
  <si>
    <t>DAMAGED</t>
  </si>
  <si>
    <t>Surat</t>
  </si>
  <si>
    <t>Bharavnath Anaj Bhandar</t>
  </si>
  <si>
    <t>KRAHD_39565</t>
  </si>
  <si>
    <t>Large B Traditional</t>
  </si>
  <si>
    <t>HFS Sectorized (Large B Traditional)</t>
  </si>
  <si>
    <t>Personal Care (GIL)</t>
  </si>
  <si>
    <t>Gillette</t>
  </si>
  <si>
    <t>Expired Pack</t>
  </si>
  <si>
    <t>Medicare Pharmacy(GST)</t>
  </si>
  <si>
    <t>KRAHD_84714</t>
  </si>
  <si>
    <t>Fem Care</t>
  </si>
  <si>
    <t>Whisper Ultra</t>
  </si>
  <si>
    <t>Whisper Maxi</t>
  </si>
  <si>
    <t>simandhar pharmacy</t>
  </si>
  <si>
    <t>KRAHD_85454</t>
  </si>
  <si>
    <t>Medium Pharmacy</t>
  </si>
  <si>
    <t>New (Medium Pharmacy)- D Type</t>
  </si>
  <si>
    <t>Gandhi &amp; Sons</t>
  </si>
  <si>
    <t>KRAHD_38463</t>
  </si>
  <si>
    <t>Health Care</t>
  </si>
  <si>
    <t>BabyRub</t>
  </si>
  <si>
    <t>Inhaler</t>
  </si>
  <si>
    <t>Navjeevan Chemist(GST)</t>
  </si>
  <si>
    <t>KRAHD_38677</t>
  </si>
  <si>
    <t>Large A Pharmacy</t>
  </si>
  <si>
    <t>HFS (Large A Pharmacy)- D type- Sectorized</t>
  </si>
  <si>
    <t>Vaporub</t>
  </si>
  <si>
    <t>Ashriwad Medical(GST)</t>
  </si>
  <si>
    <t>KRAHD_38939</t>
  </si>
  <si>
    <t>Vaporub Xtra Strong</t>
  </si>
  <si>
    <t>Personal Care (OS)</t>
  </si>
  <si>
    <t>Old Spice</t>
  </si>
  <si>
    <t>Mewad Pharmacy</t>
  </si>
  <si>
    <t>KRAHD_77560</t>
  </si>
  <si>
    <t>Baby Care</t>
  </si>
  <si>
    <t>Pampers</t>
  </si>
  <si>
    <t>Sales Invoice</t>
  </si>
  <si>
    <t>Bipinkumar Manshukhlal Shah</t>
  </si>
  <si>
    <t>KRHUB_78366</t>
  </si>
  <si>
    <t>SubD A</t>
  </si>
  <si>
    <t>SubD (SubD A)</t>
  </si>
  <si>
    <t>Fabric &amp; Home Care</t>
  </si>
  <si>
    <t>Ariel</t>
  </si>
  <si>
    <t>Pune</t>
  </si>
  <si>
    <t>Vinod Pharma</t>
  </si>
  <si>
    <t>KRHUB_93329</t>
  </si>
  <si>
    <t>Akshar Agency</t>
  </si>
  <si>
    <t>KRHUB_85606</t>
  </si>
  <si>
    <t>V M Enterprise</t>
  </si>
  <si>
    <t>KRHUB_91962</t>
  </si>
  <si>
    <t>Tide</t>
  </si>
  <si>
    <t>Jay Ambe Enterprise</t>
  </si>
  <si>
    <t>KRHUB_92863</t>
  </si>
  <si>
    <t>Hair Care</t>
  </si>
  <si>
    <t>H&amp;S</t>
  </si>
  <si>
    <t>Pantene</t>
  </si>
  <si>
    <t>Skin Care</t>
  </si>
  <si>
    <t>Olay</t>
  </si>
  <si>
    <t>Jiyansh Sales</t>
  </si>
  <si>
    <t>KRHUB_94585</t>
  </si>
  <si>
    <t>SubD B</t>
  </si>
  <si>
    <t>SubD (SubD B)</t>
  </si>
  <si>
    <t>Saleable RETURN</t>
  </si>
  <si>
    <t>Punit Sales Agency</t>
  </si>
  <si>
    <t>KRHUB_78572</t>
  </si>
  <si>
    <t>Wrong Order</t>
  </si>
  <si>
    <t>DEV ENTERPRISE</t>
  </si>
  <si>
    <t>KRHUB_90736</t>
  </si>
  <si>
    <t>Mach-3 Turbo</t>
  </si>
  <si>
    <t>A TO Z TRADERS</t>
  </si>
  <si>
    <t>KRHUB_93275</t>
  </si>
  <si>
    <t>Short Supplied</t>
  </si>
  <si>
    <t>VCD</t>
  </si>
  <si>
    <t>Female Hair Removal</t>
  </si>
  <si>
    <t>Satin Care</t>
  </si>
  <si>
    <t>Vinayak Marketing</t>
  </si>
  <si>
    <t>KRHUB_91961</t>
  </si>
  <si>
    <t>Venus</t>
  </si>
  <si>
    <t>Mashru General Store</t>
  </si>
  <si>
    <t>KRHUB_92137</t>
  </si>
  <si>
    <t>7 O Clock</t>
  </si>
  <si>
    <t>Fusion</t>
  </si>
  <si>
    <t>Gillette Presto Intl</t>
  </si>
  <si>
    <t>Guard</t>
  </si>
  <si>
    <t>Indore</t>
  </si>
  <si>
    <t>Jalaram Enterprise</t>
  </si>
  <si>
    <t>KRHUB_86219</t>
  </si>
  <si>
    <t>Vector3</t>
  </si>
  <si>
    <t>Wilkinson Sword</t>
  </si>
  <si>
    <t>Oral care</t>
  </si>
  <si>
    <t>ORAL B</t>
  </si>
  <si>
    <t>Star Exports(GST)</t>
  </si>
  <si>
    <t>KRHUB_68657</t>
  </si>
  <si>
    <t>Semi WS Traditional</t>
  </si>
  <si>
    <t>WS Platinum (Semi WS Traditional)</t>
  </si>
  <si>
    <t>Gillette Series</t>
  </si>
  <si>
    <t>Whisper Choice</t>
  </si>
  <si>
    <t>JCK Enterprise</t>
  </si>
  <si>
    <t>KRHUB_96991</t>
  </si>
  <si>
    <t>New WS Platinum (Semi WS Traditional)</t>
  </si>
  <si>
    <t>Action 500</t>
  </si>
  <si>
    <t>Aircare</t>
  </si>
  <si>
    <t>AmbiPur</t>
  </si>
  <si>
    <t>Ariel Liquid</t>
  </si>
  <si>
    <t>Scheme Free Product</t>
  </si>
  <si>
    <t>GPSAR Healthcare Ltd</t>
  </si>
  <si>
    <t>KRHUB_78371</t>
  </si>
  <si>
    <t>HFS (Large A Pharmacy)- D type</t>
  </si>
  <si>
    <t>Verai General Stores</t>
  </si>
  <si>
    <t>KRHUB_90915</t>
  </si>
  <si>
    <t>Gillette Vector Plus</t>
  </si>
  <si>
    <t>Fusion PC</t>
  </si>
  <si>
    <t>Liners</t>
  </si>
  <si>
    <t>Vicks</t>
  </si>
  <si>
    <t>Pampers Baby Wipes</t>
  </si>
  <si>
    <t>Vadodara</t>
  </si>
  <si>
    <t>SHREE MOMAI TRADERS</t>
  </si>
  <si>
    <t>KRHUB_89269</t>
  </si>
  <si>
    <t>7 O Clock PII</t>
  </si>
  <si>
    <t>Kyra Enterprises</t>
  </si>
  <si>
    <t>KRHUB_95398</t>
  </si>
  <si>
    <t>Thakkar Nandkumar Sitaram</t>
  </si>
  <si>
    <t>KRHUB_85835</t>
  </si>
  <si>
    <t>Tirupati Sales Corporation</t>
  </si>
  <si>
    <t>KRHUB_82079</t>
  </si>
  <si>
    <t>Jay Agency</t>
  </si>
  <si>
    <t>KRHUB_88631</t>
  </si>
  <si>
    <t>Charbhuja trading Co.</t>
  </si>
  <si>
    <t>KRAHD_38591</t>
  </si>
  <si>
    <t>Raj Medical &amp; General Store</t>
  </si>
  <si>
    <t>KRAHD_102733</t>
  </si>
  <si>
    <t>New Sectorized (Large A Pharmacy)</t>
  </si>
  <si>
    <t>Shop had No Cash</t>
  </si>
  <si>
    <t>Amiraj Pro Center(GST)</t>
  </si>
  <si>
    <t>KRAHD_39534</t>
  </si>
  <si>
    <t>Shree Sureshwar Grain Centre(GST)</t>
  </si>
  <si>
    <t>KRAHD_38651</t>
  </si>
  <si>
    <t>Shreeji Chemist(GST)</t>
  </si>
  <si>
    <t>KRAHD_40112</t>
  </si>
  <si>
    <t>Bhagvan Kirana &amp; Prov.(GST)</t>
  </si>
  <si>
    <t>KRAHD_38550</t>
  </si>
  <si>
    <t>Nandkishor Medical Stores</t>
  </si>
  <si>
    <t>KRAHD_53216</t>
  </si>
  <si>
    <t>Bholenath Supermarket(GST)</t>
  </si>
  <si>
    <t>KRAHD_75432</t>
  </si>
  <si>
    <t>Aravali Medical Stores</t>
  </si>
  <si>
    <t>KRAHD_75922</t>
  </si>
  <si>
    <t>A-1 Medical</t>
  </si>
  <si>
    <t>KRAHD_86105</t>
  </si>
  <si>
    <t>Rajesh Traders(GST)</t>
  </si>
  <si>
    <t>KRAHD_39538</t>
  </si>
  <si>
    <t>Semi WS Beauty</t>
  </si>
  <si>
    <t>WS Platinum (Semi WS Beauty)</t>
  </si>
  <si>
    <t>Godown Short</t>
  </si>
  <si>
    <t>NewSafe Medical</t>
  </si>
  <si>
    <t>KRAHD_55612</t>
  </si>
  <si>
    <t>Raj Chemist(GST)</t>
  </si>
  <si>
    <t>KRAHD_38421</t>
  </si>
  <si>
    <t>Po Expired So Customer Rejected</t>
  </si>
  <si>
    <t>Shree Shanti Chemist</t>
  </si>
  <si>
    <t>KRAHD_38988</t>
  </si>
  <si>
    <t>Murlidhar Prov. Store</t>
  </si>
  <si>
    <t>KRAHD_38523</t>
  </si>
  <si>
    <t>Large A Traditional</t>
  </si>
  <si>
    <t>HFS Sectorized (Large A Traditional)</t>
  </si>
  <si>
    <t>Ganpathi super market</t>
  </si>
  <si>
    <t>KRAHD_38630</t>
  </si>
  <si>
    <t>Shreyas Medicince</t>
  </si>
  <si>
    <t>KRAHD_70465</t>
  </si>
  <si>
    <t>New Umiya Medical</t>
  </si>
  <si>
    <t>KRAHD_41616</t>
  </si>
  <si>
    <t>Shop Closed</t>
  </si>
  <si>
    <t>Manan Medical Stores(GST)</t>
  </si>
  <si>
    <t>KRAHD_40413</t>
  </si>
  <si>
    <t>Hello Medecine(GST)</t>
  </si>
  <si>
    <t>KRAHD_38512</t>
  </si>
  <si>
    <t>Shalimar Oil Depo</t>
  </si>
  <si>
    <t>KRAHD_40253</t>
  </si>
  <si>
    <t>Aroma Medical</t>
  </si>
  <si>
    <t>KRAHD_38439</t>
  </si>
  <si>
    <t>Akshar Medicine(GST)</t>
  </si>
  <si>
    <t>KRAHD_42201</t>
  </si>
  <si>
    <t>Arpit Medical(GST)</t>
  </si>
  <si>
    <t>KRAHD_39093</t>
  </si>
  <si>
    <t>Roshan Sales</t>
  </si>
  <si>
    <t>KRAHD_77550</t>
  </si>
  <si>
    <t>Ahmedabad</t>
  </si>
  <si>
    <t>Sangam Pharmacy</t>
  </si>
  <si>
    <t>KRAHD_82527</t>
  </si>
  <si>
    <t>Rational Handloom Co.Pvt.Ltd(GST)</t>
  </si>
  <si>
    <t>KRAHD_38717</t>
  </si>
  <si>
    <t>Hyper</t>
  </si>
  <si>
    <t>New HFS (Hyper)</t>
  </si>
  <si>
    <t>Mahavir Medical Stores</t>
  </si>
  <si>
    <t>KRAHD_47308</t>
  </si>
  <si>
    <t>J.P.Tea Depo</t>
  </si>
  <si>
    <t>KRAHD_38423</t>
  </si>
  <si>
    <t>Salomi Boutique</t>
  </si>
  <si>
    <t>KRAHD_40072</t>
  </si>
  <si>
    <t>Laxmi Medical Store(GST)</t>
  </si>
  <si>
    <t>KRAHD_40281</t>
  </si>
  <si>
    <t>Satnam Parlour</t>
  </si>
  <si>
    <t>KRAHD_88685</t>
  </si>
  <si>
    <t>Small B Traditional</t>
  </si>
  <si>
    <t>Other (Small B Traditional)</t>
  </si>
  <si>
    <t>bhanbrayan kirana store</t>
  </si>
  <si>
    <t>KRAHD_M01439</t>
  </si>
  <si>
    <t>Small C Traditional</t>
  </si>
  <si>
    <t>Maximus Jun22 (Small C Traditional)</t>
  </si>
  <si>
    <t>Shree Aai Mata super market</t>
  </si>
  <si>
    <t>KRAHD_M04982</t>
  </si>
  <si>
    <t>Maximus Jun22 (Small B Traditional)</t>
  </si>
  <si>
    <t>Wel Come Medical-(Cash Only)</t>
  </si>
  <si>
    <t>KRAHD_77640</t>
  </si>
  <si>
    <t>Hare Krishna grain cener</t>
  </si>
  <si>
    <t>KRAHD_M01969</t>
  </si>
  <si>
    <t>chamunda kirana</t>
  </si>
  <si>
    <t>KRAHD_M01343</t>
  </si>
  <si>
    <t>Patava Medical(GST)</t>
  </si>
  <si>
    <t>KRAHD_40484</t>
  </si>
  <si>
    <t>Small A Pharmacy</t>
  </si>
  <si>
    <t>Other (Small A Pharmacy)</t>
  </si>
  <si>
    <t>Rajkamal General Store</t>
  </si>
  <si>
    <t>KRAHD_90635</t>
  </si>
  <si>
    <t>WS Silver (Semi WS Traditional)</t>
  </si>
  <si>
    <t>Shreeji anaj bhandar</t>
  </si>
  <si>
    <t>KRAHD_39638</t>
  </si>
  <si>
    <t>Medium Traditional</t>
  </si>
  <si>
    <t>Other (Medium Traditional)</t>
  </si>
  <si>
    <t>Shreenathji Pharmacy</t>
  </si>
  <si>
    <t>KRAHD_93063</t>
  </si>
  <si>
    <t>Vijay Stores</t>
  </si>
  <si>
    <t>KRAHD_38526</t>
  </si>
  <si>
    <t>Doveshwer General Store</t>
  </si>
  <si>
    <t>KRAHD_79100</t>
  </si>
  <si>
    <t>Small A Traditional</t>
  </si>
  <si>
    <t>Other (Small A Traditional)</t>
  </si>
  <si>
    <t>Jay jalaram kirana store</t>
  </si>
  <si>
    <t>KRAHD_M01596</t>
  </si>
  <si>
    <t>Siddhnath Medical &amp; Pro store</t>
  </si>
  <si>
    <t>KRAHD_40967</t>
  </si>
  <si>
    <t>chamunda kirana store</t>
  </si>
  <si>
    <t>KRAHD_97701</t>
  </si>
  <si>
    <t>New Traditional</t>
  </si>
  <si>
    <t>Maximus 2.0 Replacement (New Traditional)</t>
  </si>
  <si>
    <t>Shree Vardhaman Medical(GST)</t>
  </si>
  <si>
    <t>KRAHD_38584</t>
  </si>
  <si>
    <t>HFS (Large A Pharmacy)- L type- Sectorized</t>
  </si>
  <si>
    <t>Beena Medical Stores Private Limited</t>
  </si>
  <si>
    <t>KRAHD_94675</t>
  </si>
  <si>
    <t>New Mahalaxmi Medical store</t>
  </si>
  <si>
    <t>KRAHD_93109</t>
  </si>
  <si>
    <t>Shubham Medical Store</t>
  </si>
  <si>
    <t>KRAHD_84004</t>
  </si>
  <si>
    <t>Rameshwar Kirana Store</t>
  </si>
  <si>
    <t>KRAHD_68680</t>
  </si>
  <si>
    <t>Hari Om General &amp; Provision Store(GST)</t>
  </si>
  <si>
    <t>KRAHD_38571</t>
  </si>
  <si>
    <t>Mahalaxmi Novelty</t>
  </si>
  <si>
    <t>KRAHD_83768</t>
  </si>
  <si>
    <t>khodiyar kirana store</t>
  </si>
  <si>
    <t>KRAHD_M01356</t>
  </si>
  <si>
    <t>Maximus Jun22 (New Traditional)</t>
  </si>
  <si>
    <t>Giriraj Medical Stores(GST)</t>
  </si>
  <si>
    <t>KRAHD_38572</t>
  </si>
  <si>
    <t>New Rajasthan Medicalts(GST)</t>
  </si>
  <si>
    <t>KRAHD_38549</t>
  </si>
  <si>
    <t>Viraj Kirana</t>
  </si>
  <si>
    <t>KRAHD_25726</t>
  </si>
  <si>
    <t>Kashtabhanjan Medical</t>
  </si>
  <si>
    <t>KRAHD_88734</t>
  </si>
  <si>
    <t>Shivam medical</t>
  </si>
  <si>
    <t>KRAHD_25973</t>
  </si>
  <si>
    <t>New Pharmacy</t>
  </si>
  <si>
    <t>Other (New Pharmacy)</t>
  </si>
  <si>
    <t>Jalaram Medical(GST)</t>
  </si>
  <si>
    <t>KRAHD_48058</t>
  </si>
  <si>
    <t>Dharmi Super Market</t>
  </si>
  <si>
    <t>KRAHD_83015</t>
  </si>
  <si>
    <t>Apex Medical Store</t>
  </si>
  <si>
    <t>KRAHD_91898</t>
  </si>
  <si>
    <t>Arkaan Medicines</t>
  </si>
  <si>
    <t>KRAHD_83181</t>
  </si>
  <si>
    <t>Shivam Medical Stores</t>
  </si>
  <si>
    <t>KRAHD_25840</t>
  </si>
  <si>
    <t>Parishram Medical(GST)</t>
  </si>
  <si>
    <t>KRAHD_38481</t>
  </si>
  <si>
    <t>Safi store</t>
  </si>
  <si>
    <t>KRAHD_40235</t>
  </si>
  <si>
    <t>New (Large B Traditional)</t>
  </si>
  <si>
    <t>Madina Medical</t>
  </si>
  <si>
    <t>KRAHD_86142</t>
  </si>
  <si>
    <t>New (Large B Pharmacy)</t>
  </si>
  <si>
    <t>Madhur Super Market(GST)</t>
  </si>
  <si>
    <t>KRAHD_38632</t>
  </si>
  <si>
    <t>Anshi Lifestyle pharmacy &amp; Supermarket</t>
  </si>
  <si>
    <t>KRAHD_92058</t>
  </si>
  <si>
    <t>Kundan Parlour</t>
  </si>
  <si>
    <t>KRAHD_80386</t>
  </si>
  <si>
    <t>Other (New Traditional)</t>
  </si>
  <si>
    <t>King Store</t>
  </si>
  <si>
    <t>KRAHD_38582</t>
  </si>
  <si>
    <t>Karanchi Store</t>
  </si>
  <si>
    <t>KRAHD_41623</t>
  </si>
  <si>
    <t>Sunny medical store</t>
  </si>
  <si>
    <t>KRAHD_38979</t>
  </si>
  <si>
    <t>Bharat Novelty</t>
  </si>
  <si>
    <t>KRAHD_25650</t>
  </si>
  <si>
    <t>Speciality</t>
  </si>
  <si>
    <t>Speciality Others (Speciality)</t>
  </si>
  <si>
    <t>bhavani medical &amp; general store</t>
  </si>
  <si>
    <t>KRAHD_M01602</t>
  </si>
  <si>
    <t>Mahavir Medical Stores(GST)</t>
  </si>
  <si>
    <t>KRAHD_38642</t>
  </si>
  <si>
    <t>Raj Tarders</t>
  </si>
  <si>
    <t>KRAHD_86017</t>
  </si>
  <si>
    <t>bandana medical store</t>
  </si>
  <si>
    <t>KRAHD_92481</t>
  </si>
  <si>
    <t>Life Care Pharmacy</t>
  </si>
  <si>
    <t>KRAHD_82998</t>
  </si>
  <si>
    <t>Natraj Chemist</t>
  </si>
  <si>
    <t>KRAHD_91284</t>
  </si>
  <si>
    <t>Manisha Medical(GST)</t>
  </si>
  <si>
    <t>KRAHD_39042</t>
  </si>
  <si>
    <t>Tana Ri Ri Medi. &amp; Provi. Store(GST)</t>
  </si>
  <si>
    <t>KRAHD_42093</t>
  </si>
  <si>
    <t>kamod medical</t>
  </si>
  <si>
    <t>KRAHD_25727</t>
  </si>
  <si>
    <t>new alif medical stores</t>
  </si>
  <si>
    <t>KRAHD_71621</t>
  </si>
  <si>
    <t>Mahesh Medicla &amp; Prov.(GST)</t>
  </si>
  <si>
    <t>KRAHD_38578</t>
  </si>
  <si>
    <t>Sitaram</t>
  </si>
  <si>
    <t>KRAHD_P2373</t>
  </si>
  <si>
    <t>Maximus Phase1 (New Traditional)</t>
  </si>
  <si>
    <t>Anjali Kirana</t>
  </si>
  <si>
    <t>KRAHD_48180</t>
  </si>
  <si>
    <t>shree chamunda kirana store</t>
  </si>
  <si>
    <t>KRAHD_97658</t>
  </si>
  <si>
    <t>lucky tea stall</t>
  </si>
  <si>
    <t>KRAHD_101287</t>
  </si>
  <si>
    <t>Ganesh Medicine(GST)</t>
  </si>
  <si>
    <t>KRAHD_47112</t>
  </si>
  <si>
    <t>Highness Med</t>
  </si>
  <si>
    <t>KRAHD_38606</t>
  </si>
  <si>
    <t>Ravi Chemist(GST)</t>
  </si>
  <si>
    <t>KRAHD_40934</t>
  </si>
  <si>
    <t>Ilaj Medical</t>
  </si>
  <si>
    <t>KRAHD_39854</t>
  </si>
  <si>
    <t>Natraj Medical Stores</t>
  </si>
  <si>
    <t>KRAHD_93547</t>
  </si>
  <si>
    <t>sagar parlour</t>
  </si>
  <si>
    <t>KRAHD_M02566</t>
  </si>
  <si>
    <t>Upendra Pharmacy(GST)</t>
  </si>
  <si>
    <t>KRAHD_41011</t>
  </si>
  <si>
    <t>Star Health Medical(GST)</t>
  </si>
  <si>
    <t>KRAHD_38719</t>
  </si>
  <si>
    <t>Rajdeep Pro Store</t>
  </si>
  <si>
    <t>KRAHD_38513</t>
  </si>
  <si>
    <t>Health Plus</t>
  </si>
  <si>
    <t>KRAHD_85030</t>
  </si>
  <si>
    <t>HFS Sectorized (Large B Pharmacy)</t>
  </si>
  <si>
    <t>Maruti Medical &amp; Provision Store</t>
  </si>
  <si>
    <t>KRAHD_92202</t>
  </si>
  <si>
    <t>Bisora Medical Store</t>
  </si>
  <si>
    <t>KRAHD_70707</t>
  </si>
  <si>
    <t>Arhiant Medical Stores</t>
  </si>
  <si>
    <t>KRAHD_39436</t>
  </si>
  <si>
    <t>Trikamlal Mohanlal &amp; Co.</t>
  </si>
  <si>
    <t>KRAHD_80440</t>
  </si>
  <si>
    <t>Anand Prov. Store</t>
  </si>
  <si>
    <t>KRAHD_38913</t>
  </si>
  <si>
    <t>Just Born(GST)</t>
  </si>
  <si>
    <t>KRAHD_44577</t>
  </si>
  <si>
    <t>Anand Kirana</t>
  </si>
  <si>
    <t>KRAHD_40038</t>
  </si>
  <si>
    <t>Shanker Kirana Store</t>
  </si>
  <si>
    <t>KRAHD_39128</t>
  </si>
  <si>
    <t>Mahavir Genral Stores</t>
  </si>
  <si>
    <t>KRAHD_46672</t>
  </si>
  <si>
    <t>Radhe Trading(GST)</t>
  </si>
  <si>
    <t>KRAHD_25664</t>
  </si>
  <si>
    <t>Rajesh Provision Stores(GST)</t>
  </si>
  <si>
    <t>KRAHD_38535</t>
  </si>
  <si>
    <t>RAINBOW SUPER MARKET</t>
  </si>
  <si>
    <t>KRAHD_92020</t>
  </si>
  <si>
    <t>Super</t>
  </si>
  <si>
    <t>HFS (Super)</t>
  </si>
  <si>
    <t>Jay Shankar Pro store</t>
  </si>
  <si>
    <t>KRAHD_40271</t>
  </si>
  <si>
    <t>KOUSHAR KIRANA STORE</t>
  </si>
  <si>
    <t>KRAHD_M01203</t>
  </si>
  <si>
    <t>laxmi provision store</t>
  </si>
  <si>
    <t>KRAHD_M05655</t>
  </si>
  <si>
    <t>parvati provision store</t>
  </si>
  <si>
    <t>KRAHD_M00209</t>
  </si>
  <si>
    <t>babusingh rajpurohit kirana store</t>
  </si>
  <si>
    <t>KRAHD_X1235</t>
  </si>
  <si>
    <t>jai Shree kirana store</t>
  </si>
  <si>
    <t>KRAHD_101330</t>
  </si>
  <si>
    <t>RAJ KIRANA STORE</t>
  </si>
  <si>
    <t>KRAHD_M01213</t>
  </si>
  <si>
    <t>jay shri hingavaj kirana store</t>
  </si>
  <si>
    <t>KRAHD_X1239</t>
  </si>
  <si>
    <t>Other (Small C Traditional)</t>
  </si>
  <si>
    <t>C.patel &amp; Sons</t>
  </si>
  <si>
    <t>KRAHD_39096</t>
  </si>
  <si>
    <t>WS Non-Feeder Traditional</t>
  </si>
  <si>
    <t>WS Silver (WS Non-Feeder Traditional)</t>
  </si>
  <si>
    <t>Arvind Chemical Produc(GST)</t>
  </si>
  <si>
    <t>KRAHD_40837</t>
  </si>
  <si>
    <t>Alif medical store</t>
  </si>
  <si>
    <t>KRAHD_39805</t>
  </si>
  <si>
    <t>Vidya Medical &amp; Sergical Store(GST)-(Cash Only)</t>
  </si>
  <si>
    <t>KRAHD_62200</t>
  </si>
  <si>
    <t>shiv shakti kirana store</t>
  </si>
  <si>
    <t>KRAHD_M01766</t>
  </si>
  <si>
    <t>Salable</t>
  </si>
  <si>
    <t>Muskan Kirana store</t>
  </si>
  <si>
    <t>KRAHD_M00874</t>
  </si>
  <si>
    <t>hoshiyar kirana stor</t>
  </si>
  <si>
    <t>KRAHD_M01310</t>
  </si>
  <si>
    <t>moon corner store</t>
  </si>
  <si>
    <t>KRAHD_M04954</t>
  </si>
  <si>
    <t>Khodiyar Parlour</t>
  </si>
  <si>
    <t>KRAHD_M01918</t>
  </si>
  <si>
    <t>Shakti cutlery store</t>
  </si>
  <si>
    <t>KRAHD_M02489</t>
  </si>
  <si>
    <t>New Beauty</t>
  </si>
  <si>
    <t>Maximus Jun22 (New Beauty)</t>
  </si>
  <si>
    <t>shree ram rajeshwar provision store</t>
  </si>
  <si>
    <t>KRAHD_M01649</t>
  </si>
  <si>
    <t>Shakti Kirana Store</t>
  </si>
  <si>
    <t>KRAHD_M01920</t>
  </si>
  <si>
    <t>RAMDEV TEA STALL</t>
  </si>
  <si>
    <t>KRAHD_M01280</t>
  </si>
  <si>
    <t>Shree aashapura novelty and gift center</t>
  </si>
  <si>
    <t>KRAHD_M04949</t>
  </si>
  <si>
    <t>Raj Madir pan parlour</t>
  </si>
  <si>
    <t>KRAHD_M02157</t>
  </si>
  <si>
    <t>Jalaram dairy parlour</t>
  </si>
  <si>
    <t>KRAHD_M01996</t>
  </si>
  <si>
    <t>Guru Pan Parlor</t>
  </si>
  <si>
    <t>KRAHD_M02316</t>
  </si>
  <si>
    <t>shre khimaj mataji kirana store</t>
  </si>
  <si>
    <t>KRAHD_M01549</t>
  </si>
  <si>
    <t>JAGDAMBA KIRANA STORE</t>
  </si>
  <si>
    <t>KRAHD_M01217</t>
  </si>
  <si>
    <t>Khvaja dairy and store</t>
  </si>
  <si>
    <t>KRAHD_M01371</t>
  </si>
  <si>
    <t>Shivam parlor</t>
  </si>
  <si>
    <t>KRAHD_M02220</t>
  </si>
  <si>
    <t>momin pan parlor</t>
  </si>
  <si>
    <t>KRAHD_M02349</t>
  </si>
  <si>
    <t>Afiyat medical&amp; Hurble Sales</t>
  </si>
  <si>
    <t>KRAHD_M02675</t>
  </si>
  <si>
    <t>Maximus Jun22 (New Pharmacy)</t>
  </si>
  <si>
    <t>Jay bhole Mart kirana &amp; Provision stores</t>
  </si>
  <si>
    <t>KRAHD_M05263</t>
  </si>
  <si>
    <t>Maa ashapura katlary and general store</t>
  </si>
  <si>
    <t>KRAHD_M02726</t>
  </si>
  <si>
    <t>novelty pan parlor</t>
  </si>
  <si>
    <t>KRAHD_M02451</t>
  </si>
  <si>
    <t>Smit pan parlour</t>
  </si>
  <si>
    <t>KRAHD_M02069</t>
  </si>
  <si>
    <t>Taybah Medical</t>
  </si>
  <si>
    <t>KRAHD_M01174</t>
  </si>
  <si>
    <t>bhagya Laxmi provision store</t>
  </si>
  <si>
    <t>KRAHD_M01071</t>
  </si>
  <si>
    <t>Sagar pan parlour</t>
  </si>
  <si>
    <t>KRAHD_M01057</t>
  </si>
  <si>
    <t>Mukesh Provision Store</t>
  </si>
  <si>
    <t>KRAHD_M02315</t>
  </si>
  <si>
    <t>jay jagdamba provision store</t>
  </si>
  <si>
    <t>KRAHD_M01832</t>
  </si>
  <si>
    <t>Jalak pan dham</t>
  </si>
  <si>
    <t>KRAHD_M05264</t>
  </si>
  <si>
    <t>K G N parlour and general store</t>
  </si>
  <si>
    <t>KRAHD_M01532</t>
  </si>
  <si>
    <t>Royal Parlour</t>
  </si>
  <si>
    <t>KRAHD_M01189</t>
  </si>
  <si>
    <t>Vraj Medicine(GST)</t>
  </si>
  <si>
    <t>KRAHD_40706</t>
  </si>
  <si>
    <t>gurukrupa general store</t>
  </si>
  <si>
    <t>KRAHD_M01069</t>
  </si>
  <si>
    <t>firoj stor</t>
  </si>
  <si>
    <t>KRAHD_M01313</t>
  </si>
  <si>
    <t>Kuresha parlor</t>
  </si>
  <si>
    <t>KRAHD_M02450</t>
  </si>
  <si>
    <t>Rozi Provision store</t>
  </si>
  <si>
    <t>KRAHD_M02231</t>
  </si>
  <si>
    <t>Jay meldi kirana store</t>
  </si>
  <si>
    <t>KRAHD_M05266</t>
  </si>
  <si>
    <t>Mansi general store</t>
  </si>
  <si>
    <t>KRAHD_M01330</t>
  </si>
  <si>
    <t>manoj kirana store</t>
  </si>
  <si>
    <t>KRAHD_M02546</t>
  </si>
  <si>
    <t>Husen kiran</t>
  </si>
  <si>
    <t>KRAHD_M00867</t>
  </si>
  <si>
    <t>Rai Kirana store</t>
  </si>
  <si>
    <t>KRAHD_M02512</t>
  </si>
  <si>
    <t>NIZAM KIRANA STORE</t>
  </si>
  <si>
    <t>KRAHD_M01218</t>
  </si>
  <si>
    <t>shabnam dairy</t>
  </si>
  <si>
    <t>KRAHD_M02268</t>
  </si>
  <si>
    <t>Jay ambe kirana stores</t>
  </si>
  <si>
    <t>KRAHD_M01716</t>
  </si>
  <si>
    <t>Mangalmurty general store</t>
  </si>
  <si>
    <t>KRAHD_M01999</t>
  </si>
  <si>
    <t>bherunath kirana store</t>
  </si>
  <si>
    <t>KRAHD_M01626</t>
  </si>
  <si>
    <t>Zeel Cold drinks and Provision Store</t>
  </si>
  <si>
    <t>KRAHD_M01922</t>
  </si>
  <si>
    <t>Zam zam Traders</t>
  </si>
  <si>
    <t>KRAHD_M01182</t>
  </si>
  <si>
    <t>Saiyad Kirana Store</t>
  </si>
  <si>
    <t>KRAHD_M00873</t>
  </si>
  <si>
    <t>new sizan kirana store</t>
  </si>
  <si>
    <t>KRAHD_M02248</t>
  </si>
  <si>
    <t>Bajrang Parlour</t>
  </si>
  <si>
    <t>KRAHD_M01865</t>
  </si>
  <si>
    <t>N N PARLOUR</t>
  </si>
  <si>
    <t>KRAHD_M01220</t>
  </si>
  <si>
    <t>shree ashapuri general stores</t>
  </si>
  <si>
    <t>KRAHD_M01831</t>
  </si>
  <si>
    <t>Jay ashapura Kirana store</t>
  </si>
  <si>
    <t>KRAHD_M01763</t>
  </si>
  <si>
    <t>Sahara parlor</t>
  </si>
  <si>
    <t>KRAHD_M02258</t>
  </si>
  <si>
    <t>gokuls kirana store</t>
  </si>
  <si>
    <t>KRAHD_M02587</t>
  </si>
  <si>
    <t>Jay shree ram provision store</t>
  </si>
  <si>
    <t>KRAHD_M01650</t>
  </si>
  <si>
    <t>faruq store</t>
  </si>
  <si>
    <t>KRAHD_M02454</t>
  </si>
  <si>
    <t>khodhiyar mata</t>
  </si>
  <si>
    <t>KRAHD_M01283</t>
  </si>
  <si>
    <t>Alif Pan Parlour</t>
  </si>
  <si>
    <t>KRAHD_M01534</t>
  </si>
  <si>
    <t>Kalindi Store</t>
  </si>
  <si>
    <t>KRAHD_M02317</t>
  </si>
  <si>
    <t>mahavir kirana store</t>
  </si>
  <si>
    <t>KRAHD_M00973</t>
  </si>
  <si>
    <t>Shree Chamunda Kirana store</t>
  </si>
  <si>
    <t>KRAHD_M01264</t>
  </si>
  <si>
    <t>arsh medical &amp; janaral stor</t>
  </si>
  <si>
    <t>KRAHD_M01486</t>
  </si>
  <si>
    <t>Aavesh Kirana store</t>
  </si>
  <si>
    <t>KRAHD_M01466</t>
  </si>
  <si>
    <t>Sherba medical Stores</t>
  </si>
  <si>
    <t>KRAHD_M01373</t>
  </si>
  <si>
    <t>khodiyar general store</t>
  </si>
  <si>
    <t>KRAHD_M01326</t>
  </si>
  <si>
    <t>alif kirana store</t>
  </si>
  <si>
    <t>KRAHD_M02445</t>
  </si>
  <si>
    <t>Haj Traders</t>
  </si>
  <si>
    <t>KRAHD_M01538</t>
  </si>
  <si>
    <t>Adnan kirana and bakery parlour</t>
  </si>
  <si>
    <t>KRAHD_M01542</t>
  </si>
  <si>
    <t>Garib navaz parlour</t>
  </si>
  <si>
    <t>KRAHD_M01539</t>
  </si>
  <si>
    <t>Supreme Sales ( CASH ONLY )</t>
  </si>
  <si>
    <t>KRAHD_M01181</t>
  </si>
  <si>
    <t>madina kariyana</t>
  </si>
  <si>
    <t>KRAHD_M01468</t>
  </si>
  <si>
    <t>bimillah kirana store</t>
  </si>
  <si>
    <t>KRAHD_M02250</t>
  </si>
  <si>
    <t>Mavtar Kirana Store</t>
  </si>
  <si>
    <t>KRAHD_M01926</t>
  </si>
  <si>
    <t>New charbhuja</t>
  </si>
  <si>
    <t>KRAHD_M01834</t>
  </si>
  <si>
    <t>Shree Ramdav Kirana Store</t>
  </si>
  <si>
    <t>KRAHD_M01761</t>
  </si>
  <si>
    <t>komal kirana store</t>
  </si>
  <si>
    <t>KRAHD_M01651</t>
  </si>
  <si>
    <t>Matoshree medicose</t>
  </si>
  <si>
    <t>KRAHD_M02203</t>
  </si>
  <si>
    <t>Classic kirana store</t>
  </si>
  <si>
    <t>KRAHD_M01478</t>
  </si>
  <si>
    <t>aafrin parlor</t>
  </si>
  <si>
    <t>KRAHD_M02256</t>
  </si>
  <si>
    <t>Shreeji Dairy Parlour</t>
  </si>
  <si>
    <t>KRAHD_M01998</t>
  </si>
  <si>
    <t>Shree Padmavati pan parlour</t>
  </si>
  <si>
    <t>KRAHD_M02492</t>
  </si>
  <si>
    <t>dev kirana store(M00924)</t>
  </si>
  <si>
    <t>KRAHD_M00924</t>
  </si>
  <si>
    <t>M S Enterprise</t>
  </si>
  <si>
    <t>KRAHD_M01479</t>
  </si>
  <si>
    <t>Naushad store</t>
  </si>
  <si>
    <t>KRAHD_M01907</t>
  </si>
  <si>
    <t>shiv shakti pan parlor</t>
  </si>
  <si>
    <t>KRAHD_M02338</t>
  </si>
  <si>
    <t>Alif kirana</t>
  </si>
  <si>
    <t>KRAHD_M01541</t>
  </si>
  <si>
    <t>Husain pan parlor</t>
  </si>
  <si>
    <t>KRAHD_M02340</t>
  </si>
  <si>
    <t>Shri Rohini Medical Store</t>
  </si>
  <si>
    <t>KRAHD_M02543</t>
  </si>
  <si>
    <t>rehmad kirana</t>
  </si>
  <si>
    <t>KRAHD_M02249</t>
  </si>
  <si>
    <t>senter point parlour</t>
  </si>
  <si>
    <t>KRAHD_M02474</t>
  </si>
  <si>
    <t>dhanlaxmi anaj bhandar</t>
  </si>
  <si>
    <t>KRAHD_M01517</t>
  </si>
  <si>
    <t>ramdev provision store</t>
  </si>
  <si>
    <t>KRAHD_M00862</t>
  </si>
  <si>
    <t>Jay Mataji Kirana Store</t>
  </si>
  <si>
    <t>KRAHD_M01927</t>
  </si>
  <si>
    <t>Bahuchar Kirana Store</t>
  </si>
  <si>
    <t>KRAHD_M02113</t>
  </si>
  <si>
    <t>Khodiyar Kirana store</t>
  </si>
  <si>
    <t>KRAHD_M01052</t>
  </si>
  <si>
    <t>Hareem medical and provision store</t>
  </si>
  <si>
    <t>KRAHD_M01304</t>
  </si>
  <si>
    <t>Savera Pan Parlour</t>
  </si>
  <si>
    <t>KRAHD_M01056</t>
  </si>
  <si>
    <t>shri chamunda kirana store</t>
  </si>
  <si>
    <t>KRAHD_M05643</t>
  </si>
  <si>
    <t>bilal bekarye</t>
  </si>
  <si>
    <t>KRAHD_M01398</t>
  </si>
  <si>
    <t>jaimomai nasta store</t>
  </si>
  <si>
    <t>KRAHD_M02147</t>
  </si>
  <si>
    <t>Krishna kirana store</t>
  </si>
  <si>
    <t>KRAHD_M00910</t>
  </si>
  <si>
    <t>saumya fashion</t>
  </si>
  <si>
    <t>KRAHD_M02453</t>
  </si>
  <si>
    <t>new  madina kirana stor</t>
  </si>
  <si>
    <t>KRAHD_M01312</t>
  </si>
  <si>
    <t>Maheshwari Pan parlor</t>
  </si>
  <si>
    <t>KRAHD_M02202</t>
  </si>
  <si>
    <t>J K parlour</t>
  </si>
  <si>
    <t>KRAHD_M02125</t>
  </si>
  <si>
    <t>Maa Khodak Kirana Store</t>
  </si>
  <si>
    <t>KRAHD_M01929</t>
  </si>
  <si>
    <t>Malik pan parlor</t>
  </si>
  <si>
    <t>KRAHD_M02336</t>
  </si>
  <si>
    <t>New Faiz medical store</t>
  </si>
  <si>
    <t>KRAHD_M01172</t>
  </si>
  <si>
    <t>Shree Ganesh stores</t>
  </si>
  <si>
    <t>KRAHD_M04955</t>
  </si>
  <si>
    <t>Aayan parlor</t>
  </si>
  <si>
    <t>KRAHD_M01296</t>
  </si>
  <si>
    <t>TAWAKKAL TEA STALL</t>
  </si>
  <si>
    <t>KRAHD_M01219</t>
  </si>
  <si>
    <t>Khvaja general store</t>
  </si>
  <si>
    <t>KRAHD_M01533</t>
  </si>
  <si>
    <t>Satyanam tea stall</t>
  </si>
  <si>
    <t>KRAHD_M02118</t>
  </si>
  <si>
    <t>Shree dev house keeping</t>
  </si>
  <si>
    <t>KRAHD_M02070</t>
  </si>
  <si>
    <t>Adhiya ice cream parlar</t>
  </si>
  <si>
    <t>KRAHD_M01370</t>
  </si>
  <si>
    <t>Chamunda Parlour</t>
  </si>
  <si>
    <t>KRAHD_M02514</t>
  </si>
  <si>
    <t>sundha medical</t>
  </si>
  <si>
    <t>KRAHD_M00922</t>
  </si>
  <si>
    <t>ambica medical and general stor</t>
  </si>
  <si>
    <t>KRAHD_M02460</t>
  </si>
  <si>
    <t>urva medical store</t>
  </si>
  <si>
    <t>KRAHD_M02036</t>
  </si>
  <si>
    <t>Aaradhya kirana store</t>
  </si>
  <si>
    <t>KRAHD_M00912</t>
  </si>
  <si>
    <t>PARIKH GANREL STORE</t>
  </si>
  <si>
    <t>KRAHD_M01211</t>
  </si>
  <si>
    <t>saan stor</t>
  </si>
  <si>
    <t>KRAHD_M01396</t>
  </si>
  <si>
    <t>Krishna kirana Store</t>
  </si>
  <si>
    <t>KRAHD_M01764</t>
  </si>
  <si>
    <t>sai Krupa kirana store</t>
  </si>
  <si>
    <t>KRAHD_M02208</t>
  </si>
  <si>
    <t>K &amp; S pharmacy ( CASH ONLY )</t>
  </si>
  <si>
    <t>KRAHD_M04502</t>
  </si>
  <si>
    <t>Jai Borwadi Pan parlor</t>
  </si>
  <si>
    <t>KRAHD_M02240</t>
  </si>
  <si>
    <t>asha pan parlar</t>
  </si>
  <si>
    <t>KRAHD_M01299</t>
  </si>
  <si>
    <t>FAST CARE MEDICAL STORE</t>
  </si>
  <si>
    <t>KRAHD_M01209</t>
  </si>
  <si>
    <t>sabina kirana stor</t>
  </si>
  <si>
    <t>KRAHD_M01274</t>
  </si>
  <si>
    <t>sarfraj general store</t>
  </si>
  <si>
    <t>KRAHD_M02267</t>
  </si>
  <si>
    <t>shree harsiddh medical and general store</t>
  </si>
  <si>
    <t>KRAHD_M00972</t>
  </si>
  <si>
    <t>Nizm Store</t>
  </si>
  <si>
    <t>KRAHD_M00870</t>
  </si>
  <si>
    <t>firoz store</t>
  </si>
  <si>
    <t>KRAHD_M02457</t>
  </si>
  <si>
    <t>sajan bakery store</t>
  </si>
  <si>
    <t>KRAHD_M02337</t>
  </si>
  <si>
    <t>khawaza kirana</t>
  </si>
  <si>
    <t>KRAHD_M02446</t>
  </si>
  <si>
    <t>Taj parlor</t>
  </si>
  <si>
    <t>KRAHD_M02443</t>
  </si>
  <si>
    <t>Rathiji Medical store</t>
  </si>
  <si>
    <t>KRAHD_M01870</t>
  </si>
  <si>
    <t>mumtaz parlour</t>
  </si>
  <si>
    <t>KRAHD_M01404</t>
  </si>
  <si>
    <t>natvar kirana store</t>
  </si>
  <si>
    <t>KRAHD_M02469</t>
  </si>
  <si>
    <t>Ganesh Kirana</t>
  </si>
  <si>
    <t>KRAHD_P2337</t>
  </si>
  <si>
    <t>Maximus Phase1 (Small C Traditional)</t>
  </si>
  <si>
    <t>Moon Light Traders(GST)</t>
  </si>
  <si>
    <t>KRAHD_38485</t>
  </si>
  <si>
    <t>10 PLUS</t>
  </si>
  <si>
    <t>KRAHD_85332</t>
  </si>
  <si>
    <t>Heena Store</t>
  </si>
  <si>
    <t>KRAHD_91069</t>
  </si>
  <si>
    <t>M M Cosmatic</t>
  </si>
  <si>
    <t>KRAHD_M01191</t>
  </si>
  <si>
    <t>Vijay Medical &amp; Provision Store(GST)</t>
  </si>
  <si>
    <t>KRAHD_69324</t>
  </si>
  <si>
    <t>Al Sifat General Store</t>
  </si>
  <si>
    <t>KRAHD_X1950</t>
  </si>
  <si>
    <t>balaji medical and general Store</t>
  </si>
  <si>
    <t>KRAHD_102521</t>
  </si>
  <si>
    <t>BEST pharmacy</t>
  </si>
  <si>
    <t>KRAHD_97258</t>
  </si>
  <si>
    <t>sanjivni medical</t>
  </si>
  <si>
    <t>KRAHD_85869</t>
  </si>
  <si>
    <t>Other (Medium Pharmacy)</t>
  </si>
  <si>
    <t>Remedy Medicines</t>
  </si>
  <si>
    <t>KRAHD_64484</t>
  </si>
  <si>
    <t>Shree Laxmi Super Market</t>
  </si>
  <si>
    <t>KRAHD_38724</t>
  </si>
  <si>
    <t>Namh Meditech Private Limited</t>
  </si>
  <si>
    <t>KRAHD_102747</t>
  </si>
  <si>
    <t>Osia Hyper Retail Ltd(GST)</t>
  </si>
  <si>
    <t>KRAHD_70486</t>
  </si>
  <si>
    <t>Paras Traders(GST)</t>
  </si>
  <si>
    <t>KRAHD_38472</t>
  </si>
  <si>
    <t>Ashok Medical &amp; Gen. St.</t>
  </si>
  <si>
    <t>KRAHD_38444</t>
  </si>
  <si>
    <t>Janak Medical Store</t>
  </si>
  <si>
    <t>KRAHD_70694</t>
  </si>
  <si>
    <t>Galaxi Medical &amp; Provision Store</t>
  </si>
  <si>
    <t>KRAHD_68380</t>
  </si>
  <si>
    <t>Gujrat Medicines</t>
  </si>
  <si>
    <t>KRAHD_92326</t>
  </si>
  <si>
    <t>Revenue</t>
  </si>
  <si>
    <t>Quanity</t>
  </si>
  <si>
    <t>Amount</t>
  </si>
  <si>
    <t>Grand Total</t>
  </si>
  <si>
    <t>Sum of quantity</t>
  </si>
  <si>
    <t>Sum of upc (Unit per Case)</t>
  </si>
  <si>
    <t>Sum of Revenue</t>
  </si>
  <si>
    <t>Total Revenue</t>
  </si>
  <si>
    <t>Channel Discription</t>
  </si>
  <si>
    <t>Calculate the average quantity sold per transaction for each Channel_description.</t>
  </si>
  <si>
    <t>Average</t>
  </si>
  <si>
    <t>Total Quantity</t>
  </si>
  <si>
    <t>Count of transaction</t>
  </si>
  <si>
    <t>Total Revnue</t>
  </si>
  <si>
    <t>Total Quanity</t>
  </si>
  <si>
    <t>A pivot table to show city-wise revenue and quantity trends.</t>
  </si>
  <si>
    <r>
      <rPr>
        <b/>
        <i/>
        <sz val="11"/>
        <color theme="1"/>
        <rFont val="Aptos Narrow"/>
        <family val="2"/>
        <scheme val="minor"/>
      </rPr>
      <t>Findings</t>
    </r>
    <r>
      <rPr>
        <sz val="11"/>
        <color theme="1"/>
        <rFont val="Aptos Narrow"/>
        <scheme val="minor"/>
      </rPr>
      <t xml:space="preserve">
1. Indore accounts for 62.5% of total quantity sold (56,496 units) and 65.6% of total revenue (₹14.69 billion).
2.  Vadodara contributes 30.7% of total quantity (27,705 units) and 33.5% of total revenue (₹7.50 billion).
3.  Pune represents 8.4% of total quantity (7,622 units) and 0.9% of total revenue (₹199.75 million).
4. Ahmedabad (-1.5% of total quantity, ₹1.17 million) and Surat (-0.1% of total quantity, ₹0.18 million) indicate returns and low performance.
5. Overall: Total sales: 90,380 units, revenue: ₹22.40 billion.</t>
    </r>
  </si>
  <si>
    <r>
      <rPr>
        <b/>
        <i/>
        <sz val="11"/>
        <color theme="1"/>
        <rFont val="Aptos Narrow"/>
        <family val="2"/>
        <scheme val="minor"/>
      </rPr>
      <t>Insights</t>
    </r>
    <r>
      <rPr>
        <sz val="11"/>
        <color theme="1"/>
        <rFont val="Aptos Narrow"/>
        <family val="2"/>
        <scheme val="minor"/>
      </rPr>
      <t xml:space="preserve">
1. Indore and Vadodara dominate in both revenue and quantity, indicating stable and high-performing markets.
2. Pune's relatively low revenue despite moderate sales suggests an opportunity for focused market expansion.
3. Address inefficiencies in Ahmedabad and Surat to mitigate losses and improve performance.
4. Prioritize investments in Indore and Vadodara while exploring potential in Pune.</t>
    </r>
  </si>
  <si>
    <t>Reason for Transaction</t>
  </si>
  <si>
    <t xml:space="preserve"> Identify the top reasons for transactions and their impact on revenue.</t>
  </si>
  <si>
    <r>
      <rPr>
        <b/>
        <i/>
        <sz val="11"/>
        <color theme="1"/>
        <rFont val="Aptos Narrow"/>
        <family val="2"/>
        <scheme val="minor"/>
      </rPr>
      <t>Findings</t>
    </r>
    <r>
      <rPr>
        <sz val="11"/>
        <color theme="1"/>
        <rFont val="Aptos Narrow"/>
        <family val="2"/>
        <scheme val="minor"/>
      </rPr>
      <t xml:space="preserve">
1. Wrong Order: ₹2.31 million (58.5% of the total revenue for listed reasons).
2. Short Supplied: ₹0.35 million (9% of the total).
3. Shop had No Cash: ₹0.28 million (7.1% of the total).
4. Godown Short: ₹0.22 million (5.6% of the total).
5. Remaining reasons collectively contributed less than 20% of the total.</t>
    </r>
  </si>
  <si>
    <r>
      <rPr>
        <b/>
        <i/>
        <sz val="11"/>
        <color theme="1"/>
        <rFont val="Aptos Narrow"/>
        <family val="2"/>
        <scheme val="minor"/>
      </rPr>
      <t>Insights</t>
    </r>
    <r>
      <rPr>
        <sz val="11"/>
        <color theme="1"/>
        <rFont val="Aptos Narrow"/>
        <family val="2"/>
        <scheme val="minor"/>
      </rPr>
      <t xml:space="preserve">
1. High Priority Issue: Wrong orders account for over half the revenue impact, indicating a need for process refinement.
2. Supply Chain Concerns: Short supplies and godown shortages together contribute 14.6%, highlighting logistical challenges.
3. Operational Gaps: Cash shortages and shop closures lead to preventable losses, requiring better financial planning and engagement strategies.</t>
    </r>
  </si>
  <si>
    <t>Average Qty Sold</t>
  </si>
  <si>
    <r>
      <rPr>
        <b/>
        <i/>
        <sz val="11"/>
        <color theme="1"/>
        <rFont val="Aptos Narrow"/>
        <family val="2"/>
        <scheme val="minor"/>
      </rPr>
      <t>Findings</t>
    </r>
    <r>
      <rPr>
        <sz val="11"/>
        <color theme="1"/>
        <rFont val="Aptos Narrow"/>
        <family val="2"/>
        <scheme val="minor"/>
      </rPr>
      <t xml:space="preserve">
1. Semi WS Traditional: Highest average quantity (1,356.5).
2. SubD A (68.6) and SubD B (56.3): Strong performance.
3.Channels like Large B Pharmacy (-2.6), New Traditional (-4.0), and Small B Traditional (-3.6) show returns       or stock issues.
4. Channels like Hyper (12) and Specialty (2) contribute minimally.</t>
    </r>
  </si>
  <si>
    <r>
      <rPr>
        <b/>
        <i/>
        <sz val="11"/>
        <color theme="1"/>
        <rFont val="Aptos Narrow"/>
        <family val="2"/>
        <scheme val="minor"/>
      </rPr>
      <t>Insights</t>
    </r>
    <r>
      <rPr>
        <sz val="11"/>
        <color theme="1"/>
        <rFont val="Aptos Narrow"/>
        <family val="2"/>
        <scheme val="minor"/>
      </rPr>
      <t xml:space="preserve">
1. Focus on Growth: Expand Semi WS TraditioInsights
2. Focus on Growth: Expand Semi WS Traditional, SubD A, and SubD B for bulk sales.
3. Resolve Issues: Address returns and losses in underperforming channels.
4. Boost Low Volume: Improve strategies for Hyper and Specialty channels.
5. Optimize Inventory: Manage negative-performing channels to reduce losses.nal, SubD A, and SubD B for bulk sales.
6. Resolve Issues: Address returns and losses in underperforming channels.
7. Boost Low Volume: Improve strategies for Hyper and Specialty channels.
8. Optimize Inventory: Manage negative-performing channels to reduce losses.</t>
    </r>
  </si>
  <si>
    <r>
      <rPr>
        <b/>
        <i/>
        <sz val="11"/>
        <color theme="1"/>
        <rFont val="Aptos Narrow"/>
        <family val="2"/>
        <scheme val="minor"/>
      </rPr>
      <t>Findings</t>
    </r>
    <r>
      <rPr>
        <sz val="11"/>
        <color theme="1"/>
        <rFont val="Aptos Narrow"/>
        <family val="2"/>
        <scheme val="minor"/>
      </rPr>
      <t xml:space="preserve">
1. Indore leads in transactions with 501 (33.4% of total).
2. Ahmedabad and Vadodara are close contributors with 428 (28.5%) and 418 (27.8%), respectively.
3. Pune (5.8%) and Surat (4.5%) have the least number of transactions.</t>
    </r>
  </si>
  <si>
    <r>
      <rPr>
        <b/>
        <i/>
        <sz val="11"/>
        <color theme="1"/>
        <rFont val="Aptos Narrow"/>
        <family val="2"/>
        <scheme val="minor"/>
      </rPr>
      <t>Insights</t>
    </r>
    <r>
      <rPr>
        <sz val="11"/>
        <color theme="1"/>
        <rFont val="Aptos Narrow"/>
        <family val="2"/>
        <scheme val="minor"/>
      </rPr>
      <t xml:space="preserve">
1. Focus on expanding operations in Indore, Ahmedabad, and Vadodara to maintain dominance.
2. Improve transaction counts in Pune and Surat by identifying gaps and customer needs.
3. Analyze customer preferences and reasons for lower transaction volumes in low-performing cities.</t>
    </r>
  </si>
  <si>
    <t>Total revenue generated per city.</t>
  </si>
  <si>
    <r>
      <rPr>
        <b/>
        <i/>
        <sz val="11"/>
        <color theme="1"/>
        <rFont val="Aptos Narrow"/>
        <family val="2"/>
        <scheme val="minor"/>
      </rPr>
      <t>Findings</t>
    </r>
    <r>
      <rPr>
        <sz val="11"/>
        <color theme="1"/>
        <rFont val="Aptos Narrow"/>
        <family val="2"/>
        <scheme val="minor"/>
      </rPr>
      <t xml:space="preserve">
1. Indore dominates in revenue generation with ₹14,692,194,084 (65.6% of total).
2. Vadodara follows with ₹7,509,895,612 (33.5%).
3. Pune contributes a marginal share of ₹199,754,536.8 (0.89%).
4. Ahmedabad and Surat generate negligible revenue at ₹1,172,657.49 (0.005%) and ₹183,362.1 (0.001%), respectively.</t>
    </r>
  </si>
  <si>
    <r>
      <rPr>
        <b/>
        <i/>
        <sz val="11"/>
        <color theme="1"/>
        <rFont val="Aptos Narrow"/>
        <family val="2"/>
        <scheme val="minor"/>
      </rPr>
      <t>Insights</t>
    </r>
    <r>
      <rPr>
        <sz val="11"/>
        <color theme="1"/>
        <rFont val="Aptos Narrow"/>
        <family val="2"/>
        <scheme val="minor"/>
      </rPr>
      <t xml:space="preserve">
1. Indore and Vadodara are key revenue hubs; prioritize sustaining growth in these cities.
2. Focus efforts on Pune's potential for incremental revenue growth.
3. Low revenue in Ahmedabad and Surat indicates an opportunity for targeted strategies, such as promotions or expanded product offerings.
</t>
    </r>
  </si>
  <si>
    <t>Number of transactions per city</t>
  </si>
  <si>
    <t>No. of transactions</t>
  </si>
  <si>
    <t>Identify the top 5 customers contributing the most revenue.</t>
  </si>
  <si>
    <r>
      <rPr>
        <b/>
        <i/>
        <sz val="11"/>
        <color theme="1"/>
        <rFont val="Aptos Narrow"/>
        <family val="2"/>
        <scheme val="minor"/>
      </rPr>
      <t>Findings</t>
    </r>
    <r>
      <rPr>
        <sz val="11"/>
        <color theme="1"/>
        <rFont val="Aptos Narrow"/>
        <family val="2"/>
        <scheme val="minor"/>
      </rPr>
      <t xml:space="preserve">
1. JCK Enterprise contributes 55% of the total revenue with ₹12,415,723,046 from "Action 500."
2. Kyra Enterprises collectively contributes 45% of the revenue, dominated by the "Vaporub" brand.
3. Individual contributions of Kyra Enterprises’ transactions are fragmented, with percentages ranging between 5% and 10%.</t>
    </r>
  </si>
  <si>
    <r>
      <rPr>
        <b/>
        <i/>
        <sz val="11"/>
        <color theme="1"/>
        <rFont val="Aptos Narrow"/>
        <family val="2"/>
        <scheme val="minor"/>
      </rPr>
      <t>Insights</t>
    </r>
    <r>
      <rPr>
        <sz val="11"/>
        <color theme="1"/>
        <rFont val="Aptos Narrow"/>
        <family val="2"/>
        <scheme val="minor"/>
      </rPr>
      <t xml:space="preserve">
1. JCK Enterprise is a critical revenue driver. Ensuring consistent engagement and product availability is essential.
2. Kyra Enterprises' preference for "Vaporub" presents an opportunity to upsell or diversify offerings within the same category.
3. The concentration of revenue in a few key customers highlights the importance of risk diversification by acquiring new customers.</t>
    </r>
  </si>
  <si>
    <t xml:space="preserve"> Calculate the total revenue for each Category and Brand (Revenue = Quantity × Retailing)</t>
  </si>
  <si>
    <t>Count of Transaction</t>
  </si>
  <si>
    <t>Sum of Quantity</t>
  </si>
  <si>
    <t>Customer_Type</t>
  </si>
  <si>
    <t>Find the most frequently sold product (by UPC) for each Customer_Type.</t>
  </si>
  <si>
    <t>MAX_Customer_type</t>
  </si>
  <si>
    <t>Analyze city-wise transaction trends.</t>
  </si>
  <si>
    <r>
      <t xml:space="preserve">
</t>
    </r>
    <r>
      <rPr>
        <b/>
        <i/>
        <sz val="11"/>
        <color theme="1"/>
        <rFont val="Aptos Narrow"/>
        <family val="2"/>
        <scheme val="minor"/>
      </rPr>
      <t>Findings</t>
    </r>
    <r>
      <rPr>
        <sz val="11"/>
        <color theme="1"/>
        <rFont val="Aptos Narrow"/>
        <family val="2"/>
        <scheme val="minor"/>
      </rPr>
      <t xml:space="preserve">
1. SubD (SubD A) has the highest sales (38,774 units) and UPC contribution (48,900).
2. New WS Platinum (Semi WS Traditional) sold 31,326 units, indicating strong demand.
3. Negative quantities observed in segments like HFS Sectorized and Maximus Jun22, suggesting returns or adjustments.
4. Some customer types, like Small C Traditional, have minimal or no sales.</t>
    </r>
  </si>
  <si>
    <r>
      <rPr>
        <b/>
        <i/>
        <sz val="11"/>
        <color theme="1"/>
        <rFont val="Aptos Narrow"/>
        <family val="2"/>
        <scheme val="minor"/>
      </rPr>
      <t>Insights</t>
    </r>
    <r>
      <rPr>
        <sz val="11"/>
        <color theme="1"/>
        <rFont val="Aptos Narrow"/>
        <family val="2"/>
        <scheme val="minor"/>
      </rPr>
      <t xml:space="preserve">
Focus on high-performing segments like SubD (SubD A/B) and New WS Platinum for growth.
Investigate and resolve issues causing negative sales (e.g., returns, damages).
Promote bulk sales opportunities in SubD and wholesale segments.
Reassess underperforming segments to optimize resources.</t>
    </r>
  </si>
  <si>
    <r>
      <rPr>
        <b/>
        <i/>
        <sz val="11"/>
        <color theme="1"/>
        <rFont val="Aptos Narrow"/>
        <family val="2"/>
        <scheme val="minor"/>
      </rPr>
      <t>Findings</t>
    </r>
    <r>
      <rPr>
        <sz val="11"/>
        <color theme="1"/>
        <rFont val="Aptos Narrow"/>
        <family val="2"/>
        <scheme val="minor"/>
      </rPr>
      <t xml:space="preserve">
1. Indore has the highest transaction count (501), quantity sold (56,496), and revenue (₹14.69 billion).
2. Vadodara ranks second with 418 transactions, 27,705 quantity sold, and ₹7.51 billion revenue.
3. Pune has a moderate quantity sold (7,622) but generates lower revenue (₹199.75 million).
4. Ahmedabad and Surat report negative quantities (-1,330 and -117, respectively), indicating potential returns or adjustments, with minimal revenue.</t>
    </r>
  </si>
  <si>
    <r>
      <rPr>
        <b/>
        <i/>
        <sz val="11"/>
        <color theme="1"/>
        <rFont val="Aptos Narrow"/>
        <family val="2"/>
        <scheme val="minor"/>
      </rPr>
      <t>Insights</t>
    </r>
    <r>
      <rPr>
        <sz val="11"/>
        <color theme="1"/>
        <rFont val="Aptos Narrow"/>
        <family val="2"/>
        <scheme val="minor"/>
      </rPr>
      <t xml:space="preserve">
1. Focus on Indore and Vadodara, as they drive the majority of revenue and sales.
2. Investigate the cause of negative quantities in Ahmedabad and Surat to address underlying issues.
4. Consider strategies to boost sales and transactions in Pune and other low-performing cities.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</si>
</sst>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
  </numFmts>
  <fonts count="24" x14ac:knownFonts="1">
    <font>
      <sz val="11"/>
      <color theme="1"/>
      <name val="Aptos Narrow"/>
      <scheme val="minor"/>
    </font>
    <font>
      <sz val="11"/>
      <color theme="1"/>
      <name val="Aptos Narrow"/>
      <family val="2"/>
      <scheme val="minor"/>
    </font>
    <font>
      <b/>
      <sz val="10"/>
      <color theme="1"/>
      <name val="Calibri"/>
    </font>
    <font>
      <sz val="8"/>
      <color theme="1"/>
      <name val="Calibri"/>
    </font>
    <font>
      <sz val="8"/>
      <color theme="1"/>
      <name val="Aptos Narrow"/>
    </font>
    <font>
      <sz val="11"/>
      <color theme="1"/>
      <name val="Aptos Narrow"/>
      <scheme val="minor"/>
    </font>
    <font>
      <b/>
      <sz val="11"/>
      <color theme="0"/>
      <name val="Aptos Narrow"/>
      <family val="2"/>
      <scheme val="minor"/>
    </font>
    <font>
      <sz val="11"/>
      <color theme="0"/>
      <name val="Aptos Narrow"/>
      <family val="2"/>
      <scheme val="minor"/>
    </font>
    <font>
      <sz val="11"/>
      <color theme="1"/>
      <name val="Aptos Narrow"/>
      <family val="2"/>
    </font>
    <font>
      <sz val="11"/>
      <color theme="1"/>
      <name val="Arial"/>
      <family val="2"/>
    </font>
    <font>
      <sz val="8"/>
      <color theme="1"/>
      <name val="Aptos Narrow"/>
      <family val="2"/>
    </font>
    <font>
      <b/>
      <sz val="10"/>
      <color theme="1"/>
      <name val="Calibri"/>
      <family val="2"/>
    </font>
    <font>
      <sz val="14"/>
      <color theme="1"/>
      <name val="Aptos Narrow"/>
      <family val="2"/>
      <scheme val="minor"/>
    </font>
    <font>
      <b/>
      <i/>
      <sz val="14"/>
      <color theme="1"/>
      <name val="Aptos Narrow"/>
      <family val="2"/>
      <scheme val="minor"/>
    </font>
    <font>
      <b/>
      <i/>
      <sz val="11"/>
      <color theme="1"/>
      <name val="Aptos Narrow"/>
      <family val="2"/>
      <scheme val="minor"/>
    </font>
    <font>
      <b/>
      <sz val="8"/>
      <color theme="1"/>
      <name val="Aptos Narrow"/>
      <family val="2"/>
    </font>
    <font>
      <b/>
      <sz val="12"/>
      <color theme="0"/>
      <name val="Aptos Narrow"/>
      <family val="2"/>
      <scheme val="minor"/>
    </font>
    <font>
      <b/>
      <i/>
      <sz val="16"/>
      <color theme="1"/>
      <name val="Aptos Narrow"/>
      <family val="2"/>
      <scheme val="minor"/>
    </font>
    <font>
      <sz val="13.5"/>
      <color theme="1"/>
      <name val="Aptos Narrow"/>
      <family val="2"/>
      <scheme val="minor"/>
    </font>
    <font>
      <sz val="11"/>
      <color theme="1"/>
      <name val="Calibri"/>
      <family val="2"/>
    </font>
    <font>
      <sz val="11"/>
      <color theme="1"/>
      <name val="Aptos Narrow"/>
      <family val="2"/>
      <scheme val="major"/>
    </font>
    <font>
      <b/>
      <sz val="11"/>
      <color theme="0"/>
      <name val="Aptos Narrow"/>
      <family val="2"/>
      <scheme val="major"/>
    </font>
    <font>
      <sz val="8"/>
      <color theme="1"/>
      <name val="Calibri"/>
      <family val="2"/>
    </font>
    <font>
      <b/>
      <sz val="10"/>
      <color theme="0"/>
      <name val="Calibri"/>
      <family val="2"/>
    </font>
  </fonts>
  <fills count="3">
    <fill>
      <patternFill patternType="none"/>
    </fill>
    <fill>
      <patternFill patternType="gray125"/>
    </fill>
    <fill>
      <patternFill patternType="solid">
        <fgColor rgb="FF00B0F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bottom style="thin">
        <color indexed="64"/>
      </bottom>
      <diagonal/>
    </border>
  </borders>
  <cellStyleXfs count="2">
    <xf numFmtId="0" fontId="0" fillId="0" borderId="0"/>
    <xf numFmtId="9" fontId="5" fillId="0" borderId="0" applyFont="0" applyFill="0" applyBorder="0" applyAlignment="0" applyProtection="0"/>
  </cellStyleXfs>
  <cellXfs count="56">
    <xf numFmtId="0" fontId="0" fillId="0" borderId="0" xfId="0"/>
    <xf numFmtId="164" fontId="2" fillId="0" borderId="1" xfId="0" applyNumberFormat="1" applyFont="1" applyBorder="1"/>
    <xf numFmtId="0" fontId="2" fillId="0" borderId="1" xfId="0" applyFont="1" applyBorder="1"/>
    <xf numFmtId="164" fontId="3" fillId="0" borderId="1" xfId="0" applyNumberFormat="1" applyFont="1" applyBorder="1"/>
    <xf numFmtId="0" fontId="3" fillId="0" borderId="1" xfId="0" applyFont="1" applyBorder="1"/>
    <xf numFmtId="164" fontId="4" fillId="0" borderId="1" xfId="0" applyNumberFormat="1" applyFont="1" applyBorder="1"/>
    <xf numFmtId="0" fontId="4" fillId="0" borderId="1" xfId="0" applyFont="1" applyBorder="1"/>
    <xf numFmtId="0" fontId="2" fillId="0" borderId="3" xfId="0" applyFont="1" applyBorder="1"/>
    <xf numFmtId="0" fontId="3" fillId="0" borderId="3" xfId="0" applyFont="1" applyBorder="1"/>
    <xf numFmtId="0" fontId="4" fillId="0" borderId="3" xfId="0" applyFont="1" applyBorder="1"/>
    <xf numFmtId="0" fontId="2" fillId="0" borderId="2" xfId="0" applyFont="1" applyFill="1" applyBorder="1"/>
    <xf numFmtId="0" fontId="0" fillId="0" borderId="2" xfId="0" applyBorder="1"/>
    <xf numFmtId="0" fontId="0" fillId="0" borderId="0" xfId="0" applyNumberFormat="1"/>
    <xf numFmtId="0" fontId="0" fillId="0" borderId="0" xfId="0" pivotButton="1"/>
    <xf numFmtId="0" fontId="0" fillId="0" borderId="0" xfId="0" applyAlignment="1">
      <alignment horizontal="left"/>
    </xf>
    <xf numFmtId="0" fontId="0" fillId="0" borderId="0" xfId="0" applyBorder="1"/>
    <xf numFmtId="0" fontId="9" fillId="0" borderId="0" xfId="0" applyFont="1" applyBorder="1"/>
    <xf numFmtId="0" fontId="1" fillId="0" borderId="0" xfId="0" applyFont="1"/>
    <xf numFmtId="0" fontId="11" fillId="0" borderId="1" xfId="0" applyFont="1" applyBorder="1"/>
    <xf numFmtId="0" fontId="1" fillId="0" borderId="2" xfId="0" applyFont="1" applyBorder="1"/>
    <xf numFmtId="0" fontId="0" fillId="0" borderId="0" xfId="0" applyAlignment="1">
      <alignment horizontal="center"/>
    </xf>
    <xf numFmtId="0" fontId="0" fillId="0" borderId="0" xfId="0" applyNumberFormat="1" applyAlignment="1">
      <alignment horizontal="center"/>
    </xf>
    <xf numFmtId="0" fontId="13" fillId="0" borderId="0" xfId="0" applyFont="1" applyAlignment="1">
      <alignment horizontal="center"/>
    </xf>
    <xf numFmtId="0" fontId="13" fillId="0" borderId="0" xfId="0" applyFont="1" applyAlignment="1">
      <alignment horizontal="left"/>
    </xf>
    <xf numFmtId="0" fontId="0" fillId="0" borderId="0" xfId="0" applyAlignment="1">
      <alignment horizontal="left"/>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vertical="top"/>
    </xf>
    <xf numFmtId="0" fontId="10" fillId="0" borderId="1" xfId="0" applyFont="1" applyBorder="1"/>
    <xf numFmtId="0" fontId="15" fillId="0" borderId="1" xfId="0" applyFont="1" applyBorder="1"/>
    <xf numFmtId="0" fontId="12" fillId="0" borderId="0" xfId="0" applyFont="1" applyAlignment="1">
      <alignment horizontal="left"/>
    </xf>
    <xf numFmtId="0" fontId="7" fillId="0" borderId="0" xfId="0" applyFont="1"/>
    <xf numFmtId="0" fontId="6" fillId="2" borderId="0" xfId="0" applyFont="1" applyFill="1" applyBorder="1"/>
    <xf numFmtId="0" fontId="1" fillId="0" borderId="0" xfId="0" applyFont="1" applyBorder="1"/>
    <xf numFmtId="0" fontId="16" fillId="2" borderId="0" xfId="0" applyFont="1" applyFill="1" applyBorder="1"/>
    <xf numFmtId="0" fontId="7" fillId="2" borderId="0" xfId="0" applyFont="1" applyFill="1" applyBorder="1"/>
    <xf numFmtId="0" fontId="7" fillId="2" borderId="0" xfId="0" applyFont="1" applyFill="1"/>
    <xf numFmtId="0" fontId="0" fillId="0" borderId="0" xfId="0" applyAlignment="1"/>
    <xf numFmtId="0" fontId="13" fillId="0" borderId="0" xfId="0" applyFont="1" applyAlignment="1"/>
    <xf numFmtId="9" fontId="0" fillId="0" borderId="0" xfId="1" applyFont="1"/>
    <xf numFmtId="0" fontId="18" fillId="0" borderId="0" xfId="0" applyFont="1" applyAlignment="1">
      <alignment vertical="top"/>
    </xf>
    <xf numFmtId="0" fontId="20" fillId="0" borderId="0" xfId="0" applyFont="1" applyBorder="1"/>
    <xf numFmtId="0" fontId="21" fillId="2" borderId="0" xfId="0" applyFont="1" applyFill="1" applyBorder="1"/>
    <xf numFmtId="0" fontId="13" fillId="0" borderId="0" xfId="0" applyFont="1" applyBorder="1" applyAlignment="1">
      <alignment horizontal="left"/>
    </xf>
    <xf numFmtId="0" fontId="11" fillId="0" borderId="3" xfId="0" applyFont="1" applyBorder="1"/>
    <xf numFmtId="0" fontId="11" fillId="0" borderId="2" xfId="0" applyFont="1" applyBorder="1"/>
    <xf numFmtId="0" fontId="22" fillId="0" borderId="1" xfId="0" applyFont="1" applyBorder="1"/>
    <xf numFmtId="0" fontId="22" fillId="0" borderId="3" xfId="0" applyFont="1" applyBorder="1"/>
    <xf numFmtId="0" fontId="10" fillId="0" borderId="3" xfId="0" applyFont="1" applyBorder="1"/>
    <xf numFmtId="0" fontId="8" fillId="0" borderId="2" xfId="0" applyFont="1" applyBorder="1"/>
    <xf numFmtId="0" fontId="19" fillId="0" borderId="2" xfId="0" applyFont="1" applyBorder="1"/>
    <xf numFmtId="0" fontId="23" fillId="2" borderId="2" xfId="0" applyFont="1" applyFill="1" applyBorder="1"/>
    <xf numFmtId="0" fontId="6" fillId="2" borderId="2" xfId="0" applyFont="1" applyFill="1" applyBorder="1"/>
    <xf numFmtId="0" fontId="6" fillId="2" borderId="0" xfId="0" applyFont="1" applyFill="1"/>
    <xf numFmtId="0" fontId="17" fillId="0" borderId="4" xfId="0" applyFont="1" applyBorder="1" applyAlignment="1">
      <alignment horizontal="left"/>
    </xf>
    <xf numFmtId="0" fontId="0" fillId="0" borderId="4" xfId="0" applyBorder="1" applyAlignment="1">
      <alignment horizontal="left"/>
    </xf>
  </cellXfs>
  <cellStyles count="2">
    <cellStyle name="Normal" xfId="0" builtinId="0"/>
    <cellStyle name="Percent" xfId="1" builtinId="5"/>
  </cellStyles>
  <dxfs count="4">
    <dxf>
      <numFmt numFmtId="0" formatCode="General"/>
    </dxf>
    <dxf>
      <alignment horizontal="center"/>
    </dxf>
    <dxf>
      <alignment horizontal="center"/>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'Top 5 customers'!$G$2</c:f>
              <c:strCache>
                <c:ptCount val="1"/>
                <c:pt idx="0">
                  <c:v>Revenue</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'Top 5 customers'!$B$3:$F$7</c15:sqref>
                  </c15:fullRef>
                  <c15:levelRef>
                    <c15:sqref>'Top 5 customers'!$B$3:$B$7</c15:sqref>
                  </c15:levelRef>
                </c:ext>
              </c:extLst>
              <c:f>'Top 5 customers'!$B$3:$B$7</c:f>
              <c:strCache>
                <c:ptCount val="5"/>
                <c:pt idx="0">
                  <c:v>JCK Enterprise</c:v>
                </c:pt>
                <c:pt idx="1">
                  <c:v>Kyra Enterprises</c:v>
                </c:pt>
                <c:pt idx="2">
                  <c:v>Kyra Enterprises</c:v>
                </c:pt>
                <c:pt idx="3">
                  <c:v>Kyra Enterprises</c:v>
                </c:pt>
                <c:pt idx="4">
                  <c:v>Kyra Enterprises</c:v>
                </c:pt>
              </c:strCache>
            </c:strRef>
          </c:cat>
          <c:val>
            <c:numRef>
              <c:f>'Top 5 customers'!$G$3:$G$7</c:f>
              <c:numCache>
                <c:formatCode>General</c:formatCode>
                <c:ptCount val="5"/>
                <c:pt idx="0">
                  <c:v>12415723045.809999</c:v>
                </c:pt>
                <c:pt idx="1">
                  <c:v>2142498816</c:v>
                </c:pt>
                <c:pt idx="2">
                  <c:v>1175214999.96</c:v>
                </c:pt>
                <c:pt idx="3">
                  <c:v>1105984000</c:v>
                </c:pt>
                <c:pt idx="4">
                  <c:v>1105984000</c:v>
                </c:pt>
              </c:numCache>
            </c:numRef>
          </c:val>
          <c:extLst>
            <c:ext xmlns:c16="http://schemas.microsoft.com/office/drawing/2014/chart" uri="{C3380CC4-5D6E-409C-BE32-E72D297353CC}">
              <c16:uniqueId val="{00000000-E166-4AC4-A28A-3347BF489D9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Find the most frequently sold product (by UPC) for each Customer_Type.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'sold product (by UPC)'!$E$3</c:f>
              <c:strCache>
                <c:ptCount val="1"/>
                <c:pt idx="0">
                  <c:v>Sum of quantity</c:v>
                </c:pt>
              </c:strCache>
            </c:strRef>
          </c:tx>
          <c:spPr>
            <a:solidFill>
              <a:schemeClr val="accent1"/>
            </a:solidFill>
            <a:ln>
              <a:noFill/>
            </a:ln>
            <a:effectLst/>
          </c:spPr>
          <c:invertIfNegative val="0"/>
          <c:cat>
            <c:strRef>
              <c:f>'sold product (by UPC)'!$D$4:$D$40</c:f>
              <c:strCache>
                <c:ptCount val="37"/>
                <c:pt idx="0">
                  <c:v>SubD (SubD A)</c:v>
                </c:pt>
                <c:pt idx="1">
                  <c:v>SubD (SubD B)</c:v>
                </c:pt>
                <c:pt idx="2">
                  <c:v>HFS (Large B Pharmacy)- D Type- Sectorized</c:v>
                </c:pt>
                <c:pt idx="3">
                  <c:v>HFS (Large A Pharmacy)- D type</c:v>
                </c:pt>
                <c:pt idx="4">
                  <c:v>Maximus Jun22 (New Traditional)</c:v>
                </c:pt>
                <c:pt idx="5">
                  <c:v>HFS Sectorized (Large B Traditional)</c:v>
                </c:pt>
                <c:pt idx="6">
                  <c:v>HFS (Large A Pharmacy)- D type- Sectorized</c:v>
                </c:pt>
                <c:pt idx="7">
                  <c:v>New WS Platinum (Semi WS Traditional)</c:v>
                </c:pt>
                <c:pt idx="8">
                  <c:v>New (Medium Pharmacy)- D Type</c:v>
                </c:pt>
                <c:pt idx="9">
                  <c:v>Other (Small A Pharmacy)</c:v>
                </c:pt>
                <c:pt idx="10">
                  <c:v>Other (Small B Traditional)</c:v>
                </c:pt>
                <c:pt idx="11">
                  <c:v>Maximus Jun22 (Small B Traditional)</c:v>
                </c:pt>
                <c:pt idx="12">
                  <c:v>Maximus Jun22 (New Pharmacy)</c:v>
                </c:pt>
                <c:pt idx="13">
                  <c:v>Other (Medium Traditional)</c:v>
                </c:pt>
                <c:pt idx="14">
                  <c:v>Other (New Pharmacy)</c:v>
                </c:pt>
                <c:pt idx="15">
                  <c:v>New Sectorized (Large A Pharmacy)</c:v>
                </c:pt>
                <c:pt idx="16">
                  <c:v>Maximus Jun22 (New Beauty)</c:v>
                </c:pt>
                <c:pt idx="17">
                  <c:v>Other (Small A Traditional)</c:v>
                </c:pt>
                <c:pt idx="18">
                  <c:v>HFS Sectorized (Large A Traditional)</c:v>
                </c:pt>
                <c:pt idx="19">
                  <c:v>New HFS (Hyper)</c:v>
                </c:pt>
                <c:pt idx="20">
                  <c:v>Maximus Jun22 (Small C Traditional)</c:v>
                </c:pt>
                <c:pt idx="21">
                  <c:v>HFS (Large A Pharmacy)- L type- Sectorized</c:v>
                </c:pt>
                <c:pt idx="22">
                  <c:v>Other (New Traditional)</c:v>
                </c:pt>
                <c:pt idx="23">
                  <c:v>Maximus 2.0 Replacement (New Traditional)</c:v>
                </c:pt>
                <c:pt idx="24">
                  <c:v>Other (Medium Pharmacy)</c:v>
                </c:pt>
                <c:pt idx="25">
                  <c:v>WS Platinum (Semi WS Traditional)</c:v>
                </c:pt>
                <c:pt idx="26">
                  <c:v>New (Large B Pharmacy)</c:v>
                </c:pt>
                <c:pt idx="27">
                  <c:v>Maximus Phase1 (New Traditional)</c:v>
                </c:pt>
                <c:pt idx="28">
                  <c:v>WS Silver (WS Non-Feeder Traditional)</c:v>
                </c:pt>
                <c:pt idx="29">
                  <c:v>Maximus Phase1 (Small C Traditional)</c:v>
                </c:pt>
                <c:pt idx="30">
                  <c:v>Speciality Others (Speciality)</c:v>
                </c:pt>
                <c:pt idx="31">
                  <c:v>WS Silver (Semi WS Traditional)</c:v>
                </c:pt>
                <c:pt idx="32">
                  <c:v>HFS Sectorized (Large B Pharmacy)</c:v>
                </c:pt>
                <c:pt idx="33">
                  <c:v>New (Large B Traditional)</c:v>
                </c:pt>
                <c:pt idx="34">
                  <c:v>HFS (Super)</c:v>
                </c:pt>
                <c:pt idx="35">
                  <c:v>Other (Small C Traditional)</c:v>
                </c:pt>
                <c:pt idx="36">
                  <c:v>WS Platinum (Semi WS Beauty)</c:v>
                </c:pt>
              </c:strCache>
            </c:strRef>
          </c:cat>
          <c:val>
            <c:numRef>
              <c:f>'sold product (by UPC)'!$E$4:$E$40</c:f>
              <c:numCache>
                <c:formatCode>General</c:formatCode>
                <c:ptCount val="37"/>
                <c:pt idx="0">
                  <c:v>38774</c:v>
                </c:pt>
                <c:pt idx="1">
                  <c:v>15548</c:v>
                </c:pt>
                <c:pt idx="2">
                  <c:v>-266</c:v>
                </c:pt>
                <c:pt idx="3">
                  <c:v>2075</c:v>
                </c:pt>
                <c:pt idx="4">
                  <c:v>-504</c:v>
                </c:pt>
                <c:pt idx="5">
                  <c:v>-92</c:v>
                </c:pt>
                <c:pt idx="6">
                  <c:v>-80</c:v>
                </c:pt>
                <c:pt idx="7">
                  <c:v>31326</c:v>
                </c:pt>
                <c:pt idx="8">
                  <c:v>-16</c:v>
                </c:pt>
                <c:pt idx="9">
                  <c:v>-107</c:v>
                </c:pt>
                <c:pt idx="10">
                  <c:v>-70</c:v>
                </c:pt>
                <c:pt idx="11">
                  <c:v>-73</c:v>
                </c:pt>
                <c:pt idx="12">
                  <c:v>-60</c:v>
                </c:pt>
                <c:pt idx="13">
                  <c:v>-2</c:v>
                </c:pt>
                <c:pt idx="14">
                  <c:v>1</c:v>
                </c:pt>
                <c:pt idx="15">
                  <c:v>11</c:v>
                </c:pt>
                <c:pt idx="16">
                  <c:v>-24</c:v>
                </c:pt>
                <c:pt idx="17">
                  <c:v>-5</c:v>
                </c:pt>
                <c:pt idx="18">
                  <c:v>-16</c:v>
                </c:pt>
                <c:pt idx="19">
                  <c:v>30</c:v>
                </c:pt>
                <c:pt idx="20">
                  <c:v>-2</c:v>
                </c:pt>
                <c:pt idx="21">
                  <c:v>-40</c:v>
                </c:pt>
                <c:pt idx="22">
                  <c:v>-19</c:v>
                </c:pt>
                <c:pt idx="23">
                  <c:v>-6</c:v>
                </c:pt>
                <c:pt idx="24">
                  <c:v>12</c:v>
                </c:pt>
                <c:pt idx="25">
                  <c:v>3960</c:v>
                </c:pt>
                <c:pt idx="26">
                  <c:v>-21</c:v>
                </c:pt>
                <c:pt idx="27">
                  <c:v>-2</c:v>
                </c:pt>
                <c:pt idx="28">
                  <c:v>-29</c:v>
                </c:pt>
                <c:pt idx="29">
                  <c:v>-1</c:v>
                </c:pt>
                <c:pt idx="30">
                  <c:v>-9</c:v>
                </c:pt>
                <c:pt idx="31">
                  <c:v>-18</c:v>
                </c:pt>
                <c:pt idx="32">
                  <c:v>-1</c:v>
                </c:pt>
                <c:pt idx="33">
                  <c:v>-3</c:v>
                </c:pt>
                <c:pt idx="34">
                  <c:v>-11</c:v>
                </c:pt>
                <c:pt idx="35">
                  <c:v>-2</c:v>
                </c:pt>
                <c:pt idx="36">
                  <c:v>-18</c:v>
                </c:pt>
              </c:numCache>
            </c:numRef>
          </c:val>
          <c:extLst>
            <c:ext xmlns:c16="http://schemas.microsoft.com/office/drawing/2014/chart" uri="{C3380CC4-5D6E-409C-BE32-E72D297353CC}">
              <c16:uniqueId val="{00000000-29B8-407E-A593-68AC151E7203}"/>
            </c:ext>
          </c:extLst>
        </c:ser>
        <c:ser>
          <c:idx val="1"/>
          <c:order val="1"/>
          <c:tx>
            <c:strRef>
              <c:f>'sold product (by UPC)'!$F$3</c:f>
              <c:strCache>
                <c:ptCount val="1"/>
                <c:pt idx="0">
                  <c:v>Sum of upc (Unit per Case)</c:v>
                </c:pt>
              </c:strCache>
            </c:strRef>
          </c:tx>
          <c:spPr>
            <a:solidFill>
              <a:schemeClr val="accent2"/>
            </a:solidFill>
            <a:ln>
              <a:noFill/>
            </a:ln>
            <a:effectLst/>
          </c:spPr>
          <c:invertIfNegative val="0"/>
          <c:cat>
            <c:strRef>
              <c:f>'sold product (by UPC)'!$D$4:$D$40</c:f>
              <c:strCache>
                <c:ptCount val="37"/>
                <c:pt idx="0">
                  <c:v>SubD (SubD A)</c:v>
                </c:pt>
                <c:pt idx="1">
                  <c:v>SubD (SubD B)</c:v>
                </c:pt>
                <c:pt idx="2">
                  <c:v>HFS (Large B Pharmacy)- D Type- Sectorized</c:v>
                </c:pt>
                <c:pt idx="3">
                  <c:v>HFS (Large A Pharmacy)- D type</c:v>
                </c:pt>
                <c:pt idx="4">
                  <c:v>Maximus Jun22 (New Traditional)</c:v>
                </c:pt>
                <c:pt idx="5">
                  <c:v>HFS Sectorized (Large B Traditional)</c:v>
                </c:pt>
                <c:pt idx="6">
                  <c:v>HFS (Large A Pharmacy)- D type- Sectorized</c:v>
                </c:pt>
                <c:pt idx="7">
                  <c:v>New WS Platinum (Semi WS Traditional)</c:v>
                </c:pt>
                <c:pt idx="8">
                  <c:v>New (Medium Pharmacy)- D Type</c:v>
                </c:pt>
                <c:pt idx="9">
                  <c:v>Other (Small A Pharmacy)</c:v>
                </c:pt>
                <c:pt idx="10">
                  <c:v>Other (Small B Traditional)</c:v>
                </c:pt>
                <c:pt idx="11">
                  <c:v>Maximus Jun22 (Small B Traditional)</c:v>
                </c:pt>
                <c:pt idx="12">
                  <c:v>Maximus Jun22 (New Pharmacy)</c:v>
                </c:pt>
                <c:pt idx="13">
                  <c:v>Other (Medium Traditional)</c:v>
                </c:pt>
                <c:pt idx="14">
                  <c:v>Other (New Pharmacy)</c:v>
                </c:pt>
                <c:pt idx="15">
                  <c:v>New Sectorized (Large A Pharmacy)</c:v>
                </c:pt>
                <c:pt idx="16">
                  <c:v>Maximus Jun22 (New Beauty)</c:v>
                </c:pt>
                <c:pt idx="17">
                  <c:v>Other (Small A Traditional)</c:v>
                </c:pt>
                <c:pt idx="18">
                  <c:v>HFS Sectorized (Large A Traditional)</c:v>
                </c:pt>
                <c:pt idx="19">
                  <c:v>New HFS (Hyper)</c:v>
                </c:pt>
                <c:pt idx="20">
                  <c:v>Maximus Jun22 (Small C Traditional)</c:v>
                </c:pt>
                <c:pt idx="21">
                  <c:v>HFS (Large A Pharmacy)- L type- Sectorized</c:v>
                </c:pt>
                <c:pt idx="22">
                  <c:v>Other (New Traditional)</c:v>
                </c:pt>
                <c:pt idx="23">
                  <c:v>Maximus 2.0 Replacement (New Traditional)</c:v>
                </c:pt>
                <c:pt idx="24">
                  <c:v>Other (Medium Pharmacy)</c:v>
                </c:pt>
                <c:pt idx="25">
                  <c:v>WS Platinum (Semi WS Traditional)</c:v>
                </c:pt>
                <c:pt idx="26">
                  <c:v>New (Large B Pharmacy)</c:v>
                </c:pt>
                <c:pt idx="27">
                  <c:v>Maximus Phase1 (New Traditional)</c:v>
                </c:pt>
                <c:pt idx="28">
                  <c:v>WS Silver (WS Non-Feeder Traditional)</c:v>
                </c:pt>
                <c:pt idx="29">
                  <c:v>Maximus Phase1 (Small C Traditional)</c:v>
                </c:pt>
                <c:pt idx="30">
                  <c:v>Speciality Others (Speciality)</c:v>
                </c:pt>
                <c:pt idx="31">
                  <c:v>WS Silver (Semi WS Traditional)</c:v>
                </c:pt>
                <c:pt idx="32">
                  <c:v>HFS Sectorized (Large B Pharmacy)</c:v>
                </c:pt>
                <c:pt idx="33">
                  <c:v>New (Large B Traditional)</c:v>
                </c:pt>
                <c:pt idx="34">
                  <c:v>HFS (Super)</c:v>
                </c:pt>
                <c:pt idx="35">
                  <c:v>Other (Small C Traditional)</c:v>
                </c:pt>
                <c:pt idx="36">
                  <c:v>WS Platinum (Semi WS Beauty)</c:v>
                </c:pt>
              </c:strCache>
            </c:strRef>
          </c:cat>
          <c:val>
            <c:numRef>
              <c:f>'sold product (by UPC)'!$F$4:$F$40</c:f>
              <c:numCache>
                <c:formatCode>General</c:formatCode>
                <c:ptCount val="37"/>
                <c:pt idx="0">
                  <c:v>48900</c:v>
                </c:pt>
                <c:pt idx="1">
                  <c:v>22051</c:v>
                </c:pt>
                <c:pt idx="2">
                  <c:v>12596</c:v>
                </c:pt>
                <c:pt idx="3">
                  <c:v>9370</c:v>
                </c:pt>
                <c:pt idx="4">
                  <c:v>7538</c:v>
                </c:pt>
                <c:pt idx="5">
                  <c:v>5467</c:v>
                </c:pt>
                <c:pt idx="6">
                  <c:v>3988</c:v>
                </c:pt>
                <c:pt idx="7">
                  <c:v>3544</c:v>
                </c:pt>
                <c:pt idx="8">
                  <c:v>3314</c:v>
                </c:pt>
                <c:pt idx="9">
                  <c:v>3154</c:v>
                </c:pt>
                <c:pt idx="10">
                  <c:v>2685</c:v>
                </c:pt>
                <c:pt idx="11">
                  <c:v>1380</c:v>
                </c:pt>
                <c:pt idx="12">
                  <c:v>900</c:v>
                </c:pt>
                <c:pt idx="13">
                  <c:v>860</c:v>
                </c:pt>
                <c:pt idx="14">
                  <c:v>856</c:v>
                </c:pt>
                <c:pt idx="15">
                  <c:v>664</c:v>
                </c:pt>
                <c:pt idx="16">
                  <c:v>612</c:v>
                </c:pt>
                <c:pt idx="17">
                  <c:v>560</c:v>
                </c:pt>
                <c:pt idx="18">
                  <c:v>492</c:v>
                </c:pt>
                <c:pt idx="19">
                  <c:v>452</c:v>
                </c:pt>
                <c:pt idx="20">
                  <c:v>312</c:v>
                </c:pt>
                <c:pt idx="21">
                  <c:v>253</c:v>
                </c:pt>
                <c:pt idx="22">
                  <c:v>217</c:v>
                </c:pt>
                <c:pt idx="23">
                  <c:v>192</c:v>
                </c:pt>
                <c:pt idx="24">
                  <c:v>192</c:v>
                </c:pt>
                <c:pt idx="25">
                  <c:v>192</c:v>
                </c:pt>
                <c:pt idx="26">
                  <c:v>148</c:v>
                </c:pt>
                <c:pt idx="27">
                  <c:v>96</c:v>
                </c:pt>
                <c:pt idx="28">
                  <c:v>72</c:v>
                </c:pt>
                <c:pt idx="29">
                  <c:v>60</c:v>
                </c:pt>
                <c:pt idx="30">
                  <c:v>52</c:v>
                </c:pt>
                <c:pt idx="31">
                  <c:v>48</c:v>
                </c:pt>
                <c:pt idx="32">
                  <c:v>40</c:v>
                </c:pt>
                <c:pt idx="33">
                  <c:v>36</c:v>
                </c:pt>
                <c:pt idx="34">
                  <c:v>29</c:v>
                </c:pt>
                <c:pt idx="35">
                  <c:v>24</c:v>
                </c:pt>
                <c:pt idx="36">
                  <c:v>18</c:v>
                </c:pt>
              </c:numCache>
            </c:numRef>
          </c:val>
          <c:extLst>
            <c:ext xmlns:c16="http://schemas.microsoft.com/office/drawing/2014/chart" uri="{C3380CC4-5D6E-409C-BE32-E72D297353CC}">
              <c16:uniqueId val="{00000001-29B8-407E-A593-68AC151E7203}"/>
            </c:ext>
          </c:extLst>
        </c:ser>
        <c:dLbls>
          <c:showLegendKey val="0"/>
          <c:showVal val="0"/>
          <c:showCatName val="0"/>
          <c:showSerName val="0"/>
          <c:showPercent val="0"/>
          <c:showBubbleSize val="0"/>
        </c:dLbls>
        <c:gapWidth val="219"/>
        <c:overlap val="-27"/>
        <c:axId val="69627695"/>
        <c:axId val="69627215"/>
      </c:barChart>
      <c:catAx>
        <c:axId val="69627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27215"/>
        <c:crosses val="autoZero"/>
        <c:auto val="1"/>
        <c:lblAlgn val="ctr"/>
        <c:lblOffset val="100"/>
        <c:noMultiLvlLbl val="0"/>
      </c:catAx>
      <c:valAx>
        <c:axId val="69627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276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'Analyze city-wise transaction t'!$P$2</c:f>
              <c:strCache>
                <c:ptCount val="1"/>
                <c:pt idx="0">
                  <c:v>Count of Transaction</c:v>
                </c:pt>
              </c:strCache>
            </c:strRef>
          </c:tx>
          <c:spPr>
            <a:solidFill>
              <a:schemeClr val="accent1"/>
            </a:solidFill>
            <a:ln>
              <a:noFill/>
            </a:ln>
            <a:effectLst/>
          </c:spPr>
          <c:invertIfNegative val="0"/>
          <c:cat>
            <c:strRef>
              <c:f>'Analyze city-wise transaction t'!$O$3:$O$7</c:f>
              <c:strCache>
                <c:ptCount val="5"/>
                <c:pt idx="0">
                  <c:v>Indore</c:v>
                </c:pt>
                <c:pt idx="1">
                  <c:v>Vadodara</c:v>
                </c:pt>
                <c:pt idx="2">
                  <c:v>Pune</c:v>
                </c:pt>
                <c:pt idx="3">
                  <c:v>Ahmedabad</c:v>
                </c:pt>
                <c:pt idx="4">
                  <c:v>Surat</c:v>
                </c:pt>
              </c:strCache>
            </c:strRef>
          </c:cat>
          <c:val>
            <c:numRef>
              <c:f>'Analyze city-wise transaction t'!$P$3:$P$7</c:f>
              <c:numCache>
                <c:formatCode>General</c:formatCode>
                <c:ptCount val="5"/>
                <c:pt idx="0">
                  <c:v>501</c:v>
                </c:pt>
                <c:pt idx="1">
                  <c:v>418</c:v>
                </c:pt>
                <c:pt idx="2">
                  <c:v>87</c:v>
                </c:pt>
                <c:pt idx="3">
                  <c:v>428</c:v>
                </c:pt>
                <c:pt idx="4">
                  <c:v>67</c:v>
                </c:pt>
              </c:numCache>
            </c:numRef>
          </c:val>
          <c:extLst>
            <c:ext xmlns:c16="http://schemas.microsoft.com/office/drawing/2014/chart" uri="{C3380CC4-5D6E-409C-BE32-E72D297353CC}">
              <c16:uniqueId val="{00000000-DD05-4B19-82C5-5EF4A2CA7611}"/>
            </c:ext>
          </c:extLst>
        </c:ser>
        <c:ser>
          <c:idx val="1"/>
          <c:order val="1"/>
          <c:tx>
            <c:strRef>
              <c:f>'Analyze city-wise transaction t'!$Q$2</c:f>
              <c:strCache>
                <c:ptCount val="1"/>
                <c:pt idx="0">
                  <c:v>Sum of Quantity</c:v>
                </c:pt>
              </c:strCache>
            </c:strRef>
          </c:tx>
          <c:spPr>
            <a:solidFill>
              <a:schemeClr val="accent2"/>
            </a:solidFill>
            <a:ln>
              <a:noFill/>
            </a:ln>
            <a:effectLst/>
          </c:spPr>
          <c:invertIfNegative val="0"/>
          <c:cat>
            <c:strRef>
              <c:f>'Analyze city-wise transaction t'!$O$3:$O$7</c:f>
              <c:strCache>
                <c:ptCount val="5"/>
                <c:pt idx="0">
                  <c:v>Indore</c:v>
                </c:pt>
                <c:pt idx="1">
                  <c:v>Vadodara</c:v>
                </c:pt>
                <c:pt idx="2">
                  <c:v>Pune</c:v>
                </c:pt>
                <c:pt idx="3">
                  <c:v>Ahmedabad</c:v>
                </c:pt>
                <c:pt idx="4">
                  <c:v>Surat</c:v>
                </c:pt>
              </c:strCache>
            </c:strRef>
          </c:cat>
          <c:val>
            <c:numRef>
              <c:f>'Analyze city-wise transaction t'!$Q$3:$Q$7</c:f>
              <c:numCache>
                <c:formatCode>General</c:formatCode>
                <c:ptCount val="5"/>
                <c:pt idx="0">
                  <c:v>56496</c:v>
                </c:pt>
                <c:pt idx="1">
                  <c:v>27705</c:v>
                </c:pt>
                <c:pt idx="2">
                  <c:v>7622</c:v>
                </c:pt>
                <c:pt idx="3">
                  <c:v>-1330</c:v>
                </c:pt>
                <c:pt idx="4">
                  <c:v>-117</c:v>
                </c:pt>
              </c:numCache>
            </c:numRef>
          </c:val>
          <c:extLst>
            <c:ext xmlns:c16="http://schemas.microsoft.com/office/drawing/2014/chart" uri="{C3380CC4-5D6E-409C-BE32-E72D297353CC}">
              <c16:uniqueId val="{00000001-DD05-4B19-82C5-5EF4A2CA7611}"/>
            </c:ext>
          </c:extLst>
        </c:ser>
        <c:dLbls>
          <c:showLegendKey val="0"/>
          <c:showVal val="0"/>
          <c:showCatName val="0"/>
          <c:showSerName val="0"/>
          <c:showPercent val="0"/>
          <c:showBubbleSize val="0"/>
        </c:dLbls>
        <c:gapWidth val="219"/>
        <c:overlap val="-27"/>
        <c:axId val="111021999"/>
        <c:axId val="111035439"/>
      </c:barChart>
      <c:lineChart>
        <c:grouping val="standard"/>
        <c:varyColors val="0"/>
        <c:ser>
          <c:idx val="2"/>
          <c:order val="2"/>
          <c:tx>
            <c:strRef>
              <c:f>'Analyze city-wise transaction t'!$R$2</c:f>
              <c:strCache>
                <c:ptCount val="1"/>
                <c:pt idx="0">
                  <c:v>Sum of Revenue</c:v>
                </c:pt>
              </c:strCache>
            </c:strRef>
          </c:tx>
          <c:spPr>
            <a:ln w="28575" cap="rnd">
              <a:solidFill>
                <a:schemeClr val="accent3"/>
              </a:solidFill>
              <a:round/>
            </a:ln>
            <a:effectLst/>
          </c:spPr>
          <c:marker>
            <c:symbol val="none"/>
          </c:marker>
          <c:cat>
            <c:strRef>
              <c:f>'Analyze city-wise transaction t'!$O$3:$O$7</c:f>
              <c:strCache>
                <c:ptCount val="5"/>
                <c:pt idx="0">
                  <c:v>Indore</c:v>
                </c:pt>
                <c:pt idx="1">
                  <c:v>Vadodara</c:v>
                </c:pt>
                <c:pt idx="2">
                  <c:v>Pune</c:v>
                </c:pt>
                <c:pt idx="3">
                  <c:v>Ahmedabad</c:v>
                </c:pt>
                <c:pt idx="4">
                  <c:v>Surat</c:v>
                </c:pt>
              </c:strCache>
            </c:strRef>
          </c:cat>
          <c:val>
            <c:numRef>
              <c:f>'Analyze city-wise transaction t'!$R$3:$R$7</c:f>
              <c:numCache>
                <c:formatCode>General</c:formatCode>
                <c:ptCount val="5"/>
                <c:pt idx="0">
                  <c:v>14692194084.190006</c:v>
                </c:pt>
                <c:pt idx="1">
                  <c:v>7509895611.7199974</c:v>
                </c:pt>
                <c:pt idx="2">
                  <c:v>199754536.76999998</c:v>
                </c:pt>
                <c:pt idx="3">
                  <c:v>1171408.5299999998</c:v>
                </c:pt>
                <c:pt idx="4">
                  <c:v>183362.09999999998</c:v>
                </c:pt>
              </c:numCache>
            </c:numRef>
          </c:val>
          <c:smooth val="0"/>
          <c:extLst>
            <c:ext xmlns:c16="http://schemas.microsoft.com/office/drawing/2014/chart" uri="{C3380CC4-5D6E-409C-BE32-E72D297353CC}">
              <c16:uniqueId val="{00000002-DD05-4B19-82C5-5EF4A2CA7611}"/>
            </c:ext>
          </c:extLst>
        </c:ser>
        <c:dLbls>
          <c:showLegendKey val="0"/>
          <c:showVal val="0"/>
          <c:showCatName val="0"/>
          <c:showSerName val="0"/>
          <c:showPercent val="0"/>
          <c:showBubbleSize val="0"/>
        </c:dLbls>
        <c:marker val="1"/>
        <c:smooth val="0"/>
        <c:axId val="111027759"/>
        <c:axId val="111038799"/>
      </c:lineChart>
      <c:catAx>
        <c:axId val="111021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35439"/>
        <c:crosses val="autoZero"/>
        <c:auto val="1"/>
        <c:lblAlgn val="ctr"/>
        <c:lblOffset val="100"/>
        <c:noMultiLvlLbl val="0"/>
      </c:catAx>
      <c:valAx>
        <c:axId val="111035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21999"/>
        <c:crosses val="autoZero"/>
        <c:crossBetween val="between"/>
      </c:valAx>
      <c:valAx>
        <c:axId val="11103879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27759"/>
        <c:crosses val="max"/>
        <c:crossBetween val="between"/>
      </c:valAx>
      <c:catAx>
        <c:axId val="111027759"/>
        <c:scaling>
          <c:orientation val="minMax"/>
        </c:scaling>
        <c:delete val="1"/>
        <c:axPos val="b"/>
        <c:numFmt formatCode="General" sourceLinked="1"/>
        <c:majorTickMark val="out"/>
        <c:minorTickMark val="none"/>
        <c:tickLblPos val="nextTo"/>
        <c:crossAx val="111038799"/>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Data Sample.xlsx] Revenue per city!PivotTable9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Revenue per city'!$C$3</c:f>
              <c:strCache>
                <c:ptCount val="1"/>
                <c:pt idx="0">
                  <c:v>Total</c:v>
                </c:pt>
              </c:strCache>
            </c:strRef>
          </c:tx>
          <c:spPr>
            <a:solidFill>
              <a:schemeClr val="accent1"/>
            </a:solidFill>
            <a:ln>
              <a:noFill/>
            </a:ln>
            <a:effectLst/>
          </c:spPr>
          <c:invertIfNegative val="0"/>
          <c:cat>
            <c:strRef>
              <c:f>' Revenue per city'!$B$4:$B$9</c:f>
              <c:strCache>
                <c:ptCount val="5"/>
                <c:pt idx="0">
                  <c:v>Ahmedabad</c:v>
                </c:pt>
                <c:pt idx="1">
                  <c:v>Indore</c:v>
                </c:pt>
                <c:pt idx="2">
                  <c:v>Pune</c:v>
                </c:pt>
                <c:pt idx="3">
                  <c:v>Surat</c:v>
                </c:pt>
                <c:pt idx="4">
                  <c:v>Vadodara</c:v>
                </c:pt>
              </c:strCache>
            </c:strRef>
          </c:cat>
          <c:val>
            <c:numRef>
              <c:f>' Revenue per city'!$C$4:$C$9</c:f>
              <c:numCache>
                <c:formatCode>General</c:formatCode>
                <c:ptCount val="5"/>
                <c:pt idx="0">
                  <c:v>1172657.4900000002</c:v>
                </c:pt>
                <c:pt idx="1">
                  <c:v>14692194084.189999</c:v>
                </c:pt>
                <c:pt idx="2">
                  <c:v>199754536.76999998</c:v>
                </c:pt>
                <c:pt idx="3">
                  <c:v>183362.10000000006</c:v>
                </c:pt>
                <c:pt idx="4">
                  <c:v>7509895611.7200003</c:v>
                </c:pt>
              </c:numCache>
            </c:numRef>
          </c:val>
          <c:extLst>
            <c:ext xmlns:c16="http://schemas.microsoft.com/office/drawing/2014/chart" uri="{C3380CC4-5D6E-409C-BE32-E72D297353CC}">
              <c16:uniqueId val="{00000000-1B1D-4EE4-BD20-4F333FCBE925}"/>
            </c:ext>
          </c:extLst>
        </c:ser>
        <c:dLbls>
          <c:showLegendKey val="0"/>
          <c:showVal val="0"/>
          <c:showCatName val="0"/>
          <c:showSerName val="0"/>
          <c:showPercent val="0"/>
          <c:showBubbleSize val="0"/>
        </c:dLbls>
        <c:gapWidth val="219"/>
        <c:overlap val="-27"/>
        <c:axId val="288943999"/>
        <c:axId val="288944959"/>
      </c:barChart>
      <c:catAx>
        <c:axId val="288943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944959"/>
        <c:crosses val="autoZero"/>
        <c:auto val="1"/>
        <c:lblAlgn val="ctr"/>
        <c:lblOffset val="100"/>
        <c:noMultiLvlLbl val="0"/>
      </c:catAx>
      <c:valAx>
        <c:axId val="288944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94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Data Sample.xlsx]No. of Trans as per City!PivotTable12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t>Number of transactions per city</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'No. of Trans as per City'!$C$3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'No. of Trans as per City'!$B$4:$B$9</c:f>
              <c:strCache>
                <c:ptCount val="5"/>
                <c:pt idx="0">
                  <c:v>Ahmedabad</c:v>
                </c:pt>
                <c:pt idx="1">
                  <c:v>Indore</c:v>
                </c:pt>
                <c:pt idx="2">
                  <c:v>Pune</c:v>
                </c:pt>
                <c:pt idx="3">
                  <c:v>Surat</c:v>
                </c:pt>
                <c:pt idx="4">
                  <c:v>Vadodara</c:v>
                </c:pt>
              </c:strCache>
            </c:strRef>
          </c:cat>
          <c:val>
            <c:numRef>
              <c:f>'No. of Trans as per City'!$C$4:$C$9</c:f>
              <c:numCache>
                <c:formatCode>General</c:formatCode>
                <c:ptCount val="5"/>
                <c:pt idx="0">
                  <c:v>428</c:v>
                </c:pt>
                <c:pt idx="1">
                  <c:v>501</c:v>
                </c:pt>
                <c:pt idx="2">
                  <c:v>87</c:v>
                </c:pt>
                <c:pt idx="3">
                  <c:v>67</c:v>
                </c:pt>
                <c:pt idx="4">
                  <c:v>418</c:v>
                </c:pt>
              </c:numCache>
            </c:numRef>
          </c:val>
          <c:extLst>
            <c:ext xmlns:c16="http://schemas.microsoft.com/office/drawing/2014/chart" uri="{C3380CC4-5D6E-409C-BE32-E72D297353CC}">
              <c16:uniqueId val="{00000000-DEC1-4794-AB08-EC152E830C4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Impact</a:t>
            </a:r>
            <a:r>
              <a:rPr lang="en-US" baseline="0"/>
              <a:t> on</a:t>
            </a:r>
            <a:r>
              <a:rPr lang="en-US"/>
              <a:t>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'Top Reasons Impact on Revenue'!$C$3</c:f>
              <c:strCache>
                <c:ptCount val="1"/>
                <c:pt idx="0">
                  <c:v>Total Revenue</c:v>
                </c:pt>
              </c:strCache>
            </c:strRef>
          </c:tx>
          <c:spPr>
            <a:solidFill>
              <a:schemeClr val="accent1"/>
            </a:solidFill>
            <a:ln>
              <a:noFill/>
            </a:ln>
            <a:effectLst/>
          </c:spPr>
          <c:invertIfNegative val="0"/>
          <c:cat>
            <c:strRef>
              <c:f>'Top Reasons Impact on Revenue'!$B$4:$B$12</c:f>
              <c:strCache>
                <c:ptCount val="9"/>
                <c:pt idx="0">
                  <c:v>DAMAGED</c:v>
                </c:pt>
                <c:pt idx="1">
                  <c:v>Expired Pack</c:v>
                </c:pt>
                <c:pt idx="2">
                  <c:v>Godown Short</c:v>
                </c:pt>
                <c:pt idx="3">
                  <c:v>Po Expired So Customer Rejected</c:v>
                </c:pt>
                <c:pt idx="4">
                  <c:v>Salable</c:v>
                </c:pt>
                <c:pt idx="5">
                  <c:v>Shop Closed</c:v>
                </c:pt>
                <c:pt idx="6">
                  <c:v>Shop had No Cash</c:v>
                </c:pt>
                <c:pt idx="7">
                  <c:v>Short Supplied</c:v>
                </c:pt>
                <c:pt idx="8">
                  <c:v>Wrong Order</c:v>
                </c:pt>
              </c:strCache>
            </c:strRef>
          </c:cat>
          <c:val>
            <c:numRef>
              <c:f>'Top Reasons Impact on Revenue'!$C$4:$C$12</c:f>
              <c:numCache>
                <c:formatCode>General</c:formatCode>
                <c:ptCount val="9"/>
                <c:pt idx="0">
                  <c:v>24273.579999999998</c:v>
                </c:pt>
                <c:pt idx="1">
                  <c:v>8470.3700000000008</c:v>
                </c:pt>
                <c:pt idx="2">
                  <c:v>222025.21000000002</c:v>
                </c:pt>
                <c:pt idx="3">
                  <c:v>16074.589999999998</c:v>
                </c:pt>
                <c:pt idx="4">
                  <c:v>55272</c:v>
                </c:pt>
                <c:pt idx="5">
                  <c:v>16289.679999999998</c:v>
                </c:pt>
                <c:pt idx="6">
                  <c:v>278452.78999999986</c:v>
                </c:pt>
                <c:pt idx="7">
                  <c:v>354104.07999999996</c:v>
                </c:pt>
                <c:pt idx="8">
                  <c:v>2306011.4800000004</c:v>
                </c:pt>
              </c:numCache>
            </c:numRef>
          </c:val>
          <c:extLst>
            <c:ext xmlns:c16="http://schemas.microsoft.com/office/drawing/2014/chart" uri="{C3380CC4-5D6E-409C-BE32-E72D297353CC}">
              <c16:uniqueId val="{00000000-F013-4DE2-9FE8-04CAFCE35320}"/>
            </c:ext>
          </c:extLst>
        </c:ser>
        <c:dLbls>
          <c:showLegendKey val="0"/>
          <c:showVal val="0"/>
          <c:showCatName val="0"/>
          <c:showSerName val="0"/>
          <c:showPercent val="0"/>
          <c:showBubbleSize val="0"/>
        </c:dLbls>
        <c:gapWidth val="219"/>
        <c:overlap val="-27"/>
        <c:axId val="24146031"/>
        <c:axId val="24148431"/>
      </c:barChart>
      <c:catAx>
        <c:axId val="24146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48431"/>
        <c:crosses val="autoZero"/>
        <c:auto val="1"/>
        <c:lblAlgn val="ctr"/>
        <c:lblOffset val="100"/>
        <c:noMultiLvlLbl val="0"/>
      </c:catAx>
      <c:valAx>
        <c:axId val="24148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460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Data Sample.xlsx]City wise revenue and qty trend!PivotTable16</c:name>
    <c:fmtId val="0"/>
  </c:pivotSource>
  <c:chart>
    <c:autoTitleDeleted val="0"/>
    <c:pivotFmts>
      <c:pivotFmt>
        <c:idx val="0"/>
        <c:spPr>
          <a:solidFill>
            <a:schemeClr val="accent1"/>
          </a:solidFill>
          <a:ln>
            <a:noFill/>
          </a:ln>
          <a:effectLst/>
        </c:spPr>
        <c:marker>
          <c:symbol val="circle"/>
          <c:size val="6"/>
          <c:spPr>
            <a:solidFill>
              <a:schemeClr val="accent1"/>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8100" cap="flat" cmpd="dbl"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'City wise revenue and qty trend'!$C$3</c:f>
              <c:strCache>
                <c:ptCount val="1"/>
                <c:pt idx="0">
                  <c:v>Total Quanity</c:v>
                </c:pt>
              </c:strCache>
            </c:strRef>
          </c:tx>
          <c:spPr>
            <a:solidFill>
              <a:schemeClr val="accent1"/>
            </a:solidFill>
            <a:ln>
              <a:noFill/>
            </a:ln>
            <a:effectLst/>
          </c:spPr>
          <c:invertIfNegative val="0"/>
          <c:cat>
            <c:strRef>
              <c:f>'City wise revenue and qty trend'!$B$4:$B$9</c:f>
              <c:strCache>
                <c:ptCount val="5"/>
                <c:pt idx="0">
                  <c:v>Indore</c:v>
                </c:pt>
                <c:pt idx="1">
                  <c:v>Vadodara</c:v>
                </c:pt>
                <c:pt idx="2">
                  <c:v>Pune</c:v>
                </c:pt>
                <c:pt idx="3">
                  <c:v>Ahmedabad</c:v>
                </c:pt>
                <c:pt idx="4">
                  <c:v>Surat</c:v>
                </c:pt>
              </c:strCache>
            </c:strRef>
          </c:cat>
          <c:val>
            <c:numRef>
              <c:f>'City wise revenue and qty trend'!$C$4:$C$9</c:f>
              <c:numCache>
                <c:formatCode>General</c:formatCode>
                <c:ptCount val="5"/>
                <c:pt idx="0">
                  <c:v>56496</c:v>
                </c:pt>
                <c:pt idx="1">
                  <c:v>27705</c:v>
                </c:pt>
                <c:pt idx="2">
                  <c:v>7622</c:v>
                </c:pt>
                <c:pt idx="3">
                  <c:v>-1326</c:v>
                </c:pt>
                <c:pt idx="4">
                  <c:v>-117</c:v>
                </c:pt>
              </c:numCache>
            </c:numRef>
          </c:val>
          <c:extLst>
            <c:ext xmlns:c16="http://schemas.microsoft.com/office/drawing/2014/chart" uri="{C3380CC4-5D6E-409C-BE32-E72D297353CC}">
              <c16:uniqueId val="{00000000-E748-4B9C-80FF-C24E32EF9E7B}"/>
            </c:ext>
          </c:extLst>
        </c:ser>
        <c:dLbls>
          <c:showLegendKey val="0"/>
          <c:showVal val="0"/>
          <c:showCatName val="0"/>
          <c:showSerName val="0"/>
          <c:showPercent val="0"/>
          <c:showBubbleSize val="0"/>
        </c:dLbls>
        <c:gapWidth val="219"/>
        <c:axId val="974982527"/>
        <c:axId val="974979167"/>
      </c:barChart>
      <c:lineChart>
        <c:grouping val="standard"/>
        <c:varyColors val="0"/>
        <c:ser>
          <c:idx val="1"/>
          <c:order val="1"/>
          <c:tx>
            <c:strRef>
              <c:f>'City wise revenue and qty trend'!$D$3</c:f>
              <c:strCache>
                <c:ptCount val="1"/>
                <c:pt idx="0">
                  <c:v>Total Revnue</c:v>
                </c:pt>
              </c:strCache>
            </c:strRef>
          </c:tx>
          <c:spPr>
            <a:ln w="38100" cap="flat" cmpd="dbl" algn="ctr">
              <a:solidFill>
                <a:schemeClr val="accent2"/>
              </a:solidFill>
              <a:miter lim="800000"/>
            </a:ln>
            <a:effectLst/>
          </c:spPr>
          <c:marker>
            <c:symbol val="none"/>
          </c:marker>
          <c:cat>
            <c:strRef>
              <c:f>'City wise revenue and qty trend'!$B$4:$B$9</c:f>
              <c:strCache>
                <c:ptCount val="5"/>
                <c:pt idx="0">
                  <c:v>Indore</c:v>
                </c:pt>
                <c:pt idx="1">
                  <c:v>Vadodara</c:v>
                </c:pt>
                <c:pt idx="2">
                  <c:v>Pune</c:v>
                </c:pt>
                <c:pt idx="3">
                  <c:v>Ahmedabad</c:v>
                </c:pt>
                <c:pt idx="4">
                  <c:v>Surat</c:v>
                </c:pt>
              </c:strCache>
            </c:strRef>
          </c:cat>
          <c:val>
            <c:numRef>
              <c:f>'City wise revenue and qty trend'!$D$4:$D$9</c:f>
              <c:numCache>
                <c:formatCode>General</c:formatCode>
                <c:ptCount val="5"/>
                <c:pt idx="0">
                  <c:v>14692194084.189999</c:v>
                </c:pt>
                <c:pt idx="1">
                  <c:v>7509895611.7200003</c:v>
                </c:pt>
                <c:pt idx="2">
                  <c:v>199754536.76999998</c:v>
                </c:pt>
                <c:pt idx="3">
                  <c:v>1172657.4900000002</c:v>
                </c:pt>
                <c:pt idx="4">
                  <c:v>183362.10000000006</c:v>
                </c:pt>
              </c:numCache>
            </c:numRef>
          </c:val>
          <c:smooth val="0"/>
          <c:extLst>
            <c:ext xmlns:c16="http://schemas.microsoft.com/office/drawing/2014/chart" uri="{C3380CC4-5D6E-409C-BE32-E72D297353CC}">
              <c16:uniqueId val="{00000001-E748-4B9C-80FF-C24E32EF9E7B}"/>
            </c:ext>
          </c:extLst>
        </c:ser>
        <c:dLbls>
          <c:showLegendKey val="0"/>
          <c:showVal val="0"/>
          <c:showCatName val="0"/>
          <c:showSerName val="0"/>
          <c:showPercent val="0"/>
          <c:showBubbleSize val="0"/>
        </c:dLbls>
        <c:marker val="1"/>
        <c:smooth val="0"/>
        <c:axId val="111024399"/>
        <c:axId val="111014319"/>
      </c:lineChart>
      <c:catAx>
        <c:axId val="974982527"/>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979167"/>
        <c:crosses val="autoZero"/>
        <c:auto val="1"/>
        <c:lblAlgn val="ctr"/>
        <c:lblOffset val="100"/>
        <c:noMultiLvlLbl val="0"/>
      </c:catAx>
      <c:valAx>
        <c:axId val="974979167"/>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982527"/>
        <c:crosses val="autoZero"/>
        <c:crossBetween val="between"/>
      </c:valAx>
      <c:valAx>
        <c:axId val="111014319"/>
        <c:scaling>
          <c:orientation val="minMax"/>
        </c:scaling>
        <c:delete val="0"/>
        <c:axPos val="r"/>
        <c:numFmt formatCode="General" sourceLinked="1"/>
        <c:majorTickMark val="out"/>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24399"/>
        <c:crosses val="max"/>
        <c:crossBetween val="between"/>
      </c:valAx>
      <c:catAx>
        <c:axId val="111024399"/>
        <c:scaling>
          <c:orientation val="minMax"/>
        </c:scaling>
        <c:delete val="1"/>
        <c:axPos val="b"/>
        <c:numFmt formatCode="General" sourceLinked="1"/>
        <c:majorTickMark val="out"/>
        <c:minorTickMark val="none"/>
        <c:tickLblPos val="nextTo"/>
        <c:crossAx val="111014319"/>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7</xdr:col>
      <xdr:colOff>66675</xdr:colOff>
      <xdr:row>1</xdr:row>
      <xdr:rowOff>76200</xdr:rowOff>
    </xdr:from>
    <xdr:to>
      <xdr:col>14</xdr:col>
      <xdr:colOff>155575</xdr:colOff>
      <xdr:row>16</xdr:row>
      <xdr:rowOff>0</xdr:rowOff>
    </xdr:to>
    <xdr:graphicFrame macro="">
      <xdr:nvGraphicFramePr>
        <xdr:cNvPr id="2" name="Chart 1">
          <a:extLst>
            <a:ext uri="{FF2B5EF4-FFF2-40B4-BE49-F238E27FC236}">
              <a16:creationId xmlns:a16="http://schemas.microsoft.com/office/drawing/2014/main" id="{660B020C-C4B2-832F-F69C-1621E9F974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395112</xdr:colOff>
      <xdr:row>3</xdr:row>
      <xdr:rowOff>1</xdr:rowOff>
    </xdr:from>
    <xdr:to>
      <xdr:col>9</xdr:col>
      <xdr:colOff>1270481</xdr:colOff>
      <xdr:row>24</xdr:row>
      <xdr:rowOff>2983</xdr:rowOff>
    </xdr:to>
    <xdr:graphicFrame macro="">
      <xdr:nvGraphicFramePr>
        <xdr:cNvPr id="2" name="Chart 1">
          <a:extLst>
            <a:ext uri="{FF2B5EF4-FFF2-40B4-BE49-F238E27FC236}">
              <a16:creationId xmlns:a16="http://schemas.microsoft.com/office/drawing/2014/main" id="{25E28A61-67F3-1135-306F-D4F78558A1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593725</xdr:colOff>
      <xdr:row>7</xdr:row>
      <xdr:rowOff>146050</xdr:rowOff>
    </xdr:from>
    <xdr:to>
      <xdr:col>18</xdr:col>
      <xdr:colOff>549275</xdr:colOff>
      <xdr:row>22</xdr:row>
      <xdr:rowOff>127000</xdr:rowOff>
    </xdr:to>
    <xdr:graphicFrame macro="">
      <xdr:nvGraphicFramePr>
        <xdr:cNvPr id="5" name="Chart 4">
          <a:extLst>
            <a:ext uri="{FF2B5EF4-FFF2-40B4-BE49-F238E27FC236}">
              <a16:creationId xmlns:a16="http://schemas.microsoft.com/office/drawing/2014/main" id="{8831C30A-E5EA-0438-1142-1DE14A295D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50800</xdr:colOff>
      <xdr:row>0</xdr:row>
      <xdr:rowOff>12700</xdr:rowOff>
    </xdr:from>
    <xdr:to>
      <xdr:col>11</xdr:col>
      <xdr:colOff>355600</xdr:colOff>
      <xdr:row>14</xdr:row>
      <xdr:rowOff>127000</xdr:rowOff>
    </xdr:to>
    <xdr:graphicFrame macro="">
      <xdr:nvGraphicFramePr>
        <xdr:cNvPr id="2" name="Chart 1">
          <a:extLst>
            <a:ext uri="{FF2B5EF4-FFF2-40B4-BE49-F238E27FC236}">
              <a16:creationId xmlns:a16="http://schemas.microsoft.com/office/drawing/2014/main" id="{94F307F7-CB86-6C4F-04B7-B51C09534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25400</xdr:colOff>
      <xdr:row>2</xdr:row>
      <xdr:rowOff>101600</xdr:rowOff>
    </xdr:from>
    <xdr:to>
      <xdr:col>13</xdr:col>
      <xdr:colOff>330200</xdr:colOff>
      <xdr:row>17</xdr:row>
      <xdr:rowOff>133350</xdr:rowOff>
    </xdr:to>
    <xdr:graphicFrame macro="">
      <xdr:nvGraphicFramePr>
        <xdr:cNvPr id="2" name="Chart 1">
          <a:extLst>
            <a:ext uri="{FF2B5EF4-FFF2-40B4-BE49-F238E27FC236}">
              <a16:creationId xmlns:a16="http://schemas.microsoft.com/office/drawing/2014/main" id="{D8B0B8AB-B55A-137A-AD4E-7A73697652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460375</xdr:colOff>
      <xdr:row>2</xdr:row>
      <xdr:rowOff>31750</xdr:rowOff>
    </xdr:from>
    <xdr:to>
      <xdr:col>8</xdr:col>
      <xdr:colOff>390525</xdr:colOff>
      <xdr:row>17</xdr:row>
      <xdr:rowOff>12700</xdr:rowOff>
    </xdr:to>
    <xdr:graphicFrame macro="">
      <xdr:nvGraphicFramePr>
        <xdr:cNvPr id="3" name="Chart 2">
          <a:extLst>
            <a:ext uri="{FF2B5EF4-FFF2-40B4-BE49-F238E27FC236}">
              <a16:creationId xmlns:a16="http://schemas.microsoft.com/office/drawing/2014/main" id="{B760FCA0-4968-B614-3EFC-FF16C6D200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120650</xdr:colOff>
      <xdr:row>1</xdr:row>
      <xdr:rowOff>50800</xdr:rowOff>
    </xdr:from>
    <xdr:to>
      <xdr:col>11</xdr:col>
      <xdr:colOff>254000</xdr:colOff>
      <xdr:row>16</xdr:row>
      <xdr:rowOff>31750</xdr:rowOff>
    </xdr:to>
    <xdr:graphicFrame macro="">
      <xdr:nvGraphicFramePr>
        <xdr:cNvPr id="2" name="Chart 1">
          <a:extLst>
            <a:ext uri="{FF2B5EF4-FFF2-40B4-BE49-F238E27FC236}">
              <a16:creationId xmlns:a16="http://schemas.microsoft.com/office/drawing/2014/main" id="{98DEEDFD-2017-BECE-D447-856B4E64D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Virat/Downloads/Business%20Data%20Sampl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Virat/Downloads/Business%20Data%20Sample.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Virat/Downloads/Business%20Data%20Sample.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at" refreshedDate="45650.660633680556" createdVersion="8" refreshedVersion="8" minRefreshableVersion="3" recordCount="1501" xr:uid="{37E14AA0-1971-4B8D-B4FF-DD1126D1A72B}">
  <cacheSource type="worksheet">
    <worksheetSource ref="A1:N1502" sheet="Rough" r:id="rId2"/>
  </cacheSource>
  <cacheFields count="14">
    <cacheField name="date" numFmtId="164">
      <sharedItems containsSemiMixedTypes="0" containsNonDate="0" containsDate="1" containsString="0" minDate="2024-12-02T00:00:00" maxDate="2024-12-21T00:00:00"/>
    </cacheField>
    <cacheField name="transaction_type" numFmtId="0">
      <sharedItems/>
    </cacheField>
    <cacheField name="customer_name" numFmtId="0">
      <sharedItems/>
    </cacheField>
    <cacheField name="customer_code" numFmtId="0">
      <sharedItems/>
    </cacheField>
    <cacheField name="channel_description" numFmtId="0">
      <sharedItems/>
    </cacheField>
    <cacheField name="customer_type" numFmtId="0">
      <sharedItems/>
    </cacheField>
    <cacheField name="Category" numFmtId="0">
      <sharedItems/>
    </cacheField>
    <cacheField name="brand" numFmtId="0">
      <sharedItems/>
    </cacheField>
    <cacheField name="upc (Unit per Case)" numFmtId="0">
      <sharedItems containsSemiMixedTypes="0" containsString="0" containsNumber="1" containsInteger="1" minValue="1" maxValue="1200"/>
    </cacheField>
    <cacheField name="quantity" numFmtId="0">
      <sharedItems containsSemiMixedTypes="0" containsString="0" containsNumber="1" containsInteger="1" minValue="-36" maxValue="16307"/>
    </cacheField>
    <cacheField name="amount" numFmtId="0">
      <sharedItems containsSemiMixedTypes="0" containsString="0" containsNumber="1" minValue="-39719.4" maxValue="2231769.6"/>
    </cacheField>
    <cacheField name="reason for transaction" numFmtId="0">
      <sharedItems containsBlank="1"/>
    </cacheField>
    <cacheField name="City" numFmtId="0">
      <sharedItems count="5">
        <s v="Indore"/>
        <s v="Vadodara"/>
        <s v="Pune"/>
        <s v="Ahmedabad"/>
        <s v="Surat"/>
      </sharedItems>
    </cacheField>
    <cacheField name="Revenue" numFmtId="0">
      <sharedItems containsSemiMixedTypes="0" containsString="0" containsNumber="1" minValue="0" maxValue="12415723045.80999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at" refreshedDate="45650.662918055554" createdVersion="8" refreshedVersion="8" minRefreshableVersion="3" recordCount="1501" xr:uid="{AA5067E8-0B9C-413B-BF0D-9FB0F5318500}">
  <cacheSource type="worksheet">
    <worksheetSource ref="A1:N1502" sheet="Rough" r:id="rId2"/>
  </cacheSource>
  <cacheFields count="14">
    <cacheField name="date" numFmtId="164">
      <sharedItems containsSemiMixedTypes="0" containsNonDate="0" containsDate="1" containsString="0" minDate="2024-12-02T00:00:00" maxDate="2024-12-21T00:00:00"/>
    </cacheField>
    <cacheField name="transaction_type" numFmtId="0">
      <sharedItems/>
    </cacheField>
    <cacheField name="customer_name" numFmtId="0">
      <sharedItems/>
    </cacheField>
    <cacheField name="customer_code" numFmtId="0">
      <sharedItems/>
    </cacheField>
    <cacheField name="channel_description" numFmtId="0">
      <sharedItems/>
    </cacheField>
    <cacheField name="customer_type" numFmtId="0">
      <sharedItems/>
    </cacheField>
    <cacheField name="Category" numFmtId="0">
      <sharedItems/>
    </cacheField>
    <cacheField name="brand" numFmtId="0">
      <sharedItems/>
    </cacheField>
    <cacheField name="upc (Unit per Case)" numFmtId="0">
      <sharedItems containsSemiMixedTypes="0" containsString="0" containsNumber="1" containsInteger="1" minValue="1" maxValue="1200"/>
    </cacheField>
    <cacheField name="quantity" numFmtId="0">
      <sharedItems containsSemiMixedTypes="0" containsString="0" containsNumber="1" containsInteger="1" minValue="-36" maxValue="16307"/>
    </cacheField>
    <cacheField name="amount" numFmtId="0">
      <sharedItems containsSemiMixedTypes="0" containsString="0" containsNumber="1" minValue="-39719.4" maxValue="2231769.6"/>
    </cacheField>
    <cacheField name="reason for transaction" numFmtId="0">
      <sharedItems containsBlank="1"/>
    </cacheField>
    <cacheField name="City" numFmtId="0">
      <sharedItems count="5">
        <s v="Indore"/>
        <s v="Vadodara"/>
        <s v="Pune"/>
        <s v="Ahmedabad"/>
        <s v="Surat"/>
      </sharedItems>
    </cacheField>
    <cacheField name="Revenue" numFmtId="0">
      <sharedItems containsSemiMixedTypes="0" containsString="0" containsNumber="1" minValue="0" maxValue="12415723045.80999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at" refreshedDate="45650.681095949076" createdVersion="8" refreshedVersion="8" minRefreshableVersion="3" recordCount="1501" xr:uid="{E9AC286C-60AF-4933-9672-1654E22E5174}">
  <cacheSource type="worksheet">
    <worksheetSource ref="A1:N1502" sheet="Rough" r:id="rId2"/>
  </cacheSource>
  <cacheFields count="14">
    <cacheField name="date" numFmtId="164">
      <sharedItems containsSemiMixedTypes="0" containsNonDate="0" containsDate="1" containsString="0" minDate="2024-12-02T00:00:00" maxDate="2024-12-21T00:00:00"/>
    </cacheField>
    <cacheField name="transaction_type" numFmtId="0">
      <sharedItems/>
    </cacheField>
    <cacheField name="customer_name" numFmtId="0">
      <sharedItems/>
    </cacheField>
    <cacheField name="customer_code" numFmtId="0">
      <sharedItems/>
    </cacheField>
    <cacheField name="channel_description" numFmtId="0">
      <sharedItems/>
    </cacheField>
    <cacheField name="customer_type" numFmtId="0">
      <sharedItems/>
    </cacheField>
    <cacheField name="Category" numFmtId="0">
      <sharedItems/>
    </cacheField>
    <cacheField name="brand" numFmtId="0">
      <sharedItems/>
    </cacheField>
    <cacheField name="upc (Unit per Case)" numFmtId="0">
      <sharedItems containsSemiMixedTypes="0" containsString="0" containsNumber="1" containsInteger="1" minValue="1" maxValue="1200"/>
    </cacheField>
    <cacheField name="quantity" numFmtId="0">
      <sharedItems containsSemiMixedTypes="0" containsString="0" containsNumber="1" containsInteger="1" minValue="-36" maxValue="16307"/>
    </cacheField>
    <cacheField name="amount" numFmtId="0">
      <sharedItems containsSemiMixedTypes="0" containsString="0" containsNumber="1" minValue="-39719.4" maxValue="2231769.6"/>
    </cacheField>
    <cacheField name="reason for transaction" numFmtId="0">
      <sharedItems containsBlank="1"/>
    </cacheField>
    <cacheField name="City" numFmtId="0">
      <sharedItems count="5">
        <s v="Indore"/>
        <s v="Vadodara"/>
        <s v="Pune"/>
        <s v="Ahmedabad"/>
        <s v="Surat"/>
      </sharedItems>
    </cacheField>
    <cacheField name="Revenue" numFmtId="0">
      <sharedItems containsSemiMixedTypes="0" containsString="0" containsNumber="1" minValue="0" maxValue="12415723045.8099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1">
  <r>
    <d v="2024-12-14T00:00:00"/>
    <s v="Sales Invoice"/>
    <s v="JCK Enterprise"/>
    <s v="KRHUB_96991"/>
    <s v="Semi WS Traditional"/>
    <s v="New WS Platinum (Semi WS Traditional)"/>
    <s v="Health Care"/>
    <s v="Action 500"/>
    <n v="960"/>
    <n v="16307"/>
    <n v="761373.83"/>
    <m/>
    <x v="0"/>
    <n v="12415723045.809999"/>
  </r>
  <r>
    <d v="2024-12-18T00:00:00"/>
    <s v="Sales Invoice"/>
    <s v="Kyra Enterprises"/>
    <s v="KRHUB_95398"/>
    <s v="Semi WS Traditional"/>
    <s v="New WS Platinum (Semi WS Traditional)"/>
    <s v="Health Care"/>
    <s v="Vaporub"/>
    <n v="12"/>
    <n v="960"/>
    <n v="2231769.6"/>
    <m/>
    <x v="1"/>
    <n v="2142498816"/>
  </r>
  <r>
    <d v="2024-12-17T00:00:00"/>
    <s v="Sales Invoice"/>
    <s v="Kyra Enterprises"/>
    <s v="KRHUB_95398"/>
    <s v="Semi WS Traditional"/>
    <s v="New WS Platinum (Semi WS Traditional)"/>
    <s v="Health Care"/>
    <s v="Vaporub"/>
    <n v="12"/>
    <n v="711"/>
    <n v="1652904.36"/>
    <m/>
    <x v="1"/>
    <n v="1175214999.96"/>
  </r>
  <r>
    <d v="2024-12-17T00:00:00"/>
    <s v="Sales Invoice"/>
    <s v="Kyra Enterprises"/>
    <s v="KRHUB_95398"/>
    <s v="Semi WS Traditional"/>
    <s v="New WS Platinum (Semi WS Traditional)"/>
    <s v="Health Care"/>
    <s v="Vaporub"/>
    <n v="16"/>
    <n v="800"/>
    <n v="1382480"/>
    <m/>
    <x v="1"/>
    <n v="1105984000"/>
  </r>
  <r>
    <d v="2024-12-19T00:00:00"/>
    <s v="Sales Invoice"/>
    <s v="Kyra Enterprises"/>
    <s v="KRHUB_95398"/>
    <s v="Semi WS Traditional"/>
    <s v="New WS Platinum (Semi WS Traditional)"/>
    <s v="Health Care"/>
    <s v="Vaporub"/>
    <n v="16"/>
    <n v="800"/>
    <n v="1382480"/>
    <m/>
    <x v="1"/>
    <n v="1105984000"/>
  </r>
  <r>
    <d v="2024-12-17T00:00:00"/>
    <s v="Sales Invoice"/>
    <s v="Kyra Enterprises"/>
    <s v="KRHUB_95398"/>
    <s v="Semi WS Traditional"/>
    <s v="New WS Platinum (Semi WS Traditional)"/>
    <s v="Health Care"/>
    <s v="Vaporub"/>
    <n v="72"/>
    <n v="1440"/>
    <n v="663292.80000000005"/>
    <m/>
    <x v="1"/>
    <n v="955141632.00000012"/>
  </r>
  <r>
    <d v="2024-12-16T00:00:00"/>
    <s v="Sales Invoice"/>
    <s v="JCK Enterprise"/>
    <s v="KRHUB_96991"/>
    <s v="Semi WS Traditional"/>
    <s v="New WS Platinum (Semi WS Traditional)"/>
    <s v="Health Care"/>
    <s v="VCD"/>
    <n v="32"/>
    <n v="1848"/>
    <n v="323806.56"/>
    <m/>
    <x v="0"/>
    <n v="598394522.88"/>
  </r>
  <r>
    <d v="2024-12-14T00:00:00"/>
    <s v="Sales Invoice"/>
    <s v="Star Exports(GST)"/>
    <s v="KRHUB_68657"/>
    <s v="Semi WS Traditional"/>
    <s v="WS Platinum (Semi WS Traditional)"/>
    <s v="Fabric &amp; Home Care"/>
    <s v="Tide"/>
    <n v="48"/>
    <n v="3600"/>
    <n v="100008"/>
    <m/>
    <x v="0"/>
    <n v="360028800"/>
  </r>
  <r>
    <d v="2024-12-19T00:00:00"/>
    <s v="Sales Invoice"/>
    <s v="Kyra Enterprises"/>
    <s v="KRHUB_95398"/>
    <s v="Semi WS Traditional"/>
    <s v="New WS Platinum (Semi WS Traditional)"/>
    <s v="Health Care"/>
    <s v="Vaporub"/>
    <n v="72"/>
    <n v="865"/>
    <n v="398436.3"/>
    <m/>
    <x v="1"/>
    <n v="344647399.5"/>
  </r>
  <r>
    <d v="2024-12-16T00:00:00"/>
    <s v="Sales Invoice"/>
    <s v="JCK Enterprise"/>
    <s v="KRHUB_96991"/>
    <s v="Semi WS Traditional"/>
    <s v="New WS Platinum (Semi WS Traditional)"/>
    <s v="Health Care"/>
    <s v="VCD"/>
    <n v="32"/>
    <n v="1352"/>
    <n v="236897.44"/>
    <m/>
    <x v="0"/>
    <n v="320285338.88"/>
  </r>
  <r>
    <d v="2024-12-16T00:00:00"/>
    <s v="Sales Invoice"/>
    <s v="JCK Enterprise"/>
    <s v="KRHUB_96991"/>
    <s v="Semi WS Traditional"/>
    <s v="New WS Platinum (Semi WS Traditional)"/>
    <s v="Health Care"/>
    <s v="Vaporub"/>
    <n v="72"/>
    <n v="720"/>
    <n v="331646.40000000002"/>
    <m/>
    <x v="0"/>
    <n v="238785408.00000003"/>
  </r>
  <r>
    <d v="2024-12-14T00:00:00"/>
    <s v="Sales Invoice"/>
    <s v="JCK Enterprise"/>
    <s v="KRHUB_96991"/>
    <s v="Semi WS Traditional"/>
    <s v="New WS Platinum (Semi WS Traditional)"/>
    <s v="Health Care"/>
    <s v="Action 500"/>
    <n v="960"/>
    <n v="1933"/>
    <n v="90251.77"/>
    <m/>
    <x v="0"/>
    <n v="174456671.41"/>
  </r>
  <r>
    <d v="2024-12-17T00:00:00"/>
    <s v="Sales Invoice"/>
    <s v="Kyra Enterprises"/>
    <s v="KRHUB_95398"/>
    <s v="Semi WS Traditional"/>
    <s v="New WS Platinum (Semi WS Traditional)"/>
    <s v="Health Care"/>
    <s v="Inhaler"/>
    <n v="25"/>
    <n v="369"/>
    <n v="467386.47"/>
    <m/>
    <x v="1"/>
    <n v="172465607.42999998"/>
  </r>
  <r>
    <d v="2024-12-14T00:00:00"/>
    <s v="Sales Invoice"/>
    <s v="JCK Enterprise"/>
    <s v="KRHUB_96991"/>
    <s v="Semi WS Traditional"/>
    <s v="New WS Platinum (Semi WS Traditional)"/>
    <s v="Health Care"/>
    <s v="Action 500"/>
    <n v="960"/>
    <n v="1920"/>
    <n v="89644.800000000003"/>
    <m/>
    <x v="0"/>
    <n v="172118016"/>
  </r>
  <r>
    <d v="2024-12-18T00:00:00"/>
    <s v="Sales Invoice"/>
    <s v="Kyra Enterprises"/>
    <s v="KRHUB_95398"/>
    <s v="Semi WS Traditional"/>
    <s v="New WS Platinum (Semi WS Traditional)"/>
    <s v="Health Care"/>
    <s v="Vaporub"/>
    <n v="72"/>
    <n v="563"/>
    <n v="259329.06"/>
    <m/>
    <x v="1"/>
    <n v="146002260.78"/>
  </r>
  <r>
    <d v="2024-12-13T00:00:00"/>
    <s v="Sales Invoice"/>
    <s v="Vinod Pharma"/>
    <s v="KRHUB_93329"/>
    <s v="SubD A"/>
    <s v="SubD (SubD A)"/>
    <s v="Fabric &amp; Home Care"/>
    <s v="Ariel"/>
    <n v="5"/>
    <n v="996"/>
    <n v="101631.84"/>
    <m/>
    <x v="2"/>
    <n v="101225312.64"/>
  </r>
  <r>
    <d v="2024-12-19T00:00:00"/>
    <s v="Sales Invoice"/>
    <s v="Kyra Enterprises"/>
    <s v="KRHUB_95398"/>
    <s v="Semi WS Traditional"/>
    <s v="New WS Platinum (Semi WS Traditional)"/>
    <s v="Health Care"/>
    <s v="Inhaler"/>
    <n v="25"/>
    <n v="190"/>
    <n v="240659.7"/>
    <m/>
    <x v="1"/>
    <n v="45725343"/>
  </r>
  <r>
    <d v="2024-12-17T00:00:00"/>
    <s v="Sales Invoice"/>
    <s v="Kyra Enterprises"/>
    <s v="KRHUB_95398"/>
    <s v="Semi WS Traditional"/>
    <s v="New WS Platinum (Semi WS Traditional)"/>
    <s v="Health Care"/>
    <s v="Vaporub"/>
    <n v="12"/>
    <n v="129"/>
    <n v="299894.03999999998"/>
    <m/>
    <x v="1"/>
    <n v="38686331.159999996"/>
  </r>
  <r>
    <d v="2024-12-14T00:00:00"/>
    <s v="Sales Invoice"/>
    <s v="Vinayak Marketing"/>
    <s v="KRHUB_91961"/>
    <s v="SubD A"/>
    <s v="SubD (SubD A)"/>
    <s v="Health Care"/>
    <s v="VCD"/>
    <n v="32"/>
    <n v="384"/>
    <n v="67284.479999999996"/>
    <m/>
    <x v="0"/>
    <n v="25837240.32"/>
  </r>
  <r>
    <d v="2024-12-14T00:00:00"/>
    <s v="Sales Invoice"/>
    <s v="V M Enterprise"/>
    <s v="KRHUB_91962"/>
    <s v="SubD A"/>
    <s v="SubD (SubD A)"/>
    <s v="Fabric &amp; Home Care"/>
    <s v="Ariel"/>
    <n v="5"/>
    <n v="500"/>
    <n v="51020"/>
    <m/>
    <x v="0"/>
    <n v="25510000"/>
  </r>
  <r>
    <d v="2024-12-18T00:00:00"/>
    <s v="Sales Invoice"/>
    <s v="Jay Ambe Enterprise"/>
    <s v="KRHUB_92863"/>
    <s v="SubD A"/>
    <s v="SubD (SubD A)"/>
    <s v="Fabric &amp; Home Care"/>
    <s v="Ariel"/>
    <n v="5"/>
    <n v="496"/>
    <n v="50611.839999999997"/>
    <m/>
    <x v="1"/>
    <n v="25103472.639999997"/>
  </r>
  <r>
    <d v="2024-12-14T00:00:00"/>
    <s v="Sales Invoice"/>
    <s v="Vinayak Marketing"/>
    <s v="KRHUB_91961"/>
    <s v="SubD A"/>
    <s v="SubD (SubD A)"/>
    <s v="Grooming"/>
    <s v="Wilkinson Sword"/>
    <n v="160"/>
    <n v="480"/>
    <n v="49440"/>
    <m/>
    <x v="0"/>
    <n v="23731200"/>
  </r>
  <r>
    <d v="2024-12-14T00:00:00"/>
    <s v="Sales Invoice"/>
    <s v="Jiyansh Sales"/>
    <s v="KRHUB_94585"/>
    <s v="SubD B"/>
    <s v="SubD (SubD B)"/>
    <s v="Baby Care"/>
    <s v="Pampers"/>
    <n v="288"/>
    <n v="1620"/>
    <n v="13494.6"/>
    <m/>
    <x v="0"/>
    <n v="21861252"/>
  </r>
  <r>
    <d v="2024-12-14T00:00:00"/>
    <s v="Sales Invoice"/>
    <s v="Vinayak Marketing"/>
    <s v="KRHUB_91961"/>
    <s v="SubD A"/>
    <s v="SubD (SubD A)"/>
    <s v="Baby Care"/>
    <s v="Pampers"/>
    <n v="288"/>
    <n v="1620"/>
    <n v="13494.6"/>
    <m/>
    <x v="0"/>
    <n v="21861252"/>
  </r>
  <r>
    <d v="2024-12-17T00:00:00"/>
    <s v="Sales Invoice"/>
    <s v="Kyra Enterprises"/>
    <s v="KRHUB_95398"/>
    <s v="Semi WS Traditional"/>
    <s v="New WS Platinum (Semi WS Traditional)"/>
    <s v="Health Care"/>
    <s v="Inhaler"/>
    <n v="25"/>
    <n v="131"/>
    <n v="165928.53"/>
    <m/>
    <x v="1"/>
    <n v="21736637.43"/>
  </r>
  <r>
    <d v="2024-12-14T00:00:00"/>
    <s v="Sales Invoice"/>
    <s v="V M Enterprise"/>
    <s v="KRHUB_91962"/>
    <s v="SubD A"/>
    <s v="SubD (SubD A)"/>
    <s v="Fabric &amp; Home Care"/>
    <s v="Ariel Liquid"/>
    <n v="12"/>
    <n v="360"/>
    <n v="57664.800000000003"/>
    <m/>
    <x v="0"/>
    <n v="20759328"/>
  </r>
  <r>
    <d v="2024-12-14T00:00:00"/>
    <s v="Sales Invoice"/>
    <s v="Vinayak Marketing"/>
    <s v="KRHUB_91961"/>
    <s v="SubD A"/>
    <s v="SubD (SubD A)"/>
    <s v="Grooming"/>
    <s v="Guard"/>
    <n v="480"/>
    <n v="480"/>
    <n v="33600"/>
    <m/>
    <x v="2"/>
    <n v="16128000"/>
  </r>
  <r>
    <d v="2024-12-16T00:00:00"/>
    <s v="Sales Invoice"/>
    <s v="Verai General Stores"/>
    <s v="KRHUB_90915"/>
    <s v="SubD B"/>
    <s v="SubD (SubD B)"/>
    <s v="Grooming"/>
    <s v="Guard"/>
    <n v="480"/>
    <n v="480"/>
    <n v="33600"/>
    <m/>
    <x v="0"/>
    <n v="16128000"/>
  </r>
  <r>
    <d v="2024-12-16T00:00:00"/>
    <s v="Sales Invoice"/>
    <s v="Jalaram Enterprise"/>
    <s v="KRHUB_86219"/>
    <s v="SubD B"/>
    <s v="SubD (SubD B)"/>
    <s v="Grooming"/>
    <s v="Guard"/>
    <n v="480"/>
    <n v="480"/>
    <n v="33600"/>
    <m/>
    <x v="0"/>
    <n v="16128000"/>
  </r>
  <r>
    <d v="2024-12-14T00:00:00"/>
    <s v="Sales Invoice"/>
    <s v="Vinayak Marketing"/>
    <s v="KRHUB_91961"/>
    <s v="SubD A"/>
    <s v="SubD (SubD A)"/>
    <s v="Grooming"/>
    <s v="Wilkinson Sword"/>
    <n v="1200"/>
    <n v="1200"/>
    <n v="12132"/>
    <m/>
    <x v="0"/>
    <n v="14558400"/>
  </r>
  <r>
    <d v="2024-12-14T00:00:00"/>
    <s v="Sales Invoice"/>
    <s v="Jiyansh Sales"/>
    <s v="KRHUB_94585"/>
    <s v="SubD B"/>
    <s v="SubD (SubD B)"/>
    <s v="Fem Care"/>
    <s v="Whisper Choice"/>
    <n v="112"/>
    <n v="560"/>
    <n v="25222.400000000001"/>
    <m/>
    <x v="0"/>
    <n v="14124544"/>
  </r>
  <r>
    <d v="2024-12-18T00:00:00"/>
    <s v="Sales Invoice"/>
    <s v="Kyra Enterprises"/>
    <s v="KRHUB_95398"/>
    <s v="Semi WS Traditional"/>
    <s v="New WS Platinum (Semi WS Traditional)"/>
    <s v="Health Care"/>
    <s v="Vaporub"/>
    <n v="72"/>
    <n v="157"/>
    <n v="72317.34"/>
    <m/>
    <x v="1"/>
    <n v="11353822.379999999"/>
  </r>
  <r>
    <d v="2024-12-14T00:00:00"/>
    <s v="Sales Invoice"/>
    <s v="DEV ENTERPRISE"/>
    <s v="KRHUB_90736"/>
    <s v="SubD A"/>
    <s v="SubD (SubD A)"/>
    <s v="Health Care"/>
    <s v="Vaporub"/>
    <n v="16"/>
    <n v="80"/>
    <n v="138248"/>
    <m/>
    <x v="0"/>
    <n v="11059840"/>
  </r>
  <r>
    <d v="2024-12-13T00:00:00"/>
    <s v="Sales Invoice"/>
    <s v="V M Enterprise"/>
    <s v="KRHUB_91962"/>
    <s v="SubD A"/>
    <s v="SubD (SubD A)"/>
    <s v="Fabric &amp; Home Care"/>
    <s v="Tide"/>
    <n v="72"/>
    <n v="1080"/>
    <n v="10000.799999999999"/>
    <m/>
    <x v="2"/>
    <n v="10800864"/>
  </r>
  <r>
    <d v="2024-12-20T00:00:00"/>
    <s v="Sales Invoice"/>
    <s v="Mashru General Store"/>
    <s v="KRHUB_92137"/>
    <s v="SubD B"/>
    <s v="SubD (SubD B)"/>
    <s v="Grooming"/>
    <s v="Wilkinson Sword"/>
    <n v="160"/>
    <n v="320"/>
    <n v="32960"/>
    <m/>
    <x v="1"/>
    <n v="10547200"/>
  </r>
  <r>
    <d v="2024-12-16T00:00:00"/>
    <s v="Sales Invoice"/>
    <s v="Verai General Stores"/>
    <s v="KRHUB_90915"/>
    <s v="SubD B"/>
    <s v="SubD (SubD B)"/>
    <s v="Fabric &amp; Home Care"/>
    <s v="Ariel"/>
    <n v="5"/>
    <n v="320"/>
    <n v="32652.799999999999"/>
    <m/>
    <x v="1"/>
    <n v="10448896"/>
  </r>
  <r>
    <d v="2024-12-16T00:00:00"/>
    <s v="Sales Invoice"/>
    <s v="GPSAR Healthcare Ltd"/>
    <s v="KRHUB_78371"/>
    <s v="Large A Pharmacy"/>
    <s v="HFS (Large A Pharmacy)- D type"/>
    <s v="Fem Care"/>
    <s v="Whisper Maxi"/>
    <n v="30"/>
    <n v="224"/>
    <n v="43229.760000000002"/>
    <m/>
    <x v="0"/>
    <n v="9683466.2400000002"/>
  </r>
  <r>
    <d v="2024-12-14T00:00:00"/>
    <s v="Sales Invoice"/>
    <s v="Vinayak Marketing"/>
    <s v="KRHUB_91961"/>
    <s v="SubD A"/>
    <s v="SubD (SubD A)"/>
    <s v="Grooming"/>
    <s v="Guard"/>
    <n v="480"/>
    <n v="480"/>
    <n v="19200"/>
    <m/>
    <x v="2"/>
    <n v="9216000"/>
  </r>
  <r>
    <d v="2024-12-16T00:00:00"/>
    <s v="Sales Invoice"/>
    <s v="Jalaram Enterprise"/>
    <s v="KRHUB_86219"/>
    <s v="SubD B"/>
    <s v="SubD (SubD B)"/>
    <s v="Grooming"/>
    <s v="Guard"/>
    <n v="480"/>
    <n v="480"/>
    <n v="19200"/>
    <m/>
    <x v="0"/>
    <n v="9216000"/>
  </r>
  <r>
    <d v="2024-12-17T00:00:00"/>
    <s v="Sales Invoice"/>
    <s v="SHREE MOMAI TRADERS"/>
    <s v="KRHUB_89269"/>
    <s v="SubD A"/>
    <s v="SubD (SubD A)"/>
    <s v="Grooming"/>
    <s v="Guard"/>
    <n v="480"/>
    <n v="480"/>
    <n v="19200"/>
    <m/>
    <x v="1"/>
    <n v="9216000"/>
  </r>
  <r>
    <d v="2024-12-18T00:00:00"/>
    <s v="Sales Invoice"/>
    <s v="Jay Ambe Enterprise"/>
    <s v="KRHUB_92863"/>
    <s v="SubD A"/>
    <s v="SubD (SubD A)"/>
    <s v="Grooming"/>
    <s v="Guard"/>
    <n v="480"/>
    <n v="480"/>
    <n v="19200"/>
    <m/>
    <x v="1"/>
    <n v="9216000"/>
  </r>
  <r>
    <d v="2024-12-20T00:00:00"/>
    <s v="Sales Invoice"/>
    <s v="Vinayak Marketing"/>
    <s v="KRHUB_91961"/>
    <s v="SubD A"/>
    <s v="SubD (SubD A)"/>
    <s v="Grooming"/>
    <s v="Guard"/>
    <n v="480"/>
    <n v="480"/>
    <n v="19200"/>
    <m/>
    <x v="1"/>
    <n v="9216000"/>
  </r>
  <r>
    <d v="2024-12-20T00:00:00"/>
    <s v="Sales Invoice"/>
    <s v="Mashru General Store"/>
    <s v="KRHUB_92137"/>
    <s v="SubD B"/>
    <s v="SubD (SubD B)"/>
    <s v="Grooming"/>
    <s v="Guard"/>
    <n v="480"/>
    <n v="480"/>
    <n v="19200"/>
    <m/>
    <x v="1"/>
    <n v="9216000"/>
  </r>
  <r>
    <d v="2024-12-17T00:00:00"/>
    <s v="Sales Invoice"/>
    <s v="SHREE MOMAI TRADERS"/>
    <s v="KRHUB_89269"/>
    <s v="SubD A"/>
    <s v="SubD (SubD A)"/>
    <s v="Fabric &amp; Home Care"/>
    <s v="Ariel"/>
    <n v="5"/>
    <n v="296"/>
    <n v="30203.84"/>
    <m/>
    <x v="1"/>
    <n v="8940336.6400000006"/>
  </r>
  <r>
    <d v="2024-12-13T00:00:00"/>
    <s v="Sales Invoice"/>
    <s v="V M Enterprise"/>
    <s v="KRHUB_91962"/>
    <s v="SubD A"/>
    <s v="SubD (SubD A)"/>
    <s v="Hair Care"/>
    <s v="H&amp;S"/>
    <n v="60"/>
    <n v="600"/>
    <n v="14700"/>
    <m/>
    <x v="2"/>
    <n v="8820000"/>
  </r>
  <r>
    <d v="2024-12-14T00:00:00"/>
    <s v="Sales Invoice"/>
    <s v="Bipinkumar Manshukhlal Shah"/>
    <s v="KRHUB_78366"/>
    <s v="SubD A"/>
    <s v="SubD (SubD A)"/>
    <s v="Health Care"/>
    <s v="VCD"/>
    <n v="32"/>
    <n v="224"/>
    <n v="39249.279999999999"/>
    <m/>
    <x v="0"/>
    <n v="8791838.7199999988"/>
  </r>
  <r>
    <d v="2024-12-19T00:00:00"/>
    <s v="Sales Invoice"/>
    <s v="Punit Sales Agency"/>
    <s v="KRHUB_78572"/>
    <s v="SubD A"/>
    <s v="SubD (SubD A)"/>
    <s v="Fabric &amp; Home Care"/>
    <s v="Ariel"/>
    <n v="2"/>
    <n v="80"/>
    <n v="103629.6"/>
    <m/>
    <x v="1"/>
    <n v="8290368"/>
  </r>
  <r>
    <d v="2024-12-14T00:00:00"/>
    <s v="Sales Invoice"/>
    <s v="DEV ENTERPRISE"/>
    <s v="KRHUB_90736"/>
    <s v="SubD A"/>
    <s v="SubD (SubD A)"/>
    <s v="Fabric &amp; Home Care"/>
    <s v="Tide"/>
    <n v="24"/>
    <n v="240"/>
    <n v="32443.200000000001"/>
    <m/>
    <x v="0"/>
    <n v="7786368"/>
  </r>
  <r>
    <d v="2024-12-17T00:00:00"/>
    <s v="Sales Invoice"/>
    <s v="SHREE MOMAI TRADERS"/>
    <s v="KRHUB_89269"/>
    <s v="SubD A"/>
    <s v="SubD (SubD A)"/>
    <s v="Fabric &amp; Home Care"/>
    <s v="Tide"/>
    <n v="24"/>
    <n v="240"/>
    <n v="32443.200000000001"/>
    <m/>
    <x v="1"/>
    <n v="7786368"/>
  </r>
  <r>
    <d v="2024-12-14T00:00:00"/>
    <s v="Sales Invoice"/>
    <s v="DEV ENTERPRISE"/>
    <s v="KRHUB_90736"/>
    <s v="SubD A"/>
    <s v="SubD (SubD A)"/>
    <s v="Fem Care"/>
    <s v="Whisper Ultra"/>
    <n v="60"/>
    <n v="360"/>
    <n v="21078"/>
    <m/>
    <x v="0"/>
    <n v="7588080"/>
  </r>
  <r>
    <d v="2024-12-14T00:00:00"/>
    <s v="Sales Invoice"/>
    <s v="DEV ENTERPRISE"/>
    <s v="KRHUB_90736"/>
    <s v="SubD A"/>
    <s v="SubD (SubD A)"/>
    <s v="Health Care"/>
    <s v="Vaporub"/>
    <n v="1200"/>
    <n v="600"/>
    <n v="12522"/>
    <m/>
    <x v="0"/>
    <n v="7513200"/>
  </r>
  <r>
    <d v="2024-12-13T00:00:00"/>
    <s v="Sales Invoice"/>
    <s v="Bipinkumar Manshukhlal Shah"/>
    <s v="KRHUB_78366"/>
    <s v="SubD A"/>
    <s v="SubD (SubD A)"/>
    <s v="Fabric &amp; Home Care"/>
    <s v="Ariel"/>
    <n v="48"/>
    <n v="288"/>
    <n v="24001.919999999998"/>
    <m/>
    <x v="2"/>
    <n v="6912552.959999999"/>
  </r>
  <r>
    <d v="2024-12-16T00:00:00"/>
    <s v="Sales Invoice"/>
    <s v="Verai General Stores"/>
    <s v="KRHUB_90915"/>
    <s v="SubD B"/>
    <s v="SubD (SubD B)"/>
    <s v="Health Care"/>
    <s v="VCD"/>
    <n v="32"/>
    <n v="192"/>
    <n v="33642.239999999998"/>
    <m/>
    <x v="0"/>
    <n v="6459310.0800000001"/>
  </r>
  <r>
    <d v="2024-12-16T00:00:00"/>
    <s v="Sales Invoice"/>
    <s v="Jalaram Enterprise"/>
    <s v="KRHUB_86219"/>
    <s v="SubD B"/>
    <s v="SubD (SubD B)"/>
    <s v="Grooming"/>
    <s v="Guard"/>
    <n v="240"/>
    <n v="240"/>
    <n v="26880"/>
    <m/>
    <x v="0"/>
    <n v="6451200"/>
  </r>
  <r>
    <d v="2024-12-13T00:00:00"/>
    <s v="Sales Invoice"/>
    <s v="V M Enterprise"/>
    <s v="KRHUB_91962"/>
    <s v="SubD A"/>
    <s v="SubD (SubD A)"/>
    <s v="Fabric &amp; Home Care"/>
    <s v="Ariel"/>
    <n v="5"/>
    <n v="250"/>
    <n v="25510"/>
    <m/>
    <x v="2"/>
    <n v="6377500"/>
  </r>
  <r>
    <d v="2024-12-14T00:00:00"/>
    <s v="Sales Invoice"/>
    <s v="Star Exports(GST)"/>
    <s v="KRHUB_68657"/>
    <s v="Semi WS Traditional"/>
    <s v="WS Platinum (Semi WS Traditional)"/>
    <s v="Personal Care (GIL)"/>
    <s v="Gillette"/>
    <n v="72"/>
    <n v="330"/>
    <n v="15840"/>
    <m/>
    <x v="0"/>
    <n v="5227200"/>
  </r>
  <r>
    <d v="2024-12-16T00:00:00"/>
    <s v="Sales Invoice"/>
    <s v="Verai General Stores"/>
    <s v="KRHUB_90915"/>
    <s v="SubD B"/>
    <s v="SubD (SubD B)"/>
    <s v="Health Care"/>
    <s v="Vaporub"/>
    <n v="1080"/>
    <n v="360"/>
    <n v="14418"/>
    <m/>
    <x v="0"/>
    <n v="5190480"/>
  </r>
  <r>
    <d v="2024-12-14T00:00:00"/>
    <s v="Sales Invoice"/>
    <s v="Vinayak Marketing"/>
    <s v="KRHUB_91961"/>
    <s v="SubD A"/>
    <s v="SubD (SubD A)"/>
    <s v="Fabric &amp; Home Care"/>
    <s v="Ariel Liquid"/>
    <n v="12"/>
    <n v="180"/>
    <n v="28832.400000000001"/>
    <m/>
    <x v="0"/>
    <n v="5189832"/>
  </r>
  <r>
    <d v="2024-12-13T00:00:00"/>
    <s v="Sales Invoice"/>
    <s v="V M Enterprise"/>
    <s v="KRHUB_91962"/>
    <s v="SubD A"/>
    <s v="SubD (SubD A)"/>
    <s v="Hair Care"/>
    <s v="H&amp;S"/>
    <n v="36"/>
    <n v="360"/>
    <n v="14400"/>
    <m/>
    <x v="2"/>
    <n v="5184000"/>
  </r>
  <r>
    <d v="2024-12-17T00:00:00"/>
    <s v="Sales Invoice"/>
    <s v="Punit Sales Agency"/>
    <s v="KRHUB_78572"/>
    <s v="SubD A"/>
    <s v="SubD (SubD A)"/>
    <s v="Fabric &amp; Home Care"/>
    <s v="Ariel"/>
    <n v="2"/>
    <n v="60"/>
    <n v="77722.2"/>
    <m/>
    <x v="1"/>
    <n v="4663332"/>
  </r>
  <r>
    <d v="2024-12-13T00:00:00"/>
    <s v="Sales Invoice"/>
    <s v="Jay Ambe Enterprise"/>
    <s v="KRHUB_92863"/>
    <s v="SubD A"/>
    <s v="SubD (SubD A)"/>
    <s v="Hair Care"/>
    <s v="H&amp;S"/>
    <n v="12"/>
    <n v="72"/>
    <n v="63578.879999999997"/>
    <m/>
    <x v="2"/>
    <n v="4577679.3599999994"/>
  </r>
  <r>
    <d v="2024-12-19T00:00:00"/>
    <s v="Sales Invoice"/>
    <s v="Kyra Enterprises"/>
    <s v="KRHUB_95398"/>
    <s v="Semi WS Traditional"/>
    <s v="New WS Platinum (Semi WS Traditional)"/>
    <s v="Health Care"/>
    <s v="Inhaler"/>
    <n v="25"/>
    <n v="60"/>
    <n v="75997.8"/>
    <m/>
    <x v="1"/>
    <n v="4559868"/>
  </r>
  <r>
    <d v="2024-12-16T00:00:00"/>
    <s v="Sales Invoice"/>
    <s v="GPSAR Healthcare Ltd"/>
    <s v="KRHUB_78371"/>
    <s v="Large A Pharmacy"/>
    <s v="HFS (Large A Pharmacy)- D type"/>
    <s v="Fem Care"/>
    <s v="Whisper Ultra"/>
    <n v="12"/>
    <n v="120"/>
    <n v="36842.400000000001"/>
    <m/>
    <x v="0"/>
    <n v="4421088"/>
  </r>
  <r>
    <d v="2024-12-14T00:00:00"/>
    <s v="Sales Invoice"/>
    <s v="Vinayak Marketing"/>
    <s v="KRHUB_91961"/>
    <s v="SubD A"/>
    <s v="SubD (SubD A)"/>
    <s v="Fabric &amp; Home Care"/>
    <s v="Ariel"/>
    <n v="5"/>
    <n v="200"/>
    <n v="20408"/>
    <m/>
    <x v="0"/>
    <n v="4081600"/>
  </r>
  <r>
    <d v="2024-12-14T00:00:00"/>
    <s v="Sales Invoice"/>
    <s v="Jiyansh Sales"/>
    <s v="KRHUB_94585"/>
    <s v="SubD B"/>
    <s v="SubD (SubD B)"/>
    <s v="Fem Care"/>
    <s v="Whisper Choice"/>
    <n v="60"/>
    <n v="300"/>
    <n v="13512"/>
    <m/>
    <x v="0"/>
    <n v="4053600"/>
  </r>
  <r>
    <d v="2024-12-17T00:00:00"/>
    <s v="Sales Invoice"/>
    <s v="DEV ENTERPRISE"/>
    <s v="KRHUB_90736"/>
    <s v="SubD A"/>
    <s v="SubD (SubD A)"/>
    <s v="Health Care"/>
    <s v="BabyRub"/>
    <n v="144"/>
    <n v="144"/>
    <n v="24994.080000000002"/>
    <m/>
    <x v="1"/>
    <n v="3599147.5200000005"/>
  </r>
  <r>
    <d v="2024-12-17T00:00:00"/>
    <s v="Sales Invoice"/>
    <s v="DEV ENTERPRISE"/>
    <s v="KRHUB_90736"/>
    <s v="SubD A"/>
    <s v="SubD (SubD A)"/>
    <s v="Baby Care"/>
    <s v="Pampers"/>
    <n v="288"/>
    <n v="648"/>
    <n v="5533.92"/>
    <m/>
    <x v="1"/>
    <n v="3585980.16"/>
  </r>
  <r>
    <d v="2024-12-13T00:00:00"/>
    <s v="Sales Invoice"/>
    <s v="Jay Ambe Enterprise"/>
    <s v="KRHUB_92863"/>
    <s v="SubD A"/>
    <s v="SubD (SubD A)"/>
    <s v="Fabric &amp; Home Care"/>
    <s v="Tide"/>
    <n v="5"/>
    <n v="75"/>
    <n v="45069.75"/>
    <m/>
    <x v="2"/>
    <n v="3380231.25"/>
  </r>
  <r>
    <d v="2024-12-13T00:00:00"/>
    <s v="Sales Invoice"/>
    <s v="Vinod Pharma"/>
    <s v="KRHUB_93329"/>
    <s v="SubD A"/>
    <s v="SubD (SubD A)"/>
    <s v="Fabric &amp; Home Care"/>
    <s v="Ariel"/>
    <n v="48"/>
    <n v="192"/>
    <n v="16001.28"/>
    <m/>
    <x v="2"/>
    <n v="3072245.7600000002"/>
  </r>
  <r>
    <d v="2024-12-16T00:00:00"/>
    <s v="Sales Invoice"/>
    <s v="Verai General Stores"/>
    <s v="KRHUB_90915"/>
    <s v="SubD B"/>
    <s v="SubD (SubD B)"/>
    <s v="Fabric &amp; Home Care"/>
    <s v="Ariel"/>
    <n v="48"/>
    <n v="192"/>
    <n v="16001.28"/>
    <m/>
    <x v="1"/>
    <n v="3072245.7600000002"/>
  </r>
  <r>
    <d v="2024-12-19T00:00:00"/>
    <s v="Sales Invoice"/>
    <s v="DEV ENTERPRISE"/>
    <s v="KRHUB_90736"/>
    <s v="SubD A"/>
    <s v="SubD (SubD A)"/>
    <s v="Health Care"/>
    <s v="Vaporub"/>
    <n v="320"/>
    <n v="180"/>
    <n v="16371"/>
    <m/>
    <x v="1"/>
    <n v="2946780"/>
  </r>
  <r>
    <d v="2024-12-17T00:00:00"/>
    <s v="Sales Invoice"/>
    <s v="SHREE MOMAI TRADERS"/>
    <s v="KRHUB_89269"/>
    <s v="SubD A"/>
    <s v="SubD (SubD A)"/>
    <s v="Female Hair Removal"/>
    <s v="Satin Care"/>
    <n v="192"/>
    <n v="192"/>
    <n v="14987.52"/>
    <m/>
    <x v="1"/>
    <n v="2877603.8399999999"/>
  </r>
  <r>
    <d v="2024-12-19T00:00:00"/>
    <s v="Sales Invoice"/>
    <s v="DEV ENTERPRISE"/>
    <s v="KRHUB_90736"/>
    <s v="SubD A"/>
    <s v="SubD (SubD A)"/>
    <s v="Female Hair Removal"/>
    <s v="Satin Care"/>
    <n v="192"/>
    <n v="192"/>
    <n v="14987.52"/>
    <m/>
    <x v="1"/>
    <n v="2877603.8399999999"/>
  </r>
  <r>
    <d v="2024-12-17T00:00:00"/>
    <s v="Sales Invoice"/>
    <s v="SHREE MOMAI TRADERS"/>
    <s v="KRHUB_89269"/>
    <s v="SubD A"/>
    <s v="SubD (SubD A)"/>
    <s v="Fabric &amp; Home Care"/>
    <s v="Tide"/>
    <n v="5"/>
    <n v="167"/>
    <n v="17040.68"/>
    <m/>
    <x v="1"/>
    <n v="2845793.56"/>
  </r>
  <r>
    <d v="2024-12-13T00:00:00"/>
    <s v="Sales Invoice"/>
    <s v="V M Enterprise"/>
    <s v="KRHUB_91962"/>
    <s v="SubD A"/>
    <s v="SubD (SubD A)"/>
    <s v="Hair Care"/>
    <s v="H&amp;S"/>
    <n v="48"/>
    <n v="192"/>
    <n v="14663.04"/>
    <m/>
    <x v="2"/>
    <n v="2815303.6800000002"/>
  </r>
  <r>
    <d v="2024-12-16T00:00:00"/>
    <s v="Sales Invoice"/>
    <s v="Verai General Stores"/>
    <s v="KRHUB_90915"/>
    <s v="SubD B"/>
    <s v="SubD (SubD B)"/>
    <s v="Health Care"/>
    <s v="Vaporub"/>
    <n v="1200"/>
    <n v="360"/>
    <n v="7513.2"/>
    <m/>
    <x v="0"/>
    <n v="2704752"/>
  </r>
  <r>
    <d v="2024-12-16T00:00:00"/>
    <s v="Sales Invoice"/>
    <s v="Verai General Stores"/>
    <s v="KRHUB_90915"/>
    <s v="SubD B"/>
    <s v="SubD (SubD B)"/>
    <s v="Health Care"/>
    <s v="BabyRub"/>
    <n v="1080"/>
    <n v="240"/>
    <n v="11016"/>
    <m/>
    <x v="0"/>
    <n v="2643840"/>
  </r>
  <r>
    <d v="2024-12-16T00:00:00"/>
    <s v="Sales Invoice"/>
    <s v="Jalaram Enterprise"/>
    <s v="KRHUB_86219"/>
    <s v="SubD B"/>
    <s v="SubD (SubD B)"/>
    <s v="Grooming"/>
    <s v="Wilkinson Sword"/>
    <n v="160"/>
    <n v="160"/>
    <n v="16480"/>
    <m/>
    <x v="0"/>
    <n v="2636800"/>
  </r>
  <r>
    <d v="2024-12-20T00:00:00"/>
    <s v="Sales Invoice"/>
    <s v="Vinayak Marketing"/>
    <s v="KRHUB_91961"/>
    <s v="SubD A"/>
    <s v="SubD (SubD A)"/>
    <s v="Grooming"/>
    <s v="Wilkinson Sword"/>
    <n v="160"/>
    <n v="160"/>
    <n v="16480"/>
    <m/>
    <x v="1"/>
    <n v="2636800"/>
  </r>
  <r>
    <d v="2024-12-17T00:00:00"/>
    <s v="Sales Invoice"/>
    <s v="SHREE MOMAI TRADERS"/>
    <s v="KRHUB_89269"/>
    <s v="SubD A"/>
    <s v="SubD (SubD A)"/>
    <s v="Personal Care (GIL)"/>
    <s v="Gillette Series"/>
    <n v="144"/>
    <n v="241"/>
    <n v="10543.75"/>
    <m/>
    <x v="1"/>
    <n v="2541043.75"/>
  </r>
  <r>
    <d v="2024-12-19T00:00:00"/>
    <s v="Sales Invoice"/>
    <s v="Kyra Enterprises"/>
    <s v="KRHUB_95398"/>
    <s v="Semi WS Traditional"/>
    <s v="New WS Platinum (Semi WS Traditional)"/>
    <s v="Health Care"/>
    <s v="Vaporub"/>
    <n v="72"/>
    <n v="71"/>
    <n v="32704.02"/>
    <m/>
    <x v="1"/>
    <n v="2321985.42"/>
  </r>
  <r>
    <d v="2024-12-13T00:00:00"/>
    <s v="Sales Invoice"/>
    <s v="Bipinkumar Manshukhlal Shah"/>
    <s v="KRHUB_78366"/>
    <s v="SubD A"/>
    <s v="SubD (SubD A)"/>
    <s v="Fabric &amp; Home Care"/>
    <s v="Tide"/>
    <n v="5"/>
    <n v="150"/>
    <n v="15306"/>
    <m/>
    <x v="2"/>
    <n v="2295900"/>
  </r>
  <r>
    <d v="2024-12-18T00:00:00"/>
    <s v="Sales Invoice"/>
    <s v="Vinod Pharma"/>
    <s v="KRHUB_93329"/>
    <s v="SubD A"/>
    <s v="SubD (SubD A)"/>
    <s v="Fabric &amp; Home Care"/>
    <s v="Tide"/>
    <n v="5"/>
    <n v="150"/>
    <n v="15306"/>
    <m/>
    <x v="1"/>
    <n v="2295900"/>
  </r>
  <r>
    <d v="2024-12-20T00:00:00"/>
    <s v="Sales Invoice"/>
    <s v="Mashru General Store"/>
    <s v="KRHUB_92137"/>
    <s v="SubD B"/>
    <s v="SubD (SubD B)"/>
    <s v="Fabric &amp; Home Care"/>
    <s v="Ariel"/>
    <n v="5"/>
    <n v="150"/>
    <n v="15306"/>
    <m/>
    <x v="1"/>
    <n v="2295900"/>
  </r>
  <r>
    <d v="2024-12-14T00:00:00"/>
    <s v="Sales Invoice"/>
    <s v="Vinayak Marketing"/>
    <s v="KRHUB_91961"/>
    <s v="SubD A"/>
    <s v="SubD (SubD A)"/>
    <s v="Hair Care"/>
    <s v="H&amp;S"/>
    <n v="60"/>
    <n v="300"/>
    <n v="7350"/>
    <m/>
    <x v="0"/>
    <n v="2205000"/>
  </r>
  <r>
    <d v="2024-12-14T00:00:00"/>
    <s v="Sales Invoice"/>
    <s v="A TO Z TRADERS"/>
    <s v="KRHUB_93275"/>
    <s v="SubD B"/>
    <s v="SubD (SubD B)"/>
    <s v="Hair Care"/>
    <s v="H&amp;S"/>
    <n v="60"/>
    <n v="300"/>
    <n v="7350"/>
    <m/>
    <x v="0"/>
    <n v="2205000"/>
  </r>
  <r>
    <d v="2024-12-14T00:00:00"/>
    <s v="Sales Invoice"/>
    <s v="Jalaram Enterprise"/>
    <s v="KRHUB_86219"/>
    <s v="SubD B"/>
    <s v="SubD (SubD B)"/>
    <s v="Hair Care"/>
    <s v="H&amp;S"/>
    <n v="60"/>
    <n v="300"/>
    <n v="7350"/>
    <m/>
    <x v="0"/>
    <n v="2205000"/>
  </r>
  <r>
    <d v="2024-12-14T00:00:00"/>
    <s v="Sales Invoice"/>
    <s v="Vinod Pharma"/>
    <s v="KRHUB_93329"/>
    <s v="SubD A"/>
    <s v="SubD (SubD A)"/>
    <s v="Hair Care"/>
    <s v="H&amp;S"/>
    <n v="60"/>
    <n v="300"/>
    <n v="7350"/>
    <m/>
    <x v="0"/>
    <n v="2205000"/>
  </r>
  <r>
    <d v="2024-12-16T00:00:00"/>
    <s v="Sales Invoice"/>
    <s v="Jalaram Enterprise"/>
    <s v="KRHUB_86219"/>
    <s v="SubD B"/>
    <s v="SubD (SubD B)"/>
    <s v="Hair Care"/>
    <s v="H&amp;S"/>
    <n v="60"/>
    <n v="300"/>
    <n v="7350"/>
    <m/>
    <x v="1"/>
    <n v="2205000"/>
  </r>
  <r>
    <d v="2024-12-19T00:00:00"/>
    <s v="Sales Invoice"/>
    <s v="DEV ENTERPRISE"/>
    <s v="KRHUB_90736"/>
    <s v="SubD A"/>
    <s v="SubD (SubD A)"/>
    <s v="Hair Care"/>
    <s v="H&amp;S"/>
    <n v="60"/>
    <n v="300"/>
    <n v="7350"/>
    <m/>
    <x v="1"/>
    <n v="2205000"/>
  </r>
  <r>
    <d v="2024-12-18T00:00:00"/>
    <s v="Sales Invoice"/>
    <s v="Vinod Pharma"/>
    <s v="KRHUB_93329"/>
    <s v="SubD A"/>
    <s v="SubD (SubD A)"/>
    <s v="Fem Care"/>
    <s v="Whisper Choice"/>
    <n v="120"/>
    <n v="240"/>
    <n v="9079.2000000000007"/>
    <m/>
    <x v="1"/>
    <n v="2179008"/>
  </r>
  <r>
    <d v="2024-12-14T00:00:00"/>
    <s v="Sales Invoice"/>
    <s v="Mashru General Store"/>
    <s v="KRHUB_92137"/>
    <s v="SubD B"/>
    <s v="SubD (SubD B)"/>
    <s v="Fabric &amp; Home Care"/>
    <s v="Ariel"/>
    <n v="5"/>
    <n v="146"/>
    <n v="14897.84"/>
    <m/>
    <x v="0"/>
    <n v="2175084.64"/>
  </r>
  <r>
    <d v="2024-12-20T00:00:00"/>
    <s v="Sales Invoice"/>
    <s v="Vinayak Marketing"/>
    <s v="KRHUB_91961"/>
    <s v="SubD A"/>
    <s v="SubD (SubD A)"/>
    <s v="Fabric &amp; Home Care"/>
    <s v="Ariel"/>
    <n v="5"/>
    <n v="146"/>
    <n v="14897.84"/>
    <m/>
    <x v="1"/>
    <n v="2175084.64"/>
  </r>
  <r>
    <d v="2024-12-14T00:00:00"/>
    <s v="Sales Invoice"/>
    <s v="A TO Z TRADERS"/>
    <s v="KRHUB_93275"/>
    <s v="SubD B"/>
    <s v="SubD (SubD B)"/>
    <s v="Fabric &amp; Home Care"/>
    <s v="Tide"/>
    <n v="5"/>
    <n v="60"/>
    <n v="36055.800000000003"/>
    <m/>
    <x v="0"/>
    <n v="2163348"/>
  </r>
  <r>
    <d v="2024-12-14T00:00:00"/>
    <s v="Sales Invoice"/>
    <s v="Punit Sales Agency"/>
    <s v="KRHUB_78572"/>
    <s v="SubD A"/>
    <s v="SubD (SubD A)"/>
    <s v="Health Care"/>
    <s v="BabyRub"/>
    <n v="1080"/>
    <n v="216"/>
    <n v="9914.4"/>
    <m/>
    <x v="0"/>
    <n v="2141510.4"/>
  </r>
  <r>
    <d v="2024-12-16T00:00:00"/>
    <s v="Sales Invoice"/>
    <s v="Verai General Stores"/>
    <s v="KRHUB_90915"/>
    <s v="SubD B"/>
    <s v="SubD (SubD B)"/>
    <s v="Fabric &amp; Home Care"/>
    <s v="Ariel"/>
    <n v="16"/>
    <n v="80"/>
    <n v="26296.799999999999"/>
    <m/>
    <x v="1"/>
    <n v="2103744"/>
  </r>
  <r>
    <d v="2024-12-16T00:00:00"/>
    <s v="Sales Invoice"/>
    <s v="Verai General Stores"/>
    <s v="KRHUB_90915"/>
    <s v="SubD B"/>
    <s v="SubD (SubD B)"/>
    <s v="Fabric &amp; Home Care"/>
    <s v="Ariel"/>
    <n v="5"/>
    <n v="141"/>
    <n v="14387.64"/>
    <m/>
    <x v="1"/>
    <n v="2028657.24"/>
  </r>
  <r>
    <d v="2024-12-13T00:00:00"/>
    <s v="Sales Invoice"/>
    <s v="V M Enterprise"/>
    <s v="KRHUB_91962"/>
    <s v="SubD A"/>
    <s v="SubD (SubD A)"/>
    <s v="Fabric &amp; Home Care"/>
    <s v="Tide"/>
    <n v="3"/>
    <n v="45"/>
    <n v="43124.85"/>
    <m/>
    <x v="2"/>
    <n v="1940618.25"/>
  </r>
  <r>
    <d v="2024-12-14T00:00:00"/>
    <s v="Sales Invoice"/>
    <s v="DEV ENTERPRISE"/>
    <s v="KRHUB_90736"/>
    <s v="SubD A"/>
    <s v="SubD (SubD A)"/>
    <s v="Fabric &amp; Home Care"/>
    <s v="Tide"/>
    <n v="5"/>
    <n v="55"/>
    <n v="33051.15"/>
    <m/>
    <x v="0"/>
    <n v="1817813.25"/>
  </r>
  <r>
    <d v="2024-12-17T00:00:00"/>
    <s v="Sales Invoice"/>
    <s v="SHREE MOMAI TRADERS"/>
    <s v="KRHUB_89269"/>
    <s v="SubD A"/>
    <s v="SubD (SubD A)"/>
    <s v="Fem Care"/>
    <s v="Whisper Choice"/>
    <n v="120"/>
    <n v="240"/>
    <n v="7567.2"/>
    <m/>
    <x v="1"/>
    <n v="1816128"/>
  </r>
  <r>
    <d v="2024-12-14T00:00:00"/>
    <s v="Sales Invoice"/>
    <s v="A TO Z TRADERS"/>
    <s v="KRHUB_93275"/>
    <s v="SubD B"/>
    <s v="SubD (SubD B)"/>
    <s v="Baby Care"/>
    <s v="Pampers"/>
    <n v="18"/>
    <n v="72"/>
    <n v="24981.119999999999"/>
    <m/>
    <x v="0"/>
    <n v="1798640.6399999999"/>
  </r>
  <r>
    <d v="2024-12-14T00:00:00"/>
    <s v="Sales Invoice"/>
    <s v="Vinayak Marketing"/>
    <s v="KRHUB_91961"/>
    <s v="SubD A"/>
    <s v="SubD (SubD A)"/>
    <s v="Health Care"/>
    <s v="Vaporub"/>
    <n v="16"/>
    <n v="32"/>
    <n v="55299.199999999997"/>
    <m/>
    <x v="0"/>
    <n v="1769574.3999999999"/>
  </r>
  <r>
    <d v="2024-12-20T00:00:00"/>
    <s v="Sales Invoice"/>
    <s v="Vinayak Marketing"/>
    <s v="KRHUB_91961"/>
    <s v="SubD A"/>
    <s v="SubD (SubD A)"/>
    <s v="Health Care"/>
    <s v="Vaporub"/>
    <n v="16"/>
    <n v="32"/>
    <n v="55299.199999999997"/>
    <m/>
    <x v="1"/>
    <n v="1769574.3999999999"/>
  </r>
  <r>
    <d v="2024-12-19T00:00:00"/>
    <s v="Sales Invoice"/>
    <s v="DEV ENTERPRISE"/>
    <s v="KRHUB_90736"/>
    <s v="SubD A"/>
    <s v="SubD (SubD A)"/>
    <s v="Fabric &amp; Home Care"/>
    <s v="Tide"/>
    <n v="72"/>
    <n v="432"/>
    <n v="4000.32"/>
    <m/>
    <x v="1"/>
    <n v="1728138.24"/>
  </r>
  <r>
    <d v="2024-12-16T00:00:00"/>
    <s v="Sales Invoice"/>
    <s v="Jalaram Enterprise"/>
    <s v="KRHUB_86219"/>
    <s v="SubD B"/>
    <s v="SubD (SubD B)"/>
    <s v="Fabric &amp; Home Care"/>
    <s v="Ariel"/>
    <n v="48"/>
    <n v="144"/>
    <n v="12000.96"/>
    <m/>
    <x v="1"/>
    <n v="1728138.2399999998"/>
  </r>
  <r>
    <d v="2024-12-20T00:00:00"/>
    <s v="Sales Invoice"/>
    <s v="Akshar Agency"/>
    <s v="KRHUB_85606"/>
    <s v="SubD A"/>
    <s v="SubD (SubD A)"/>
    <s v="Fabric &amp; Home Care"/>
    <s v="Tide"/>
    <n v="24"/>
    <n v="112"/>
    <n v="15140.16"/>
    <m/>
    <x v="1"/>
    <n v="1695697.9199999999"/>
  </r>
  <r>
    <d v="2024-12-13T00:00:00"/>
    <s v="Sales Invoice"/>
    <s v="V M Enterprise"/>
    <s v="KRHUB_91962"/>
    <s v="SubD A"/>
    <s v="SubD (SubD A)"/>
    <s v="Fabric &amp; Home Care"/>
    <s v="Ariel"/>
    <n v="48"/>
    <n v="140"/>
    <n v="11667.6"/>
    <m/>
    <x v="2"/>
    <n v="1633464"/>
  </r>
  <r>
    <d v="2024-12-14T00:00:00"/>
    <s v="Sales Invoice"/>
    <s v="DEV ENTERPRISE"/>
    <s v="KRHUB_90736"/>
    <s v="SubD A"/>
    <s v="SubD (SubD A)"/>
    <s v="Fabric &amp; Home Care"/>
    <s v="Ariel Liquid"/>
    <n v="6"/>
    <n v="60"/>
    <n v="27166.2"/>
    <m/>
    <x v="0"/>
    <n v="1629972"/>
  </r>
  <r>
    <d v="2024-12-17T00:00:00"/>
    <s v="Sales Invoice"/>
    <s v="SHREE MOMAI TRADERS"/>
    <s v="KRHUB_89269"/>
    <s v="SubD A"/>
    <s v="SubD (SubD A)"/>
    <s v="Grooming"/>
    <s v="Wilkinson Sword"/>
    <n v="1200"/>
    <n v="400"/>
    <n v="4044"/>
    <m/>
    <x v="1"/>
    <n v="1617600"/>
  </r>
  <r>
    <d v="2024-12-18T00:00:00"/>
    <s v="Sales Invoice"/>
    <s v="Vinod Pharma"/>
    <s v="KRHUB_93329"/>
    <s v="SubD A"/>
    <s v="SubD (SubD A)"/>
    <s v="Health Care"/>
    <s v="VCD"/>
    <n v="32"/>
    <n v="96"/>
    <n v="16821.12"/>
    <m/>
    <x v="1"/>
    <n v="1614827.52"/>
  </r>
  <r>
    <d v="2024-12-20T00:00:00"/>
    <s v="Sales Invoice"/>
    <s v="Vinayak Marketing"/>
    <s v="KRHUB_91961"/>
    <s v="SubD A"/>
    <s v="SubD (SubD A)"/>
    <s v="Health Care"/>
    <s v="VCD"/>
    <n v="32"/>
    <n v="96"/>
    <n v="16821.12"/>
    <m/>
    <x v="1"/>
    <n v="1614827.52"/>
  </r>
  <r>
    <d v="2024-12-18T00:00:00"/>
    <s v="Sales Invoice"/>
    <s v="Vinod Pharma"/>
    <s v="KRHUB_93329"/>
    <s v="SubD A"/>
    <s v="SubD (SubD A)"/>
    <s v="Grooming"/>
    <s v="Guard"/>
    <n v="240"/>
    <n v="120"/>
    <n v="13440"/>
    <m/>
    <x v="1"/>
    <n v="1612800"/>
  </r>
  <r>
    <d v="2024-12-13T00:00:00"/>
    <s v="Sales Invoice"/>
    <s v="V M Enterprise"/>
    <s v="KRHUB_91962"/>
    <s v="SubD A"/>
    <s v="SubD (SubD A)"/>
    <s v="Hair Care"/>
    <s v="H&amp;S"/>
    <n v="48"/>
    <n v="144"/>
    <n v="10997.28"/>
    <m/>
    <x v="2"/>
    <n v="1583608.32"/>
  </r>
  <r>
    <d v="2024-12-14T00:00:00"/>
    <s v="Sales Invoice"/>
    <s v="Jalaram Enterprise"/>
    <s v="KRHUB_86219"/>
    <s v="SubD B"/>
    <s v="SubD (SubD B)"/>
    <s v="Fem Care"/>
    <s v="Whisper Ultra"/>
    <n v="48"/>
    <n v="96"/>
    <n v="16432.32"/>
    <m/>
    <x v="0"/>
    <n v="1577502.72"/>
  </r>
  <r>
    <d v="2024-12-18T00:00:00"/>
    <s v="Sales Invoice"/>
    <s v="Jay Ambe Enterprise"/>
    <s v="KRHUB_92863"/>
    <s v="SubD A"/>
    <s v="SubD (SubD A)"/>
    <s v="Grooming"/>
    <s v="Guard"/>
    <n v="480"/>
    <n v="150"/>
    <n v="10500"/>
    <m/>
    <x v="1"/>
    <n v="1575000"/>
  </r>
  <r>
    <d v="2024-12-14T00:00:00"/>
    <s v="Sales Invoice"/>
    <s v="Punit Sales Agency"/>
    <s v="KRHUB_78572"/>
    <s v="SubD A"/>
    <s v="SubD (SubD A)"/>
    <s v="Fem Care"/>
    <s v="Whisper Choice"/>
    <n v="40"/>
    <n v="120"/>
    <n v="12973.2"/>
    <m/>
    <x v="0"/>
    <n v="1556784"/>
  </r>
  <r>
    <d v="2024-12-14T00:00:00"/>
    <s v="Sales Invoice"/>
    <s v="Vinayak Marketing"/>
    <s v="KRHUB_91961"/>
    <s v="SubD A"/>
    <s v="SubD (SubD A)"/>
    <s v="Grooming"/>
    <s v="Guard"/>
    <n v="108"/>
    <n v="124"/>
    <n v="12269.8"/>
    <m/>
    <x v="2"/>
    <n v="1521455.2"/>
  </r>
  <r>
    <d v="2024-12-14T00:00:00"/>
    <s v="Sales Invoice"/>
    <s v="V M Enterprise"/>
    <s v="KRHUB_91962"/>
    <s v="SubD A"/>
    <s v="SubD (SubD A)"/>
    <s v="Fabric &amp; Home Care"/>
    <s v="Tide"/>
    <n v="8"/>
    <n v="64"/>
    <n v="23644.799999999999"/>
    <m/>
    <x v="0"/>
    <n v="1513267.2"/>
  </r>
  <r>
    <d v="2024-12-17T00:00:00"/>
    <s v="Sales Invoice"/>
    <s v="SHREE MOMAI TRADERS"/>
    <s v="KRHUB_89269"/>
    <s v="SubD A"/>
    <s v="SubD (SubD A)"/>
    <s v="Fabric &amp; Home Care"/>
    <s v="Tide"/>
    <n v="5"/>
    <n v="50"/>
    <n v="30046.5"/>
    <m/>
    <x v="1"/>
    <n v="1502325"/>
  </r>
  <r>
    <d v="2024-12-18T00:00:00"/>
    <s v="Sales Invoice"/>
    <s v="Jay Ambe Enterprise"/>
    <s v="KRHUB_92863"/>
    <s v="SubD A"/>
    <s v="SubD (SubD A)"/>
    <s v="Fabric &amp; Home Care"/>
    <s v="Tide"/>
    <n v="5"/>
    <n v="50"/>
    <n v="30046.5"/>
    <m/>
    <x v="1"/>
    <n v="1502325"/>
  </r>
  <r>
    <d v="2024-12-14T00:00:00"/>
    <s v="Sales Invoice"/>
    <s v="DEV ENTERPRISE"/>
    <s v="KRHUB_90736"/>
    <s v="SubD A"/>
    <s v="SubD (SubD A)"/>
    <s v="Fabric &amp; Home Care"/>
    <s v="Ariel Liquid"/>
    <n v="6"/>
    <n v="60"/>
    <n v="23833.200000000001"/>
    <m/>
    <x v="0"/>
    <n v="1429992"/>
  </r>
  <r>
    <d v="2024-12-17T00:00:00"/>
    <s v="Sales Invoice"/>
    <s v="SHREE MOMAI TRADERS"/>
    <s v="KRHUB_89269"/>
    <s v="SubD A"/>
    <s v="SubD (SubD A)"/>
    <s v="Hair Care"/>
    <s v="H&amp;S"/>
    <n v="60"/>
    <n v="240"/>
    <n v="5880"/>
    <m/>
    <x v="1"/>
    <n v="1411200"/>
  </r>
  <r>
    <d v="2024-12-17T00:00:00"/>
    <s v="Sales Invoice"/>
    <s v="SHREE MOMAI TRADERS"/>
    <s v="KRHUB_89269"/>
    <s v="SubD A"/>
    <s v="SubD (SubD A)"/>
    <s v="Hair Care"/>
    <s v="H&amp;S"/>
    <n v="60"/>
    <n v="240"/>
    <n v="5880"/>
    <m/>
    <x v="1"/>
    <n v="1411200"/>
  </r>
  <r>
    <d v="2024-12-18T00:00:00"/>
    <s v="Sales Invoice"/>
    <s v="Vinod Pharma"/>
    <s v="KRHUB_93329"/>
    <s v="SubD A"/>
    <s v="SubD (SubD A)"/>
    <s v="Fabric &amp; Home Care"/>
    <s v="Tide"/>
    <n v="48"/>
    <n v="144"/>
    <n v="9734.4"/>
    <m/>
    <x v="1"/>
    <n v="1401753.5999999999"/>
  </r>
  <r>
    <d v="2024-12-14T00:00:00"/>
    <s v="Sales Invoice"/>
    <s v="Punit Sales Agency"/>
    <s v="KRHUB_78572"/>
    <s v="SubD A"/>
    <s v="SubD (SubD A)"/>
    <s v="Hair Care"/>
    <s v="H&amp;S"/>
    <n v="60"/>
    <n v="239"/>
    <n v="5855.5"/>
    <m/>
    <x v="0"/>
    <n v="1399464.5"/>
  </r>
  <r>
    <d v="2024-12-14T00:00:00"/>
    <s v="Sales Invoice"/>
    <s v="Jalaram Enterprise"/>
    <s v="KRHUB_86219"/>
    <s v="SubD B"/>
    <s v="SubD (SubD B)"/>
    <s v="Baby Care"/>
    <s v="Pampers"/>
    <n v="324"/>
    <n v="324"/>
    <n v="4050"/>
    <m/>
    <x v="0"/>
    <n v="1312200"/>
  </r>
  <r>
    <d v="2024-12-14T00:00:00"/>
    <s v="Sales Invoice"/>
    <s v="Jiyansh Sales"/>
    <s v="KRHUB_94585"/>
    <s v="SubD B"/>
    <s v="SubD (SubD B)"/>
    <s v="Baby Care"/>
    <s v="Pampers"/>
    <n v="324"/>
    <n v="324"/>
    <n v="4050"/>
    <m/>
    <x v="0"/>
    <n v="1312200"/>
  </r>
  <r>
    <d v="2024-12-14T00:00:00"/>
    <s v="Sales Invoice"/>
    <s v="Mashru General Store"/>
    <s v="KRHUB_92137"/>
    <s v="SubD B"/>
    <s v="SubD (SubD B)"/>
    <s v="Health Care"/>
    <s v="VCD"/>
    <n v="16"/>
    <n v="64"/>
    <n v="19759.36"/>
    <m/>
    <x v="0"/>
    <n v="1264599.04"/>
  </r>
  <r>
    <d v="2024-12-14T00:00:00"/>
    <s v="Sales Invoice"/>
    <s v="Jiyansh Sales"/>
    <s v="KRHUB_94585"/>
    <s v="SubD B"/>
    <s v="SubD (SubD B)"/>
    <s v="Health Care"/>
    <s v="Vaporub"/>
    <n v="72"/>
    <n v="72"/>
    <n v="17303.759999999998"/>
    <m/>
    <x v="0"/>
    <n v="1245870.72"/>
  </r>
  <r>
    <d v="2024-12-18T00:00:00"/>
    <s v="Sales Invoice"/>
    <s v="Jay Ambe Enterprise"/>
    <s v="KRHUB_92863"/>
    <s v="SubD A"/>
    <s v="SubD (SubD A)"/>
    <s v="Fabric &amp; Home Care"/>
    <s v="Tide"/>
    <n v="24"/>
    <n v="96"/>
    <n v="12977.28"/>
    <m/>
    <x v="1"/>
    <n v="1245818.8800000001"/>
  </r>
  <r>
    <d v="2024-12-17T00:00:00"/>
    <s v="Sales Invoice"/>
    <s v="SHREE MOMAI TRADERS"/>
    <s v="KRHUB_89269"/>
    <s v="SubD A"/>
    <s v="SubD (SubD A)"/>
    <s v="Fabric &amp; Home Care"/>
    <s v="Ariel"/>
    <n v="6"/>
    <n v="42"/>
    <n v="29217.3"/>
    <m/>
    <x v="1"/>
    <n v="1227126.5999999999"/>
  </r>
  <r>
    <d v="2024-12-17T00:00:00"/>
    <s v="Sales Invoice"/>
    <s v="SHREE MOMAI TRADERS"/>
    <s v="KRHUB_89269"/>
    <s v="SubD A"/>
    <s v="SubD (SubD A)"/>
    <s v="Fabric &amp; Home Care"/>
    <s v="Tide"/>
    <n v="72"/>
    <n v="360"/>
    <n v="3333.6"/>
    <m/>
    <x v="1"/>
    <n v="1200096"/>
  </r>
  <r>
    <d v="2024-12-14T00:00:00"/>
    <s v="Sales Invoice"/>
    <s v="Punit Sales Agency"/>
    <s v="KRHUB_78572"/>
    <s v="SubD A"/>
    <s v="SubD (SubD A)"/>
    <s v="Health Care"/>
    <s v="Inhaler"/>
    <n v="720"/>
    <n v="144"/>
    <n v="8290.08"/>
    <m/>
    <x v="0"/>
    <n v="1193771.52"/>
  </r>
  <r>
    <d v="2024-12-14T00:00:00"/>
    <s v="Sales Invoice"/>
    <s v="Punit Sales Agency"/>
    <s v="KRHUB_78572"/>
    <s v="SubD A"/>
    <s v="SubD (SubD A)"/>
    <s v="Fem Care"/>
    <s v="Whisper Ultra"/>
    <n v="60"/>
    <n v="120"/>
    <n v="9730.7999999999993"/>
    <m/>
    <x v="0"/>
    <n v="1167696"/>
  </r>
  <r>
    <d v="2024-12-18T00:00:00"/>
    <s v="Sales Invoice"/>
    <s v="Vinod Pharma"/>
    <s v="KRHUB_93329"/>
    <s v="SubD A"/>
    <s v="SubD (SubD A)"/>
    <s v="Fabric &amp; Home Care"/>
    <s v="Ariel"/>
    <n v="2"/>
    <n v="30"/>
    <n v="38861.1"/>
    <m/>
    <x v="1"/>
    <n v="1165833"/>
  </r>
  <r>
    <d v="2024-12-14T00:00:00"/>
    <s v="Sales Invoice"/>
    <s v="Jiyansh Sales"/>
    <s v="KRHUB_94585"/>
    <s v="SubD B"/>
    <s v="SubD (SubD B)"/>
    <s v="Baby Care"/>
    <s v="Pampers"/>
    <n v="324"/>
    <n v="324"/>
    <n v="3508.92"/>
    <m/>
    <x v="0"/>
    <n v="1136890.08"/>
  </r>
  <r>
    <d v="2024-12-14T00:00:00"/>
    <s v="Sales Invoice"/>
    <s v="Jalaram Enterprise"/>
    <s v="KRHUB_86219"/>
    <s v="SubD B"/>
    <s v="SubD (SubD B)"/>
    <s v="Baby Care"/>
    <s v="Pampers"/>
    <n v="324"/>
    <n v="324"/>
    <n v="3508.92"/>
    <m/>
    <x v="0"/>
    <n v="1136890.08"/>
  </r>
  <r>
    <d v="2024-12-20T00:00:00"/>
    <s v="Sales Invoice"/>
    <s v="Akshar Agency"/>
    <s v="KRHUB_85606"/>
    <s v="SubD A"/>
    <s v="SubD (SubD A)"/>
    <s v="Baby Care"/>
    <s v="Pampers"/>
    <n v="288"/>
    <n v="324"/>
    <n v="3508.92"/>
    <m/>
    <x v="1"/>
    <n v="1136890.08"/>
  </r>
  <r>
    <d v="2024-12-14T00:00:00"/>
    <s v="Saleable RETURN"/>
    <s v="Bipinkumar Manshukhlal Shah"/>
    <s v="KRHUB_78366"/>
    <s v="SubD A"/>
    <s v="SubD (SubD A)"/>
    <s v="Health Care"/>
    <s v="VCD"/>
    <n v="4"/>
    <n v="-28"/>
    <n v="-39719.4"/>
    <s v="Wrong Order"/>
    <x v="2"/>
    <n v="1112143.2"/>
  </r>
  <r>
    <d v="2024-12-14T00:00:00"/>
    <s v="Sales Invoice"/>
    <s v="Vinayak Marketing"/>
    <s v="KRHUB_91961"/>
    <s v="SubD A"/>
    <s v="SubD (SubD A)"/>
    <s v="Fabric &amp; Home Care"/>
    <s v="Ariel Liquid"/>
    <n v="24"/>
    <n v="144"/>
    <n v="7632"/>
    <m/>
    <x v="0"/>
    <n v="1099008"/>
  </r>
  <r>
    <d v="2024-12-16T00:00:00"/>
    <s v="Sales Invoice"/>
    <s v="GPSAR Healthcare Ltd"/>
    <s v="KRHUB_78371"/>
    <s v="Large A Pharmacy"/>
    <s v="HFS (Large A Pharmacy)- D type"/>
    <s v="Fem Care"/>
    <s v="Whisper Ultra"/>
    <n v="24"/>
    <n v="72"/>
    <n v="14210.64"/>
    <m/>
    <x v="0"/>
    <n v="1023166.08"/>
  </r>
  <r>
    <d v="2024-12-16T00:00:00"/>
    <s v="Sales Invoice"/>
    <s v="GPSAR Healthcare Ltd"/>
    <s v="KRHUB_78371"/>
    <s v="Large A Pharmacy"/>
    <s v="HFS (Large A Pharmacy)- D type"/>
    <s v="Fem Care"/>
    <s v="Whisper Ultra"/>
    <n v="12"/>
    <n v="56"/>
    <n v="17361.12"/>
    <m/>
    <x v="0"/>
    <n v="972222.72"/>
  </r>
  <r>
    <d v="2024-12-14T00:00:00"/>
    <s v="Sales Invoice"/>
    <s v="Mashru General Store"/>
    <s v="KRHUB_92137"/>
    <s v="SubD B"/>
    <s v="SubD (SubD B)"/>
    <s v="Health Care"/>
    <s v="BabyRub"/>
    <n v="1080"/>
    <n v="144"/>
    <n v="6609.6"/>
    <m/>
    <x v="0"/>
    <n v="951782.40000000002"/>
  </r>
  <r>
    <d v="2024-12-14T00:00:00"/>
    <s v="Sales Invoice"/>
    <s v="Vinayak Marketing"/>
    <s v="KRHUB_91961"/>
    <s v="SubD A"/>
    <s v="SubD (SubD A)"/>
    <s v="Health Care"/>
    <s v="BabyRub"/>
    <n v="1080"/>
    <n v="144"/>
    <n v="6609.6"/>
    <m/>
    <x v="0"/>
    <n v="951782.40000000002"/>
  </r>
  <r>
    <d v="2024-12-20T00:00:00"/>
    <s v="Sales Invoice"/>
    <s v="Vinayak Marketing"/>
    <s v="KRHUB_91961"/>
    <s v="SubD A"/>
    <s v="SubD (SubD A)"/>
    <s v="Health Care"/>
    <s v="BabyRub"/>
    <n v="1080"/>
    <n v="144"/>
    <n v="6609.6"/>
    <m/>
    <x v="1"/>
    <n v="951782.40000000002"/>
  </r>
  <r>
    <d v="2024-12-14T00:00:00"/>
    <s v="Sales Invoice"/>
    <s v="A TO Z TRADERS"/>
    <s v="KRHUB_93275"/>
    <s v="SubD B"/>
    <s v="SubD (SubD B)"/>
    <s v="Baby Care"/>
    <s v="Pampers"/>
    <n v="12"/>
    <n v="60"/>
    <n v="15600"/>
    <m/>
    <x v="0"/>
    <n v="936000"/>
  </r>
  <r>
    <d v="2024-12-14T00:00:00"/>
    <s v="Sales Invoice"/>
    <s v="Jiyansh Sales"/>
    <s v="KRHUB_94585"/>
    <s v="SubD B"/>
    <s v="SubD (SubD B)"/>
    <s v="Health Care"/>
    <s v="VCD"/>
    <n v="32"/>
    <n v="96"/>
    <n v="9612.48"/>
    <m/>
    <x v="0"/>
    <n v="922798.07999999996"/>
  </r>
  <r>
    <d v="2024-12-13T00:00:00"/>
    <s v="Sales Invoice"/>
    <s v="Jay Ambe Enterprise"/>
    <s v="KRHUB_92863"/>
    <s v="SubD A"/>
    <s v="SubD (SubD A)"/>
    <s v="Fabric &amp; Home Care"/>
    <s v="Tide"/>
    <n v="3"/>
    <n v="30"/>
    <n v="28749.9"/>
    <m/>
    <x v="2"/>
    <n v="862497"/>
  </r>
  <r>
    <d v="2024-12-17T00:00:00"/>
    <s v="Sales Invoice"/>
    <s v="SHREE MOMAI TRADERS"/>
    <s v="KRHUB_89269"/>
    <s v="SubD A"/>
    <s v="SubD (SubD A)"/>
    <s v="Fabric &amp; Home Care"/>
    <s v="Tide"/>
    <n v="8"/>
    <n v="48"/>
    <n v="17733.599999999999"/>
    <m/>
    <x v="1"/>
    <n v="851212.79999999993"/>
  </r>
  <r>
    <d v="2024-12-14T00:00:00"/>
    <s v="Sales Invoice"/>
    <s v="Vinayak Marketing"/>
    <s v="KRHUB_91961"/>
    <s v="SubD A"/>
    <s v="SubD (SubD A)"/>
    <s v="Grooming"/>
    <s v="Guard"/>
    <n v="108"/>
    <n v="92"/>
    <n v="9103.4"/>
    <m/>
    <x v="2"/>
    <n v="837512.79999999993"/>
  </r>
  <r>
    <d v="2024-12-14T00:00:00"/>
    <s v="Sales Invoice"/>
    <s v="Vinayak Marketing"/>
    <s v="KRHUB_91961"/>
    <s v="SubD A"/>
    <s v="SubD (SubD A)"/>
    <s v="Fabric &amp; Home Care"/>
    <s v="Ariel"/>
    <n v="48"/>
    <n v="100"/>
    <n v="8334"/>
    <m/>
    <x v="0"/>
    <n v="833400"/>
  </r>
  <r>
    <d v="2024-12-14T00:00:00"/>
    <s v="Sales Invoice"/>
    <s v="Vinayak Marketing"/>
    <s v="KRHUB_91961"/>
    <s v="SubD A"/>
    <s v="SubD (SubD A)"/>
    <s v="Grooming"/>
    <s v="Wilkinson Sword"/>
    <n v="800"/>
    <n v="200"/>
    <n v="4162"/>
    <m/>
    <x v="0"/>
    <n v="832400"/>
  </r>
  <r>
    <d v="2024-12-13T00:00:00"/>
    <s v="Sales Invoice"/>
    <s v="V M Enterprise"/>
    <s v="KRHUB_91962"/>
    <s v="SubD A"/>
    <s v="SubD (SubD A)"/>
    <s v="Fabric &amp; Home Care"/>
    <s v="Tide"/>
    <n v="5"/>
    <n v="90"/>
    <n v="9183.6"/>
    <m/>
    <x v="2"/>
    <n v="826524"/>
  </r>
  <r>
    <d v="2024-12-14T00:00:00"/>
    <s v="Sales Invoice"/>
    <s v="Punit Sales Agency"/>
    <s v="KRHUB_78572"/>
    <s v="SubD A"/>
    <s v="SubD (SubD A)"/>
    <s v="Hair Care"/>
    <s v="H&amp;S"/>
    <n v="60"/>
    <n v="180"/>
    <n v="4410"/>
    <m/>
    <x v="0"/>
    <n v="793800"/>
  </r>
  <r>
    <d v="2024-12-14T00:00:00"/>
    <s v="Sales Invoice"/>
    <s v="Vinayak Marketing"/>
    <s v="KRHUB_91961"/>
    <s v="SubD A"/>
    <s v="SubD (SubD A)"/>
    <s v="Hair Care"/>
    <s v="H&amp;S"/>
    <n v="60"/>
    <n v="180"/>
    <n v="4410"/>
    <m/>
    <x v="0"/>
    <n v="793800"/>
  </r>
  <r>
    <d v="2024-12-16T00:00:00"/>
    <s v="Sales Invoice"/>
    <s v="Verai General Stores"/>
    <s v="KRHUB_90915"/>
    <s v="SubD B"/>
    <s v="SubD (SubD B)"/>
    <s v="Hair Care"/>
    <s v="H&amp;S"/>
    <n v="60"/>
    <n v="180"/>
    <n v="4410"/>
    <m/>
    <x v="1"/>
    <n v="793800"/>
  </r>
  <r>
    <d v="2024-12-14T00:00:00"/>
    <s v="Sales Invoice"/>
    <s v="Jiyansh Sales"/>
    <s v="KRHUB_94585"/>
    <s v="SubD B"/>
    <s v="SubD (SubD B)"/>
    <s v="Health Care"/>
    <s v="Inhaler"/>
    <n v="25"/>
    <n v="25"/>
    <n v="31665.75"/>
    <m/>
    <x v="0"/>
    <n v="791643.75"/>
  </r>
  <r>
    <d v="2024-12-14T00:00:00"/>
    <s v="Sales Invoice"/>
    <s v="DEV ENTERPRISE"/>
    <s v="KRHUB_90736"/>
    <s v="SubD A"/>
    <s v="SubD (SubD A)"/>
    <s v="Health Care"/>
    <s v="Inhaler"/>
    <n v="25"/>
    <n v="25"/>
    <n v="31665.75"/>
    <m/>
    <x v="0"/>
    <n v="791643.75"/>
  </r>
  <r>
    <d v="2024-12-14T00:00:00"/>
    <s v="Sales Invoice"/>
    <s v="Punit Sales Agency"/>
    <s v="KRHUB_78572"/>
    <s v="SubD A"/>
    <s v="SubD (SubD A)"/>
    <s v="Fabric &amp; Home Care"/>
    <s v="Ariel Liquid"/>
    <n v="24"/>
    <n v="120"/>
    <n v="6360"/>
    <m/>
    <x v="0"/>
    <n v="763200"/>
  </r>
  <r>
    <d v="2024-12-14T00:00:00"/>
    <s v="Sales Invoice"/>
    <s v="Punit Sales Agency"/>
    <s v="KRHUB_78572"/>
    <s v="SubD A"/>
    <s v="SubD (SubD A)"/>
    <s v="Fabric &amp; Home Care"/>
    <s v="Ariel Liquid"/>
    <n v="24"/>
    <n v="120"/>
    <n v="6360"/>
    <m/>
    <x v="0"/>
    <n v="763200"/>
  </r>
  <r>
    <d v="2024-12-18T00:00:00"/>
    <s v="Sales Invoice"/>
    <s v="Vinod Pharma"/>
    <s v="KRHUB_93329"/>
    <s v="SubD A"/>
    <s v="SubD (SubD A)"/>
    <s v="Fabric &amp; Home Care"/>
    <s v="Ariel Liquid"/>
    <n v="24"/>
    <n v="120"/>
    <n v="6360"/>
    <m/>
    <x v="1"/>
    <n v="763200"/>
  </r>
  <r>
    <d v="2024-12-17T00:00:00"/>
    <s v="Sales Invoice"/>
    <s v="SHREE MOMAI TRADERS"/>
    <s v="KRHUB_89269"/>
    <s v="SubD A"/>
    <s v="SubD (SubD A)"/>
    <s v="Baby Care"/>
    <s v="Pampers"/>
    <n v="288"/>
    <n v="299"/>
    <n v="2490.67"/>
    <m/>
    <x v="1"/>
    <n v="744710.33000000007"/>
  </r>
  <r>
    <d v="2024-12-16T00:00:00"/>
    <s v="Sales Invoice"/>
    <s v="GPSAR Healthcare Ltd"/>
    <s v="KRHUB_78371"/>
    <s v="Large A Pharmacy"/>
    <s v="HFS (Large A Pharmacy)- D type"/>
    <s v="Baby Care"/>
    <s v="Pampers"/>
    <n v="4"/>
    <n v="24"/>
    <n v="29979.84"/>
    <m/>
    <x v="0"/>
    <n v="719516.16000000003"/>
  </r>
  <r>
    <d v="2024-12-14T00:00:00"/>
    <s v="Sales Invoice"/>
    <s v="Jiyansh Sales"/>
    <s v="KRHUB_94585"/>
    <s v="SubD B"/>
    <s v="SubD (SubD B)"/>
    <s v="Female Hair Removal"/>
    <s v="Satin Care"/>
    <n v="192"/>
    <n v="96"/>
    <n v="7493.76"/>
    <m/>
    <x v="2"/>
    <n v="719400.95999999996"/>
  </r>
  <r>
    <d v="2024-12-14T00:00:00"/>
    <s v="Sales Invoice"/>
    <s v="Jiyansh Sales"/>
    <s v="KRHUB_94585"/>
    <s v="SubD B"/>
    <s v="SubD (SubD B)"/>
    <s v="Health Care"/>
    <s v="VCD"/>
    <n v="32"/>
    <n v="64"/>
    <n v="11214.08"/>
    <m/>
    <x v="0"/>
    <n v="717701.12"/>
  </r>
  <r>
    <d v="2024-12-14T00:00:00"/>
    <s v="Sales Invoice"/>
    <s v="Punit Sales Agency"/>
    <s v="KRHUB_78572"/>
    <s v="SubD A"/>
    <s v="SubD (SubD A)"/>
    <s v="Health Care"/>
    <s v="VCD"/>
    <n v="16"/>
    <n v="48"/>
    <n v="14819.52"/>
    <m/>
    <x v="0"/>
    <n v="711336.95999999996"/>
  </r>
  <r>
    <d v="2024-12-16T00:00:00"/>
    <s v="Sales Invoice"/>
    <s v="Verai General Stores"/>
    <s v="KRHUB_90915"/>
    <s v="SubD B"/>
    <s v="SubD (SubD B)"/>
    <s v="Fabric &amp; Home Care"/>
    <s v="Ariel"/>
    <n v="34"/>
    <n v="68"/>
    <n v="10451.6"/>
    <m/>
    <x v="1"/>
    <n v="710708.8"/>
  </r>
  <r>
    <d v="2024-12-14T00:00:00"/>
    <s v="Sales Invoice"/>
    <s v="Vinod Pharma"/>
    <s v="KRHUB_93329"/>
    <s v="SubD A"/>
    <s v="SubD (SubD A)"/>
    <s v="Baby Care"/>
    <s v="Pampers"/>
    <n v="168"/>
    <n v="168"/>
    <n v="4200"/>
    <m/>
    <x v="0"/>
    <n v="705600"/>
  </r>
  <r>
    <d v="2024-12-14T00:00:00"/>
    <s v="Sales Invoice"/>
    <s v="Punit Sales Agency"/>
    <s v="KRHUB_78572"/>
    <s v="SubD A"/>
    <s v="SubD (SubD A)"/>
    <s v="Baby Care"/>
    <s v="Pampers"/>
    <n v="168"/>
    <n v="168"/>
    <n v="4200"/>
    <m/>
    <x v="0"/>
    <n v="705600"/>
  </r>
  <r>
    <d v="2024-12-14T00:00:00"/>
    <s v="Sales Invoice"/>
    <s v="Punit Sales Agency"/>
    <s v="KRHUB_78572"/>
    <s v="SubD A"/>
    <s v="SubD (SubD A)"/>
    <s v="Hair Care"/>
    <s v="H&amp;S"/>
    <n v="48"/>
    <n v="96"/>
    <n v="7331.52"/>
    <m/>
    <x v="0"/>
    <n v="703825.92000000004"/>
  </r>
  <r>
    <d v="2024-12-13T00:00:00"/>
    <s v="Sales Invoice"/>
    <s v="Vinod Pharma"/>
    <s v="KRHUB_93329"/>
    <s v="SubD A"/>
    <s v="SubD (SubD A)"/>
    <s v="Fabric &amp; Home Care"/>
    <s v="Tide"/>
    <n v="24"/>
    <n v="72"/>
    <n v="9732.9599999999991"/>
    <m/>
    <x v="2"/>
    <n v="700773.11999999988"/>
  </r>
  <r>
    <d v="2024-12-14T00:00:00"/>
    <s v="Sales Invoice"/>
    <s v="V M Enterprise"/>
    <s v="KRHUB_91962"/>
    <s v="SubD A"/>
    <s v="SubD (SubD A)"/>
    <s v="Fabric &amp; Home Care"/>
    <s v="Tide"/>
    <n v="24"/>
    <n v="72"/>
    <n v="9732.9599999999991"/>
    <m/>
    <x v="0"/>
    <n v="700773.11999999988"/>
  </r>
  <r>
    <d v="2024-12-19T00:00:00"/>
    <s v="Sales Invoice"/>
    <s v="DEV ENTERPRISE"/>
    <s v="KRHUB_90736"/>
    <s v="SubD A"/>
    <s v="SubD (SubD A)"/>
    <s v="Grooming"/>
    <s v="Guard"/>
    <n v="480"/>
    <n v="100"/>
    <n v="7000"/>
    <m/>
    <x v="1"/>
    <n v="700000"/>
  </r>
  <r>
    <d v="2024-12-16T00:00:00"/>
    <s v="Sales Invoice"/>
    <s v="GPSAR Healthcare Ltd"/>
    <s v="KRHUB_78371"/>
    <s v="Large A Pharmacy"/>
    <s v="HFS (Large A Pharmacy)- D type"/>
    <s v="Health Care"/>
    <s v="Action 500"/>
    <n v="960"/>
    <n v="120"/>
    <n v="5602.8"/>
    <m/>
    <x v="0"/>
    <n v="672336"/>
  </r>
  <r>
    <d v="2024-12-14T00:00:00"/>
    <s v="Sales Invoice"/>
    <s v="Vinayak Marketing"/>
    <s v="KRHUB_91961"/>
    <s v="SubD A"/>
    <s v="SubD (SubD A)"/>
    <s v="Fabric &amp; Home Care"/>
    <s v="Ariel Liquid"/>
    <n v="12"/>
    <n v="60"/>
    <n v="11055.6"/>
    <m/>
    <x v="0"/>
    <n v="663336"/>
  </r>
  <r>
    <d v="2024-12-19T00:00:00"/>
    <s v="Sales Invoice"/>
    <s v="DEV ENTERPRISE"/>
    <s v="KRHUB_90736"/>
    <s v="SubD A"/>
    <s v="SubD (SubD A)"/>
    <s v="Grooming"/>
    <s v="Wilkinson Sword"/>
    <n v="160"/>
    <n v="80"/>
    <n v="8240"/>
    <m/>
    <x v="1"/>
    <n v="659200"/>
  </r>
  <r>
    <d v="2024-12-14T00:00:00"/>
    <s v="Sales Invoice"/>
    <s v="A TO Z TRADERS"/>
    <s v="KRHUB_93275"/>
    <s v="SubD B"/>
    <s v="SubD (SubD B)"/>
    <s v="Fabric &amp; Home Care"/>
    <s v="Ariel Liquid"/>
    <n v="4"/>
    <n v="32"/>
    <n v="20444.48"/>
    <m/>
    <x v="0"/>
    <n v="654223.35999999999"/>
  </r>
  <r>
    <d v="2024-12-20T00:00:00"/>
    <s v="Sales Invoice"/>
    <s v="Akshar Agency"/>
    <s v="KRHUB_85606"/>
    <s v="SubD A"/>
    <s v="SubD (SubD A)"/>
    <s v="Fabric &amp; Home Care"/>
    <s v="Ariel Liquid"/>
    <n v="4"/>
    <n v="32"/>
    <n v="20444.48"/>
    <m/>
    <x v="1"/>
    <n v="654223.35999999999"/>
  </r>
  <r>
    <d v="2024-12-14T00:00:00"/>
    <s v="Sales Invoice"/>
    <s v="Vinod Pharma"/>
    <s v="KRHUB_93329"/>
    <s v="SubD A"/>
    <s v="SubD (SubD A)"/>
    <s v="Fem Care"/>
    <s v="Whisper Choice"/>
    <n v="60"/>
    <n v="120"/>
    <n v="5404.8"/>
    <m/>
    <x v="0"/>
    <n v="648576"/>
  </r>
  <r>
    <d v="2024-12-16T00:00:00"/>
    <s v="Sales Invoice"/>
    <s v="Verai General Stores"/>
    <s v="KRHUB_90915"/>
    <s v="SubD B"/>
    <s v="SubD (SubD B)"/>
    <s v="Fem Care"/>
    <s v="Whisper Choice"/>
    <n v="60"/>
    <n v="120"/>
    <n v="5404.8"/>
    <m/>
    <x v="0"/>
    <n v="648576"/>
  </r>
  <r>
    <d v="2024-12-16T00:00:00"/>
    <s v="Sales Invoice"/>
    <s v="Verai General Stores"/>
    <s v="KRHUB_90915"/>
    <s v="SubD B"/>
    <s v="SubD (SubD B)"/>
    <s v="Fem Care"/>
    <s v="Whisper Choice"/>
    <n v="60"/>
    <n v="120"/>
    <n v="5404.8"/>
    <m/>
    <x v="0"/>
    <n v="648576"/>
  </r>
  <r>
    <d v="2024-12-20T00:00:00"/>
    <s v="Sales Invoice"/>
    <s v="Akshar Agency"/>
    <s v="KRHUB_85606"/>
    <s v="SubD A"/>
    <s v="SubD (SubD A)"/>
    <s v="Fem Care"/>
    <s v="Whisper Choice"/>
    <n v="60"/>
    <n v="120"/>
    <n v="5404.8"/>
    <m/>
    <x v="1"/>
    <n v="648576"/>
  </r>
  <r>
    <d v="2024-12-14T00:00:00"/>
    <s v="Sales Invoice"/>
    <s v="Vinod Pharma"/>
    <s v="KRHUB_93329"/>
    <s v="SubD A"/>
    <s v="SubD (SubD A)"/>
    <s v="Fabric &amp; Home Care"/>
    <s v="Tide"/>
    <n v="24"/>
    <n v="68"/>
    <n v="9192.24"/>
    <m/>
    <x v="0"/>
    <n v="625072.31999999995"/>
  </r>
  <r>
    <d v="2024-12-19T00:00:00"/>
    <s v="Sales Invoice"/>
    <s v="DEV ENTERPRISE"/>
    <s v="KRHUB_90736"/>
    <s v="SubD A"/>
    <s v="SubD (SubD A)"/>
    <s v="Fabric &amp; Home Care"/>
    <s v="Tide"/>
    <n v="48"/>
    <n v="96"/>
    <n v="6489.6"/>
    <m/>
    <x v="1"/>
    <n v="623001.60000000009"/>
  </r>
  <r>
    <d v="2024-12-14T00:00:00"/>
    <s v="Sales Invoice"/>
    <s v="Punit Sales Agency"/>
    <s v="KRHUB_78572"/>
    <s v="SubD A"/>
    <s v="SubD (SubD A)"/>
    <s v="Grooming"/>
    <s v="Gillette Presto Intl"/>
    <n v="192"/>
    <n v="96"/>
    <n v="6314.88"/>
    <m/>
    <x v="2"/>
    <n v="606228.47999999998"/>
  </r>
  <r>
    <d v="2024-12-18T00:00:00"/>
    <s v="Sales Invoice"/>
    <s v="Vinod Pharma"/>
    <s v="KRHUB_93329"/>
    <s v="SubD A"/>
    <s v="SubD (SubD A)"/>
    <s v="Grooming"/>
    <s v="Gillette Presto Intl"/>
    <n v="192"/>
    <n v="96"/>
    <n v="6314.88"/>
    <m/>
    <x v="1"/>
    <n v="606228.47999999998"/>
  </r>
  <r>
    <d v="2024-12-14T00:00:00"/>
    <s v="Sales Invoice"/>
    <s v="Mashru General Store"/>
    <s v="KRHUB_92137"/>
    <s v="SubD B"/>
    <s v="SubD (SubD B)"/>
    <s v="Oral care"/>
    <s v="ORAL B"/>
    <n v="24"/>
    <n v="69"/>
    <n v="8625"/>
    <m/>
    <x v="0"/>
    <n v="595125"/>
  </r>
  <r>
    <d v="2024-12-14T00:00:00"/>
    <s v="Sales Invoice"/>
    <s v="Vinod Pharma"/>
    <s v="KRHUB_93329"/>
    <s v="SubD A"/>
    <s v="SubD (SubD A)"/>
    <s v="Fabric &amp; Home Care"/>
    <s v="Tide"/>
    <n v="8"/>
    <n v="40"/>
    <n v="14778"/>
    <m/>
    <x v="0"/>
    <n v="591120"/>
  </r>
  <r>
    <d v="2024-12-17T00:00:00"/>
    <s v="Sales Invoice"/>
    <s v="Punit Sales Agency"/>
    <s v="KRHUB_78572"/>
    <s v="SubD A"/>
    <s v="SubD (SubD A)"/>
    <s v="Fabric &amp; Home Care"/>
    <s v="Tide"/>
    <n v="8"/>
    <n v="40"/>
    <n v="14778"/>
    <m/>
    <x v="1"/>
    <n v="591120"/>
  </r>
  <r>
    <d v="2024-12-18T00:00:00"/>
    <s v="Sales Invoice"/>
    <s v="Jay Ambe Enterprise"/>
    <s v="KRHUB_92863"/>
    <s v="SubD A"/>
    <s v="SubD (SubD A)"/>
    <s v="Fabric &amp; Home Care"/>
    <s v="Tide"/>
    <n v="8"/>
    <n v="40"/>
    <n v="14778"/>
    <m/>
    <x v="1"/>
    <n v="591120"/>
  </r>
  <r>
    <d v="2024-12-14T00:00:00"/>
    <s v="Sales Invoice"/>
    <s v="Vinod Pharma"/>
    <s v="KRHUB_93329"/>
    <s v="SubD A"/>
    <s v="SubD (SubD A)"/>
    <s v="Baby Care"/>
    <s v="Pampers"/>
    <n v="168"/>
    <n v="168"/>
    <n v="3499.44"/>
    <m/>
    <x v="0"/>
    <n v="587905.92000000004"/>
  </r>
  <r>
    <d v="2024-12-16T00:00:00"/>
    <s v="Sales Invoice"/>
    <s v="Jalaram Enterprise"/>
    <s v="KRHUB_86219"/>
    <s v="SubD B"/>
    <s v="SubD (SubD B)"/>
    <s v="Oral care"/>
    <s v="ORAL B"/>
    <n v="36"/>
    <n v="72"/>
    <n v="8100"/>
    <m/>
    <x v="0"/>
    <n v="583200"/>
  </r>
  <r>
    <d v="2024-12-14T00:00:00"/>
    <s v="Sales Invoice"/>
    <s v="A TO Z TRADERS"/>
    <s v="KRHUB_93275"/>
    <s v="SubD B"/>
    <s v="SubD (SubD B)"/>
    <s v="Fabric &amp; Home Care"/>
    <s v="Ariel Liquid"/>
    <n v="4"/>
    <n v="32"/>
    <n v="18074.240000000002"/>
    <m/>
    <x v="0"/>
    <n v="578375.68000000005"/>
  </r>
  <r>
    <d v="2024-12-20T00:00:00"/>
    <s v="Sales Invoice"/>
    <s v="Akshar Agency"/>
    <s v="KRHUB_85606"/>
    <s v="SubD A"/>
    <s v="SubD (SubD A)"/>
    <s v="Fabric &amp; Home Care"/>
    <s v="Ariel Liquid"/>
    <n v="4"/>
    <n v="32"/>
    <n v="18073.919999999998"/>
    <m/>
    <x v="1"/>
    <n v="578365.43999999994"/>
  </r>
  <r>
    <d v="2024-12-16T00:00:00"/>
    <s v="Sales Invoice"/>
    <s v="Verai General Stores"/>
    <s v="KRHUB_90915"/>
    <s v="SubD B"/>
    <s v="SubD (SubD B)"/>
    <s v="Fabric &amp; Home Care"/>
    <s v="Ariel Liquid"/>
    <n v="12"/>
    <n v="60"/>
    <n v="9610.7999999999993"/>
    <m/>
    <x v="1"/>
    <n v="576648"/>
  </r>
  <r>
    <d v="2024-12-18T00:00:00"/>
    <s v="Sales Invoice"/>
    <s v="Jay Ambe Enterprise"/>
    <s v="KRHUB_92863"/>
    <s v="SubD A"/>
    <s v="SubD (SubD A)"/>
    <s v="Fabric &amp; Home Care"/>
    <s v="Ariel Liquid"/>
    <n v="12"/>
    <n v="60"/>
    <n v="9610.7999999999993"/>
    <m/>
    <x v="1"/>
    <n v="576648"/>
  </r>
  <r>
    <d v="2024-12-20T00:00:00"/>
    <s v="Sales Invoice"/>
    <s v="Akshar Agency"/>
    <s v="KRHUB_85606"/>
    <s v="SubD A"/>
    <s v="SubD (SubD A)"/>
    <s v="Fabric &amp; Home Care"/>
    <s v="Ariel Liquid"/>
    <n v="12"/>
    <n v="60"/>
    <n v="9610.7999999999993"/>
    <m/>
    <x v="1"/>
    <n v="576648"/>
  </r>
  <r>
    <d v="2024-12-19T00:00:00"/>
    <s v="Sales Invoice"/>
    <s v="DEV ENTERPRISE"/>
    <s v="KRHUB_90736"/>
    <s v="SubD A"/>
    <s v="SubD (SubD A)"/>
    <s v="Grooming"/>
    <s v="Guard"/>
    <n v="480"/>
    <n v="120"/>
    <n v="4800"/>
    <m/>
    <x v="1"/>
    <n v="576000"/>
  </r>
  <r>
    <d v="2024-12-14T00:00:00"/>
    <s v="Sales Invoice"/>
    <s v="Vinayak Marketing"/>
    <s v="KRHUB_91961"/>
    <s v="SubD A"/>
    <s v="SubD (SubD A)"/>
    <s v="Health Care"/>
    <s v="VCD"/>
    <n v="4"/>
    <n v="20"/>
    <n v="28371"/>
    <m/>
    <x v="0"/>
    <n v="567420"/>
  </r>
  <r>
    <d v="2024-12-18T00:00:00"/>
    <s v="Sales Invoice"/>
    <s v="Jay Ambe Enterprise"/>
    <s v="KRHUB_92863"/>
    <s v="SubD A"/>
    <s v="SubD (SubD A)"/>
    <s v="Grooming"/>
    <s v="Guard"/>
    <n v="480"/>
    <n v="90"/>
    <n v="6300"/>
    <m/>
    <x v="1"/>
    <n v="567000"/>
  </r>
  <r>
    <d v="2024-12-17T00:00:00"/>
    <s v="Sales Invoice"/>
    <s v="SHREE MOMAI TRADERS"/>
    <s v="KRHUB_89269"/>
    <s v="SubD A"/>
    <s v="SubD (SubD A)"/>
    <s v="Fem Care"/>
    <s v="Whisper Choice"/>
    <n v="112"/>
    <n v="112"/>
    <n v="5044.4799999999996"/>
    <m/>
    <x v="1"/>
    <n v="564981.76000000001"/>
  </r>
  <r>
    <d v="2024-12-19T00:00:00"/>
    <s v="Sales Invoice"/>
    <s v="DEV ENTERPRISE"/>
    <s v="KRHUB_90736"/>
    <s v="SubD A"/>
    <s v="SubD (SubD A)"/>
    <s v="Fem Care"/>
    <s v="Whisper Choice"/>
    <n v="112"/>
    <n v="112"/>
    <n v="5044.4799999999996"/>
    <m/>
    <x v="1"/>
    <n v="564981.76000000001"/>
  </r>
  <r>
    <d v="2024-12-18T00:00:00"/>
    <s v="Sales Invoice"/>
    <s v="Jay Ambe Enterprise"/>
    <s v="KRHUB_92863"/>
    <s v="SubD A"/>
    <s v="SubD (SubD A)"/>
    <s v="Fabric &amp; Home Care"/>
    <s v="Ariel"/>
    <n v="2"/>
    <n v="20"/>
    <n v="28240.6"/>
    <m/>
    <x v="1"/>
    <n v="564812"/>
  </r>
  <r>
    <d v="2024-12-14T00:00:00"/>
    <s v="Sales Invoice"/>
    <s v="Vinod Pharma"/>
    <s v="KRHUB_93329"/>
    <s v="SubD A"/>
    <s v="SubD (SubD A)"/>
    <s v="Fem Care"/>
    <s v="Whisper Choice"/>
    <n v="120"/>
    <n v="120"/>
    <n v="4539.6000000000004"/>
    <m/>
    <x v="0"/>
    <n v="544752"/>
  </r>
  <r>
    <d v="2024-12-14T00:00:00"/>
    <s v="Sales Invoice"/>
    <s v="Bipinkumar Manshukhlal Shah"/>
    <s v="KRHUB_78366"/>
    <s v="SubD A"/>
    <s v="SubD (SubD A)"/>
    <s v="Hair Care"/>
    <s v="H&amp;S"/>
    <n v="24"/>
    <n v="54"/>
    <n v="10063.44"/>
    <m/>
    <x v="0"/>
    <n v="543425.76"/>
  </r>
  <r>
    <d v="2024-12-17T00:00:00"/>
    <s v="Sales Invoice"/>
    <s v="SHREE MOMAI TRADERS"/>
    <s v="KRHUB_89269"/>
    <s v="SubD A"/>
    <s v="SubD (SubD A)"/>
    <s v="Baby Care"/>
    <s v="Pampers"/>
    <n v="40"/>
    <n v="80"/>
    <n v="6600"/>
    <m/>
    <x v="1"/>
    <n v="528000"/>
  </r>
  <r>
    <d v="2024-12-14T00:00:00"/>
    <s v="Sales Invoice"/>
    <s v="Vinayak Marketing"/>
    <s v="KRHUB_91961"/>
    <s v="SubD A"/>
    <s v="SubD (SubD A)"/>
    <s v="Fem Care"/>
    <s v="Whisper Choice"/>
    <n v="30"/>
    <n v="60"/>
    <n v="8648.4"/>
    <m/>
    <x v="0"/>
    <n v="518904"/>
  </r>
  <r>
    <d v="2024-12-16T00:00:00"/>
    <s v="Sales Invoice"/>
    <s v="Verai General Stores"/>
    <s v="KRHUB_90915"/>
    <s v="SubD B"/>
    <s v="SubD (SubD B)"/>
    <s v="Fabric &amp; Home Care"/>
    <s v="Ariel"/>
    <n v="2"/>
    <n v="20"/>
    <n v="25907.4"/>
    <m/>
    <x v="1"/>
    <n v="518148"/>
  </r>
  <r>
    <d v="2024-12-18T00:00:00"/>
    <s v="Sales Invoice"/>
    <s v="A TO Z TRADERS"/>
    <s v="KRHUB_93275"/>
    <s v="SubD B"/>
    <s v="SubD (SubD B)"/>
    <s v="Fabric &amp; Home Care"/>
    <s v="Ariel"/>
    <n v="2"/>
    <n v="20"/>
    <n v="25907.4"/>
    <m/>
    <x v="1"/>
    <n v="518148"/>
  </r>
  <r>
    <d v="2024-12-18T00:00:00"/>
    <s v="Sales Invoice"/>
    <s v="Thakkar Nandkumar Sitaram"/>
    <s v="KRHUB_85835"/>
    <s v="SubD B"/>
    <s v="SubD (SubD B)"/>
    <s v="Fabric &amp; Home Care"/>
    <s v="Ariel"/>
    <n v="2"/>
    <n v="20"/>
    <n v="25907.4"/>
    <m/>
    <x v="1"/>
    <n v="518148"/>
  </r>
  <r>
    <d v="2024-12-18T00:00:00"/>
    <s v="Sales Invoice"/>
    <s v="Tirupati Sales Corporation"/>
    <s v="KRHUB_82079"/>
    <s v="SubD A"/>
    <s v="SubD (SubD A)"/>
    <s v="Fabric &amp; Home Care"/>
    <s v="Ariel"/>
    <n v="2"/>
    <n v="20"/>
    <n v="25907.4"/>
    <m/>
    <x v="1"/>
    <n v="518148"/>
  </r>
  <r>
    <d v="2024-12-18T00:00:00"/>
    <s v="Sales Invoice"/>
    <s v="Verai General Stores"/>
    <s v="KRHUB_90915"/>
    <s v="SubD B"/>
    <s v="SubD (SubD B)"/>
    <s v="Fabric &amp; Home Care"/>
    <s v="Ariel"/>
    <n v="2"/>
    <n v="20"/>
    <n v="25907.4"/>
    <m/>
    <x v="1"/>
    <n v="518148"/>
  </r>
  <r>
    <d v="2024-12-18T00:00:00"/>
    <s v="Sales Invoice"/>
    <s v="Jay Agency"/>
    <s v="KRHUB_88631"/>
    <s v="SubD B"/>
    <s v="SubD (SubD B)"/>
    <s v="Fabric &amp; Home Care"/>
    <s v="Ariel"/>
    <n v="2"/>
    <n v="20"/>
    <n v="25907.4"/>
    <m/>
    <x v="1"/>
    <n v="518148"/>
  </r>
  <r>
    <d v="2024-12-20T00:00:00"/>
    <s v="Sales Invoice"/>
    <s v="Vinayak Marketing"/>
    <s v="KRHUB_91961"/>
    <s v="SubD A"/>
    <s v="SubD (SubD A)"/>
    <s v="Grooming"/>
    <s v="Gillette Vector Plus"/>
    <n v="600"/>
    <n v="50"/>
    <n v="10272.5"/>
    <m/>
    <x v="1"/>
    <n v="513625"/>
  </r>
  <r>
    <d v="2024-12-14T00:00:00"/>
    <s v="Sales Invoice"/>
    <s v="Vinod Pharma"/>
    <s v="KRHUB_93329"/>
    <s v="SubD A"/>
    <s v="SubD (SubD A)"/>
    <s v="Fabric &amp; Home Care"/>
    <s v="Ariel Liquid"/>
    <n v="4"/>
    <n v="28"/>
    <n v="17888.919999999998"/>
    <m/>
    <x v="0"/>
    <n v="500889.75999999995"/>
  </r>
  <r>
    <d v="2024-12-14T00:00:00"/>
    <s v="Sales Invoice"/>
    <s v="DEV ENTERPRISE"/>
    <s v="KRHUB_90736"/>
    <s v="SubD A"/>
    <s v="SubD (SubD A)"/>
    <s v="Oral care"/>
    <s v="ORAL B"/>
    <n v="24"/>
    <n v="48"/>
    <n v="9919.68"/>
    <m/>
    <x v="0"/>
    <n v="476144.64000000001"/>
  </r>
  <r>
    <d v="2024-12-18T00:00:00"/>
    <s v="Sales Invoice"/>
    <s v="Vinod Pharma"/>
    <s v="KRHUB_93329"/>
    <s v="SubD A"/>
    <s v="SubD (SubD A)"/>
    <s v="Oral care"/>
    <s v="ORAL B"/>
    <n v="24"/>
    <n v="48"/>
    <n v="9919.68"/>
    <m/>
    <x v="1"/>
    <n v="476144.64000000001"/>
  </r>
  <r>
    <d v="2024-12-14T00:00:00"/>
    <s v="Sales Invoice"/>
    <s v="Vinayak Marketing"/>
    <s v="KRHUB_91961"/>
    <s v="SubD A"/>
    <s v="SubD (SubD A)"/>
    <s v="Hair Care"/>
    <s v="H&amp;S"/>
    <n v="36"/>
    <n v="108"/>
    <n v="4320"/>
    <m/>
    <x v="0"/>
    <n v="466560"/>
  </r>
  <r>
    <d v="2024-12-17T00:00:00"/>
    <s v="Sales Invoice"/>
    <s v="SHREE MOMAI TRADERS"/>
    <s v="KRHUB_89269"/>
    <s v="SubD A"/>
    <s v="SubD (SubD A)"/>
    <s v="Hair Care"/>
    <s v="H&amp;S"/>
    <n v="56"/>
    <n v="50"/>
    <n v="9318"/>
    <m/>
    <x v="1"/>
    <n v="465900"/>
  </r>
  <r>
    <d v="2024-12-19T00:00:00"/>
    <s v="Sales Invoice"/>
    <s v="DEV ENTERPRISE"/>
    <s v="KRHUB_90736"/>
    <s v="SubD A"/>
    <s v="SubD (SubD A)"/>
    <s v="Fem Care"/>
    <s v="Whisper Ultra"/>
    <n v="24"/>
    <n v="48"/>
    <n v="9473.76"/>
    <m/>
    <x v="1"/>
    <n v="454740.47999999998"/>
  </r>
  <r>
    <d v="2024-12-18T00:00:00"/>
    <s v="Sales Invoice"/>
    <s v="Vinod Pharma"/>
    <s v="KRHUB_93329"/>
    <s v="SubD A"/>
    <s v="SubD (SubD A)"/>
    <s v="Fem Care"/>
    <s v="Whisper Choice"/>
    <n v="120"/>
    <n v="120"/>
    <n v="3783.6"/>
    <m/>
    <x v="1"/>
    <n v="454032"/>
  </r>
  <r>
    <d v="2024-12-19T00:00:00"/>
    <s v="Sales Invoice"/>
    <s v="DEV ENTERPRISE"/>
    <s v="KRHUB_90736"/>
    <s v="SubD A"/>
    <s v="SubD (SubD A)"/>
    <s v="Fem Care"/>
    <s v="Whisper Choice"/>
    <n v="120"/>
    <n v="120"/>
    <n v="3783.6"/>
    <m/>
    <x v="1"/>
    <n v="454032"/>
  </r>
  <r>
    <d v="2024-12-14T00:00:00"/>
    <s v="Sales Invoice"/>
    <s v="A TO Z TRADERS"/>
    <s v="KRHUB_93275"/>
    <s v="SubD B"/>
    <s v="SubD (SubD B)"/>
    <s v="Baby Care"/>
    <s v="Pampers"/>
    <n v="18"/>
    <n v="36"/>
    <n v="12490.56"/>
    <m/>
    <x v="0"/>
    <n v="449660.15999999997"/>
  </r>
  <r>
    <d v="2024-12-14T00:00:00"/>
    <s v="Sales Invoice"/>
    <s v="Jalaram Enterprise"/>
    <s v="KRHUB_86219"/>
    <s v="SubD B"/>
    <s v="SubD (SubD B)"/>
    <s v="Health Care"/>
    <s v="Vaporub"/>
    <n v="16"/>
    <n v="16"/>
    <n v="27649.599999999999"/>
    <m/>
    <x v="0"/>
    <n v="442393.59999999998"/>
  </r>
  <r>
    <d v="2024-12-14T00:00:00"/>
    <s v="Sales Invoice"/>
    <s v="V M Enterprise"/>
    <s v="KRHUB_91962"/>
    <s v="SubD A"/>
    <s v="SubD (SubD A)"/>
    <s v="Health Care"/>
    <s v="Vaporub"/>
    <n v="16"/>
    <n v="16"/>
    <n v="27649.599999999999"/>
    <m/>
    <x v="0"/>
    <n v="442393.59999999998"/>
  </r>
  <r>
    <d v="2024-12-14T00:00:00"/>
    <s v="Sales Invoice"/>
    <s v="A TO Z TRADERS"/>
    <s v="KRHUB_93275"/>
    <s v="SubD B"/>
    <s v="SubD (SubD B)"/>
    <s v="Health Care"/>
    <s v="Vaporub"/>
    <n v="16"/>
    <n v="16"/>
    <n v="27649.599999999999"/>
    <m/>
    <x v="0"/>
    <n v="442393.59999999998"/>
  </r>
  <r>
    <d v="2024-12-14T00:00:00"/>
    <s v="Sales Invoice"/>
    <s v="Punit Sales Agency"/>
    <s v="KRHUB_78572"/>
    <s v="SubD A"/>
    <s v="SubD (SubD A)"/>
    <s v="Hair Care"/>
    <s v="H&amp;S"/>
    <n v="60"/>
    <n v="133"/>
    <n v="3258.5"/>
    <m/>
    <x v="0"/>
    <n v="433380.5"/>
  </r>
  <r>
    <d v="2024-12-13T00:00:00"/>
    <s v="Sales Invoice"/>
    <s v="V M Enterprise"/>
    <s v="KRHUB_91962"/>
    <s v="SubD A"/>
    <s v="SubD (SubD A)"/>
    <s v="Fabric &amp; Home Care"/>
    <s v="Tide"/>
    <n v="72"/>
    <n v="216"/>
    <n v="2000.16"/>
    <m/>
    <x v="2"/>
    <n v="432034.56"/>
  </r>
  <r>
    <d v="2024-12-14T00:00:00"/>
    <s v="Sales Invoice"/>
    <s v="Punit Sales Agency"/>
    <s v="KRHUB_78572"/>
    <s v="SubD A"/>
    <s v="SubD (SubD A)"/>
    <s v="Fabric &amp; Home Care"/>
    <s v="Tide"/>
    <n v="72"/>
    <n v="216"/>
    <n v="2000.16"/>
    <m/>
    <x v="0"/>
    <n v="432034.56"/>
  </r>
  <r>
    <d v="2024-12-14T00:00:00"/>
    <s v="Sales Invoice"/>
    <s v="Punit Sales Agency"/>
    <s v="KRHUB_78572"/>
    <s v="SubD A"/>
    <s v="SubD (SubD A)"/>
    <s v="Fabric &amp; Home Care"/>
    <s v="Tide"/>
    <n v="72"/>
    <n v="216"/>
    <n v="2000.16"/>
    <m/>
    <x v="0"/>
    <n v="432034.56"/>
  </r>
  <r>
    <d v="2024-12-13T00:00:00"/>
    <s v="Sales Invoice"/>
    <s v="Bipinkumar Manshukhlal Shah"/>
    <s v="KRHUB_78366"/>
    <s v="SubD A"/>
    <s v="SubD (SubD A)"/>
    <s v="Hair Care"/>
    <s v="H&amp;S"/>
    <n v="24"/>
    <n v="48"/>
    <n v="8945.2800000000007"/>
    <m/>
    <x v="2"/>
    <n v="429373.44000000006"/>
  </r>
  <r>
    <d v="2024-12-14T00:00:00"/>
    <s v="Sales Invoice"/>
    <s v="A TO Z TRADERS"/>
    <s v="KRHUB_93275"/>
    <s v="SubD B"/>
    <s v="SubD (SubD B)"/>
    <s v="Fabric &amp; Home Care"/>
    <s v="Tide"/>
    <n v="3"/>
    <n v="21"/>
    <n v="20124.93"/>
    <m/>
    <x v="0"/>
    <n v="422623.53"/>
  </r>
  <r>
    <d v="2024-12-14T00:00:00"/>
    <s v="Sales Invoice"/>
    <s v="Vinayak Marketing"/>
    <s v="KRHUB_91961"/>
    <s v="SubD A"/>
    <s v="SubD (SubD A)"/>
    <s v="Personal Care (GIL)"/>
    <s v="Gillette"/>
    <n v="144"/>
    <n v="144"/>
    <n v="2880"/>
    <m/>
    <x v="0"/>
    <n v="414720"/>
  </r>
  <r>
    <d v="2024-12-17T00:00:00"/>
    <s v="Sales Invoice"/>
    <s v="SHREE MOMAI TRADERS"/>
    <s v="KRHUB_89269"/>
    <s v="SubD A"/>
    <s v="SubD (SubD A)"/>
    <s v="Personal Care (GIL)"/>
    <s v="Gillette"/>
    <n v="144"/>
    <n v="144"/>
    <n v="2880"/>
    <m/>
    <x v="1"/>
    <n v="414720"/>
  </r>
  <r>
    <d v="2024-12-14T00:00:00"/>
    <s v="Sales Invoice"/>
    <s v="Bipinkumar Manshukhlal Shah"/>
    <s v="KRHUB_78366"/>
    <s v="SubD A"/>
    <s v="SubD (SubD A)"/>
    <s v="Grooming"/>
    <s v="Fusion"/>
    <n v="40"/>
    <n v="20"/>
    <n v="20518"/>
    <m/>
    <x v="2"/>
    <n v="410360"/>
  </r>
  <r>
    <d v="2024-12-17T00:00:00"/>
    <s v="Sales Invoice"/>
    <s v="Bipinkumar Manshukhlal Shah"/>
    <s v="KRHUB_78366"/>
    <s v="SubD A"/>
    <s v="SubD (SubD A)"/>
    <s v="Grooming"/>
    <s v="Fusion"/>
    <n v="40"/>
    <n v="20"/>
    <n v="20518"/>
    <m/>
    <x v="1"/>
    <n v="410360"/>
  </r>
  <r>
    <d v="2024-12-19T00:00:00"/>
    <s v="Sales Invoice"/>
    <s v="DEV ENTERPRISE"/>
    <s v="KRHUB_90736"/>
    <s v="SubD A"/>
    <s v="SubD (SubD A)"/>
    <s v="Fabric &amp; Home Care"/>
    <s v="Tide"/>
    <n v="24"/>
    <n v="72"/>
    <n v="5666.4"/>
    <m/>
    <x v="1"/>
    <n v="407980.79999999999"/>
  </r>
  <r>
    <d v="2024-12-20T00:00:00"/>
    <s v="Sales Invoice"/>
    <s v="Akshar Agency"/>
    <s v="KRHUB_85606"/>
    <s v="SubD A"/>
    <s v="SubD (SubD A)"/>
    <s v="Fabric &amp; Home Care"/>
    <s v="Ariel Liquid"/>
    <n v="6"/>
    <n v="30"/>
    <n v="13583.1"/>
    <m/>
    <x v="1"/>
    <n v="407493"/>
  </r>
  <r>
    <d v="2024-12-17T00:00:00"/>
    <s v="Sales Invoice"/>
    <s v="SHREE MOMAI TRADERS"/>
    <s v="KRHUB_89269"/>
    <s v="SubD A"/>
    <s v="SubD (SubD A)"/>
    <s v="Fabric &amp; Home Care"/>
    <s v="Tide"/>
    <n v="5"/>
    <n v="25"/>
    <n v="16088"/>
    <m/>
    <x v="1"/>
    <n v="402200"/>
  </r>
  <r>
    <d v="2024-12-18T00:00:00"/>
    <s v="Sales Invoice"/>
    <s v="Jay Ambe Enterprise"/>
    <s v="KRHUB_92863"/>
    <s v="SubD A"/>
    <s v="SubD (SubD A)"/>
    <s v="Fabric &amp; Home Care"/>
    <s v="Ariel"/>
    <n v="6"/>
    <n v="24"/>
    <n v="16695.599999999999"/>
    <m/>
    <x v="1"/>
    <n v="400694.39999999997"/>
  </r>
  <r>
    <d v="2024-12-20T00:00:00"/>
    <s v="Sales Invoice"/>
    <s v="Akshar Agency"/>
    <s v="KRHUB_85606"/>
    <s v="SubD A"/>
    <s v="SubD (SubD A)"/>
    <s v="Baby Care"/>
    <s v="Pampers"/>
    <n v="288"/>
    <n v="216"/>
    <n v="1844.64"/>
    <m/>
    <x v="1"/>
    <n v="398442.24000000005"/>
  </r>
  <r>
    <d v="2024-12-13T00:00:00"/>
    <s v="Sales Invoice"/>
    <s v="Bipinkumar Manshukhlal Shah"/>
    <s v="KRHUB_78366"/>
    <s v="SubD A"/>
    <s v="SubD (SubD A)"/>
    <s v="Hair Care"/>
    <s v="Pantene"/>
    <n v="24"/>
    <n v="48"/>
    <n v="8247.36"/>
    <m/>
    <x v="2"/>
    <n v="395873.28000000003"/>
  </r>
  <r>
    <d v="2024-12-14T00:00:00"/>
    <s v="Sales Invoice"/>
    <s v="Jiyansh Sales"/>
    <s v="KRHUB_94585"/>
    <s v="SubD B"/>
    <s v="SubD (SubD B)"/>
    <s v="Fem Care"/>
    <s v="Whisper Ultra"/>
    <n v="48"/>
    <n v="48"/>
    <n v="8216.16"/>
    <m/>
    <x v="0"/>
    <n v="394375.67999999999"/>
  </r>
  <r>
    <d v="2024-12-14T00:00:00"/>
    <s v="Sales Invoice"/>
    <s v="Bipinkumar Manshukhlal Shah"/>
    <s v="KRHUB_78366"/>
    <s v="SubD A"/>
    <s v="SubD (SubD A)"/>
    <s v="Fem Care"/>
    <s v="Whisper Ultra"/>
    <n v="48"/>
    <n v="48"/>
    <n v="8216.16"/>
    <m/>
    <x v="0"/>
    <n v="394375.67999999999"/>
  </r>
  <r>
    <d v="2024-12-17T00:00:00"/>
    <s v="Sales Invoice"/>
    <s v="Bipinkumar Manshukhlal Shah"/>
    <s v="KRHUB_78366"/>
    <s v="SubD A"/>
    <s v="SubD (SubD A)"/>
    <s v="Fem Care"/>
    <s v="Whisper Ultra"/>
    <n v="48"/>
    <n v="48"/>
    <n v="8216.16"/>
    <m/>
    <x v="1"/>
    <n v="394375.67999999999"/>
  </r>
  <r>
    <d v="2024-12-19T00:00:00"/>
    <s v="Sales Invoice"/>
    <s v="DEV ENTERPRISE"/>
    <s v="KRHUB_90736"/>
    <s v="SubD A"/>
    <s v="SubD (SubD A)"/>
    <s v="Fem Care"/>
    <s v="Whisper Ultra"/>
    <n v="48"/>
    <n v="48"/>
    <n v="8216.16"/>
    <m/>
    <x v="1"/>
    <n v="394375.67999999999"/>
  </r>
  <r>
    <d v="2024-12-20T00:00:00"/>
    <s v="Sales Invoice"/>
    <s v="Akshar Agency"/>
    <s v="KRHUB_85606"/>
    <s v="SubD A"/>
    <s v="SubD (SubD A)"/>
    <s v="Fem Care"/>
    <s v="Whisper Ultra"/>
    <n v="48"/>
    <n v="48"/>
    <n v="8216.16"/>
    <m/>
    <x v="1"/>
    <n v="394375.67999999999"/>
  </r>
  <r>
    <d v="2024-12-14T00:00:00"/>
    <s v="Sales Invoice"/>
    <s v="Jiyansh Sales"/>
    <s v="KRHUB_94585"/>
    <s v="SubD B"/>
    <s v="SubD (SubD B)"/>
    <s v="Fem Care"/>
    <s v="Whisper Choice"/>
    <n v="30"/>
    <n v="60"/>
    <n v="6487.2"/>
    <m/>
    <x v="0"/>
    <n v="389232"/>
  </r>
  <r>
    <d v="2024-12-17T00:00:00"/>
    <s v="Sales Invoice"/>
    <s v="SHREE MOMAI TRADERS"/>
    <s v="KRHUB_89269"/>
    <s v="SubD A"/>
    <s v="SubD (SubD A)"/>
    <s v="Fem Care"/>
    <s v="Whisper Choice"/>
    <n v="30"/>
    <n v="60"/>
    <n v="6487.2"/>
    <m/>
    <x v="1"/>
    <n v="389232"/>
  </r>
  <r>
    <d v="2024-12-13T00:00:00"/>
    <s v="Sales Invoice"/>
    <s v="Akshar Agency"/>
    <s v="KRHUB_85606"/>
    <s v="SubD A"/>
    <s v="SubD (SubD A)"/>
    <s v="Fabric &amp; Home Care"/>
    <s v="Tide"/>
    <n v="5"/>
    <n v="25"/>
    <n v="15023.25"/>
    <m/>
    <x v="2"/>
    <n v="375581.25"/>
  </r>
  <r>
    <d v="2024-12-14T00:00:00"/>
    <s v="Sales Invoice"/>
    <s v="Punit Sales Agency"/>
    <s v="KRHUB_78572"/>
    <s v="SubD A"/>
    <s v="SubD (SubD A)"/>
    <s v="Fabric &amp; Home Care"/>
    <s v="Tide"/>
    <n v="24"/>
    <n v="69"/>
    <n v="5430.3"/>
    <m/>
    <x v="0"/>
    <n v="374690.7"/>
  </r>
  <r>
    <d v="2024-12-20T00:00:00"/>
    <s v="Sales Invoice"/>
    <s v="Vinayak Marketing"/>
    <s v="KRHUB_91961"/>
    <s v="SubD A"/>
    <s v="SubD (SubD A)"/>
    <s v="Health Care"/>
    <s v="VCD"/>
    <n v="4"/>
    <n v="16"/>
    <n v="22696.799999999999"/>
    <m/>
    <x v="1"/>
    <n v="363148.79999999999"/>
  </r>
  <r>
    <d v="2024-12-20T00:00:00"/>
    <s v="Sales Invoice"/>
    <s v="Akshar Agency"/>
    <s v="KRHUB_85606"/>
    <s v="SubD A"/>
    <s v="SubD (SubD A)"/>
    <s v="Fem Care"/>
    <s v="Whisper Ultra"/>
    <n v="54"/>
    <n v="54"/>
    <n v="6631.74"/>
    <m/>
    <x v="1"/>
    <n v="358113.95999999996"/>
  </r>
  <r>
    <d v="2024-12-20T00:00:00"/>
    <s v="Sales Invoice"/>
    <s v="Akshar Agency"/>
    <s v="KRHUB_85606"/>
    <s v="SubD A"/>
    <s v="SubD (SubD A)"/>
    <s v="Fabric &amp; Home Care"/>
    <s v="Ariel Liquid"/>
    <n v="6"/>
    <n v="30"/>
    <n v="11916.6"/>
    <m/>
    <x v="1"/>
    <n v="357498"/>
  </r>
  <r>
    <d v="2024-12-13T00:00:00"/>
    <s v="Sales Invoice"/>
    <s v="V M Enterprise"/>
    <s v="KRHUB_91962"/>
    <s v="SubD A"/>
    <s v="SubD (SubD A)"/>
    <s v="Hair Care"/>
    <s v="H&amp;S"/>
    <n v="60"/>
    <n v="120"/>
    <n v="2940"/>
    <m/>
    <x v="2"/>
    <n v="352800"/>
  </r>
  <r>
    <d v="2024-12-14T00:00:00"/>
    <s v="Sales Invoice"/>
    <s v="Punit Sales Agency"/>
    <s v="KRHUB_78572"/>
    <s v="SubD A"/>
    <s v="SubD (SubD A)"/>
    <s v="Hair Care"/>
    <s v="H&amp;S"/>
    <n v="60"/>
    <n v="120"/>
    <n v="2940"/>
    <m/>
    <x v="0"/>
    <n v="352800"/>
  </r>
  <r>
    <d v="2024-12-16T00:00:00"/>
    <s v="Sales Invoice"/>
    <s v="Verai General Stores"/>
    <s v="KRHUB_90915"/>
    <s v="SubD B"/>
    <s v="SubD (SubD B)"/>
    <s v="Hair Care"/>
    <s v="H&amp;S"/>
    <n v="60"/>
    <n v="120"/>
    <n v="2940"/>
    <m/>
    <x v="1"/>
    <n v="352800"/>
  </r>
  <r>
    <d v="2024-12-17T00:00:00"/>
    <s v="Sales Invoice"/>
    <s v="Bipinkumar Manshukhlal Shah"/>
    <s v="KRHUB_78366"/>
    <s v="SubD A"/>
    <s v="SubD (SubD A)"/>
    <s v="Grooming"/>
    <s v="Gillette Mach3"/>
    <n v="72"/>
    <n v="36"/>
    <n v="9610.92"/>
    <m/>
    <x v="1"/>
    <n v="345993.12"/>
  </r>
  <r>
    <d v="2024-12-19T00:00:00"/>
    <s v="Sales Invoice"/>
    <s v="DEV ENTERPRISE"/>
    <s v="KRHUB_90736"/>
    <s v="SubD A"/>
    <s v="SubD (SubD A)"/>
    <s v="Grooming"/>
    <s v="Gillette Mach3"/>
    <n v="72"/>
    <n v="36"/>
    <n v="9610.92"/>
    <m/>
    <x v="1"/>
    <n v="345993.12"/>
  </r>
  <r>
    <d v="2024-12-16T00:00:00"/>
    <s v="Sales Invoice"/>
    <s v="Verai General Stores"/>
    <s v="KRHUB_90915"/>
    <s v="SubD B"/>
    <s v="SubD (SubD B)"/>
    <s v="Baby Care"/>
    <s v="Pampers"/>
    <n v="40"/>
    <n v="64"/>
    <n v="5280"/>
    <m/>
    <x v="0"/>
    <n v="337920"/>
  </r>
  <r>
    <d v="2024-12-16T00:00:00"/>
    <s v="Sales Invoice"/>
    <s v="Verai General Stores"/>
    <s v="KRHUB_90915"/>
    <s v="SubD B"/>
    <s v="SubD (SubD B)"/>
    <s v="Baby Care"/>
    <s v="Pampers"/>
    <n v="40"/>
    <n v="64"/>
    <n v="5280"/>
    <m/>
    <x v="0"/>
    <n v="337920"/>
  </r>
  <r>
    <d v="2024-12-16T00:00:00"/>
    <s v="Sales Invoice"/>
    <s v="Verai General Stores"/>
    <s v="KRHUB_90915"/>
    <s v="SubD B"/>
    <s v="SubD (SubD B)"/>
    <s v="Fem Care"/>
    <s v="Whisper Ultra"/>
    <n v="72"/>
    <n v="72"/>
    <n v="4540.32"/>
    <m/>
    <x v="0"/>
    <n v="326903.03999999998"/>
  </r>
  <r>
    <d v="2024-12-18T00:00:00"/>
    <s v="Sales Invoice"/>
    <s v="Vinod Pharma"/>
    <s v="KRHUB_93329"/>
    <s v="SubD A"/>
    <s v="SubD (SubD A)"/>
    <s v="Health Care"/>
    <s v="Action 500"/>
    <n v="90"/>
    <n v="24"/>
    <n v="13445.04"/>
    <m/>
    <x v="1"/>
    <n v="322680.96000000002"/>
  </r>
  <r>
    <d v="2024-12-14T00:00:00"/>
    <s v="Saleable RETURN"/>
    <s v="Punit Sales Agency"/>
    <s v="KRHUB_78572"/>
    <s v="SubD A"/>
    <s v="SubD (SubD A)"/>
    <s v="Grooming"/>
    <s v="Gillette Mach3"/>
    <n v="36"/>
    <n v="-36"/>
    <n v="-8839.44"/>
    <s v="Wrong Order"/>
    <x v="2"/>
    <n v="318219.84000000003"/>
  </r>
  <r>
    <d v="2024-12-17T00:00:00"/>
    <s v="Sales Invoice"/>
    <s v="Punit Sales Agency"/>
    <s v="KRHUB_78572"/>
    <s v="SubD A"/>
    <s v="SubD (SubD A)"/>
    <s v="Grooming"/>
    <s v="Gillette Mach3"/>
    <n v="36"/>
    <n v="36"/>
    <n v="8839.44"/>
    <m/>
    <x v="1"/>
    <n v="318219.84000000003"/>
  </r>
  <r>
    <d v="2024-12-19T00:00:00"/>
    <s v="Sales Invoice"/>
    <s v="DEV ENTERPRISE"/>
    <s v="KRHUB_90736"/>
    <s v="SubD A"/>
    <s v="SubD (SubD A)"/>
    <s v="Grooming"/>
    <s v="Gillette Mach3"/>
    <n v="36"/>
    <n v="36"/>
    <n v="8839.44"/>
    <m/>
    <x v="1"/>
    <n v="318219.84000000003"/>
  </r>
  <r>
    <d v="2024-12-20T00:00:00"/>
    <s v="Sales Invoice"/>
    <s v="Mashru General Store"/>
    <s v="KRHUB_92137"/>
    <s v="SubD B"/>
    <s v="SubD (SubD B)"/>
    <s v="Health Care"/>
    <s v="VCD"/>
    <n v="16"/>
    <n v="32"/>
    <n v="9879.68"/>
    <m/>
    <x v="1"/>
    <n v="316149.76000000001"/>
  </r>
  <r>
    <d v="2024-12-16T00:00:00"/>
    <s v="Sales Invoice"/>
    <s v="Verai General Stores"/>
    <s v="KRHUB_90915"/>
    <s v="SubD B"/>
    <s v="SubD (SubD B)"/>
    <s v="Fabric &amp; Home Care"/>
    <s v="Tide"/>
    <n v="24"/>
    <n v="48"/>
    <n v="6488.64"/>
    <m/>
    <x v="1"/>
    <n v="311454.72000000003"/>
  </r>
  <r>
    <d v="2024-12-16T00:00:00"/>
    <s v="Sales Invoice"/>
    <s v="Jalaram Enterprise"/>
    <s v="KRHUB_86219"/>
    <s v="SubD B"/>
    <s v="SubD (SubD B)"/>
    <s v="Fabric &amp; Home Care"/>
    <s v="Tide"/>
    <n v="24"/>
    <n v="48"/>
    <n v="6488.64"/>
    <m/>
    <x v="1"/>
    <n v="311454.72000000003"/>
  </r>
  <r>
    <d v="2024-12-20T00:00:00"/>
    <s v="Sales Invoice"/>
    <s v="Akshar Agency"/>
    <s v="KRHUB_85606"/>
    <s v="SubD A"/>
    <s v="SubD (SubD A)"/>
    <s v="Fabric &amp; Home Care"/>
    <s v="Tide"/>
    <n v="3"/>
    <n v="18"/>
    <n v="17249.939999999999"/>
    <m/>
    <x v="1"/>
    <n v="310498.92"/>
  </r>
  <r>
    <d v="2024-12-14T00:00:00"/>
    <s v="Sales Invoice"/>
    <s v="Bipinkumar Manshukhlal Shah"/>
    <s v="KRHUB_78366"/>
    <s v="SubD A"/>
    <s v="SubD (SubD A)"/>
    <s v="Grooming"/>
    <s v="Gillette Mach3"/>
    <n v="72"/>
    <n v="34"/>
    <n v="9076.98"/>
    <m/>
    <x v="0"/>
    <n v="308617.32"/>
  </r>
  <r>
    <d v="2024-12-16T00:00:00"/>
    <s v="Sales Invoice"/>
    <s v="Jalaram Enterprise"/>
    <s v="KRHUB_86219"/>
    <s v="SubD B"/>
    <s v="SubD (SubD B)"/>
    <s v="Fem Care"/>
    <s v="Whisper Ultra"/>
    <n v="48"/>
    <n v="48"/>
    <n v="6315.84"/>
    <m/>
    <x v="0"/>
    <n v="303160.32000000001"/>
  </r>
  <r>
    <d v="2024-12-14T00:00:00"/>
    <s v="Sales Invoice"/>
    <s v="Punit Sales Agency"/>
    <s v="KRHUB_78572"/>
    <s v="SubD A"/>
    <s v="SubD (SubD A)"/>
    <s v="Fabric &amp; Home Care"/>
    <s v="Tide"/>
    <n v="24"/>
    <n v="47"/>
    <n v="6353.46"/>
    <m/>
    <x v="0"/>
    <n v="298612.62"/>
  </r>
  <r>
    <d v="2024-12-14T00:00:00"/>
    <s v="Sales Invoice"/>
    <s v="Vinayak Marketing"/>
    <s v="KRHUB_91961"/>
    <s v="SubD A"/>
    <s v="SubD (SubD A)"/>
    <s v="Oral care"/>
    <s v="ORAL B"/>
    <n v="24"/>
    <n v="48"/>
    <n v="6000"/>
    <m/>
    <x v="0"/>
    <n v="288000"/>
  </r>
  <r>
    <d v="2024-12-16T00:00:00"/>
    <s v="Sales Invoice"/>
    <s v="Verai General Stores"/>
    <s v="KRHUB_90915"/>
    <s v="SubD B"/>
    <s v="SubD (SubD B)"/>
    <s v="Oral care"/>
    <s v="ORAL B"/>
    <n v="24"/>
    <n v="48"/>
    <n v="6000"/>
    <m/>
    <x v="0"/>
    <n v="288000"/>
  </r>
  <r>
    <d v="2024-12-20T00:00:00"/>
    <s v="Sales Invoice"/>
    <s v="Vinayak Marketing"/>
    <s v="KRHUB_91961"/>
    <s v="SubD A"/>
    <s v="SubD (SubD A)"/>
    <s v="Oral care"/>
    <s v="ORAL B"/>
    <n v="24"/>
    <n v="48"/>
    <n v="6000"/>
    <m/>
    <x v="1"/>
    <n v="288000"/>
  </r>
  <r>
    <d v="2024-12-14T00:00:00"/>
    <s v="Sales Invoice"/>
    <s v="V M Enterprise"/>
    <s v="KRHUB_91962"/>
    <s v="SubD A"/>
    <s v="SubD (SubD A)"/>
    <s v="Female Hair Removal"/>
    <s v="Satin Care"/>
    <n v="192"/>
    <n v="60"/>
    <n v="4683.6000000000004"/>
    <m/>
    <x v="2"/>
    <n v="281016"/>
  </r>
  <r>
    <d v="2024-12-14T00:00:00"/>
    <s v="Sales Invoice"/>
    <s v="Vinayak Marketing"/>
    <s v="KRHUB_91961"/>
    <s v="SubD A"/>
    <s v="SubD (SubD A)"/>
    <s v="Oral care"/>
    <s v="ORAL B"/>
    <n v="20"/>
    <n v="40"/>
    <n v="7000"/>
    <m/>
    <x v="0"/>
    <n v="280000"/>
  </r>
  <r>
    <d v="2024-12-17T00:00:00"/>
    <s v="Sales Invoice"/>
    <s v="Bipinkumar Manshukhlal Shah"/>
    <s v="KRHUB_78366"/>
    <s v="SubD A"/>
    <s v="SubD (SubD A)"/>
    <s v="Baby Care"/>
    <s v="Pampers"/>
    <n v="40"/>
    <n v="40"/>
    <n v="6922"/>
    <m/>
    <x v="1"/>
    <n v="276880"/>
  </r>
  <r>
    <d v="2024-12-14T00:00:00"/>
    <s v="Sales Invoice"/>
    <s v="DEV ENTERPRISE"/>
    <s v="KRHUB_90736"/>
    <s v="SubD A"/>
    <s v="SubD (SubD A)"/>
    <s v="Fabric &amp; Home Care"/>
    <s v="Ariel Liquid"/>
    <n v="12"/>
    <n v="36"/>
    <n v="7499.88"/>
    <m/>
    <x v="0"/>
    <n v="269995.68"/>
  </r>
  <r>
    <d v="2024-12-17T00:00:00"/>
    <s v="Sales Invoice"/>
    <s v="SHREE MOMAI TRADERS"/>
    <s v="KRHUB_89269"/>
    <s v="SubD A"/>
    <s v="SubD (SubD A)"/>
    <s v="Fabric &amp; Home Care"/>
    <s v="Ariel Liquid"/>
    <n v="12"/>
    <n v="36"/>
    <n v="7499.88"/>
    <m/>
    <x v="1"/>
    <n v="269995.68"/>
  </r>
  <r>
    <d v="2024-12-14T00:00:00"/>
    <s v="Saleable RETURN"/>
    <s v="A TO Z TRADERS"/>
    <s v="KRHUB_93275"/>
    <s v="SubD B"/>
    <s v="SubD (SubD B)"/>
    <s v="Fem Care"/>
    <s v="Whisper Ultra"/>
    <n v="24"/>
    <n v="-24"/>
    <n v="-11170.08"/>
    <s v="Short Supplied"/>
    <x v="2"/>
    <n v="268081.91999999998"/>
  </r>
  <r>
    <d v="2024-12-14T00:00:00"/>
    <s v="Sales Invoice"/>
    <s v="A TO Z TRADERS"/>
    <s v="KRHUB_93275"/>
    <s v="SubD B"/>
    <s v="SubD (SubD B)"/>
    <s v="Fem Care"/>
    <s v="Whisper Ultra"/>
    <n v="24"/>
    <n v="24"/>
    <n v="11170.08"/>
    <m/>
    <x v="0"/>
    <n v="268081.91999999998"/>
  </r>
  <r>
    <d v="2024-12-16T00:00:00"/>
    <s v="Sales Invoice"/>
    <s v="GPSAR Healthcare Ltd"/>
    <s v="KRHUB_78371"/>
    <s v="Large A Pharmacy"/>
    <s v="HFS (Large A Pharmacy)- D type"/>
    <s v="Fem Care"/>
    <s v="Whisper Ultra"/>
    <n v="20"/>
    <n v="24"/>
    <n v="11163.12"/>
    <m/>
    <x v="0"/>
    <n v="267914.88"/>
  </r>
  <r>
    <d v="2024-12-16T00:00:00"/>
    <s v="Sales Invoice"/>
    <s v="GPSAR Healthcare Ltd"/>
    <s v="KRHUB_78371"/>
    <s v="Large A Pharmacy"/>
    <s v="HFS (Large A Pharmacy)- D type"/>
    <s v="Grooming"/>
    <s v="Fusion"/>
    <n v="40"/>
    <n v="12"/>
    <n v="22232.04"/>
    <m/>
    <x v="0"/>
    <n v="266784.48"/>
  </r>
  <r>
    <d v="2024-12-18T00:00:00"/>
    <s v="Sales Invoice"/>
    <s v="Jay Ambe Enterprise"/>
    <s v="KRHUB_92863"/>
    <s v="SubD A"/>
    <s v="SubD (SubD A)"/>
    <s v="Baby Care"/>
    <s v="Pampers"/>
    <n v="72"/>
    <n v="72"/>
    <n v="3600"/>
    <m/>
    <x v="1"/>
    <n v="259200"/>
  </r>
  <r>
    <d v="2024-12-14T00:00:00"/>
    <s v="Sales Invoice"/>
    <s v="DEV ENTERPRISE"/>
    <s v="KRHUB_90736"/>
    <s v="SubD A"/>
    <s v="SubD (SubD A)"/>
    <s v="Fabric &amp; Home Care"/>
    <s v="Ariel Liquid"/>
    <n v="4"/>
    <n v="20"/>
    <n v="12777.8"/>
    <m/>
    <x v="0"/>
    <n v="255556"/>
  </r>
  <r>
    <d v="2024-12-17T00:00:00"/>
    <s v="Sales Invoice"/>
    <s v="Punit Sales Agency"/>
    <s v="KRHUB_78572"/>
    <s v="SubD A"/>
    <s v="SubD (SubD A)"/>
    <s v="Fabric &amp; Home Care"/>
    <s v="Ariel Liquid"/>
    <n v="4"/>
    <n v="20"/>
    <n v="12777.8"/>
    <m/>
    <x v="1"/>
    <n v="255556"/>
  </r>
  <r>
    <d v="2024-12-14T00:00:00"/>
    <s v="Sales Invoice"/>
    <s v="Jiyansh Sales"/>
    <s v="KRHUB_94585"/>
    <s v="SubD B"/>
    <s v="SubD (SubD B)"/>
    <s v="Fabric &amp; Home Care"/>
    <s v="Tide"/>
    <n v="5"/>
    <n v="50"/>
    <n v="5102"/>
    <m/>
    <x v="0"/>
    <n v="255100"/>
  </r>
  <r>
    <d v="2024-12-14T00:00:00"/>
    <s v="Sales Invoice"/>
    <s v="Vinayak Marketing"/>
    <s v="KRHUB_91961"/>
    <s v="SubD A"/>
    <s v="SubD (SubD A)"/>
    <s v="Fabric &amp; Home Care"/>
    <s v="Tide"/>
    <n v="5"/>
    <n v="50"/>
    <n v="5102"/>
    <m/>
    <x v="0"/>
    <n v="255100"/>
  </r>
  <r>
    <d v="2024-12-16T00:00:00"/>
    <s v="Sales Invoice"/>
    <s v="Jalaram Enterprise"/>
    <s v="KRHUB_86219"/>
    <s v="SubD B"/>
    <s v="SubD (SubD B)"/>
    <s v="Fabric &amp; Home Care"/>
    <s v="Ariel"/>
    <n v="5"/>
    <n v="50"/>
    <n v="5102"/>
    <m/>
    <x v="1"/>
    <n v="255100"/>
  </r>
  <r>
    <d v="2024-12-18T00:00:00"/>
    <s v="Sales Invoice"/>
    <s v="Jay Ambe Enterprise"/>
    <s v="KRHUB_92863"/>
    <s v="SubD A"/>
    <s v="SubD (SubD A)"/>
    <s v="Personal Care (GIL)"/>
    <s v="Gillette"/>
    <n v="24"/>
    <n v="24"/>
    <n v="10500"/>
    <m/>
    <x v="1"/>
    <n v="252000"/>
  </r>
  <r>
    <d v="2024-12-16T00:00:00"/>
    <s v="Sales Invoice"/>
    <s v="Verai General Stores"/>
    <s v="KRHUB_90915"/>
    <s v="SubD B"/>
    <s v="SubD (SubD B)"/>
    <s v="Fabric &amp; Home Care"/>
    <s v="Ariel"/>
    <n v="48"/>
    <n v="48"/>
    <n v="5244.48"/>
    <m/>
    <x v="1"/>
    <n v="251735.03999999998"/>
  </r>
  <r>
    <d v="2024-12-14T00:00:00"/>
    <s v="Sales Invoice"/>
    <s v="Bipinkumar Manshukhlal Shah"/>
    <s v="KRHUB_78366"/>
    <s v="SubD A"/>
    <s v="SubD (SubD A)"/>
    <s v="Personal Care (GIL)"/>
    <s v="Gillette"/>
    <n v="72"/>
    <n v="72"/>
    <n v="3456"/>
    <m/>
    <x v="0"/>
    <n v="248832"/>
  </r>
  <r>
    <d v="2024-12-14T00:00:00"/>
    <s v="Sales Invoice"/>
    <s v="Vinayak Marketing"/>
    <s v="KRHUB_91961"/>
    <s v="SubD A"/>
    <s v="SubD (SubD A)"/>
    <s v="Personal Care (GIL)"/>
    <s v="Gillette"/>
    <n v="72"/>
    <n v="72"/>
    <n v="3456"/>
    <m/>
    <x v="0"/>
    <n v="248832"/>
  </r>
  <r>
    <d v="2024-12-17T00:00:00"/>
    <s v="Sales Invoice"/>
    <s v="Bipinkumar Manshukhlal Shah"/>
    <s v="KRHUB_78366"/>
    <s v="SubD A"/>
    <s v="SubD (SubD A)"/>
    <s v="Personal Care (GIL)"/>
    <s v="Gillette"/>
    <n v="72"/>
    <n v="72"/>
    <n v="3456"/>
    <m/>
    <x v="1"/>
    <n v="248832"/>
  </r>
  <r>
    <d v="2024-12-19T00:00:00"/>
    <s v="Sales Invoice"/>
    <s v="DEV ENTERPRISE"/>
    <s v="KRHUB_90736"/>
    <s v="SubD A"/>
    <s v="SubD (SubD A)"/>
    <s v="Personal Care (GIL)"/>
    <s v="Gillette"/>
    <n v="72"/>
    <n v="72"/>
    <n v="3456"/>
    <m/>
    <x v="1"/>
    <n v="248832"/>
  </r>
  <r>
    <d v="2024-12-14T00:00:00"/>
    <s v="Sales Invoice"/>
    <s v="Vinod Pharma"/>
    <s v="KRHUB_93329"/>
    <s v="SubD A"/>
    <s v="SubD (SubD A)"/>
    <s v="Fabric &amp; Home Care"/>
    <s v="Ariel Liquid"/>
    <n v="12"/>
    <n v="36"/>
    <n v="6633.36"/>
    <m/>
    <x v="0"/>
    <n v="238800.96"/>
  </r>
  <r>
    <d v="2024-12-14T00:00:00"/>
    <s v="Sales Invoice"/>
    <s v="V M Enterprise"/>
    <s v="KRHUB_91962"/>
    <s v="SubD A"/>
    <s v="SubD (SubD A)"/>
    <s v="Fem Care"/>
    <s v="Whisper Ultra"/>
    <n v="48"/>
    <n v="48"/>
    <n v="4756.8"/>
    <m/>
    <x v="0"/>
    <n v="228326.40000000002"/>
  </r>
  <r>
    <d v="2024-12-14T00:00:00"/>
    <s v="Sales Invoice"/>
    <s v="Bipinkumar Manshukhlal Shah"/>
    <s v="KRHUB_78366"/>
    <s v="SubD A"/>
    <s v="SubD (SubD A)"/>
    <s v="Fem Care"/>
    <s v="Whisper Ultra"/>
    <n v="48"/>
    <n v="48"/>
    <n v="4756.8"/>
    <m/>
    <x v="0"/>
    <n v="228326.40000000002"/>
  </r>
  <r>
    <d v="2024-12-17T00:00:00"/>
    <s v="Sales Invoice"/>
    <s v="Bipinkumar Manshukhlal Shah"/>
    <s v="KRHUB_78366"/>
    <s v="SubD A"/>
    <s v="SubD (SubD A)"/>
    <s v="Fem Care"/>
    <s v="Whisper Ultra"/>
    <n v="48"/>
    <n v="48"/>
    <n v="4756.8"/>
    <m/>
    <x v="1"/>
    <n v="228326.40000000002"/>
  </r>
  <r>
    <d v="2024-12-14T00:00:00"/>
    <s v="Sales Invoice"/>
    <s v="Vinod Pharma"/>
    <s v="KRHUB_93329"/>
    <s v="SubD A"/>
    <s v="SubD (SubD A)"/>
    <s v="Fabric &amp; Home Care"/>
    <s v="Ariel Liquid"/>
    <n v="4"/>
    <n v="20"/>
    <n v="11296.4"/>
    <m/>
    <x v="0"/>
    <n v="225928"/>
  </r>
  <r>
    <d v="2024-12-17T00:00:00"/>
    <s v="Sales Invoice"/>
    <s v="Punit Sales Agency"/>
    <s v="KRHUB_78572"/>
    <s v="SubD A"/>
    <s v="SubD (SubD A)"/>
    <s v="Fabric &amp; Home Care"/>
    <s v="Ariel Liquid"/>
    <n v="4"/>
    <n v="20"/>
    <n v="11296.4"/>
    <m/>
    <x v="1"/>
    <n v="225928"/>
  </r>
  <r>
    <d v="2024-12-18T00:00:00"/>
    <s v="Sales Invoice"/>
    <s v="Jay Ambe Enterprise"/>
    <s v="KRHUB_92863"/>
    <s v="SubD A"/>
    <s v="SubD (SubD A)"/>
    <s v="Fabric &amp; Home Care"/>
    <s v="Ariel Liquid"/>
    <n v="4"/>
    <n v="20"/>
    <n v="11296.4"/>
    <m/>
    <x v="1"/>
    <n v="225928"/>
  </r>
  <r>
    <d v="2024-12-18T00:00:00"/>
    <s v="Sales Invoice"/>
    <s v="Vinod Pharma"/>
    <s v="KRHUB_93329"/>
    <s v="SubD A"/>
    <s v="SubD (SubD A)"/>
    <s v="Fabric &amp; Home Care"/>
    <s v="Ariel Liquid"/>
    <n v="4"/>
    <n v="20"/>
    <n v="11296.4"/>
    <m/>
    <x v="1"/>
    <n v="225928"/>
  </r>
  <r>
    <d v="2024-12-13T00:00:00"/>
    <s v="Sales Invoice"/>
    <s v="V M Enterprise"/>
    <s v="KRHUB_91962"/>
    <s v="SubD A"/>
    <s v="SubD (SubD A)"/>
    <s v="Fabric &amp; Home Care"/>
    <s v="Ariel"/>
    <n v="48"/>
    <n v="52"/>
    <n v="4333.68"/>
    <m/>
    <x v="2"/>
    <n v="225351.36000000002"/>
  </r>
  <r>
    <d v="2024-12-14T00:00:00"/>
    <s v="Sales Invoice"/>
    <s v="Bipinkumar Manshukhlal Shah"/>
    <s v="KRHUB_78366"/>
    <s v="SubD A"/>
    <s v="SubD (SubD A)"/>
    <s v="Grooming"/>
    <s v="Fusion"/>
    <n v="200"/>
    <n v="20"/>
    <n v="11160.8"/>
    <m/>
    <x v="2"/>
    <n v="223216"/>
  </r>
  <r>
    <d v="2024-12-17T00:00:00"/>
    <s v="Sales Invoice"/>
    <s v="Bipinkumar Manshukhlal Shah"/>
    <s v="KRHUB_78366"/>
    <s v="SubD A"/>
    <s v="SubD (SubD A)"/>
    <s v="Grooming"/>
    <s v="Fusion"/>
    <n v="200"/>
    <n v="20"/>
    <n v="11160.8"/>
    <m/>
    <x v="1"/>
    <n v="223216"/>
  </r>
  <r>
    <d v="2024-12-17T00:00:00"/>
    <s v="Sales Invoice"/>
    <s v="SHREE MOMAI TRADERS"/>
    <s v="KRHUB_89269"/>
    <s v="SubD A"/>
    <s v="SubD (SubD A)"/>
    <s v="Oral care"/>
    <s v="ORAL B"/>
    <n v="20"/>
    <n v="38"/>
    <n v="5700"/>
    <m/>
    <x v="1"/>
    <n v="216600"/>
  </r>
  <r>
    <d v="2024-12-17T00:00:00"/>
    <s v="Sales Invoice"/>
    <s v="SHREE MOMAI TRADERS"/>
    <s v="KRHUB_89269"/>
    <s v="SubD A"/>
    <s v="SubD (SubD A)"/>
    <s v="Baby Care"/>
    <s v="Pampers"/>
    <n v="72"/>
    <n v="72"/>
    <n v="3000.24"/>
    <m/>
    <x v="1"/>
    <n v="216017.27999999997"/>
  </r>
  <r>
    <d v="2024-12-14T00:00:00"/>
    <s v="Sales Invoice"/>
    <s v="Mashru General Store"/>
    <s v="KRHUB_92137"/>
    <s v="SubD B"/>
    <s v="SubD (SubD B)"/>
    <s v="Fabric &amp; Home Care"/>
    <s v="Tide"/>
    <n v="3"/>
    <n v="15"/>
    <n v="14374.95"/>
    <m/>
    <x v="0"/>
    <n v="215624.25"/>
  </r>
  <r>
    <d v="2024-12-20T00:00:00"/>
    <s v="Sales Invoice"/>
    <s v="Akshar Agency"/>
    <s v="KRHUB_85606"/>
    <s v="SubD A"/>
    <s v="SubD (SubD A)"/>
    <s v="Health Care"/>
    <s v="Vaporub Xtra Strong"/>
    <n v="216"/>
    <n v="45"/>
    <n v="4693.95"/>
    <m/>
    <x v="1"/>
    <n v="211227.75"/>
  </r>
  <r>
    <d v="2024-12-14T00:00:00"/>
    <s v="Sales Invoice"/>
    <s v="A TO Z TRADERS"/>
    <s v="KRHUB_93275"/>
    <s v="SubD B"/>
    <s v="SubD (SubD B)"/>
    <s v="Fem Care"/>
    <s v="Whisper Ultra"/>
    <n v="60"/>
    <n v="60"/>
    <n v="3513"/>
    <m/>
    <x v="0"/>
    <n v="210780"/>
  </r>
  <r>
    <d v="2024-12-16T00:00:00"/>
    <s v="Sales Invoice"/>
    <s v="GPSAR Healthcare Ltd"/>
    <s v="KRHUB_78371"/>
    <s v="Large A Pharmacy"/>
    <s v="HFS (Large A Pharmacy)- D type"/>
    <s v="Fem Care"/>
    <s v="Whisper Maxi"/>
    <n v="45"/>
    <n v="36"/>
    <n v="5842.08"/>
    <m/>
    <x v="0"/>
    <n v="210314.88"/>
  </r>
  <r>
    <d v="2024-12-20T00:00:00"/>
    <s v="Sales Invoice"/>
    <s v="Vinayak Marketing"/>
    <s v="KRHUB_91961"/>
    <s v="SubD A"/>
    <s v="SubD (SubD A)"/>
    <s v="Grooming"/>
    <s v="Gillette Vector Plus"/>
    <n v="600"/>
    <n v="50"/>
    <n v="4152.5"/>
    <m/>
    <x v="1"/>
    <n v="207625"/>
  </r>
  <r>
    <d v="2024-12-14T00:00:00"/>
    <s v="Sales Invoice"/>
    <s v="Punit Sales Agency"/>
    <s v="KRHUB_78572"/>
    <s v="SubD A"/>
    <s v="SubD (SubD A)"/>
    <s v="Health Care"/>
    <s v="Vaporub"/>
    <n v="1080"/>
    <n v="72"/>
    <n v="2883.6"/>
    <m/>
    <x v="0"/>
    <n v="207619.19999999998"/>
  </r>
  <r>
    <d v="2024-12-13T00:00:00"/>
    <s v="Sales Invoice"/>
    <s v="Akshar Agency"/>
    <s v="KRHUB_85606"/>
    <s v="SubD A"/>
    <s v="SubD (SubD A)"/>
    <s v="Hair Care"/>
    <s v="H&amp;S"/>
    <n v="36"/>
    <n v="72"/>
    <n v="2880"/>
    <m/>
    <x v="2"/>
    <n v="207360"/>
  </r>
  <r>
    <d v="2024-12-14T00:00:00"/>
    <s v="Sales Invoice"/>
    <s v="Jalaram Enterprise"/>
    <s v="KRHUB_86219"/>
    <s v="SubD B"/>
    <s v="SubD (SubD B)"/>
    <s v="Health Care"/>
    <s v="BabyRub"/>
    <n v="1080"/>
    <n v="67"/>
    <n v="3075.3"/>
    <m/>
    <x v="0"/>
    <n v="206045.1"/>
  </r>
  <r>
    <d v="2024-12-20T00:00:00"/>
    <s v="Sales Invoice"/>
    <s v="Mashru General Store"/>
    <s v="KRHUB_92137"/>
    <s v="SubD B"/>
    <s v="SubD (SubD B)"/>
    <s v="Health Care"/>
    <s v="VCD"/>
    <n v="4"/>
    <n v="12"/>
    <n v="17022.599999999999"/>
    <m/>
    <x v="1"/>
    <n v="204271.19999999998"/>
  </r>
  <r>
    <d v="2024-12-16T00:00:00"/>
    <s v="Sales Invoice"/>
    <s v="GPSAR Healthcare Ltd"/>
    <s v="KRHUB_78371"/>
    <s v="Large A Pharmacy"/>
    <s v="HFS (Large A Pharmacy)- D type"/>
    <s v="Baby Care"/>
    <s v="Pampers"/>
    <n v="12"/>
    <n v="24"/>
    <n v="8327.0400000000009"/>
    <m/>
    <x v="0"/>
    <n v="199848.96000000002"/>
  </r>
  <r>
    <d v="2024-12-16T00:00:00"/>
    <s v="Sales Invoice"/>
    <s v="GPSAR Healthcare Ltd"/>
    <s v="KRHUB_78371"/>
    <s v="Large A Pharmacy"/>
    <s v="HFS (Large A Pharmacy)- D type"/>
    <s v="Baby Care"/>
    <s v="Pampers"/>
    <n v="18"/>
    <n v="24"/>
    <n v="8327.0400000000009"/>
    <m/>
    <x v="0"/>
    <n v="199848.96000000002"/>
  </r>
  <r>
    <d v="2024-12-17T00:00:00"/>
    <s v="Sales Invoice"/>
    <s v="Bipinkumar Manshukhlal Shah"/>
    <s v="KRHUB_78366"/>
    <s v="SubD A"/>
    <s v="SubD (SubD A)"/>
    <s v="Fabric &amp; Home Care"/>
    <s v="Ariel Liquid"/>
    <n v="4"/>
    <n v="20"/>
    <n v="9907.4"/>
    <m/>
    <x v="1"/>
    <n v="198148"/>
  </r>
  <r>
    <d v="2024-12-13T00:00:00"/>
    <s v="Sales Invoice"/>
    <s v="Akshar Agency"/>
    <s v="KRHUB_85606"/>
    <s v="SubD A"/>
    <s v="SubD (SubD A)"/>
    <s v="Fabric &amp; Home Care"/>
    <s v="Ariel"/>
    <n v="48"/>
    <n v="48"/>
    <n v="4000.32"/>
    <m/>
    <x v="2"/>
    <n v="192015.36000000002"/>
  </r>
  <r>
    <d v="2024-12-14T00:00:00"/>
    <s v="Sales Invoice"/>
    <s v="Jalaram Enterprise"/>
    <s v="KRHUB_86219"/>
    <s v="SubD B"/>
    <s v="SubD (SubD B)"/>
    <s v="Fabric &amp; Home Care"/>
    <s v="Ariel"/>
    <n v="48"/>
    <n v="48"/>
    <n v="4000.32"/>
    <m/>
    <x v="0"/>
    <n v="192015.36000000002"/>
  </r>
  <r>
    <d v="2024-12-14T00:00:00"/>
    <s v="Sales Invoice"/>
    <s v="Mashru General Store"/>
    <s v="KRHUB_92137"/>
    <s v="SubD B"/>
    <s v="SubD (SubD B)"/>
    <s v="Fabric &amp; Home Care"/>
    <s v="Ariel"/>
    <n v="48"/>
    <n v="48"/>
    <n v="4000.32"/>
    <m/>
    <x v="0"/>
    <n v="192015.36000000002"/>
  </r>
  <r>
    <d v="2024-12-16T00:00:00"/>
    <s v="Sales Invoice"/>
    <s v="Verai General Stores"/>
    <s v="KRHUB_90915"/>
    <s v="SubD B"/>
    <s v="SubD (SubD B)"/>
    <s v="Fabric &amp; Home Care"/>
    <s v="Tide"/>
    <n v="72"/>
    <n v="144"/>
    <n v="1333.44"/>
    <m/>
    <x v="1"/>
    <n v="192015.36000000002"/>
  </r>
  <r>
    <d v="2024-12-14T00:00:00"/>
    <s v="Sales Invoice"/>
    <s v="DEV ENTERPRISE"/>
    <s v="KRHUB_90736"/>
    <s v="SubD A"/>
    <s v="SubD (SubD A)"/>
    <s v="Baby Care"/>
    <s v="Pampers"/>
    <n v="12"/>
    <n v="24"/>
    <n v="7980"/>
    <m/>
    <x v="0"/>
    <n v="191520"/>
  </r>
  <r>
    <d v="2024-12-14T00:00:00"/>
    <s v="Sales Invoice"/>
    <s v="DEV ENTERPRISE"/>
    <s v="KRHUB_90736"/>
    <s v="SubD A"/>
    <s v="SubD (SubD A)"/>
    <s v="Baby Care"/>
    <s v="Pampers"/>
    <n v="12"/>
    <n v="24"/>
    <n v="7980"/>
    <m/>
    <x v="0"/>
    <n v="191520"/>
  </r>
  <r>
    <d v="2024-12-17T00:00:00"/>
    <s v="Sales Invoice"/>
    <s v="SHREE MOMAI TRADERS"/>
    <s v="KRHUB_89269"/>
    <s v="SubD A"/>
    <s v="SubD (SubD A)"/>
    <s v="Baby Care"/>
    <s v="Pampers"/>
    <n v="12"/>
    <n v="24"/>
    <n v="7980"/>
    <m/>
    <x v="1"/>
    <n v="191520"/>
  </r>
  <r>
    <d v="2024-12-02T00:00:00"/>
    <s v="Sales Invoice"/>
    <s v="Osia Hyper Retail Ltd(GST)"/>
    <s v="KRAHD_70486"/>
    <s v="Hyper"/>
    <s v="New HFS (Hyper)"/>
    <s v="Female Hair Removal"/>
    <s v="Venus"/>
    <n v="72"/>
    <n v="36"/>
    <n v="5210.28"/>
    <m/>
    <x v="3"/>
    <n v="187570.08"/>
  </r>
  <r>
    <d v="2024-12-14T00:00:00"/>
    <s v="Sales Invoice"/>
    <s v="Punit Sales Agency"/>
    <s v="KRHUB_78572"/>
    <s v="SubD A"/>
    <s v="SubD (SubD A)"/>
    <s v="Personal Care (GIL)"/>
    <s v="Gillette"/>
    <n v="48"/>
    <n v="48"/>
    <n v="3857.28"/>
    <m/>
    <x v="0"/>
    <n v="185149.44"/>
  </r>
  <r>
    <d v="2024-12-16T00:00:00"/>
    <s v="Sales Invoice"/>
    <s v="Verai General Stores"/>
    <s v="KRHUB_90915"/>
    <s v="SubD B"/>
    <s v="SubD (SubD B)"/>
    <s v="Personal Care (GIL)"/>
    <s v="Gillette"/>
    <n v="48"/>
    <n v="48"/>
    <n v="3857.28"/>
    <m/>
    <x v="0"/>
    <n v="185149.44"/>
  </r>
  <r>
    <d v="2024-12-14T00:00:00"/>
    <s v="Sales Invoice"/>
    <s v="A TO Z TRADERS"/>
    <s v="KRHUB_93275"/>
    <s v="SubD B"/>
    <s v="SubD (SubD B)"/>
    <s v="Health Care"/>
    <s v="Inhaler"/>
    <n v="25"/>
    <n v="12"/>
    <n v="15199.56"/>
    <m/>
    <x v="0"/>
    <n v="182394.72"/>
  </r>
  <r>
    <d v="2024-12-20T00:00:00"/>
    <s v="Sales Invoice"/>
    <s v="Akshar Agency"/>
    <s v="KRHUB_85606"/>
    <s v="SubD A"/>
    <s v="SubD (SubD A)"/>
    <s v="Fabric &amp; Home Care"/>
    <s v="Tide"/>
    <n v="24"/>
    <n v="48"/>
    <n v="3777.6"/>
    <m/>
    <x v="1"/>
    <n v="181324.79999999999"/>
  </r>
  <r>
    <d v="2024-12-14T00:00:00"/>
    <s v="Sales Invoice"/>
    <s v="A TO Z TRADERS"/>
    <s v="KRHUB_93275"/>
    <s v="SubD B"/>
    <s v="SubD (SubD B)"/>
    <s v="Health Care"/>
    <s v="VCD"/>
    <n v="32"/>
    <n v="32"/>
    <n v="5607.04"/>
    <m/>
    <x v="0"/>
    <n v="179425.28"/>
  </r>
  <r>
    <d v="2024-12-14T00:00:00"/>
    <s v="Sales Invoice"/>
    <s v="Mashru General Store"/>
    <s v="KRHUB_92137"/>
    <s v="SubD B"/>
    <s v="SubD (SubD B)"/>
    <s v="Health Care"/>
    <s v="VCD"/>
    <n v="32"/>
    <n v="32"/>
    <n v="5607.04"/>
    <m/>
    <x v="0"/>
    <n v="179425.28"/>
  </r>
  <r>
    <d v="2024-12-20T00:00:00"/>
    <s v="Sales Invoice"/>
    <s v="Mashru General Store"/>
    <s v="KRHUB_92137"/>
    <s v="SubD B"/>
    <s v="SubD (SubD B)"/>
    <s v="Health Care"/>
    <s v="VCD"/>
    <n v="32"/>
    <n v="32"/>
    <n v="5607.04"/>
    <m/>
    <x v="1"/>
    <n v="179425.28"/>
  </r>
  <r>
    <d v="2024-12-16T00:00:00"/>
    <s v="Sales Invoice"/>
    <s v="GPSAR Healthcare Ltd"/>
    <s v="KRHUB_78371"/>
    <s v="Large A Pharmacy"/>
    <s v="HFS (Large A Pharmacy)- D type"/>
    <s v="Grooming"/>
    <s v="Gillette Mach3"/>
    <n v="60"/>
    <n v="12"/>
    <n v="14864.88"/>
    <m/>
    <x v="0"/>
    <n v="178378.56"/>
  </r>
  <r>
    <d v="2024-12-16T00:00:00"/>
    <s v="Sales Invoice"/>
    <s v="Verai General Stores"/>
    <s v="KRHUB_90915"/>
    <s v="SubD B"/>
    <s v="SubD (SubD B)"/>
    <s v="Fabric &amp; Home Care"/>
    <s v="Ariel Liquid"/>
    <n v="12"/>
    <n v="31"/>
    <n v="5712.06"/>
    <m/>
    <x v="1"/>
    <n v="177073.86000000002"/>
  </r>
  <r>
    <d v="2024-12-18T00:00:00"/>
    <s v="Sales Invoice"/>
    <s v="Vinod Pharma"/>
    <s v="KRHUB_93329"/>
    <s v="SubD A"/>
    <s v="SubD (SubD A)"/>
    <s v="Fem Care"/>
    <s v="Whisper Ultra"/>
    <n v="12"/>
    <n v="24"/>
    <n v="7368.48"/>
    <m/>
    <x v="1"/>
    <n v="176843.51999999999"/>
  </r>
  <r>
    <d v="2024-12-14T00:00:00"/>
    <s v="Sales Invoice"/>
    <s v="Punit Sales Agency"/>
    <s v="KRHUB_78572"/>
    <s v="SubD A"/>
    <s v="SubD (SubD A)"/>
    <s v="Hair Care"/>
    <s v="H&amp;S"/>
    <n v="48"/>
    <n v="48"/>
    <n v="3665.76"/>
    <m/>
    <x v="0"/>
    <n v="175956.48000000001"/>
  </r>
  <r>
    <d v="2024-12-14T00:00:00"/>
    <s v="Sales Invoice"/>
    <s v="Vinod Pharma"/>
    <s v="KRHUB_93329"/>
    <s v="SubD A"/>
    <s v="SubD (SubD A)"/>
    <s v="Hair Care"/>
    <s v="H&amp;S"/>
    <n v="48"/>
    <n v="48"/>
    <n v="3665.76"/>
    <m/>
    <x v="0"/>
    <n v="175956.48000000001"/>
  </r>
  <r>
    <d v="2024-12-14T00:00:00"/>
    <s v="Sales Invoice"/>
    <s v="Bipinkumar Manshukhlal Shah"/>
    <s v="KRHUB_78366"/>
    <s v="SubD A"/>
    <s v="SubD (SubD A)"/>
    <s v="Hair Care"/>
    <s v="H&amp;S"/>
    <n v="48"/>
    <n v="48"/>
    <n v="3665.76"/>
    <m/>
    <x v="0"/>
    <n v="175956.48000000001"/>
  </r>
  <r>
    <d v="2024-12-17T00:00:00"/>
    <s v="Sales Invoice"/>
    <s v="SHREE MOMAI TRADERS"/>
    <s v="KRHUB_89269"/>
    <s v="SubD A"/>
    <s v="SubD (SubD A)"/>
    <s v="Hair Care"/>
    <s v="H&amp;S"/>
    <n v="48"/>
    <n v="48"/>
    <n v="3665.76"/>
    <m/>
    <x v="1"/>
    <n v="175956.48000000001"/>
  </r>
  <r>
    <d v="2024-12-17T00:00:00"/>
    <s v="Sales Invoice"/>
    <s v="SHREE MOMAI TRADERS"/>
    <s v="KRHUB_89269"/>
    <s v="SubD A"/>
    <s v="SubD (SubD A)"/>
    <s v="Hair Care"/>
    <s v="H&amp;S"/>
    <n v="48"/>
    <n v="48"/>
    <n v="3665.76"/>
    <m/>
    <x v="1"/>
    <n v="175956.48000000001"/>
  </r>
  <r>
    <d v="2024-12-17T00:00:00"/>
    <s v="Sales Invoice"/>
    <s v="Bipinkumar Manshukhlal Shah"/>
    <s v="KRHUB_78366"/>
    <s v="SubD A"/>
    <s v="SubD (SubD A)"/>
    <s v="Hair Care"/>
    <s v="H&amp;S"/>
    <n v="48"/>
    <n v="48"/>
    <n v="3665.76"/>
    <m/>
    <x v="1"/>
    <n v="175956.48000000001"/>
  </r>
  <r>
    <d v="2024-12-16T00:00:00"/>
    <s v="Sales Invoice"/>
    <s v="Verai General Stores"/>
    <s v="KRHUB_90915"/>
    <s v="SubD B"/>
    <s v="SubD (SubD B)"/>
    <s v="Fem Care"/>
    <s v="Whisper Choice"/>
    <n v="40"/>
    <n v="40"/>
    <n v="4324.3999999999996"/>
    <m/>
    <x v="0"/>
    <n v="172976"/>
  </r>
  <r>
    <d v="2024-12-19T00:00:00"/>
    <s v="Sales Invoice"/>
    <s v="DEV ENTERPRISE"/>
    <s v="KRHUB_90736"/>
    <s v="SubD A"/>
    <s v="SubD (SubD A)"/>
    <s v="Fem Care"/>
    <s v="Whisper Choice"/>
    <n v="40"/>
    <n v="40"/>
    <n v="4324.3999999999996"/>
    <m/>
    <x v="1"/>
    <n v="172976"/>
  </r>
  <r>
    <d v="2024-12-20T00:00:00"/>
    <s v="Sales Invoice"/>
    <s v="Akshar Agency"/>
    <s v="KRHUB_85606"/>
    <s v="SubD A"/>
    <s v="SubD (SubD A)"/>
    <s v="Fem Care"/>
    <s v="Whisper Choice"/>
    <n v="40"/>
    <n v="40"/>
    <n v="4324.3999999999996"/>
    <m/>
    <x v="1"/>
    <n v="172976"/>
  </r>
  <r>
    <d v="2024-12-17T00:00:00"/>
    <s v="Sales Invoice"/>
    <s v="SHREE MOMAI TRADERS"/>
    <s v="KRHUB_89269"/>
    <s v="SubD A"/>
    <s v="SubD (SubD A)"/>
    <s v="Baby Care"/>
    <s v="Pampers"/>
    <n v="72"/>
    <n v="72"/>
    <n v="2399.7600000000002"/>
    <m/>
    <x v="1"/>
    <n v="172782.72000000003"/>
  </r>
  <r>
    <d v="2024-12-16T00:00:00"/>
    <s v="Sales Invoice"/>
    <s v="GPSAR Healthcare Ltd"/>
    <s v="KRHUB_78371"/>
    <s v="Large A Pharmacy"/>
    <s v="HFS (Large A Pharmacy)- D type"/>
    <s v="Personal Care (GIL)"/>
    <s v="Gillette Series"/>
    <n v="6"/>
    <n v="24"/>
    <n v="6964.32"/>
    <m/>
    <x v="0"/>
    <n v="167143.67999999999"/>
  </r>
  <r>
    <d v="2024-12-17T00:00:00"/>
    <s v="Saleable RETURN"/>
    <s v="GPSAR Healthcare Ltd"/>
    <s v="KRHUB_78371"/>
    <s v="Large A Pharmacy"/>
    <s v="HFS (Large A Pharmacy)- D type"/>
    <s v="Personal Care (GIL)"/>
    <s v="Gillette Series"/>
    <n v="6"/>
    <n v="-24"/>
    <n v="-6964.32"/>
    <s v="Wrong Order"/>
    <x v="1"/>
    <n v="167143.67999999999"/>
  </r>
  <r>
    <d v="2024-12-16T00:00:00"/>
    <s v="Sales Invoice"/>
    <s v="GPSAR Healthcare Ltd"/>
    <s v="KRHUB_78371"/>
    <s v="Large A Pharmacy"/>
    <s v="HFS (Large A Pharmacy)- D type"/>
    <s v="Grooming"/>
    <s v="Fusion"/>
    <n v="40"/>
    <n v="12"/>
    <n v="13917.84"/>
    <m/>
    <x v="0"/>
    <n v="167014.08000000002"/>
  </r>
  <r>
    <d v="2024-12-16T00:00:00"/>
    <s v="Sales Invoice"/>
    <s v="GPSAR Healthcare Ltd"/>
    <s v="KRHUB_78371"/>
    <s v="Large A Pharmacy"/>
    <s v="HFS (Large A Pharmacy)- D type"/>
    <s v="Fem Care"/>
    <s v="Whisper Ultra"/>
    <n v="24"/>
    <n v="24"/>
    <n v="6947.52"/>
    <m/>
    <x v="0"/>
    <n v="166740.48000000001"/>
  </r>
  <r>
    <d v="2024-12-14T00:00:00"/>
    <s v="Sales Invoice"/>
    <s v="Bipinkumar Manshukhlal Shah"/>
    <s v="KRHUB_78366"/>
    <s v="SubD A"/>
    <s v="SubD (SubD A)"/>
    <s v="Baby Care"/>
    <s v="Pampers"/>
    <n v="40"/>
    <n v="40"/>
    <n v="4166.8"/>
    <m/>
    <x v="0"/>
    <n v="166672"/>
  </r>
  <r>
    <d v="2024-12-17T00:00:00"/>
    <s v="Sales Invoice"/>
    <s v="SHREE MOMAI TRADERS"/>
    <s v="KRHUB_89269"/>
    <s v="SubD A"/>
    <s v="SubD (SubD A)"/>
    <s v="Baby Care"/>
    <s v="Pampers"/>
    <n v="40"/>
    <n v="40"/>
    <n v="4166.8"/>
    <m/>
    <x v="1"/>
    <n v="166672"/>
  </r>
  <r>
    <d v="2024-12-17T00:00:00"/>
    <s v="Sales Invoice"/>
    <s v="Bipinkumar Manshukhlal Shah"/>
    <s v="KRHUB_78366"/>
    <s v="SubD A"/>
    <s v="SubD (SubD A)"/>
    <s v="Baby Care"/>
    <s v="Pampers"/>
    <n v="40"/>
    <n v="40"/>
    <n v="4166.8"/>
    <m/>
    <x v="1"/>
    <n v="166672"/>
  </r>
  <r>
    <d v="2024-12-18T00:00:00"/>
    <s v="Sales Invoice"/>
    <s v="Jay Ambe Enterprise"/>
    <s v="KRHUB_92863"/>
    <s v="SubD A"/>
    <s v="SubD (SubD A)"/>
    <s v="Health Care"/>
    <s v="Vaporub Xtra Strong"/>
    <n v="540"/>
    <n v="60"/>
    <n v="2754"/>
    <m/>
    <x v="1"/>
    <n v="165240"/>
  </r>
  <r>
    <d v="2024-12-18T00:00:00"/>
    <s v="Sales Invoice"/>
    <s v="Vinod Pharma"/>
    <s v="KRHUB_93329"/>
    <s v="SubD A"/>
    <s v="SubD (SubD A)"/>
    <s v="Grooming"/>
    <s v="Wilkinson Sword"/>
    <n v="160"/>
    <n v="40"/>
    <n v="4120"/>
    <m/>
    <x v="1"/>
    <n v="164800"/>
  </r>
  <r>
    <d v="2024-12-17T00:00:00"/>
    <s v="Sales Invoice"/>
    <s v="SHREE MOMAI TRADERS"/>
    <s v="KRHUB_89269"/>
    <s v="SubD A"/>
    <s v="SubD (SubD A)"/>
    <s v="Fem Care"/>
    <s v="Whisper Ultra"/>
    <n v="32"/>
    <n v="32"/>
    <n v="5045.12"/>
    <m/>
    <x v="1"/>
    <n v="161443.84"/>
  </r>
  <r>
    <d v="2024-12-14T00:00:00"/>
    <s v="Sales Invoice"/>
    <s v="Vinayak Marketing"/>
    <s v="KRHUB_91961"/>
    <s v="SubD A"/>
    <s v="SubD (SubD A)"/>
    <s v="Fabric &amp; Home Care"/>
    <s v="Ariel"/>
    <n v="48"/>
    <n v="44"/>
    <n v="3666.96"/>
    <m/>
    <x v="0"/>
    <n v="161346.23999999999"/>
  </r>
  <r>
    <d v="2024-12-16T00:00:00"/>
    <s v="Sales Invoice"/>
    <s v="Verai General Stores"/>
    <s v="KRHUB_90915"/>
    <s v="SubD B"/>
    <s v="SubD (SubD B)"/>
    <s v="Grooming"/>
    <s v="Guard"/>
    <n v="80"/>
    <n v="48"/>
    <n v="3327.84"/>
    <m/>
    <x v="0"/>
    <n v="159736.32000000001"/>
  </r>
  <r>
    <d v="2024-12-14T00:00:00"/>
    <s v="Sales Invoice"/>
    <s v="Vinod Pharma"/>
    <s v="KRHUB_93329"/>
    <s v="SubD A"/>
    <s v="SubD (SubD A)"/>
    <s v="Fem Care"/>
    <s v="Whisper Ultra"/>
    <n v="36"/>
    <n v="36"/>
    <n v="4421.16"/>
    <m/>
    <x v="0"/>
    <n v="159161.76"/>
  </r>
  <r>
    <d v="2024-12-14T00:00:00"/>
    <s v="Sales Invoice"/>
    <s v="Vinayak Marketing"/>
    <s v="KRHUB_91961"/>
    <s v="SubD A"/>
    <s v="SubD (SubD A)"/>
    <s v="Fem Care"/>
    <s v="Whisper Ultra"/>
    <n v="36"/>
    <n v="36"/>
    <n v="4421.16"/>
    <m/>
    <x v="0"/>
    <n v="159161.76"/>
  </r>
  <r>
    <d v="2024-12-20T00:00:00"/>
    <s v="Sales Invoice"/>
    <s v="Akshar Agency"/>
    <s v="KRHUB_85606"/>
    <s v="SubD A"/>
    <s v="SubD (SubD A)"/>
    <s v="Fem Care"/>
    <s v="Whisper Ultra"/>
    <n v="36"/>
    <n v="36"/>
    <n v="4421.16"/>
    <m/>
    <x v="1"/>
    <n v="159161.76"/>
  </r>
  <r>
    <d v="2024-12-13T00:00:00"/>
    <s v="Sales Invoice"/>
    <s v="V M Enterprise"/>
    <s v="KRHUB_91962"/>
    <s v="SubD A"/>
    <s v="SubD (SubD A)"/>
    <s v="Hair Care"/>
    <s v="Pantene"/>
    <n v="48"/>
    <n v="48"/>
    <n v="3272.64"/>
    <m/>
    <x v="2"/>
    <n v="157086.72"/>
  </r>
  <r>
    <d v="2024-12-14T00:00:00"/>
    <s v="Sales Invoice"/>
    <s v="Punit Sales Agency"/>
    <s v="KRHUB_78572"/>
    <s v="SubD A"/>
    <s v="SubD (SubD A)"/>
    <s v="Hair Care"/>
    <s v="Pantene"/>
    <n v="48"/>
    <n v="48"/>
    <n v="3272.64"/>
    <m/>
    <x v="0"/>
    <n v="157086.72"/>
  </r>
  <r>
    <d v="2024-12-14T00:00:00"/>
    <s v="Sales Invoice"/>
    <s v="Punit Sales Agency"/>
    <s v="KRHUB_78572"/>
    <s v="SubD A"/>
    <s v="SubD (SubD A)"/>
    <s v="Hair Care"/>
    <s v="Pantene"/>
    <n v="48"/>
    <n v="48"/>
    <n v="3272.64"/>
    <m/>
    <x v="0"/>
    <n v="157086.72"/>
  </r>
  <r>
    <d v="2024-12-20T00:00:00"/>
    <s v="Sales Invoice"/>
    <s v="Akshar Agency"/>
    <s v="KRHUB_85606"/>
    <s v="SubD A"/>
    <s v="SubD (SubD A)"/>
    <s v="Hair Care"/>
    <s v="Pantene"/>
    <n v="48"/>
    <n v="48"/>
    <n v="3272.64"/>
    <m/>
    <x v="1"/>
    <n v="157086.72"/>
  </r>
  <r>
    <d v="2024-12-14T00:00:00"/>
    <s v="Sales Invoice"/>
    <s v="DEV ENTERPRISE"/>
    <s v="KRHUB_90736"/>
    <s v="SubD A"/>
    <s v="SubD (SubD A)"/>
    <s v="Health Care"/>
    <s v="BabyRub"/>
    <n v="144"/>
    <n v="30"/>
    <n v="5207.1000000000004"/>
    <m/>
    <x v="0"/>
    <n v="156213"/>
  </r>
  <r>
    <d v="2024-12-14T00:00:00"/>
    <s v="Sales Invoice"/>
    <s v="Jiyansh Sales"/>
    <s v="KRHUB_94585"/>
    <s v="SubD B"/>
    <s v="SubD (SubD B)"/>
    <s v="Health Care"/>
    <s v="BabyRub"/>
    <n v="144"/>
    <n v="30"/>
    <n v="5207.1000000000004"/>
    <m/>
    <x v="0"/>
    <n v="156213"/>
  </r>
  <r>
    <d v="2024-12-14T00:00:00"/>
    <s v="Sales Invoice"/>
    <s v="V M Enterprise"/>
    <s v="KRHUB_91962"/>
    <s v="SubD A"/>
    <s v="SubD (SubD A)"/>
    <s v="Fabric &amp; Home Care"/>
    <s v="Tide"/>
    <n v="48"/>
    <n v="48"/>
    <n v="3244.8"/>
    <m/>
    <x v="0"/>
    <n v="155750.40000000002"/>
  </r>
  <r>
    <d v="2024-12-16T00:00:00"/>
    <s v="Sales Invoice"/>
    <s v="Jalaram Enterprise"/>
    <s v="KRHUB_86219"/>
    <s v="SubD B"/>
    <s v="SubD (SubD B)"/>
    <s v="Fabric &amp; Home Care"/>
    <s v="Tide"/>
    <n v="48"/>
    <n v="48"/>
    <n v="3244.8"/>
    <m/>
    <x v="1"/>
    <n v="155750.40000000002"/>
  </r>
  <r>
    <d v="2024-12-16T00:00:00"/>
    <s v="Sales Invoice"/>
    <s v="Verai General Stores"/>
    <s v="KRHUB_90915"/>
    <s v="SubD B"/>
    <s v="SubD (SubD B)"/>
    <s v="Fabric &amp; Home Care"/>
    <s v="Ariel"/>
    <n v="5"/>
    <n v="39"/>
    <n v="3979.56"/>
    <m/>
    <x v="1"/>
    <n v="155202.84"/>
  </r>
  <r>
    <d v="2024-12-16T00:00:00"/>
    <s v="Sales Invoice"/>
    <s v="Verai General Stores"/>
    <s v="KRHUB_90915"/>
    <s v="SubD B"/>
    <s v="SubD (SubD B)"/>
    <s v="Fabric &amp; Home Care"/>
    <s v="Ariel Liquid"/>
    <n v="12"/>
    <n v="29"/>
    <n v="5343.54"/>
    <m/>
    <x v="1"/>
    <n v="154962.66"/>
  </r>
  <r>
    <d v="2024-12-14T00:00:00"/>
    <s v="Sales Invoice"/>
    <s v="Bipinkumar Manshukhlal Shah"/>
    <s v="KRHUB_78366"/>
    <s v="SubD A"/>
    <s v="SubD (SubD A)"/>
    <s v="Hair Care"/>
    <s v="Pantene"/>
    <n v="24"/>
    <n v="30"/>
    <n v="5154.6000000000004"/>
    <m/>
    <x v="0"/>
    <n v="154638"/>
  </r>
  <r>
    <d v="2024-12-20T00:00:00"/>
    <s v="Sales Invoice"/>
    <s v="Vinayak Marketing"/>
    <s v="KRHUB_91961"/>
    <s v="SubD A"/>
    <s v="SubD (SubD A)"/>
    <s v="Grooming"/>
    <s v="Gillette Mach3"/>
    <n v="72"/>
    <n v="24"/>
    <n v="6407.28"/>
    <m/>
    <x v="1"/>
    <n v="153774.72"/>
  </r>
  <r>
    <d v="2024-12-14T00:00:00"/>
    <s v="Sales Invoice"/>
    <s v="Jiyansh Sales"/>
    <s v="KRHUB_94585"/>
    <s v="SubD B"/>
    <s v="SubD (SubD B)"/>
    <s v="Grooming"/>
    <s v="Gillette Presto Intl"/>
    <n v="192"/>
    <n v="48"/>
    <n v="3157.44"/>
    <m/>
    <x v="2"/>
    <n v="151557.12"/>
  </r>
  <r>
    <d v="2024-12-20T00:00:00"/>
    <s v="Sales Invoice"/>
    <s v="Mashru General Store"/>
    <s v="KRHUB_92137"/>
    <s v="SubD B"/>
    <s v="SubD (SubD B)"/>
    <s v="Grooming"/>
    <s v="Gillette Presto Intl"/>
    <n v="192"/>
    <n v="48"/>
    <n v="3157.44"/>
    <m/>
    <x v="1"/>
    <n v="151557.12"/>
  </r>
  <r>
    <d v="2024-12-13T00:00:00"/>
    <s v="Sales Invoice"/>
    <s v="V M Enterprise"/>
    <s v="KRHUB_91962"/>
    <s v="SubD A"/>
    <s v="SubD (SubD A)"/>
    <s v="Fabric &amp; Home Care"/>
    <s v="Tide"/>
    <n v="12"/>
    <n v="36"/>
    <n v="4166.6400000000003"/>
    <m/>
    <x v="2"/>
    <n v="149999.04000000001"/>
  </r>
  <r>
    <d v="2024-12-14T00:00:00"/>
    <s v="Sales Invoice"/>
    <s v="Vinayak Marketing"/>
    <s v="KRHUB_91961"/>
    <s v="SubD A"/>
    <s v="SubD (SubD A)"/>
    <s v="Health Care"/>
    <s v="Inhaler"/>
    <n v="720"/>
    <n v="51"/>
    <n v="2936.07"/>
    <m/>
    <x v="0"/>
    <n v="149739.57"/>
  </r>
  <r>
    <d v="2024-12-14T00:00:00"/>
    <s v="Sales Invoice"/>
    <s v="Punit Sales Agency"/>
    <s v="KRHUB_78572"/>
    <s v="SubD A"/>
    <s v="SubD (SubD A)"/>
    <s v="Fabric &amp; Home Care"/>
    <s v="Tide"/>
    <n v="48"/>
    <n v="47"/>
    <n v="3177.2"/>
    <m/>
    <x v="0"/>
    <n v="149328.4"/>
  </r>
  <r>
    <d v="2024-12-16T00:00:00"/>
    <s v="Sales Invoice"/>
    <s v="GPSAR Healthcare Ltd"/>
    <s v="KRHUB_78371"/>
    <s v="Large A Pharmacy"/>
    <s v="HFS (Large A Pharmacy)- D type"/>
    <s v="Grooming"/>
    <s v="Fusion"/>
    <n v="40"/>
    <n v="12"/>
    <n v="12310.8"/>
    <m/>
    <x v="0"/>
    <n v="147729.59999999998"/>
  </r>
  <r>
    <d v="2024-12-17T00:00:00"/>
    <s v="Sales Invoice"/>
    <s v="SHREE MOMAI TRADERS"/>
    <s v="KRHUB_89269"/>
    <s v="SubD A"/>
    <s v="SubD (SubD A)"/>
    <s v="Hair Care"/>
    <s v="H&amp;S"/>
    <n v="56"/>
    <n v="28"/>
    <n v="5218.08"/>
    <m/>
    <x v="1"/>
    <n v="146106.23999999999"/>
  </r>
  <r>
    <d v="2024-12-17T00:00:00"/>
    <s v="Sales Invoice"/>
    <s v="SHREE MOMAI TRADERS"/>
    <s v="KRHUB_89269"/>
    <s v="SubD A"/>
    <s v="SubD (SubD A)"/>
    <s v="Hair Care"/>
    <s v="H&amp;S"/>
    <n v="56"/>
    <n v="28"/>
    <n v="5218.08"/>
    <m/>
    <x v="1"/>
    <n v="146106.23999999999"/>
  </r>
  <r>
    <d v="2024-12-16T00:00:00"/>
    <s v="Sales Invoice"/>
    <s v="Jalaram Enterprise"/>
    <s v="KRHUB_86219"/>
    <s v="SubD B"/>
    <s v="SubD (SubD B)"/>
    <s v="Oral care"/>
    <s v="ORAL B"/>
    <n v="36"/>
    <n v="36"/>
    <n v="4050"/>
    <m/>
    <x v="0"/>
    <n v="145800"/>
  </r>
  <r>
    <d v="2024-12-20T00:00:00"/>
    <s v="Sales Invoice"/>
    <s v="Akshar Agency"/>
    <s v="KRHUB_85606"/>
    <s v="SubD A"/>
    <s v="SubD (SubD A)"/>
    <s v="Fabric &amp; Home Care"/>
    <s v="Tide"/>
    <n v="12"/>
    <n v="37"/>
    <n v="3939.76"/>
    <m/>
    <x v="1"/>
    <n v="145771.12"/>
  </r>
  <r>
    <d v="2024-12-14T00:00:00"/>
    <s v="Sales Invoice"/>
    <s v="Vinayak Marketing"/>
    <s v="KRHUB_91961"/>
    <s v="SubD A"/>
    <s v="SubD (SubD A)"/>
    <s v="Fabric &amp; Home Care"/>
    <s v="Ariel"/>
    <n v="2"/>
    <n v="10"/>
    <n v="14120.3"/>
    <m/>
    <x v="0"/>
    <n v="141203"/>
  </r>
  <r>
    <d v="2024-12-14T00:00:00"/>
    <s v="Sales Invoice"/>
    <s v="Vinayak Marketing"/>
    <s v="KRHUB_91961"/>
    <s v="SubD A"/>
    <s v="SubD (SubD A)"/>
    <s v="Fabric &amp; Home Care"/>
    <s v="Ariel"/>
    <n v="2"/>
    <n v="10"/>
    <n v="14120.3"/>
    <m/>
    <x v="0"/>
    <n v="141203"/>
  </r>
  <r>
    <d v="2024-12-16T00:00:00"/>
    <s v="Sales Invoice"/>
    <s v="Verai General Stores"/>
    <s v="KRHUB_90915"/>
    <s v="SubD B"/>
    <s v="SubD (SubD B)"/>
    <s v="Fabric &amp; Home Care"/>
    <s v="Ariel"/>
    <n v="2"/>
    <n v="10"/>
    <n v="14120.3"/>
    <m/>
    <x v="1"/>
    <n v="141203"/>
  </r>
  <r>
    <d v="2024-12-20T00:00:00"/>
    <s v="Sales Invoice"/>
    <s v="Vinayak Marketing"/>
    <s v="KRHUB_91961"/>
    <s v="SubD A"/>
    <s v="SubD (SubD A)"/>
    <s v="Health Care"/>
    <s v="Vaporub"/>
    <n v="72"/>
    <n v="24"/>
    <n v="5767.92"/>
    <m/>
    <x v="1"/>
    <n v="138430.08000000002"/>
  </r>
  <r>
    <d v="2024-12-13T00:00:00"/>
    <s v="Sales Invoice"/>
    <s v="V M Enterprise"/>
    <s v="KRHUB_91962"/>
    <s v="SubD A"/>
    <s v="SubD (SubD A)"/>
    <s v="Fabric &amp; Home Care"/>
    <s v="Tide"/>
    <n v="12"/>
    <n v="36"/>
    <n v="3833.28"/>
    <m/>
    <x v="2"/>
    <n v="137998.08000000002"/>
  </r>
  <r>
    <d v="2024-12-14T00:00:00"/>
    <s v="Sales Invoice"/>
    <s v="DEV ENTERPRISE"/>
    <s v="KRHUB_90736"/>
    <s v="SubD A"/>
    <s v="SubD (SubD A)"/>
    <s v="Fabric &amp; Home Care"/>
    <s v="Ariel Liquid"/>
    <n v="12"/>
    <n v="24"/>
    <n v="5666.64"/>
    <m/>
    <x v="0"/>
    <n v="135999.36000000002"/>
  </r>
  <r>
    <d v="2024-12-16T00:00:00"/>
    <s v="Sales Invoice"/>
    <s v="GPSAR Healthcare Ltd"/>
    <s v="KRHUB_78371"/>
    <s v="Large A Pharmacy"/>
    <s v="HFS (Large A Pharmacy)- D type"/>
    <s v="Baby Care"/>
    <s v="Pampers"/>
    <n v="4"/>
    <n v="11"/>
    <n v="12311.2"/>
    <m/>
    <x v="0"/>
    <n v="135423.20000000001"/>
  </r>
  <r>
    <d v="2024-12-14T00:00:00"/>
    <s v="Sales Invoice"/>
    <s v="Vinod Pharma"/>
    <s v="KRHUB_93329"/>
    <s v="SubD A"/>
    <s v="SubD (SubD A)"/>
    <s v="Fabric &amp; Home Care"/>
    <s v="Tide"/>
    <n v="5"/>
    <n v="15"/>
    <n v="9013.9500000000007"/>
    <m/>
    <x v="0"/>
    <n v="135209.25"/>
  </r>
  <r>
    <d v="2024-12-20T00:00:00"/>
    <s v="Sales Invoice"/>
    <s v="Akshar Agency"/>
    <s v="KRHUB_85606"/>
    <s v="SubD A"/>
    <s v="SubD (SubD A)"/>
    <s v="Fabric &amp; Home Care"/>
    <s v="Tide"/>
    <n v="5"/>
    <n v="15"/>
    <n v="9013.9500000000007"/>
    <m/>
    <x v="1"/>
    <n v="135209.25"/>
  </r>
  <r>
    <d v="2024-12-16T00:00:00"/>
    <s v="Sales Invoice"/>
    <s v="Verai General Stores"/>
    <s v="KRHUB_90915"/>
    <s v="SubD B"/>
    <s v="SubD (SubD B)"/>
    <s v="Health Care"/>
    <s v="BabyRub"/>
    <n v="216"/>
    <n v="36"/>
    <n v="3755.16"/>
    <m/>
    <x v="0"/>
    <n v="135185.76"/>
  </r>
  <r>
    <d v="2024-12-16T00:00:00"/>
    <s v="Sales Invoice"/>
    <s v="GPSAR Healthcare Ltd"/>
    <s v="KRHUB_78371"/>
    <s v="Large A Pharmacy"/>
    <s v="HFS (Large A Pharmacy)- D type"/>
    <s v="Health Care"/>
    <s v="Vaporub Xtra Strong"/>
    <n v="216"/>
    <n v="36"/>
    <n v="3755.16"/>
    <m/>
    <x v="0"/>
    <n v="135185.76"/>
  </r>
  <r>
    <d v="2024-12-18T00:00:00"/>
    <s v="Sales Invoice"/>
    <s v="Vinod Pharma"/>
    <s v="KRHUB_93329"/>
    <s v="SubD A"/>
    <s v="SubD (SubD A)"/>
    <s v="Personal Care (GIL)"/>
    <s v="Gillette"/>
    <n v="144"/>
    <n v="82"/>
    <n v="1640"/>
    <m/>
    <x v="1"/>
    <n v="134480"/>
  </r>
  <r>
    <d v="2024-12-14T00:00:00"/>
    <s v="Sales Invoice"/>
    <s v="Jalaram Enterprise"/>
    <s v="KRHUB_86219"/>
    <s v="SubD B"/>
    <s v="SubD (SubD B)"/>
    <s v="Health Care"/>
    <s v="Inhaler"/>
    <n v="12"/>
    <n v="12"/>
    <n v="11015.16"/>
    <m/>
    <x v="0"/>
    <n v="132181.91999999998"/>
  </r>
  <r>
    <d v="2024-12-14T00:00:00"/>
    <s v="Sales Invoice"/>
    <s v="Bipinkumar Manshukhlal Shah"/>
    <s v="KRHUB_78366"/>
    <s v="SubD A"/>
    <s v="SubD (SubD A)"/>
    <s v="Baby Care"/>
    <s v="Pampers"/>
    <n v="40"/>
    <n v="40"/>
    <n v="3300"/>
    <m/>
    <x v="0"/>
    <n v="132000"/>
  </r>
  <r>
    <d v="2024-12-14T00:00:00"/>
    <s v="Sales Invoice"/>
    <s v="Jiyansh Sales"/>
    <s v="KRHUB_94585"/>
    <s v="SubD B"/>
    <s v="SubD (SubD B)"/>
    <s v="Baby Care"/>
    <s v="Pampers"/>
    <n v="40"/>
    <n v="40"/>
    <n v="3300"/>
    <m/>
    <x v="0"/>
    <n v="132000"/>
  </r>
  <r>
    <d v="2024-12-14T00:00:00"/>
    <s v="Sales Invoice"/>
    <s v="Vinayak Marketing"/>
    <s v="KRHUB_91961"/>
    <s v="SubD A"/>
    <s v="SubD (SubD A)"/>
    <s v="Baby Care"/>
    <s v="Pampers"/>
    <n v="40"/>
    <n v="40"/>
    <n v="3300"/>
    <m/>
    <x v="0"/>
    <n v="132000"/>
  </r>
  <r>
    <d v="2024-12-14T00:00:00"/>
    <s v="Sales Invoice"/>
    <s v="DEV ENTERPRISE"/>
    <s v="KRHUB_90736"/>
    <s v="SubD A"/>
    <s v="SubD (SubD A)"/>
    <s v="Baby Care"/>
    <s v="Pampers"/>
    <n v="40"/>
    <n v="40"/>
    <n v="3300"/>
    <m/>
    <x v="0"/>
    <n v="132000"/>
  </r>
  <r>
    <d v="2024-12-14T00:00:00"/>
    <s v="Sales Invoice"/>
    <s v="Bipinkumar Manshukhlal Shah"/>
    <s v="KRHUB_78366"/>
    <s v="SubD A"/>
    <s v="SubD (SubD A)"/>
    <s v="Baby Care"/>
    <s v="Pampers"/>
    <n v="40"/>
    <n v="40"/>
    <n v="3300"/>
    <m/>
    <x v="0"/>
    <n v="132000"/>
  </r>
  <r>
    <d v="2024-12-14T00:00:00"/>
    <s v="Sales Invoice"/>
    <s v="Jiyansh Sales"/>
    <s v="KRHUB_94585"/>
    <s v="SubD B"/>
    <s v="SubD (SubD B)"/>
    <s v="Baby Care"/>
    <s v="Pampers"/>
    <n v="40"/>
    <n v="40"/>
    <n v="3300"/>
    <m/>
    <x v="0"/>
    <n v="132000"/>
  </r>
  <r>
    <d v="2024-12-14T00:00:00"/>
    <s v="Sales Invoice"/>
    <s v="Vinod Pharma"/>
    <s v="KRHUB_93329"/>
    <s v="SubD A"/>
    <s v="SubD (SubD A)"/>
    <s v="Baby Care"/>
    <s v="Pampers"/>
    <n v="40"/>
    <n v="40"/>
    <n v="3300"/>
    <m/>
    <x v="0"/>
    <n v="132000"/>
  </r>
  <r>
    <d v="2024-12-14T00:00:00"/>
    <s v="Sales Invoice"/>
    <s v="Bipinkumar Manshukhlal Shah"/>
    <s v="KRHUB_78366"/>
    <s v="SubD A"/>
    <s v="SubD (SubD A)"/>
    <s v="Baby Care"/>
    <s v="Pampers"/>
    <n v="40"/>
    <n v="40"/>
    <n v="3300"/>
    <m/>
    <x v="0"/>
    <n v="132000"/>
  </r>
  <r>
    <d v="2024-12-16T00:00:00"/>
    <s v="Sales Invoice"/>
    <s v="Jalaram Enterprise"/>
    <s v="KRHUB_86219"/>
    <s v="SubD B"/>
    <s v="SubD (SubD B)"/>
    <s v="Baby Care"/>
    <s v="Pampers"/>
    <n v="40"/>
    <n v="40"/>
    <n v="3300"/>
    <m/>
    <x v="0"/>
    <n v="132000"/>
  </r>
  <r>
    <d v="2024-12-17T00:00:00"/>
    <s v="Sales Invoice"/>
    <s v="Bipinkumar Manshukhlal Shah"/>
    <s v="KRHUB_78366"/>
    <s v="SubD A"/>
    <s v="SubD (SubD A)"/>
    <s v="Baby Care"/>
    <s v="Pampers"/>
    <n v="40"/>
    <n v="40"/>
    <n v="3300"/>
    <m/>
    <x v="1"/>
    <n v="132000"/>
  </r>
  <r>
    <d v="2024-12-17T00:00:00"/>
    <s v="Sales Invoice"/>
    <s v="SHREE MOMAI TRADERS"/>
    <s v="KRHUB_89269"/>
    <s v="SubD A"/>
    <s v="SubD (SubD A)"/>
    <s v="Baby Care"/>
    <s v="Pampers"/>
    <n v="40"/>
    <n v="40"/>
    <n v="3300"/>
    <m/>
    <x v="1"/>
    <n v="132000"/>
  </r>
  <r>
    <d v="2024-12-17T00:00:00"/>
    <s v="Sales Invoice"/>
    <s v="Bipinkumar Manshukhlal Shah"/>
    <s v="KRHUB_78366"/>
    <s v="SubD A"/>
    <s v="SubD (SubD A)"/>
    <s v="Baby Care"/>
    <s v="Pampers"/>
    <n v="40"/>
    <n v="40"/>
    <n v="3300"/>
    <m/>
    <x v="1"/>
    <n v="132000"/>
  </r>
  <r>
    <d v="2024-12-17T00:00:00"/>
    <s v="Sales Invoice"/>
    <s v="SHREE MOMAI TRADERS"/>
    <s v="KRHUB_89269"/>
    <s v="SubD A"/>
    <s v="SubD (SubD A)"/>
    <s v="Baby Care"/>
    <s v="Pampers"/>
    <n v="40"/>
    <n v="40"/>
    <n v="3300"/>
    <m/>
    <x v="1"/>
    <n v="132000"/>
  </r>
  <r>
    <d v="2024-12-17T00:00:00"/>
    <s v="Sales Invoice"/>
    <s v="Bipinkumar Manshukhlal Shah"/>
    <s v="KRHUB_78366"/>
    <s v="SubD A"/>
    <s v="SubD (SubD A)"/>
    <s v="Baby Care"/>
    <s v="Pampers"/>
    <n v="40"/>
    <n v="40"/>
    <n v="3300"/>
    <m/>
    <x v="1"/>
    <n v="132000"/>
  </r>
  <r>
    <d v="2024-12-18T00:00:00"/>
    <s v="Sales Invoice"/>
    <s v="Jay Ambe Enterprise"/>
    <s v="KRHUB_92863"/>
    <s v="SubD A"/>
    <s v="SubD (SubD A)"/>
    <s v="Baby Care"/>
    <s v="Pampers"/>
    <n v="40"/>
    <n v="40"/>
    <n v="3300"/>
    <m/>
    <x v="1"/>
    <n v="132000"/>
  </r>
  <r>
    <d v="2024-12-14T00:00:00"/>
    <s v="Sales Invoice"/>
    <s v="Mashru General Store"/>
    <s v="KRHUB_92137"/>
    <s v="SubD B"/>
    <s v="SubD (SubD B)"/>
    <s v="Fem Care"/>
    <s v="Whisper Choice"/>
    <n v="30"/>
    <n v="30"/>
    <n v="4324.2"/>
    <m/>
    <x v="0"/>
    <n v="129726"/>
  </r>
  <r>
    <d v="2024-12-14T00:00:00"/>
    <s v="Sales Invoice"/>
    <s v="Jalaram Enterprise"/>
    <s v="KRHUB_86219"/>
    <s v="SubD B"/>
    <s v="SubD (SubD B)"/>
    <s v="Fem Care"/>
    <s v="Whisper Choice"/>
    <n v="30"/>
    <n v="30"/>
    <n v="4324.2"/>
    <m/>
    <x v="0"/>
    <n v="129726"/>
  </r>
  <r>
    <d v="2024-12-17T00:00:00"/>
    <s v="Sales Invoice"/>
    <s v="SHREE MOMAI TRADERS"/>
    <s v="KRHUB_89269"/>
    <s v="SubD A"/>
    <s v="SubD (SubD A)"/>
    <s v="Fem Care"/>
    <s v="Whisper Choice"/>
    <n v="30"/>
    <n v="30"/>
    <n v="4324.2"/>
    <m/>
    <x v="1"/>
    <n v="129726"/>
  </r>
  <r>
    <d v="2024-12-18T00:00:00"/>
    <s v="Sales Invoice"/>
    <s v="Vinod Pharma"/>
    <s v="KRHUB_93329"/>
    <s v="SubD A"/>
    <s v="SubD (SubD A)"/>
    <s v="Fem Care"/>
    <s v="Whisper Choice"/>
    <n v="30"/>
    <n v="30"/>
    <n v="4324.2"/>
    <m/>
    <x v="1"/>
    <n v="129726"/>
  </r>
  <r>
    <d v="2024-12-20T00:00:00"/>
    <s v="Sales Invoice"/>
    <s v="Akshar Agency"/>
    <s v="KRHUB_85606"/>
    <s v="SubD A"/>
    <s v="SubD (SubD A)"/>
    <s v="Fem Care"/>
    <s v="Whisper Choice"/>
    <n v="30"/>
    <n v="30"/>
    <n v="4324.2"/>
    <m/>
    <x v="1"/>
    <n v="129726"/>
  </r>
  <r>
    <d v="2024-12-14T00:00:00"/>
    <s v="Sales Invoice"/>
    <s v="Vinayak Marketing"/>
    <s v="KRHUB_91961"/>
    <s v="SubD A"/>
    <s v="SubD (SubD A)"/>
    <s v="Fabric &amp; Home Care"/>
    <s v="Ariel"/>
    <n v="2"/>
    <n v="10"/>
    <n v="12953.7"/>
    <m/>
    <x v="0"/>
    <n v="129537"/>
  </r>
  <r>
    <d v="2024-12-20T00:00:00"/>
    <s v="Sales Invoice"/>
    <s v="Vinayak Marketing"/>
    <s v="KRHUB_91961"/>
    <s v="SubD A"/>
    <s v="SubD (SubD A)"/>
    <s v="Fabric &amp; Home Care"/>
    <s v="Ariel"/>
    <n v="2"/>
    <n v="10"/>
    <n v="12953.7"/>
    <m/>
    <x v="1"/>
    <n v="129537"/>
  </r>
  <r>
    <d v="2024-12-14T00:00:00"/>
    <s v="Sales Invoice"/>
    <s v="Jalaram Enterprise"/>
    <s v="KRHUB_86219"/>
    <s v="SubD B"/>
    <s v="SubD (SubD B)"/>
    <s v="Health Care"/>
    <s v="BabyRub"/>
    <n v="1080"/>
    <n v="53"/>
    <n v="2432.6999999999998"/>
    <m/>
    <x v="0"/>
    <n v="128933.09999999999"/>
  </r>
  <r>
    <d v="2024-12-14T00:00:00"/>
    <s v="Sales Invoice"/>
    <s v="V M Enterprise"/>
    <s v="KRHUB_91962"/>
    <s v="SubD A"/>
    <s v="SubD (SubD A)"/>
    <s v="Personal Care (GIL)"/>
    <s v="Gillette"/>
    <n v="144"/>
    <n v="60"/>
    <n v="2142.6"/>
    <m/>
    <x v="0"/>
    <n v="128556"/>
  </r>
  <r>
    <d v="2024-12-16T00:00:00"/>
    <s v="Sales Invoice"/>
    <s v="GPSAR Healthcare Ltd"/>
    <s v="KRHUB_78371"/>
    <s v="Large A Pharmacy"/>
    <s v="HFS (Large A Pharmacy)- D type"/>
    <s v="Fem Care"/>
    <s v="Whisper Ultra"/>
    <n v="48"/>
    <n v="36"/>
    <n v="3567.6"/>
    <m/>
    <x v="0"/>
    <n v="128433.59999999999"/>
  </r>
  <r>
    <d v="2024-12-14T00:00:00"/>
    <s v="Sales Invoice"/>
    <s v="Bipinkumar Manshukhlal Shah"/>
    <s v="KRHUB_78366"/>
    <s v="SubD A"/>
    <s v="SubD (SubD A)"/>
    <s v="Personal Care (GIL)"/>
    <s v="Gillette"/>
    <n v="12"/>
    <n v="24"/>
    <n v="5335.68"/>
    <m/>
    <x v="0"/>
    <n v="128056.32000000001"/>
  </r>
  <r>
    <d v="2024-12-16T00:00:00"/>
    <s v="Sales Invoice"/>
    <s v="Verai General Stores"/>
    <s v="KRHUB_90915"/>
    <s v="SubD B"/>
    <s v="SubD (SubD B)"/>
    <s v="Grooming"/>
    <s v="Vector3"/>
    <n v="72"/>
    <n v="24"/>
    <n v="5335.68"/>
    <m/>
    <x v="0"/>
    <n v="128056.32000000001"/>
  </r>
  <r>
    <d v="2024-12-16T00:00:00"/>
    <s v="Sales Invoice"/>
    <s v="GPSAR Healthcare Ltd"/>
    <s v="KRHUB_78371"/>
    <s v="Large A Pharmacy"/>
    <s v="HFS (Large A Pharmacy)- D type"/>
    <s v="Fem Care"/>
    <s v="Whisper Ultra"/>
    <n v="18"/>
    <n v="18"/>
    <n v="7105.32"/>
    <m/>
    <x v="0"/>
    <n v="127895.76"/>
  </r>
  <r>
    <d v="2024-12-16T00:00:00"/>
    <s v="Sales Invoice"/>
    <s v="Verai General Stores"/>
    <s v="KRHUB_90915"/>
    <s v="SubD B"/>
    <s v="SubD (SubD B)"/>
    <s v="Fem Care"/>
    <s v="Whisper Ultra"/>
    <n v="18"/>
    <n v="18"/>
    <n v="7105.32"/>
    <m/>
    <x v="0"/>
    <n v="127895.76"/>
  </r>
  <r>
    <d v="2024-12-13T00:00:00"/>
    <s v="Sales Invoice"/>
    <s v="Akshar Agency"/>
    <s v="KRHUB_85606"/>
    <s v="SubD A"/>
    <s v="SubD (SubD A)"/>
    <s v="Hair Care"/>
    <s v="H&amp;S"/>
    <n v="12"/>
    <n v="12"/>
    <n v="10596.48"/>
    <m/>
    <x v="2"/>
    <n v="127157.75999999999"/>
  </r>
  <r>
    <d v="2024-12-14T00:00:00"/>
    <s v="Sales Invoice"/>
    <s v="Bipinkumar Manshukhlal Shah"/>
    <s v="KRHUB_78366"/>
    <s v="SubD A"/>
    <s v="SubD (SubD A)"/>
    <s v="Fabric &amp; Home Care"/>
    <s v="Ariel Liquid"/>
    <n v="4"/>
    <n v="16"/>
    <n v="7925.92"/>
    <m/>
    <x v="0"/>
    <n v="126814.72"/>
  </r>
  <r>
    <d v="2024-12-16T00:00:00"/>
    <s v="Sales Invoice"/>
    <s v="GPSAR Healthcare Ltd"/>
    <s v="KRHUB_78371"/>
    <s v="Large A Pharmacy"/>
    <s v="HFS (Large A Pharmacy)- D type"/>
    <s v="Personal Care (GIL)"/>
    <s v="Gillette"/>
    <n v="24"/>
    <n v="24"/>
    <n v="5222.6400000000003"/>
    <m/>
    <x v="0"/>
    <n v="125343.36000000002"/>
  </r>
  <r>
    <d v="2024-12-16T00:00:00"/>
    <s v="Sales Invoice"/>
    <s v="Verai General Stores"/>
    <s v="KRHUB_90915"/>
    <s v="SubD B"/>
    <s v="SubD (SubD B)"/>
    <s v="Fabric &amp; Home Care"/>
    <s v="Ariel Liquid"/>
    <n v="24"/>
    <n v="48"/>
    <n v="2544"/>
    <m/>
    <x v="1"/>
    <n v="122112"/>
  </r>
  <r>
    <d v="2024-12-14T00:00:00"/>
    <s v="Sales Invoice"/>
    <s v="Mashru General Store"/>
    <s v="KRHUB_92137"/>
    <s v="SubD B"/>
    <s v="SubD (SubD B)"/>
    <s v="Oral care"/>
    <s v="ORAL B"/>
    <n v="24"/>
    <n v="24"/>
    <n v="4959.84"/>
    <m/>
    <x v="0"/>
    <n v="119036.16"/>
  </r>
  <r>
    <d v="2024-12-20T00:00:00"/>
    <s v="Sales Invoice"/>
    <s v="Vinayak Marketing"/>
    <s v="KRHUB_91961"/>
    <s v="SubD A"/>
    <s v="SubD (SubD A)"/>
    <s v="Grooming"/>
    <s v="Gillette Vector Plus"/>
    <n v="144"/>
    <n v="36"/>
    <n v="3182.04"/>
    <m/>
    <x v="1"/>
    <n v="114553.44"/>
  </r>
  <r>
    <d v="2024-12-14T00:00:00"/>
    <s v="Sales Invoice"/>
    <s v="Bipinkumar Manshukhlal Shah"/>
    <s v="KRHUB_78366"/>
    <s v="SubD A"/>
    <s v="SubD (SubD A)"/>
    <s v="Fem Care"/>
    <s v="Whisper Ultra"/>
    <n v="24"/>
    <n v="24"/>
    <n v="4736.88"/>
    <m/>
    <x v="0"/>
    <n v="113685.12"/>
  </r>
  <r>
    <d v="2024-12-17T00:00:00"/>
    <s v="Sales Invoice"/>
    <s v="Bipinkumar Manshukhlal Shah"/>
    <s v="KRHUB_78366"/>
    <s v="SubD A"/>
    <s v="SubD (SubD A)"/>
    <s v="Fem Care"/>
    <s v="Whisper Ultra"/>
    <n v="24"/>
    <n v="24"/>
    <n v="4736.88"/>
    <m/>
    <x v="1"/>
    <n v="113685.12"/>
  </r>
  <r>
    <d v="2024-12-14T00:00:00"/>
    <s v="Sales Invoice"/>
    <s v="A TO Z TRADERS"/>
    <s v="KRHUB_93275"/>
    <s v="SubD B"/>
    <s v="SubD (SubD B)"/>
    <s v="Baby Care"/>
    <s v="Pampers"/>
    <n v="18"/>
    <n v="18"/>
    <n v="6245.28"/>
    <m/>
    <x v="0"/>
    <n v="112415.03999999999"/>
  </r>
  <r>
    <d v="2024-12-14T00:00:00"/>
    <s v="Sales Invoice"/>
    <s v="Bipinkumar Manshukhlal Shah"/>
    <s v="KRHUB_78366"/>
    <s v="SubD A"/>
    <s v="SubD (SubD A)"/>
    <s v="Health Care"/>
    <s v="Vaporub Xtra Strong"/>
    <n v="140"/>
    <n v="25"/>
    <n v="4485"/>
    <m/>
    <x v="0"/>
    <n v="112125"/>
  </r>
  <r>
    <d v="2024-12-17T00:00:00"/>
    <s v="Sales Invoice"/>
    <s v="Bipinkumar Manshukhlal Shah"/>
    <s v="KRHUB_78366"/>
    <s v="SubD A"/>
    <s v="SubD (SubD A)"/>
    <s v="Health Care"/>
    <s v="Vaporub Xtra Strong"/>
    <n v="140"/>
    <n v="25"/>
    <n v="4485"/>
    <m/>
    <x v="1"/>
    <n v="112125"/>
  </r>
  <r>
    <d v="2024-12-14T00:00:00"/>
    <s v="Sales Invoice"/>
    <s v="Punit Sales Agency"/>
    <s v="KRHUB_78572"/>
    <s v="SubD A"/>
    <s v="SubD (SubD A)"/>
    <s v="Grooming"/>
    <s v="Guard"/>
    <n v="480"/>
    <n v="40"/>
    <n v="2800"/>
    <m/>
    <x v="2"/>
    <n v="112000"/>
  </r>
  <r>
    <d v="2024-12-17T00:00:00"/>
    <s v="Sales Invoice"/>
    <s v="SHREE MOMAI TRADERS"/>
    <s v="KRHUB_89269"/>
    <s v="SubD A"/>
    <s v="SubD (SubD A)"/>
    <s v="Fabric &amp; Home Care"/>
    <s v="Tide"/>
    <n v="5"/>
    <n v="33"/>
    <n v="3367.32"/>
    <m/>
    <x v="1"/>
    <n v="111121.56000000001"/>
  </r>
  <r>
    <d v="2024-12-18T00:00:00"/>
    <s v="Sales Invoice"/>
    <s v="Jay Ambe Enterprise"/>
    <s v="KRHUB_92863"/>
    <s v="SubD A"/>
    <s v="SubD (SubD A)"/>
    <s v="Grooming"/>
    <s v="Guard"/>
    <n v="80"/>
    <n v="40"/>
    <n v="2773.2"/>
    <m/>
    <x v="1"/>
    <n v="110928"/>
  </r>
  <r>
    <d v="2024-12-20T00:00:00"/>
    <s v="Sales Invoice"/>
    <s v="Akshar Agency"/>
    <s v="KRHUB_85606"/>
    <s v="SubD A"/>
    <s v="SubD (SubD A)"/>
    <s v="Grooming"/>
    <s v="Guard"/>
    <n v="80"/>
    <n v="40"/>
    <n v="2773.2"/>
    <m/>
    <x v="1"/>
    <n v="110928"/>
  </r>
  <r>
    <d v="2024-12-13T00:00:00"/>
    <s v="Sales Invoice"/>
    <s v="Vinod Pharma"/>
    <s v="KRHUB_93329"/>
    <s v="SubD A"/>
    <s v="SubD (SubD A)"/>
    <s v="Hair Care"/>
    <s v="H&amp;S"/>
    <n v="40"/>
    <n v="40"/>
    <n v="2750"/>
    <m/>
    <x v="2"/>
    <n v="110000"/>
  </r>
  <r>
    <d v="2024-12-13T00:00:00"/>
    <s v="Sales Invoice"/>
    <s v="V M Enterprise"/>
    <s v="KRHUB_91962"/>
    <s v="SubD A"/>
    <s v="SubD (SubD A)"/>
    <s v="Hair Care"/>
    <s v="H&amp;S"/>
    <n v="40"/>
    <n v="40"/>
    <n v="2750"/>
    <m/>
    <x v="2"/>
    <n v="110000"/>
  </r>
  <r>
    <d v="2024-12-14T00:00:00"/>
    <s v="Sales Invoice"/>
    <s v="Vinayak Marketing"/>
    <s v="KRHUB_91961"/>
    <s v="SubD A"/>
    <s v="SubD (SubD A)"/>
    <s v="Hair Care"/>
    <s v="H&amp;S"/>
    <n v="40"/>
    <n v="40"/>
    <n v="2750"/>
    <m/>
    <x v="0"/>
    <n v="110000"/>
  </r>
  <r>
    <d v="2024-12-14T00:00:00"/>
    <s v="Sales Invoice"/>
    <s v="Punit Sales Agency"/>
    <s v="KRHUB_78572"/>
    <s v="SubD A"/>
    <s v="SubD (SubD A)"/>
    <s v="Health Care"/>
    <s v="Vaporub"/>
    <n v="1200"/>
    <n v="72"/>
    <n v="1502.64"/>
    <m/>
    <x v="0"/>
    <n v="108190.08"/>
  </r>
  <r>
    <d v="2024-12-14T00:00:00"/>
    <s v="Sales Invoice"/>
    <s v="Bipinkumar Manshukhlal Shah"/>
    <s v="KRHUB_78366"/>
    <s v="SubD A"/>
    <s v="SubD (SubD A)"/>
    <s v="Fem Care"/>
    <s v="Whisper Ultra"/>
    <n v="18"/>
    <n v="18"/>
    <n v="5999.94"/>
    <m/>
    <x v="0"/>
    <n v="107998.92"/>
  </r>
  <r>
    <d v="2024-12-16T00:00:00"/>
    <s v="Sales Invoice"/>
    <s v="Verai General Stores"/>
    <s v="KRHUB_90915"/>
    <s v="SubD B"/>
    <s v="SubD (SubD B)"/>
    <s v="Fem Care"/>
    <s v="Whisper Ultra"/>
    <n v="18"/>
    <n v="18"/>
    <n v="5999.94"/>
    <m/>
    <x v="0"/>
    <n v="107998.92"/>
  </r>
  <r>
    <d v="2024-12-17T00:00:00"/>
    <s v="Sales Invoice"/>
    <s v="Bipinkumar Manshukhlal Shah"/>
    <s v="KRHUB_78366"/>
    <s v="SubD A"/>
    <s v="SubD (SubD A)"/>
    <s v="Fem Care"/>
    <s v="Whisper Ultra"/>
    <n v="18"/>
    <n v="18"/>
    <n v="5999.94"/>
    <m/>
    <x v="1"/>
    <n v="107998.92"/>
  </r>
  <r>
    <d v="2024-12-14T00:00:00"/>
    <s v="Sales Invoice"/>
    <s v="Jalaram Enterprise"/>
    <s v="KRHUB_86219"/>
    <s v="SubD B"/>
    <s v="SubD (SubD B)"/>
    <s v="Hair Care"/>
    <s v="H&amp;S"/>
    <n v="56"/>
    <n v="24"/>
    <n v="4472.6400000000003"/>
    <m/>
    <x v="0"/>
    <n v="107343.36000000002"/>
  </r>
  <r>
    <d v="2024-12-14T00:00:00"/>
    <s v="Sales Invoice"/>
    <s v="A TO Z TRADERS"/>
    <s v="KRHUB_93275"/>
    <s v="SubD B"/>
    <s v="SubD (SubD B)"/>
    <s v="Hair Care"/>
    <s v="H&amp;S"/>
    <n v="24"/>
    <n v="24"/>
    <n v="4472.6400000000003"/>
    <m/>
    <x v="0"/>
    <n v="107343.36000000002"/>
  </r>
  <r>
    <d v="2024-12-14T00:00:00"/>
    <s v="Sales Invoice"/>
    <s v="Bipinkumar Manshukhlal Shah"/>
    <s v="KRHUB_78366"/>
    <s v="SubD A"/>
    <s v="SubD (SubD A)"/>
    <s v="Fem Care"/>
    <s v="Whisper Ultra"/>
    <n v="18"/>
    <n v="18"/>
    <n v="5921.1"/>
    <m/>
    <x v="0"/>
    <n v="106579.8"/>
  </r>
  <r>
    <d v="2024-12-17T00:00:00"/>
    <s v="Sales Invoice"/>
    <s v="Bipinkumar Manshukhlal Shah"/>
    <s v="KRHUB_78366"/>
    <s v="SubD A"/>
    <s v="SubD (SubD A)"/>
    <s v="Fem Care"/>
    <s v="Whisper Ultra"/>
    <n v="18"/>
    <n v="18"/>
    <n v="5921.1"/>
    <m/>
    <x v="1"/>
    <n v="106579.8"/>
  </r>
  <r>
    <d v="2024-12-18T00:00:00"/>
    <s v="Sales Invoice"/>
    <s v="Vinod Pharma"/>
    <s v="KRHUB_93329"/>
    <s v="SubD A"/>
    <s v="SubD (SubD A)"/>
    <s v="Fem Care"/>
    <s v="Whisper Ultra"/>
    <n v="18"/>
    <n v="18"/>
    <n v="5921.1"/>
    <m/>
    <x v="1"/>
    <n v="106579.8"/>
  </r>
  <r>
    <d v="2024-12-19T00:00:00"/>
    <s v="Sales Invoice"/>
    <s v="DEV ENTERPRISE"/>
    <s v="KRHUB_90736"/>
    <s v="SubD A"/>
    <s v="SubD (SubD A)"/>
    <s v="Female Hair Removal"/>
    <s v="Venus"/>
    <n v="18"/>
    <n v="18"/>
    <n v="5921.1"/>
    <m/>
    <x v="1"/>
    <n v="106579.8"/>
  </r>
  <r>
    <d v="2024-12-20T00:00:00"/>
    <s v="Sales Invoice"/>
    <s v="Akshar Agency"/>
    <s v="KRHUB_85606"/>
    <s v="SubD A"/>
    <s v="SubD (SubD A)"/>
    <s v="Fem Care"/>
    <s v="Whisper Ultra"/>
    <n v="18"/>
    <n v="18"/>
    <n v="5921.1"/>
    <m/>
    <x v="1"/>
    <n v="106579.8"/>
  </r>
  <r>
    <d v="2024-12-02T00:00:00"/>
    <s v="Saleable RETURN"/>
    <s v="Rajesh Traders(GST)"/>
    <s v="KRAHD_39538"/>
    <s v="Semi WS Beauty"/>
    <s v="WS Platinum (Semi WS Beauty)"/>
    <s v="Female Hair Removal"/>
    <s v="Venus"/>
    <n v="18"/>
    <n v="-18"/>
    <n v="-5921.1"/>
    <s v="Godown Short"/>
    <x v="4"/>
    <n v="106579.8"/>
  </r>
  <r>
    <d v="2024-12-17T00:00:00"/>
    <s v="Sales Invoice"/>
    <s v="DEV ENTERPRISE"/>
    <s v="KRHUB_90736"/>
    <s v="SubD A"/>
    <s v="SubD (SubD A)"/>
    <s v="Fabric &amp; Home Care"/>
    <s v="Ariel Liquid"/>
    <n v="12"/>
    <n v="24"/>
    <n v="4422.24"/>
    <m/>
    <x v="1"/>
    <n v="106133.75999999999"/>
  </r>
  <r>
    <d v="2024-12-20T00:00:00"/>
    <s v="Sales Invoice"/>
    <s v="Akshar Agency"/>
    <s v="KRHUB_85606"/>
    <s v="SubD A"/>
    <s v="SubD (SubD A)"/>
    <s v="Fabric &amp; Home Care"/>
    <s v="Ariel Liquid"/>
    <n v="12"/>
    <n v="24"/>
    <n v="4422.24"/>
    <m/>
    <x v="1"/>
    <n v="106133.75999999999"/>
  </r>
  <r>
    <d v="2024-12-20T00:00:00"/>
    <s v="Sales Invoice"/>
    <s v="Akshar Agency"/>
    <s v="KRHUB_85606"/>
    <s v="SubD A"/>
    <s v="SubD (SubD A)"/>
    <s v="Personal Care (GIL)"/>
    <s v="Gillette"/>
    <n v="144"/>
    <n v="72"/>
    <n v="1440"/>
    <m/>
    <x v="1"/>
    <n v="103680"/>
  </r>
  <r>
    <d v="2024-12-16T00:00:00"/>
    <s v="Sales Invoice"/>
    <s v="GPSAR Healthcare Ltd"/>
    <s v="KRHUB_78371"/>
    <s v="Large A Pharmacy"/>
    <s v="HFS (Large A Pharmacy)- D type"/>
    <s v="Health Care"/>
    <s v="Vaporub Xtra Strong"/>
    <n v="140"/>
    <n v="24"/>
    <n v="4305.6000000000004"/>
    <m/>
    <x v="0"/>
    <n v="103334.40000000001"/>
  </r>
  <r>
    <d v="2024-12-14T00:00:00"/>
    <s v="Sales Invoice"/>
    <s v="Vinayak Marketing"/>
    <s v="KRHUB_91961"/>
    <s v="SubD A"/>
    <s v="SubD (SubD A)"/>
    <s v="Fabric &amp; Home Care"/>
    <s v="Tide"/>
    <n v="24"/>
    <n v="48"/>
    <n v="2088.96"/>
    <m/>
    <x v="0"/>
    <n v="100270.08"/>
  </r>
  <r>
    <d v="2024-12-14T00:00:00"/>
    <s v="Sales Invoice"/>
    <s v="V M Enterprise"/>
    <s v="KRHUB_91962"/>
    <s v="SubD A"/>
    <s v="SubD (SubD A)"/>
    <s v="Fabric &amp; Home Care"/>
    <s v="Tide"/>
    <n v="24"/>
    <n v="48"/>
    <n v="2088.96"/>
    <m/>
    <x v="0"/>
    <n v="100270.08"/>
  </r>
  <r>
    <d v="2024-12-14T00:00:00"/>
    <s v="Sales Invoice"/>
    <s v="Vinayak Marketing"/>
    <s v="KRHUB_91961"/>
    <s v="SubD A"/>
    <s v="SubD (SubD A)"/>
    <s v="Fabric &amp; Home Care"/>
    <s v="Ariel"/>
    <n v="6"/>
    <n v="12"/>
    <n v="8347.7999999999993"/>
    <m/>
    <x v="0"/>
    <n v="100173.59999999999"/>
  </r>
  <r>
    <d v="2024-12-16T00:00:00"/>
    <s v="Sales Invoice"/>
    <s v="Verai General Stores"/>
    <s v="KRHUB_90915"/>
    <s v="SubD B"/>
    <s v="SubD (SubD B)"/>
    <s v="Fem Care"/>
    <s v="Whisper Ultra"/>
    <n v="18"/>
    <n v="18"/>
    <n v="5526.36"/>
    <m/>
    <x v="0"/>
    <n v="99474.48"/>
  </r>
  <r>
    <d v="2024-12-17T00:00:00"/>
    <s v="Sales Invoice"/>
    <s v="SHREE MOMAI TRADERS"/>
    <s v="KRHUB_89269"/>
    <s v="SubD A"/>
    <s v="SubD (SubD A)"/>
    <s v="Fem Care"/>
    <s v="Whisper Ultra"/>
    <n v="18"/>
    <n v="18"/>
    <n v="5526.36"/>
    <m/>
    <x v="1"/>
    <n v="99474.48"/>
  </r>
  <r>
    <d v="2024-12-14T00:00:00"/>
    <s v="Sales Invoice"/>
    <s v="Vinayak Marketing"/>
    <s v="KRHUB_91961"/>
    <s v="SubD A"/>
    <s v="SubD (SubD A)"/>
    <s v="Hair Care"/>
    <s v="H&amp;S"/>
    <n v="48"/>
    <n v="36"/>
    <n v="2749.32"/>
    <m/>
    <x v="0"/>
    <n v="98975.52"/>
  </r>
  <r>
    <d v="2024-12-17T00:00:00"/>
    <s v="Sales Invoice"/>
    <s v="SHREE MOMAI TRADERS"/>
    <s v="KRHUB_89269"/>
    <s v="SubD A"/>
    <s v="SubD (SubD A)"/>
    <s v="Hair Care"/>
    <s v="Pantene"/>
    <n v="56"/>
    <n v="24"/>
    <n v="4123.68"/>
    <m/>
    <x v="1"/>
    <n v="98968.320000000007"/>
  </r>
  <r>
    <d v="2024-12-20T00:00:00"/>
    <s v="Sales Invoice"/>
    <s v="Akshar Agency"/>
    <s v="KRHUB_85606"/>
    <s v="SubD A"/>
    <s v="SubD (SubD A)"/>
    <s v="Hair Care"/>
    <s v="Pantene"/>
    <n v="56"/>
    <n v="24"/>
    <n v="4123.68"/>
    <m/>
    <x v="1"/>
    <n v="98968.320000000007"/>
  </r>
  <r>
    <d v="2024-12-16T00:00:00"/>
    <s v="Sales Invoice"/>
    <s v="GPSAR Healthcare Ltd"/>
    <s v="KRHUB_78371"/>
    <s v="Large A Pharmacy"/>
    <s v="HFS (Large A Pharmacy)- D type"/>
    <s v="Fem Care"/>
    <s v="Whisper Ultra"/>
    <n v="48"/>
    <n v="24"/>
    <n v="4108.08"/>
    <m/>
    <x v="0"/>
    <n v="98593.919999999998"/>
  </r>
  <r>
    <d v="2024-12-18T00:00:00"/>
    <s v="Sales Invoice"/>
    <s v="Jay Ambe Enterprise"/>
    <s v="KRHUB_92863"/>
    <s v="SubD A"/>
    <s v="SubD (SubD A)"/>
    <s v="Fem Care"/>
    <s v="Whisper Choice"/>
    <n v="30"/>
    <n v="30"/>
    <n v="3243.6"/>
    <m/>
    <x v="1"/>
    <n v="97308"/>
  </r>
  <r>
    <d v="2024-12-13T00:00:00"/>
    <s v="Sales Invoice"/>
    <s v="Akshar Agency"/>
    <s v="KRHUB_85606"/>
    <s v="SubD A"/>
    <s v="SubD (SubD A)"/>
    <s v="Hair Care"/>
    <s v="Pantene"/>
    <n v="12"/>
    <n v="11"/>
    <n v="8829.48"/>
    <m/>
    <x v="2"/>
    <n v="97124.28"/>
  </r>
  <r>
    <d v="2024-12-14T00:00:00"/>
    <s v="Sales Invoice"/>
    <s v="Vinayak Marketing"/>
    <s v="KRHUB_91961"/>
    <s v="SubD A"/>
    <s v="SubD (SubD A)"/>
    <s v="Grooming"/>
    <s v="7 O Clock"/>
    <n v="144"/>
    <n v="48"/>
    <n v="2019.84"/>
    <m/>
    <x v="2"/>
    <n v="96952.319999999992"/>
  </r>
  <r>
    <d v="2024-12-17T00:00:00"/>
    <s v="Sales Invoice"/>
    <s v="DEV ENTERPRISE"/>
    <s v="KRHUB_90736"/>
    <s v="SubD A"/>
    <s v="SubD (SubD A)"/>
    <s v="Grooming"/>
    <s v="7 O Clock"/>
    <n v="144"/>
    <n v="48"/>
    <n v="2019.84"/>
    <m/>
    <x v="1"/>
    <n v="96952.319999999992"/>
  </r>
  <r>
    <d v="2024-12-17T00:00:00"/>
    <s v="Sales Invoice"/>
    <s v="SHREE MOMAI TRADERS"/>
    <s v="KRHUB_89269"/>
    <s v="SubD A"/>
    <s v="SubD (SubD A)"/>
    <s v="Personal Care (GIL)"/>
    <s v="Gillette Series"/>
    <n v="144"/>
    <n v="47"/>
    <n v="2056.25"/>
    <m/>
    <x v="1"/>
    <n v="96643.75"/>
  </r>
  <r>
    <d v="2024-12-16T00:00:00"/>
    <s v="Sales Invoice"/>
    <s v="Verai General Stores"/>
    <s v="KRHUB_90915"/>
    <s v="SubD B"/>
    <s v="SubD (SubD B)"/>
    <s v="Baby Care"/>
    <s v="Pampers"/>
    <n v="72"/>
    <n v="48"/>
    <n v="2000.16"/>
    <m/>
    <x v="0"/>
    <n v="96007.680000000008"/>
  </r>
  <r>
    <d v="2024-12-19T00:00:00"/>
    <s v="Sales Invoice"/>
    <s v="DEV ENTERPRISE"/>
    <s v="KRHUB_90736"/>
    <s v="SubD A"/>
    <s v="SubD (SubD A)"/>
    <s v="Fabric &amp; Home Care"/>
    <s v="Tide"/>
    <n v="48"/>
    <n v="48"/>
    <n v="2000.16"/>
    <m/>
    <x v="1"/>
    <n v="96007.680000000008"/>
  </r>
  <r>
    <d v="2024-12-19T00:00:00"/>
    <s v="Sales Invoice"/>
    <s v="DEV ENTERPRISE"/>
    <s v="KRHUB_90736"/>
    <s v="SubD A"/>
    <s v="SubD (SubD A)"/>
    <s v="Fabric &amp; Home Care"/>
    <s v="Tide"/>
    <n v="48"/>
    <n v="48"/>
    <n v="2000.16"/>
    <m/>
    <x v="1"/>
    <n v="96007.680000000008"/>
  </r>
  <r>
    <d v="2024-12-17T00:00:00"/>
    <s v="Sales Invoice"/>
    <s v="DEV ENTERPRISE"/>
    <s v="KRHUB_90736"/>
    <s v="SubD A"/>
    <s v="SubD (SubD A)"/>
    <s v="Baby Care"/>
    <s v="Pampers"/>
    <n v="24"/>
    <n v="24"/>
    <n v="3979.92"/>
    <m/>
    <x v="1"/>
    <n v="95518.080000000002"/>
  </r>
  <r>
    <d v="2024-12-18T00:00:00"/>
    <s v="Sales Invoice"/>
    <s v="Vinod Pharma"/>
    <s v="KRHUB_93329"/>
    <s v="SubD A"/>
    <s v="SubD (SubD A)"/>
    <s v="Baby Care"/>
    <s v="Pampers"/>
    <n v="24"/>
    <n v="24"/>
    <n v="3979.92"/>
    <m/>
    <x v="1"/>
    <n v="95518.080000000002"/>
  </r>
  <r>
    <d v="2024-12-18T00:00:00"/>
    <s v="Sales Invoice"/>
    <s v="Vinod Pharma"/>
    <s v="KRHUB_93329"/>
    <s v="SubD A"/>
    <s v="SubD (SubD A)"/>
    <s v="Baby Care"/>
    <s v="Pampers"/>
    <n v="24"/>
    <n v="24"/>
    <n v="3979.92"/>
    <m/>
    <x v="1"/>
    <n v="95518.080000000002"/>
  </r>
  <r>
    <d v="2024-12-18T00:00:00"/>
    <s v="Sales Invoice"/>
    <s v="Vinod Pharma"/>
    <s v="KRHUB_93329"/>
    <s v="SubD A"/>
    <s v="SubD (SubD A)"/>
    <s v="Baby Care"/>
    <s v="Pampers"/>
    <n v="24"/>
    <n v="24"/>
    <n v="3979.92"/>
    <m/>
    <x v="1"/>
    <n v="95518.080000000002"/>
  </r>
  <r>
    <d v="2024-12-19T00:00:00"/>
    <s v="Sales Invoice"/>
    <s v="DEV ENTERPRISE"/>
    <s v="KRHUB_90736"/>
    <s v="SubD A"/>
    <s v="SubD (SubD A)"/>
    <s v="Baby Care"/>
    <s v="Pampers"/>
    <n v="24"/>
    <n v="24"/>
    <n v="3979.92"/>
    <m/>
    <x v="1"/>
    <n v="95518.080000000002"/>
  </r>
  <r>
    <d v="2024-12-19T00:00:00"/>
    <s v="Sales Invoice"/>
    <s v="DEV ENTERPRISE"/>
    <s v="KRHUB_90736"/>
    <s v="SubD A"/>
    <s v="SubD (SubD A)"/>
    <s v="Baby Care"/>
    <s v="Pampers"/>
    <n v="24"/>
    <n v="24"/>
    <n v="3979.92"/>
    <m/>
    <x v="1"/>
    <n v="95518.080000000002"/>
  </r>
  <r>
    <d v="2024-12-13T00:00:00"/>
    <s v="Sales Invoice"/>
    <s v="Bipinkumar Manshukhlal Shah"/>
    <s v="KRHUB_78366"/>
    <s v="SubD A"/>
    <s v="SubD (SubD A)"/>
    <s v="Fabric &amp; Home Care"/>
    <s v="Ariel"/>
    <n v="24"/>
    <n v="24"/>
    <n v="3977.76"/>
    <m/>
    <x v="2"/>
    <n v="95466.240000000005"/>
  </r>
  <r>
    <d v="2024-12-16T00:00:00"/>
    <s v="Sales Invoice"/>
    <s v="Verai General Stores"/>
    <s v="KRHUB_90915"/>
    <s v="SubD B"/>
    <s v="SubD (SubD B)"/>
    <s v="Fabric &amp; Home Care"/>
    <s v="Ariel"/>
    <n v="24"/>
    <n v="24"/>
    <n v="3977.76"/>
    <m/>
    <x v="1"/>
    <n v="95466.240000000005"/>
  </r>
  <r>
    <d v="2024-12-02T00:00:00"/>
    <s v="Saleable RETURN"/>
    <s v="Shree Aai Mata super market"/>
    <s v="KRAHD_M04982"/>
    <s v="Small B Traditional"/>
    <s v="Maximus Jun22 (Small B Traditional)"/>
    <s v="Fabric &amp; Home Care"/>
    <s v="Ariel"/>
    <n v="24"/>
    <n v="-24"/>
    <n v="-3977.76"/>
    <s v="Shop had No Cash"/>
    <x v="3"/>
    <n v="95466.240000000005"/>
  </r>
  <r>
    <d v="2024-12-14T00:00:00"/>
    <s v="Sales Invoice"/>
    <s v="Vinod Pharma"/>
    <s v="KRHUB_93329"/>
    <s v="SubD A"/>
    <s v="SubD (SubD A)"/>
    <s v="Fem Care"/>
    <s v="Whisper Ultra"/>
    <n v="18"/>
    <n v="17"/>
    <n v="5592.15"/>
    <m/>
    <x v="0"/>
    <n v="95066.549999999988"/>
  </r>
  <r>
    <d v="2024-12-14T00:00:00"/>
    <s v="Sales Invoice"/>
    <s v="Bipinkumar Manshukhlal Shah"/>
    <s v="KRHUB_78366"/>
    <s v="SubD A"/>
    <s v="SubD (SubD A)"/>
    <s v="Fem Care"/>
    <s v="Whisper Ultra"/>
    <n v="15"/>
    <n v="15"/>
    <n v="6315.9"/>
    <m/>
    <x v="0"/>
    <n v="94738.5"/>
  </r>
  <r>
    <d v="2024-12-17T00:00:00"/>
    <s v="Sales Invoice"/>
    <s v="Bipinkumar Manshukhlal Shah"/>
    <s v="KRHUB_78366"/>
    <s v="SubD A"/>
    <s v="SubD (SubD A)"/>
    <s v="Fem Care"/>
    <s v="Whisper Ultra"/>
    <n v="15"/>
    <n v="15"/>
    <n v="6315.9"/>
    <m/>
    <x v="1"/>
    <n v="94738.5"/>
  </r>
  <r>
    <d v="2024-12-18T00:00:00"/>
    <s v="Sales Invoice"/>
    <s v="Vinod Pharma"/>
    <s v="KRHUB_93329"/>
    <s v="SubD A"/>
    <s v="SubD (SubD A)"/>
    <s v="Fem Care"/>
    <s v="Whisper Ultra"/>
    <n v="15"/>
    <n v="15"/>
    <n v="6315.9"/>
    <m/>
    <x v="1"/>
    <n v="94738.5"/>
  </r>
  <r>
    <d v="2024-12-14T00:00:00"/>
    <s v="Sales Invoice"/>
    <s v="Bipinkumar Manshukhlal Shah"/>
    <s v="KRHUB_78366"/>
    <s v="SubD A"/>
    <s v="SubD (SubD A)"/>
    <s v="Baby Care"/>
    <s v="Pampers"/>
    <n v="24"/>
    <n v="24"/>
    <n v="3944.4"/>
    <m/>
    <x v="0"/>
    <n v="94665.600000000006"/>
  </r>
  <r>
    <d v="2024-12-16T00:00:00"/>
    <s v="Sales Invoice"/>
    <s v="GPSAR Healthcare Ltd"/>
    <s v="KRHUB_78371"/>
    <s v="Large A Pharmacy"/>
    <s v="HFS (Large A Pharmacy)- D type"/>
    <s v="Oral care"/>
    <s v="ORAL B"/>
    <n v="24"/>
    <n v="25"/>
    <n v="3750"/>
    <m/>
    <x v="0"/>
    <n v="93750"/>
  </r>
  <r>
    <d v="2024-12-17T00:00:00"/>
    <s v="Saleable RETURN"/>
    <s v="GPSAR Healthcare Ltd"/>
    <s v="KRHUB_78371"/>
    <s v="Large A Pharmacy"/>
    <s v="HFS (Large A Pharmacy)- D type"/>
    <s v="Oral care"/>
    <s v="ORAL B"/>
    <n v="24"/>
    <n v="-25"/>
    <n v="-3750"/>
    <s v="Wrong Order"/>
    <x v="1"/>
    <n v="93750"/>
  </r>
  <r>
    <d v="2024-12-14T00:00:00"/>
    <s v="Sales Invoice"/>
    <s v="Jalaram Enterprise"/>
    <s v="KRHUB_86219"/>
    <s v="SubD B"/>
    <s v="SubD (SubD B)"/>
    <s v="Fem Care"/>
    <s v="Whisper Choice"/>
    <n v="1"/>
    <n v="6"/>
    <n v="15568.02"/>
    <m/>
    <x v="0"/>
    <n v="93408.12"/>
  </r>
  <r>
    <d v="2024-12-14T00:00:00"/>
    <s v="Sales Invoice"/>
    <s v="Vinayak Marketing"/>
    <s v="KRHUB_91961"/>
    <s v="SubD A"/>
    <s v="SubD (SubD A)"/>
    <s v="Female Hair Removal"/>
    <s v="Venus"/>
    <n v="18"/>
    <n v="18"/>
    <n v="5131.62"/>
    <m/>
    <x v="2"/>
    <n v="92369.16"/>
  </r>
  <r>
    <d v="2024-12-19T00:00:00"/>
    <s v="Sales Invoice"/>
    <s v="DEV ENTERPRISE"/>
    <s v="KRHUB_90736"/>
    <s v="SubD A"/>
    <s v="SubD (SubD A)"/>
    <s v="Female Hair Removal"/>
    <s v="Venus"/>
    <n v="18"/>
    <n v="18"/>
    <n v="5131.62"/>
    <m/>
    <x v="1"/>
    <n v="92369.16"/>
  </r>
  <r>
    <d v="2024-12-16T00:00:00"/>
    <s v="Sales Invoice"/>
    <s v="Jalaram Enterprise"/>
    <s v="KRHUB_86219"/>
    <s v="SubD B"/>
    <s v="SubD (SubD B)"/>
    <s v="Fabric &amp; Home Care"/>
    <s v="Ariel Liquid"/>
    <n v="12"/>
    <n v="24"/>
    <n v="3844.32"/>
    <m/>
    <x v="1"/>
    <n v="92263.680000000008"/>
  </r>
  <r>
    <d v="2024-12-18T00:00:00"/>
    <s v="Sales Invoice"/>
    <s v="Vinod Pharma"/>
    <s v="KRHUB_93329"/>
    <s v="SubD A"/>
    <s v="SubD (SubD A)"/>
    <s v="Health Care"/>
    <s v="Vaporub"/>
    <n v="72"/>
    <n v="18"/>
    <n v="5106.78"/>
    <m/>
    <x v="1"/>
    <n v="91922.04"/>
  </r>
  <r>
    <d v="2024-12-02T00:00:00"/>
    <s v="Saleable RETURN"/>
    <s v="Anshi Lifestyle pharmacy &amp; Supermarket"/>
    <s v="KRAHD_92058"/>
    <s v="Large A Pharmacy"/>
    <s v="HFS (Large A Pharmacy)- L type- Sectorized"/>
    <s v="Fabric &amp; Home Care"/>
    <s v="Tide"/>
    <n v="5"/>
    <n v="-30"/>
    <n v="-3061.2"/>
    <s v="Wrong Order"/>
    <x v="3"/>
    <n v="91836"/>
  </r>
  <r>
    <d v="2024-12-14T00:00:00"/>
    <s v="Sales Invoice"/>
    <s v="Jalaram Enterprise"/>
    <s v="KRHUB_86219"/>
    <s v="SubD B"/>
    <s v="SubD (SubD B)"/>
    <s v="Health Care"/>
    <s v="VCD"/>
    <n v="4"/>
    <n v="8"/>
    <n v="11348.4"/>
    <m/>
    <x v="0"/>
    <n v="90787.199999999997"/>
  </r>
  <r>
    <d v="2024-12-14T00:00:00"/>
    <s v="Sales Invoice"/>
    <s v="Jiyansh Sales"/>
    <s v="KRHUB_94585"/>
    <s v="SubD B"/>
    <s v="SubD (SubD B)"/>
    <s v="Health Care"/>
    <s v="VCD"/>
    <n v="4"/>
    <n v="8"/>
    <n v="11348.4"/>
    <m/>
    <x v="0"/>
    <n v="90787.199999999997"/>
  </r>
  <r>
    <d v="2024-12-14T00:00:00"/>
    <s v="Sales Invoice"/>
    <s v="Vinod Pharma"/>
    <s v="KRHUB_93329"/>
    <s v="SubD A"/>
    <s v="SubD (SubD A)"/>
    <s v="Health Care"/>
    <s v="VCD"/>
    <n v="4"/>
    <n v="8"/>
    <n v="11348.4"/>
    <m/>
    <x v="0"/>
    <n v="90787.199999999997"/>
  </r>
  <r>
    <d v="2024-12-16T00:00:00"/>
    <s v="Sales Invoice"/>
    <s v="Verai General Stores"/>
    <s v="KRHUB_90915"/>
    <s v="SubD B"/>
    <s v="SubD (SubD B)"/>
    <s v="Health Care"/>
    <s v="VCD"/>
    <n v="4"/>
    <n v="8"/>
    <n v="11348.4"/>
    <m/>
    <x v="0"/>
    <n v="90787.199999999997"/>
  </r>
  <r>
    <d v="2024-12-18T00:00:00"/>
    <s v="Sales Invoice"/>
    <s v="Vinod Pharma"/>
    <s v="KRHUB_93329"/>
    <s v="SubD A"/>
    <s v="SubD (SubD A)"/>
    <s v="Health Care"/>
    <s v="VCD"/>
    <n v="4"/>
    <n v="8"/>
    <n v="11348.4"/>
    <m/>
    <x v="1"/>
    <n v="90787.199999999997"/>
  </r>
  <r>
    <d v="2024-12-13T00:00:00"/>
    <s v="Sales Invoice"/>
    <s v="V M Enterprise"/>
    <s v="KRHUB_91962"/>
    <s v="SubD A"/>
    <s v="SubD (SubD A)"/>
    <s v="Hair Care"/>
    <s v="H&amp;S"/>
    <n v="60"/>
    <n v="60"/>
    <n v="1470"/>
    <m/>
    <x v="2"/>
    <n v="88200"/>
  </r>
  <r>
    <d v="2024-12-13T00:00:00"/>
    <s v="Sales Invoice"/>
    <s v="V M Enterprise"/>
    <s v="KRHUB_91962"/>
    <s v="SubD A"/>
    <s v="SubD (SubD A)"/>
    <s v="Hair Care"/>
    <s v="H&amp;S"/>
    <n v="60"/>
    <n v="60"/>
    <n v="1470"/>
    <m/>
    <x v="2"/>
    <n v="88200"/>
  </r>
  <r>
    <d v="2024-12-14T00:00:00"/>
    <s v="Sales Invoice"/>
    <s v="Jalaram Enterprise"/>
    <s v="KRHUB_86219"/>
    <s v="SubD B"/>
    <s v="SubD (SubD B)"/>
    <s v="Baby Care"/>
    <s v="Pampers"/>
    <n v="12"/>
    <n v="16"/>
    <n v="5320"/>
    <m/>
    <x v="0"/>
    <n v="85120"/>
  </r>
  <r>
    <d v="2024-12-17T00:00:00"/>
    <s v="Sales Invoice"/>
    <s v="SHREE MOMAI TRADERS"/>
    <s v="KRHUB_89269"/>
    <s v="SubD A"/>
    <s v="SubD (SubD A)"/>
    <s v="Fem Care"/>
    <s v="Whisper Choice"/>
    <n v="20"/>
    <n v="20"/>
    <n v="4234.3999999999996"/>
    <m/>
    <x v="1"/>
    <n v="84688"/>
  </r>
  <r>
    <d v="2024-12-16T00:00:00"/>
    <s v="Sales Invoice"/>
    <s v="Verai General Stores"/>
    <s v="KRHUB_90915"/>
    <s v="SubD B"/>
    <s v="SubD (SubD B)"/>
    <s v="Baby Care"/>
    <s v="Pampers"/>
    <n v="40"/>
    <n v="32"/>
    <n v="2640"/>
    <m/>
    <x v="0"/>
    <n v="84480"/>
  </r>
  <r>
    <d v="2024-12-14T00:00:00"/>
    <s v="Saleable RETURN"/>
    <s v="A TO Z TRADERS"/>
    <s v="KRHUB_93275"/>
    <s v="SubD B"/>
    <s v="SubD (SubD B)"/>
    <s v="Baby Care"/>
    <s v="Pampers"/>
    <n v="12"/>
    <n v="-18"/>
    <n v="-4680"/>
    <s v="Short Supplied"/>
    <x v="2"/>
    <n v="84240"/>
  </r>
  <r>
    <d v="2024-12-14T00:00:00"/>
    <s v="Sales Invoice"/>
    <s v="A TO Z TRADERS"/>
    <s v="KRHUB_93275"/>
    <s v="SubD B"/>
    <s v="SubD (SubD B)"/>
    <s v="Baby Care"/>
    <s v="Pampers"/>
    <n v="12"/>
    <n v="18"/>
    <n v="4680"/>
    <m/>
    <x v="0"/>
    <n v="84240"/>
  </r>
  <r>
    <d v="2024-12-14T00:00:00"/>
    <s v="Sales Invoice"/>
    <s v="A TO Z TRADERS"/>
    <s v="KRHUB_93275"/>
    <s v="SubD B"/>
    <s v="SubD (SubD B)"/>
    <s v="Health Care"/>
    <s v="Vaporub"/>
    <n v="12"/>
    <n v="6"/>
    <n v="13948.56"/>
    <m/>
    <x v="0"/>
    <n v="83691.360000000001"/>
  </r>
  <r>
    <d v="2024-12-16T00:00:00"/>
    <s v="Sales Invoice"/>
    <s v="GPSAR Healthcare Ltd"/>
    <s v="KRHUB_78371"/>
    <s v="Large A Pharmacy"/>
    <s v="HFS (Large A Pharmacy)- D type"/>
    <s v="Grooming"/>
    <s v="Fusion"/>
    <n v="40"/>
    <n v="12"/>
    <n v="6953.64"/>
    <m/>
    <x v="0"/>
    <n v="83443.680000000008"/>
  </r>
  <r>
    <d v="2024-12-16T00:00:00"/>
    <s v="Sales Invoice"/>
    <s v="GPSAR Healthcare Ltd"/>
    <s v="KRHUB_78371"/>
    <s v="Large A Pharmacy"/>
    <s v="HFS (Large A Pharmacy)- D type"/>
    <s v="Female Hair Removal"/>
    <s v="Venus"/>
    <n v="18"/>
    <n v="12"/>
    <n v="6831.6"/>
    <m/>
    <x v="0"/>
    <n v="81979.200000000012"/>
  </r>
  <r>
    <d v="2024-12-20T00:00:00"/>
    <s v="Sales Invoice"/>
    <s v="Akshar Agency"/>
    <s v="KRHUB_85606"/>
    <s v="SubD A"/>
    <s v="SubD (SubD A)"/>
    <s v="Oral care"/>
    <s v="ORAL B"/>
    <n v="48"/>
    <n v="24"/>
    <n v="3400.08"/>
    <m/>
    <x v="1"/>
    <n v="81601.919999999998"/>
  </r>
  <r>
    <d v="2024-12-14T00:00:00"/>
    <s v="Sales Invoice"/>
    <s v="Vinayak Marketing"/>
    <s v="KRHUB_91961"/>
    <s v="SubD A"/>
    <s v="SubD (SubD A)"/>
    <s v="Health Care"/>
    <s v="VCD"/>
    <n v="16"/>
    <n v="16"/>
    <n v="4939.84"/>
    <m/>
    <x v="0"/>
    <n v="79037.440000000002"/>
  </r>
  <r>
    <d v="2024-12-14T00:00:00"/>
    <s v="Sales Invoice"/>
    <s v="Jalaram Enterprise"/>
    <s v="KRHUB_86219"/>
    <s v="SubD B"/>
    <s v="SubD (SubD B)"/>
    <s v="Health Care"/>
    <s v="VCD"/>
    <n v="16"/>
    <n v="16"/>
    <n v="4939.84"/>
    <m/>
    <x v="0"/>
    <n v="79037.440000000002"/>
  </r>
  <r>
    <d v="2024-12-14T00:00:00"/>
    <s v="Sales Invoice"/>
    <s v="Jalaram Enterprise"/>
    <s v="KRHUB_86219"/>
    <s v="SubD B"/>
    <s v="SubD (SubD B)"/>
    <s v="Health Care"/>
    <s v="VCD"/>
    <n v="16"/>
    <n v="16"/>
    <n v="4939.84"/>
    <m/>
    <x v="0"/>
    <n v="79037.440000000002"/>
  </r>
  <r>
    <d v="2024-12-14T00:00:00"/>
    <s v="Sales Invoice"/>
    <s v="A TO Z TRADERS"/>
    <s v="KRHUB_93275"/>
    <s v="SubD B"/>
    <s v="SubD (SubD B)"/>
    <s v="Health Care"/>
    <s v="VCD"/>
    <n v="16"/>
    <n v="16"/>
    <n v="4939.84"/>
    <m/>
    <x v="0"/>
    <n v="79037.440000000002"/>
  </r>
  <r>
    <d v="2024-12-20T00:00:00"/>
    <s v="Sales Invoice"/>
    <s v="Vinayak Marketing"/>
    <s v="KRHUB_91961"/>
    <s v="SubD A"/>
    <s v="SubD (SubD A)"/>
    <s v="Health Care"/>
    <s v="VCD"/>
    <n v="16"/>
    <n v="16"/>
    <n v="4939.84"/>
    <m/>
    <x v="1"/>
    <n v="79037.440000000002"/>
  </r>
  <r>
    <d v="2024-12-20T00:00:00"/>
    <s v="Sales Invoice"/>
    <s v="Mashru General Store"/>
    <s v="KRHUB_92137"/>
    <s v="SubD B"/>
    <s v="SubD (SubD B)"/>
    <s v="Health Care"/>
    <s v="VCD"/>
    <n v="16"/>
    <n v="16"/>
    <n v="4939.84"/>
    <m/>
    <x v="1"/>
    <n v="79037.440000000002"/>
  </r>
  <r>
    <d v="2024-12-16T00:00:00"/>
    <s v="Sales Invoice"/>
    <s v="Verai General Stores"/>
    <s v="KRHUB_90915"/>
    <s v="SubD B"/>
    <s v="SubD (SubD B)"/>
    <s v="Hair Care"/>
    <s v="H&amp;S"/>
    <n v="56"/>
    <n v="18"/>
    <n v="4336.38"/>
    <m/>
    <x v="1"/>
    <n v="78054.84"/>
  </r>
  <r>
    <d v="2024-12-14T00:00:00"/>
    <s v="Sales Invoice"/>
    <s v="Vinayak Marketing"/>
    <s v="KRHUB_91961"/>
    <s v="SubD A"/>
    <s v="SubD (SubD A)"/>
    <s v="Fabric &amp; Home Care"/>
    <s v="Tide"/>
    <n v="24"/>
    <n v="24"/>
    <n v="3244.32"/>
    <m/>
    <x v="0"/>
    <n v="77863.680000000008"/>
  </r>
  <r>
    <d v="2024-12-16T00:00:00"/>
    <s v="Sales Invoice"/>
    <s v="Verai General Stores"/>
    <s v="KRHUB_90915"/>
    <s v="SubD B"/>
    <s v="SubD (SubD B)"/>
    <s v="Fabric &amp; Home Care"/>
    <s v="Tide"/>
    <n v="24"/>
    <n v="24"/>
    <n v="3244.32"/>
    <m/>
    <x v="1"/>
    <n v="77863.680000000008"/>
  </r>
  <r>
    <d v="2024-12-16T00:00:00"/>
    <s v="Sales Invoice"/>
    <s v="Verai General Stores"/>
    <s v="KRHUB_90915"/>
    <s v="SubD B"/>
    <s v="SubD (SubD B)"/>
    <s v="Fem Care"/>
    <s v="Whisper Ultra"/>
    <n v="12"/>
    <n v="12"/>
    <n v="6483.48"/>
    <m/>
    <x v="0"/>
    <n v="77801.759999999995"/>
  </r>
  <r>
    <d v="2024-12-18T00:00:00"/>
    <s v="Sales Invoice"/>
    <s v="Vinod Pharma"/>
    <s v="KRHUB_93329"/>
    <s v="SubD A"/>
    <s v="SubD (SubD A)"/>
    <s v="Personal Care (GIL)"/>
    <s v="Gillette"/>
    <n v="144"/>
    <n v="62"/>
    <n v="1240"/>
    <m/>
    <x v="1"/>
    <n v="76880"/>
  </r>
  <r>
    <d v="2024-12-14T00:00:00"/>
    <s v="Sales Invoice"/>
    <s v="Jalaram Enterprise"/>
    <s v="KRHUB_86219"/>
    <s v="SubD B"/>
    <s v="SubD (SubD B)"/>
    <s v="Health Care"/>
    <s v="BabyRub"/>
    <n v="216"/>
    <n v="27"/>
    <n v="2816.37"/>
    <m/>
    <x v="0"/>
    <n v="76041.989999999991"/>
  </r>
  <r>
    <d v="2024-12-14T00:00:00"/>
    <s v="Sales Invoice"/>
    <s v="A TO Z TRADERS"/>
    <s v="KRHUB_93275"/>
    <s v="SubD B"/>
    <s v="SubD (SubD B)"/>
    <s v="Health Care"/>
    <s v="BabyRub"/>
    <n v="216"/>
    <n v="27"/>
    <n v="2816.37"/>
    <m/>
    <x v="0"/>
    <n v="76041.989999999991"/>
  </r>
  <r>
    <d v="2024-12-02T00:00:00"/>
    <s v="Saleable RETURN"/>
    <s v="Laxmi Medical Store(GST)"/>
    <s v="KRAHD_40281"/>
    <s v="Large B Pharmacy"/>
    <s v="HFS (Large B Pharmacy)- D Type- Sectorized"/>
    <s v="Grooming"/>
    <s v="Gillette Presto Intl"/>
    <n v="192"/>
    <n v="-34"/>
    <n v="-2236.52"/>
    <s v="Shop had No Cash"/>
    <x v="3"/>
    <n v="76041.679999999993"/>
  </r>
  <r>
    <d v="2024-12-16T00:00:00"/>
    <s v="Sales Invoice"/>
    <s v="GPSAR Healthcare Ltd"/>
    <s v="KRHUB_78371"/>
    <s v="Large A Pharmacy"/>
    <s v="HFS (Large A Pharmacy)- D type"/>
    <s v="Fem Care"/>
    <s v="Whisper Ultra"/>
    <n v="48"/>
    <n v="24"/>
    <n v="3157.92"/>
    <m/>
    <x v="0"/>
    <n v="75790.080000000002"/>
  </r>
  <r>
    <d v="2024-12-14T00:00:00"/>
    <s v="Sales Invoice"/>
    <s v="Jalaram Enterprise"/>
    <s v="KRHUB_86219"/>
    <s v="SubD B"/>
    <s v="SubD (SubD B)"/>
    <s v="Oral care"/>
    <s v="ORAL B"/>
    <n v="96"/>
    <n v="36"/>
    <n v="2100.2399999999998"/>
    <m/>
    <x v="0"/>
    <n v="75608.639999999985"/>
  </r>
  <r>
    <d v="2024-12-14T00:00:00"/>
    <s v="Sales Invoice"/>
    <s v="A TO Z TRADERS"/>
    <s v="KRHUB_93275"/>
    <s v="SubD B"/>
    <s v="SubD (SubD B)"/>
    <s v="Grooming"/>
    <s v="Gillette Mach3"/>
    <n v="48"/>
    <n v="12"/>
    <n v="6160.68"/>
    <m/>
    <x v="0"/>
    <n v="73928.160000000003"/>
  </r>
  <r>
    <d v="2024-12-16T00:00:00"/>
    <s v="Sales Invoice"/>
    <s v="GPSAR Healthcare Ltd"/>
    <s v="KRHUB_78371"/>
    <s v="Large A Pharmacy"/>
    <s v="HFS (Large A Pharmacy)- D type"/>
    <s v="Grooming"/>
    <s v="Gillette Mach3"/>
    <n v="48"/>
    <n v="12"/>
    <n v="6160.68"/>
    <m/>
    <x v="0"/>
    <n v="73928.160000000003"/>
  </r>
  <r>
    <d v="2024-12-19T00:00:00"/>
    <s v="Sales Invoice"/>
    <s v="DEV ENTERPRISE"/>
    <s v="KRHUB_90736"/>
    <s v="SubD A"/>
    <s v="SubD (SubD A)"/>
    <s v="Grooming"/>
    <s v="Gillette Mach3"/>
    <n v="48"/>
    <n v="12"/>
    <n v="6160.68"/>
    <m/>
    <x v="1"/>
    <n v="73928.160000000003"/>
  </r>
  <r>
    <d v="2024-12-14T00:00:00"/>
    <s v="Sales Invoice"/>
    <s v="Jiyansh Sales"/>
    <s v="KRHUB_94585"/>
    <s v="SubD B"/>
    <s v="SubD (SubD B)"/>
    <s v="Oral care"/>
    <s v="ORAL B"/>
    <n v="24"/>
    <n v="24"/>
    <n v="3000"/>
    <m/>
    <x v="0"/>
    <n v="72000"/>
  </r>
  <r>
    <d v="2024-12-18T00:00:00"/>
    <s v="Sales Invoice"/>
    <s v="Vinod Pharma"/>
    <s v="KRHUB_93329"/>
    <s v="SubD A"/>
    <s v="SubD (SubD A)"/>
    <s v="Oral care"/>
    <s v="ORAL B"/>
    <n v="24"/>
    <n v="24"/>
    <n v="3000"/>
    <m/>
    <x v="1"/>
    <n v="72000"/>
  </r>
  <r>
    <d v="2024-12-18T00:00:00"/>
    <s v="Sales Invoice"/>
    <s v="Vinod Pharma"/>
    <s v="KRHUB_93329"/>
    <s v="SubD A"/>
    <s v="SubD (SubD A)"/>
    <s v="Oral care"/>
    <s v="ORAL B"/>
    <n v="24"/>
    <n v="24"/>
    <n v="3000"/>
    <m/>
    <x v="1"/>
    <n v="72000"/>
  </r>
  <r>
    <d v="2024-12-17T00:00:00"/>
    <s v="Sales Invoice"/>
    <s v="DEV ENTERPRISE"/>
    <s v="KRHUB_90736"/>
    <s v="SubD A"/>
    <s v="SubD (SubD A)"/>
    <s v="Health Care"/>
    <s v="BabyRub"/>
    <n v="16"/>
    <n v="6"/>
    <n v="11890.62"/>
    <m/>
    <x v="1"/>
    <n v="71343.72"/>
  </r>
  <r>
    <d v="2024-12-16T00:00:00"/>
    <s v="Sales Invoice"/>
    <s v="GPSAR Healthcare Ltd"/>
    <s v="KRHUB_78371"/>
    <s v="Large A Pharmacy"/>
    <s v="HFS (Large A Pharmacy)- D type"/>
    <s v="Grooming"/>
    <s v="Fusion"/>
    <n v="36"/>
    <n v="12"/>
    <n v="5882.16"/>
    <m/>
    <x v="0"/>
    <n v="70585.919999999998"/>
  </r>
  <r>
    <d v="2024-12-14T00:00:00"/>
    <s v="Sales Invoice"/>
    <s v="Jalaram Enterprise"/>
    <s v="KRHUB_86219"/>
    <s v="SubD B"/>
    <s v="SubD (SubD B)"/>
    <s v="Oral care"/>
    <s v="ORAL B"/>
    <n v="96"/>
    <n v="36"/>
    <n v="1950.12"/>
    <m/>
    <x v="0"/>
    <n v="70204.319999999992"/>
  </r>
  <r>
    <d v="2024-12-14T00:00:00"/>
    <s v="Sales Invoice"/>
    <s v="Jalaram Enterprise"/>
    <s v="KRHUB_86219"/>
    <s v="SubD B"/>
    <s v="SubD (SubD B)"/>
    <s v="Oral care"/>
    <s v="ORAL B"/>
    <n v="20"/>
    <n v="20"/>
    <n v="3500"/>
    <m/>
    <x v="0"/>
    <n v="70000"/>
  </r>
  <r>
    <d v="2024-12-18T00:00:00"/>
    <s v="Sales Invoice"/>
    <s v="Vinod Pharma"/>
    <s v="KRHUB_93329"/>
    <s v="SubD A"/>
    <s v="SubD (SubD A)"/>
    <s v="Oral care"/>
    <s v="ORAL B"/>
    <n v="20"/>
    <n v="20"/>
    <n v="3500"/>
    <m/>
    <x v="1"/>
    <n v="70000"/>
  </r>
  <r>
    <d v="2024-12-16T00:00:00"/>
    <s v="Sales Invoice"/>
    <s v="Verai General Stores"/>
    <s v="KRHUB_90915"/>
    <s v="SubD B"/>
    <s v="SubD (SubD B)"/>
    <s v="Fem Care"/>
    <s v="Whisper Choice"/>
    <n v="30"/>
    <n v="22"/>
    <n v="3171.08"/>
    <m/>
    <x v="0"/>
    <n v="69763.759999999995"/>
  </r>
  <r>
    <d v="2024-12-20T00:00:00"/>
    <s v="Sales Invoice"/>
    <s v="Akshar Agency"/>
    <s v="KRHUB_85606"/>
    <s v="SubD A"/>
    <s v="SubD (SubD A)"/>
    <s v="Fabric &amp; Home Care"/>
    <s v="Tide"/>
    <n v="12"/>
    <n v="24"/>
    <n v="2888.88"/>
    <m/>
    <x v="1"/>
    <n v="69333.119999999995"/>
  </r>
  <r>
    <d v="2024-12-16T00:00:00"/>
    <s v="Sales Invoice"/>
    <s v="GPSAR Healthcare Ltd"/>
    <s v="KRHUB_78371"/>
    <s v="Large A Pharmacy"/>
    <s v="HFS (Large A Pharmacy)- D type"/>
    <s v="Skin Care"/>
    <s v="Olay"/>
    <n v="6"/>
    <n v="9"/>
    <n v="7426.89"/>
    <m/>
    <x v="1"/>
    <n v="66842.010000000009"/>
  </r>
  <r>
    <d v="2024-12-17T00:00:00"/>
    <s v="Saleable RETURN"/>
    <s v="GPSAR Healthcare Ltd"/>
    <s v="KRHUB_78371"/>
    <s v="Large A Pharmacy"/>
    <s v="HFS (Large A Pharmacy)- D type"/>
    <s v="Skin Care"/>
    <s v="Olay"/>
    <n v="6"/>
    <n v="-9"/>
    <n v="-7426.89"/>
    <s v="Wrong Order"/>
    <x v="1"/>
    <n v="66842.010000000009"/>
  </r>
  <r>
    <d v="2024-12-13T00:00:00"/>
    <s v="Sales Invoice"/>
    <s v="Akshar Agency"/>
    <s v="KRHUB_85606"/>
    <s v="SubD A"/>
    <s v="SubD (SubD A)"/>
    <s v="Fabric &amp; Home Care"/>
    <s v="Tide"/>
    <n v="12"/>
    <n v="24"/>
    <n v="2777.76"/>
    <m/>
    <x v="2"/>
    <n v="66666.240000000005"/>
  </r>
  <r>
    <d v="2024-12-14T00:00:00"/>
    <s v="Sales Invoice"/>
    <s v="Vinayak Marketing"/>
    <s v="KRHUB_91961"/>
    <s v="SubD A"/>
    <s v="SubD (SubD A)"/>
    <s v="Health Care"/>
    <s v="Vaporub"/>
    <n v="72"/>
    <n v="12"/>
    <n v="5527.44"/>
    <m/>
    <x v="0"/>
    <n v="66329.279999999999"/>
  </r>
  <r>
    <d v="2024-12-17T00:00:00"/>
    <s v="Sales Invoice"/>
    <s v="SHREE MOMAI TRADERS"/>
    <s v="KRHUB_89269"/>
    <s v="SubD A"/>
    <s v="SubD (SubD A)"/>
    <s v="Grooming"/>
    <s v="7 O Clock PII"/>
    <n v="600"/>
    <n v="18"/>
    <n v="3600"/>
    <m/>
    <x v="1"/>
    <n v="64800"/>
  </r>
  <r>
    <d v="2024-12-14T00:00:00"/>
    <s v="Sales Invoice"/>
    <s v="Punit Sales Agency"/>
    <s v="KRHUB_78572"/>
    <s v="SubD A"/>
    <s v="SubD (SubD A)"/>
    <s v="Grooming"/>
    <s v="Guard"/>
    <n v="240"/>
    <n v="24"/>
    <n v="2688"/>
    <m/>
    <x v="2"/>
    <n v="64512"/>
  </r>
  <r>
    <d v="2024-12-19T00:00:00"/>
    <s v="Sales Invoice"/>
    <s v="DEV ENTERPRISE"/>
    <s v="KRHUB_90736"/>
    <s v="SubD A"/>
    <s v="SubD (SubD A)"/>
    <s v="Grooming"/>
    <s v="Guard"/>
    <n v="240"/>
    <n v="24"/>
    <n v="2688"/>
    <m/>
    <x v="1"/>
    <n v="64512"/>
  </r>
  <r>
    <d v="2024-12-14T00:00:00"/>
    <s v="Sales Invoice"/>
    <s v="Punit Sales Agency"/>
    <s v="KRHUB_78572"/>
    <s v="SubD A"/>
    <s v="SubD (SubD A)"/>
    <s v="Grooming"/>
    <s v="Guard"/>
    <n v="480"/>
    <n v="40"/>
    <n v="1600"/>
    <m/>
    <x v="2"/>
    <n v="64000"/>
  </r>
  <r>
    <d v="2024-12-16T00:00:00"/>
    <s v="Sales Invoice"/>
    <s v="GPSAR Healthcare Ltd"/>
    <s v="KRHUB_78371"/>
    <s v="Large A Pharmacy"/>
    <s v="HFS (Large A Pharmacy)- D type"/>
    <s v="Oral care"/>
    <s v="ORAL B"/>
    <n v="20"/>
    <n v="16"/>
    <n v="4000"/>
    <m/>
    <x v="0"/>
    <n v="64000"/>
  </r>
  <r>
    <d v="2024-12-16T00:00:00"/>
    <s v="Sales Invoice"/>
    <s v="GPSAR Healthcare Ltd"/>
    <s v="KRHUB_78371"/>
    <s v="Large A Pharmacy"/>
    <s v="HFS (Large A Pharmacy)- D type"/>
    <s v="Fem Care"/>
    <s v="Whisper Ultra"/>
    <n v="32"/>
    <n v="20"/>
    <n v="3153.2"/>
    <m/>
    <x v="0"/>
    <n v="63064"/>
  </r>
  <r>
    <d v="2024-12-16T00:00:00"/>
    <s v="Sales Invoice"/>
    <s v="GPSAR Healthcare Ltd"/>
    <s v="KRHUB_78371"/>
    <s v="Large A Pharmacy"/>
    <s v="HFS (Large A Pharmacy)- D type"/>
    <s v="Health Care"/>
    <s v="Vaporub"/>
    <n v="16"/>
    <n v="6"/>
    <n v="10368.6"/>
    <m/>
    <x v="0"/>
    <n v="62211.600000000006"/>
  </r>
  <r>
    <d v="2024-12-17T00:00:00"/>
    <s v="Sales Invoice"/>
    <s v="DEV ENTERPRISE"/>
    <s v="KRHUB_90736"/>
    <s v="SubD A"/>
    <s v="SubD (SubD A)"/>
    <s v="Hair Care"/>
    <s v="H&amp;S"/>
    <n v="56"/>
    <n v="16"/>
    <n v="3854.56"/>
    <m/>
    <x v="1"/>
    <n v="61672.959999999999"/>
  </r>
  <r>
    <d v="2024-12-16T00:00:00"/>
    <s v="Sales Invoice"/>
    <s v="Verai General Stores"/>
    <s v="KRHUB_90915"/>
    <s v="SubD B"/>
    <s v="SubD (SubD B)"/>
    <s v="Hair Care"/>
    <s v="H&amp;S"/>
    <n v="56"/>
    <n v="18"/>
    <n v="3354.48"/>
    <m/>
    <x v="1"/>
    <n v="60380.639999999999"/>
  </r>
  <r>
    <d v="2024-12-20T00:00:00"/>
    <s v="Sales Invoice"/>
    <s v="Akshar Agency"/>
    <s v="KRHUB_85606"/>
    <s v="SubD A"/>
    <s v="SubD (SubD A)"/>
    <s v="Fabric &amp; Home Care"/>
    <s v="Tide"/>
    <n v="5"/>
    <n v="10"/>
    <n v="6009.3"/>
    <m/>
    <x v="1"/>
    <n v="60093"/>
  </r>
  <r>
    <d v="2024-12-16T00:00:00"/>
    <s v="Sales Invoice"/>
    <s v="Verai General Stores"/>
    <s v="KRHUB_90915"/>
    <s v="SubD B"/>
    <s v="SubD (SubD B)"/>
    <s v="Baby Care"/>
    <s v="Pampers"/>
    <n v="40"/>
    <n v="24"/>
    <n v="2500.08"/>
    <m/>
    <x v="0"/>
    <n v="60001.919999999998"/>
  </r>
  <r>
    <d v="2024-12-18T00:00:00"/>
    <s v="Sales Invoice"/>
    <s v="Vinod Pharma"/>
    <s v="KRHUB_93329"/>
    <s v="SubD A"/>
    <s v="SubD (SubD A)"/>
    <s v="Oral care"/>
    <s v="ORAL B"/>
    <n v="20"/>
    <n v="20"/>
    <n v="3000"/>
    <m/>
    <x v="1"/>
    <n v="60000"/>
  </r>
  <r>
    <d v="2024-12-02T00:00:00"/>
    <s v="Saleable RETURN"/>
    <s v="C.patel &amp; Sons"/>
    <s v="KRAHD_39096"/>
    <s v="WS Non-Feeder Traditional"/>
    <s v="WS Silver (WS Non-Feeder Traditional)"/>
    <s v="Fabric &amp; Home Care"/>
    <s v="Tide"/>
    <n v="24"/>
    <n v="-21"/>
    <n v="-2838.78"/>
    <s v="Wrong Order"/>
    <x v="3"/>
    <n v="59614.380000000005"/>
  </r>
  <r>
    <d v="2024-12-16T00:00:00"/>
    <s v="Sales Invoice"/>
    <s v="GPSAR Healthcare Ltd"/>
    <s v="KRHUB_78371"/>
    <s v="Large A Pharmacy"/>
    <s v="HFS (Large A Pharmacy)- D type"/>
    <s v="Baby Care"/>
    <s v="Pampers"/>
    <n v="4"/>
    <n v="6"/>
    <n v="9646.92"/>
    <m/>
    <x v="0"/>
    <n v="57881.520000000004"/>
  </r>
  <r>
    <d v="2024-12-16T00:00:00"/>
    <s v="Sales Invoice"/>
    <s v="Verai General Stores"/>
    <s v="KRHUB_90915"/>
    <s v="SubD B"/>
    <s v="SubD (SubD B)"/>
    <s v="Fabric &amp; Home Care"/>
    <s v="Ariel Liquid"/>
    <n v="6"/>
    <n v="12"/>
    <n v="4766.6400000000003"/>
    <m/>
    <x v="1"/>
    <n v="57199.680000000008"/>
  </r>
  <r>
    <d v="2024-12-16T00:00:00"/>
    <s v="Sales Invoice"/>
    <s v="Jalaram Enterprise"/>
    <s v="KRHUB_86219"/>
    <s v="SubD B"/>
    <s v="SubD (SubD B)"/>
    <s v="Fabric &amp; Home Care"/>
    <s v="Ariel Liquid"/>
    <n v="6"/>
    <n v="12"/>
    <n v="4766.6400000000003"/>
    <m/>
    <x v="1"/>
    <n v="57199.680000000008"/>
  </r>
  <r>
    <d v="2024-12-17T00:00:00"/>
    <s v="Sales Invoice"/>
    <s v="DEV ENTERPRISE"/>
    <s v="KRHUB_90736"/>
    <s v="SubD A"/>
    <s v="SubD (SubD A)"/>
    <s v="Grooming"/>
    <s v="Fusion"/>
    <n v="200"/>
    <n v="10"/>
    <n v="5580.4"/>
    <m/>
    <x v="1"/>
    <n v="55804"/>
  </r>
  <r>
    <d v="2024-12-16T00:00:00"/>
    <s v="Sales Invoice"/>
    <s v="GPSAR Healthcare Ltd"/>
    <s v="KRHUB_78371"/>
    <s v="Large A Pharmacy"/>
    <s v="HFS (Large A Pharmacy)- D type"/>
    <s v="Baby Care"/>
    <s v="Pampers"/>
    <n v="4"/>
    <n v="6"/>
    <n v="9125.2199999999993"/>
    <m/>
    <x v="0"/>
    <n v="54751.319999999992"/>
  </r>
  <r>
    <d v="2024-12-16T00:00:00"/>
    <s v="Sales Invoice"/>
    <s v="GPSAR Healthcare Ltd"/>
    <s v="KRHUB_78371"/>
    <s v="Large A Pharmacy"/>
    <s v="HFS (Large A Pharmacy)- D type"/>
    <s v="Baby Care"/>
    <s v="Pampers"/>
    <n v="4"/>
    <n v="6"/>
    <n v="9125.2199999999993"/>
    <m/>
    <x v="0"/>
    <n v="54751.319999999992"/>
  </r>
  <r>
    <d v="2024-12-16T00:00:00"/>
    <s v="Sales Invoice"/>
    <s v="GPSAR Healthcare Ltd"/>
    <s v="KRHUB_78371"/>
    <s v="Large A Pharmacy"/>
    <s v="HFS (Large A Pharmacy)- D type"/>
    <s v="Grooming"/>
    <s v="Fusion"/>
    <n v="36"/>
    <n v="12"/>
    <n v="4553.5200000000004"/>
    <m/>
    <x v="0"/>
    <n v="54642.240000000005"/>
  </r>
  <r>
    <d v="2024-12-16T00:00:00"/>
    <s v="Sales Invoice"/>
    <s v="GPSAR Healthcare Ltd"/>
    <s v="KRHUB_78371"/>
    <s v="Large A Pharmacy"/>
    <s v="HFS (Large A Pharmacy)- D type"/>
    <s v="Personal Care (GIL)"/>
    <s v="Fusion PC"/>
    <n v="6"/>
    <n v="12"/>
    <n v="4553.5200000000004"/>
    <m/>
    <x v="0"/>
    <n v="54642.240000000005"/>
  </r>
  <r>
    <d v="2024-12-17T00:00:00"/>
    <s v="Saleable RETURN"/>
    <s v="GPSAR Healthcare Ltd"/>
    <s v="KRHUB_78371"/>
    <s v="Large A Pharmacy"/>
    <s v="HFS (Large A Pharmacy)- D type"/>
    <s v="Personal Care (GIL)"/>
    <s v="Fusion PC"/>
    <n v="6"/>
    <n v="-12"/>
    <n v="-4553.5200000000004"/>
    <s v="Wrong Order"/>
    <x v="1"/>
    <n v="54642.240000000005"/>
  </r>
  <r>
    <d v="2024-12-14T00:00:00"/>
    <s v="Sales Invoice"/>
    <s v="Punit Sales Agency"/>
    <s v="KRHUB_78572"/>
    <s v="SubD A"/>
    <s v="SubD (SubD A)"/>
    <s v="Hair Care"/>
    <s v="H&amp;S"/>
    <n v="60"/>
    <n v="47"/>
    <n v="1151.5"/>
    <m/>
    <x v="0"/>
    <n v="54120.5"/>
  </r>
  <r>
    <d v="2024-12-16T00:00:00"/>
    <s v="Sales Invoice"/>
    <s v="Jalaram Enterprise"/>
    <s v="KRHUB_86219"/>
    <s v="SubD B"/>
    <s v="SubD (SubD B)"/>
    <s v="Fabric &amp; Home Care"/>
    <s v="Tide"/>
    <n v="8"/>
    <n v="12"/>
    <n v="4433.3999999999996"/>
    <m/>
    <x v="1"/>
    <n v="53200.799999999996"/>
  </r>
  <r>
    <d v="2024-12-19T00:00:00"/>
    <s v="Sales Invoice"/>
    <s v="DEV ENTERPRISE"/>
    <s v="KRHUB_90736"/>
    <s v="SubD A"/>
    <s v="SubD (SubD A)"/>
    <s v="Health Care"/>
    <s v="Vaporub"/>
    <n v="1080"/>
    <n v="36"/>
    <n v="1441.8"/>
    <m/>
    <x v="1"/>
    <n v="51904.799999999996"/>
  </r>
  <r>
    <d v="2024-12-14T00:00:00"/>
    <s v="Sales Invoice"/>
    <s v="Jiyansh Sales"/>
    <s v="KRHUB_94585"/>
    <s v="SubD B"/>
    <s v="SubD (SubD B)"/>
    <s v="Hair Care"/>
    <s v="H&amp;S"/>
    <n v="36"/>
    <n v="36"/>
    <n v="1440"/>
    <m/>
    <x v="0"/>
    <n v="51840"/>
  </r>
  <r>
    <d v="2024-12-16T00:00:00"/>
    <s v="Sales Invoice"/>
    <s v="Verai General Stores"/>
    <s v="KRHUB_90915"/>
    <s v="SubD B"/>
    <s v="SubD (SubD B)"/>
    <s v="Hair Care"/>
    <s v="H&amp;S"/>
    <n v="36"/>
    <n v="36"/>
    <n v="1440"/>
    <m/>
    <x v="1"/>
    <n v="51840"/>
  </r>
  <r>
    <d v="2024-12-20T00:00:00"/>
    <s v="Sales Invoice"/>
    <s v="Vinayak Marketing"/>
    <s v="KRHUB_91961"/>
    <s v="SubD A"/>
    <s v="SubD (SubD A)"/>
    <s v="Fabric &amp; Home Care"/>
    <s v="Ariel"/>
    <n v="2"/>
    <n v="6"/>
    <n v="8472.18"/>
    <m/>
    <x v="1"/>
    <n v="50833.08"/>
  </r>
  <r>
    <d v="2024-12-14T00:00:00"/>
    <s v="Sales Invoice"/>
    <s v="DEV ENTERPRISE"/>
    <s v="KRHUB_90736"/>
    <s v="SubD A"/>
    <s v="SubD (SubD A)"/>
    <s v="Grooming"/>
    <s v="Mach-3 Turbo"/>
    <n v="72"/>
    <n v="12"/>
    <n v="4224.12"/>
    <m/>
    <x v="0"/>
    <n v="50689.440000000002"/>
  </r>
  <r>
    <d v="2024-12-19T00:00:00"/>
    <s v="Sales Invoice"/>
    <s v="DEV ENTERPRISE"/>
    <s v="KRHUB_90736"/>
    <s v="SubD A"/>
    <s v="SubD (SubD A)"/>
    <s v="Grooming"/>
    <s v="Vector3"/>
    <n v="30"/>
    <n v="18"/>
    <n v="2812.68"/>
    <m/>
    <x v="1"/>
    <n v="50628.24"/>
  </r>
  <r>
    <d v="2024-12-16T00:00:00"/>
    <s v="Sales Invoice"/>
    <s v="GPSAR Healthcare Ltd"/>
    <s v="KRHUB_78371"/>
    <s v="Large A Pharmacy"/>
    <s v="HFS (Large A Pharmacy)- D type"/>
    <s v="Baby Care"/>
    <s v="Pampers"/>
    <n v="18"/>
    <n v="12"/>
    <n v="4163.5200000000004"/>
    <m/>
    <x v="0"/>
    <n v="49962.240000000005"/>
  </r>
  <r>
    <d v="2024-12-20T00:00:00"/>
    <s v="Sales Invoice"/>
    <s v="Akshar Agency"/>
    <s v="KRHUB_85606"/>
    <s v="SubD A"/>
    <s v="SubD (SubD A)"/>
    <s v="Grooming"/>
    <s v="7 O Clock"/>
    <n v="144"/>
    <n v="24"/>
    <n v="2077.6799999999998"/>
    <m/>
    <x v="1"/>
    <n v="49864.319999999992"/>
  </r>
  <r>
    <d v="2024-12-17T00:00:00"/>
    <s v="Sales Invoice"/>
    <s v="DEV ENTERPRISE"/>
    <s v="KRHUB_90736"/>
    <s v="SubD A"/>
    <s v="SubD (SubD A)"/>
    <s v="Grooming"/>
    <s v="Guard"/>
    <n v="800"/>
    <n v="40"/>
    <n v="1240"/>
    <m/>
    <x v="1"/>
    <n v="49600"/>
  </r>
  <r>
    <d v="2024-12-18T00:00:00"/>
    <s v="Sales Invoice"/>
    <s v="Vinod Pharma"/>
    <s v="KRHUB_93329"/>
    <s v="SubD A"/>
    <s v="SubD (SubD A)"/>
    <s v="Grooming"/>
    <s v="Guard"/>
    <n v="800"/>
    <n v="40"/>
    <n v="1240"/>
    <m/>
    <x v="1"/>
    <n v="49600"/>
  </r>
  <r>
    <d v="2024-12-13T00:00:00"/>
    <s v="Sales Invoice"/>
    <s v="Akshar Agency"/>
    <s v="KRHUB_85606"/>
    <s v="SubD A"/>
    <s v="SubD (SubD A)"/>
    <s v="Skin Care"/>
    <s v="Olay"/>
    <n v="48"/>
    <n v="24"/>
    <n v="2066.16"/>
    <m/>
    <x v="2"/>
    <n v="49587.839999999997"/>
  </r>
  <r>
    <d v="2024-12-14T00:00:00"/>
    <s v="Sales Invoice"/>
    <s v="Jiyansh Sales"/>
    <s v="KRHUB_94585"/>
    <s v="SubD B"/>
    <s v="SubD (SubD B)"/>
    <s v="Skin Care"/>
    <s v="Olay"/>
    <n v="48"/>
    <n v="24"/>
    <n v="2066.16"/>
    <m/>
    <x v="0"/>
    <n v="49587.839999999997"/>
  </r>
  <r>
    <d v="2024-12-14T00:00:00"/>
    <s v="Sales Invoice"/>
    <s v="Punit Sales Agency"/>
    <s v="KRHUB_78572"/>
    <s v="SubD A"/>
    <s v="SubD (SubD A)"/>
    <s v="Skin Care"/>
    <s v="Olay"/>
    <n v="48"/>
    <n v="24"/>
    <n v="2066.16"/>
    <m/>
    <x v="0"/>
    <n v="49587.839999999997"/>
  </r>
  <r>
    <d v="2024-12-18T00:00:00"/>
    <s v="Sales Invoice"/>
    <s v="Vinod Pharma"/>
    <s v="KRHUB_93329"/>
    <s v="SubD A"/>
    <s v="SubD (SubD A)"/>
    <s v="Health Care"/>
    <s v="BabyRub"/>
    <n v="16"/>
    <n v="5"/>
    <n v="9908.85"/>
    <m/>
    <x v="1"/>
    <n v="49544.25"/>
  </r>
  <r>
    <d v="2024-12-16T00:00:00"/>
    <s v="Sales Invoice"/>
    <s v="Verai General Stores"/>
    <s v="KRHUB_90915"/>
    <s v="SubD B"/>
    <s v="SubD (SubD B)"/>
    <s v="Baby Care"/>
    <s v="Pampers"/>
    <n v="12"/>
    <n v="12"/>
    <n v="4089.96"/>
    <m/>
    <x v="0"/>
    <n v="49079.520000000004"/>
  </r>
  <r>
    <d v="2024-12-17T00:00:00"/>
    <s v="Sales Invoice"/>
    <s v="SHREE MOMAI TRADERS"/>
    <s v="KRHUB_89269"/>
    <s v="SubD A"/>
    <s v="SubD (SubD A)"/>
    <s v="Baby Care"/>
    <s v="Pampers"/>
    <n v="12"/>
    <n v="12"/>
    <n v="4089.96"/>
    <m/>
    <x v="1"/>
    <n v="49079.520000000004"/>
  </r>
  <r>
    <d v="2024-12-17T00:00:00"/>
    <s v="Sales Invoice"/>
    <s v="Bipinkumar Manshukhlal Shah"/>
    <s v="KRHUB_78366"/>
    <s v="SubD A"/>
    <s v="SubD (SubD A)"/>
    <s v="Personal Care (GIL)"/>
    <s v="Gillette"/>
    <n v="12"/>
    <n v="14"/>
    <n v="3437.56"/>
    <m/>
    <x v="1"/>
    <n v="48125.84"/>
  </r>
  <r>
    <d v="2024-12-14T00:00:00"/>
    <s v="Sales Invoice"/>
    <s v="Bipinkumar Manshukhlal Shah"/>
    <s v="KRHUB_78366"/>
    <s v="SubD A"/>
    <s v="SubD (SubD A)"/>
    <s v="Baby Care"/>
    <s v="Pampers"/>
    <n v="12"/>
    <n v="12"/>
    <n v="3990"/>
    <m/>
    <x v="0"/>
    <n v="47880"/>
  </r>
  <r>
    <d v="2024-12-14T00:00:00"/>
    <s v="Sales Invoice"/>
    <s v="Jalaram Enterprise"/>
    <s v="KRHUB_86219"/>
    <s v="SubD B"/>
    <s v="SubD (SubD B)"/>
    <s v="Baby Care"/>
    <s v="Pampers"/>
    <n v="12"/>
    <n v="12"/>
    <n v="3990"/>
    <m/>
    <x v="0"/>
    <n v="47880"/>
  </r>
  <r>
    <d v="2024-12-14T00:00:00"/>
    <s v="Sales Invoice"/>
    <s v="Vinayak Marketing"/>
    <s v="KRHUB_91961"/>
    <s v="SubD A"/>
    <s v="SubD (SubD A)"/>
    <s v="Baby Care"/>
    <s v="Pampers"/>
    <n v="12"/>
    <n v="12"/>
    <n v="3990"/>
    <m/>
    <x v="0"/>
    <n v="47880"/>
  </r>
  <r>
    <d v="2024-12-14T00:00:00"/>
    <s v="Sales Invoice"/>
    <s v="Vinod Pharma"/>
    <s v="KRHUB_93329"/>
    <s v="SubD A"/>
    <s v="SubD (SubD A)"/>
    <s v="Baby Care"/>
    <s v="Pampers"/>
    <n v="12"/>
    <n v="12"/>
    <n v="3990"/>
    <m/>
    <x v="0"/>
    <n v="47880"/>
  </r>
  <r>
    <d v="2024-12-16T00:00:00"/>
    <s v="Sales Invoice"/>
    <s v="GPSAR Healthcare Ltd"/>
    <s v="KRHUB_78371"/>
    <s v="Large A Pharmacy"/>
    <s v="HFS (Large A Pharmacy)- D type"/>
    <s v="Baby Care"/>
    <s v="Pampers"/>
    <n v="12"/>
    <n v="12"/>
    <n v="3990"/>
    <m/>
    <x v="0"/>
    <n v="47880"/>
  </r>
  <r>
    <d v="2024-12-16T00:00:00"/>
    <s v="Sales Invoice"/>
    <s v="GPSAR Healthcare Ltd"/>
    <s v="KRHUB_78371"/>
    <s v="Large A Pharmacy"/>
    <s v="HFS (Large A Pharmacy)- D type"/>
    <s v="Baby Care"/>
    <s v="Pampers"/>
    <n v="12"/>
    <n v="12"/>
    <n v="3990"/>
    <m/>
    <x v="0"/>
    <n v="47880"/>
  </r>
  <r>
    <d v="2024-12-16T00:00:00"/>
    <s v="Sales Invoice"/>
    <s v="Jalaram Enterprise"/>
    <s v="KRHUB_86219"/>
    <s v="SubD B"/>
    <s v="SubD (SubD B)"/>
    <s v="Baby Care"/>
    <s v="Pampers"/>
    <n v="12"/>
    <n v="12"/>
    <n v="3990"/>
    <m/>
    <x v="0"/>
    <n v="47880"/>
  </r>
  <r>
    <d v="2024-12-17T00:00:00"/>
    <s v="Sales Invoice"/>
    <s v="Bipinkumar Manshukhlal Shah"/>
    <s v="KRHUB_78366"/>
    <s v="SubD A"/>
    <s v="SubD (SubD A)"/>
    <s v="Baby Care"/>
    <s v="Pampers"/>
    <n v="12"/>
    <n v="12"/>
    <n v="3990"/>
    <m/>
    <x v="1"/>
    <n v="47880"/>
  </r>
  <r>
    <d v="2024-12-17T00:00:00"/>
    <s v="Sales Invoice"/>
    <s v="Bipinkumar Manshukhlal Shah"/>
    <s v="KRHUB_78366"/>
    <s v="SubD A"/>
    <s v="SubD (SubD A)"/>
    <s v="Baby Care"/>
    <s v="Pampers"/>
    <n v="12"/>
    <n v="12"/>
    <n v="3990"/>
    <m/>
    <x v="1"/>
    <n v="47880"/>
  </r>
  <r>
    <d v="2024-12-14T00:00:00"/>
    <s v="Sales Invoice"/>
    <s v="Vinayak Marketing"/>
    <s v="KRHUB_91961"/>
    <s v="SubD A"/>
    <s v="SubD (SubD A)"/>
    <s v="Hair Care"/>
    <s v="H&amp;S"/>
    <n v="48"/>
    <n v="25"/>
    <n v="1909.25"/>
    <m/>
    <x v="0"/>
    <n v="47731.25"/>
  </r>
  <r>
    <d v="2024-12-16T00:00:00"/>
    <s v="Sales Invoice"/>
    <s v="GPSAR Healthcare Ltd"/>
    <s v="KRHUB_78371"/>
    <s v="Large A Pharmacy"/>
    <s v="HFS (Large A Pharmacy)- D type"/>
    <s v="Grooming"/>
    <s v="Mach-3 Turbo"/>
    <n v="36"/>
    <n v="12"/>
    <n v="3934.2"/>
    <m/>
    <x v="0"/>
    <n v="47210.399999999994"/>
  </r>
  <r>
    <d v="2024-12-13T00:00:00"/>
    <s v="Sales Invoice"/>
    <s v="Akshar Agency"/>
    <s v="KRHUB_85606"/>
    <s v="SubD A"/>
    <s v="SubD (SubD A)"/>
    <s v="Hair Care"/>
    <s v="Pantene"/>
    <n v="30"/>
    <n v="12"/>
    <n v="3916.32"/>
    <m/>
    <x v="2"/>
    <n v="46995.840000000004"/>
  </r>
  <r>
    <d v="2024-12-13T00:00:00"/>
    <s v="Sales Invoice"/>
    <s v="Akshar Agency"/>
    <s v="KRHUB_85606"/>
    <s v="SubD A"/>
    <s v="SubD (SubD A)"/>
    <s v="Hair Care"/>
    <s v="Pantene"/>
    <n v="30"/>
    <n v="12"/>
    <n v="3916.32"/>
    <m/>
    <x v="2"/>
    <n v="46995.840000000004"/>
  </r>
  <r>
    <d v="2024-12-13T00:00:00"/>
    <s v="Sales Invoice"/>
    <s v="Akshar Agency"/>
    <s v="KRHUB_85606"/>
    <s v="SubD A"/>
    <s v="SubD (SubD A)"/>
    <s v="Hair Care"/>
    <s v="Pantene"/>
    <n v="30"/>
    <n v="12"/>
    <n v="3916.32"/>
    <m/>
    <x v="2"/>
    <n v="46995.840000000004"/>
  </r>
  <r>
    <d v="2024-12-20T00:00:00"/>
    <s v="Sales Invoice"/>
    <s v="Akshar Agency"/>
    <s v="KRHUB_85606"/>
    <s v="SubD A"/>
    <s v="SubD (SubD A)"/>
    <s v="Hair Care"/>
    <s v="H&amp;S"/>
    <n v="30"/>
    <n v="10"/>
    <n v="4681.8"/>
    <m/>
    <x v="1"/>
    <n v="46818"/>
  </r>
  <r>
    <d v="2024-12-14T00:00:00"/>
    <s v="Sales Invoice"/>
    <s v="V M Enterprise"/>
    <s v="KRHUB_91962"/>
    <s v="SubD A"/>
    <s v="SubD (SubD A)"/>
    <s v="Fabric &amp; Home Care"/>
    <s v="Ariel"/>
    <n v="2"/>
    <n v="6"/>
    <n v="7772.22"/>
    <m/>
    <x v="0"/>
    <n v="46633.32"/>
  </r>
  <r>
    <d v="2024-12-16T00:00:00"/>
    <s v="Sales Invoice"/>
    <s v="Jalaram Enterprise"/>
    <s v="KRHUB_86219"/>
    <s v="SubD B"/>
    <s v="SubD (SubD B)"/>
    <s v="Fabric &amp; Home Care"/>
    <s v="Ariel"/>
    <n v="2"/>
    <n v="6"/>
    <n v="7772.22"/>
    <m/>
    <x v="1"/>
    <n v="46633.32"/>
  </r>
  <r>
    <d v="2024-12-14T00:00:00"/>
    <s v="Sales Invoice"/>
    <s v="Vinayak Marketing"/>
    <s v="KRHUB_91961"/>
    <s v="SubD A"/>
    <s v="SubD (SubD A)"/>
    <s v="Personal Care (GIL)"/>
    <s v="Gillette"/>
    <n v="144"/>
    <n v="36"/>
    <n v="1285.56"/>
    <m/>
    <x v="0"/>
    <n v="46280.159999999996"/>
  </r>
  <r>
    <d v="2024-12-14T00:00:00"/>
    <s v="Sales Invoice"/>
    <s v="Vinayak Marketing"/>
    <s v="KRHUB_91961"/>
    <s v="SubD A"/>
    <s v="SubD (SubD A)"/>
    <s v="Personal Care (GIL)"/>
    <s v="Gillette"/>
    <n v="144"/>
    <n v="36"/>
    <n v="1285.56"/>
    <m/>
    <x v="0"/>
    <n v="46280.159999999996"/>
  </r>
  <r>
    <d v="2024-12-14T00:00:00"/>
    <s v="Sales Invoice"/>
    <s v="Punit Sales Agency"/>
    <s v="KRHUB_78572"/>
    <s v="SubD A"/>
    <s v="SubD (SubD A)"/>
    <s v="Personal Care (GIL)"/>
    <s v="Gillette"/>
    <n v="144"/>
    <n v="48"/>
    <n v="960"/>
    <m/>
    <x v="0"/>
    <n v="46080"/>
  </r>
  <r>
    <d v="2024-12-16T00:00:00"/>
    <s v="Sales Invoice"/>
    <s v="GPSAR Healthcare Ltd"/>
    <s v="KRHUB_78371"/>
    <s v="Large A Pharmacy"/>
    <s v="HFS (Large A Pharmacy)- D type"/>
    <s v="Health Care"/>
    <s v="Vaporub"/>
    <n v="72"/>
    <n v="10"/>
    <n v="4606.2"/>
    <m/>
    <x v="0"/>
    <n v="46062"/>
  </r>
  <r>
    <d v="2024-12-18T00:00:00"/>
    <s v="Sales Invoice"/>
    <s v="Vinod Pharma"/>
    <s v="KRHUB_93329"/>
    <s v="SubD A"/>
    <s v="SubD (SubD A)"/>
    <s v="Health Care"/>
    <s v="Inhaler"/>
    <n v="25"/>
    <n v="6"/>
    <n v="7599.78"/>
    <m/>
    <x v="1"/>
    <n v="45598.68"/>
  </r>
  <r>
    <d v="2024-12-16T00:00:00"/>
    <s v="Sales Invoice"/>
    <s v="GPSAR Healthcare Ltd"/>
    <s v="KRHUB_78371"/>
    <s v="Large A Pharmacy"/>
    <s v="HFS (Large A Pharmacy)- D type"/>
    <s v="Grooming"/>
    <s v="Gillette Presto Intl"/>
    <n v="100"/>
    <n v="24"/>
    <n v="1886.64"/>
    <m/>
    <x v="0"/>
    <n v="45279.360000000001"/>
  </r>
  <r>
    <d v="2024-12-17T00:00:00"/>
    <s v="Sales Invoice"/>
    <s v="SHREE MOMAI TRADERS"/>
    <s v="KRHUB_89269"/>
    <s v="SubD A"/>
    <s v="SubD (SubD A)"/>
    <s v="Oral care"/>
    <s v="ORAL B"/>
    <n v="36"/>
    <n v="20"/>
    <n v="2250"/>
    <m/>
    <x v="1"/>
    <n v="45000"/>
  </r>
  <r>
    <d v="2024-12-18T00:00:00"/>
    <s v="Sales Invoice"/>
    <s v="Vinod Pharma"/>
    <s v="KRHUB_93329"/>
    <s v="SubD A"/>
    <s v="SubD (SubD A)"/>
    <s v="Female Hair Removal"/>
    <s v="Satin Care"/>
    <n v="192"/>
    <n v="24"/>
    <n v="1873.44"/>
    <m/>
    <x v="1"/>
    <n v="44962.559999999998"/>
  </r>
  <r>
    <d v="2024-12-16T00:00:00"/>
    <s v="Sales Invoice"/>
    <s v="GPSAR Healthcare Ltd"/>
    <s v="KRHUB_78371"/>
    <s v="Large A Pharmacy"/>
    <s v="HFS (Large A Pharmacy)- D type"/>
    <s v="Grooming"/>
    <s v="Gillette Mach3"/>
    <n v="72"/>
    <n v="12"/>
    <n v="3739.2"/>
    <m/>
    <x v="0"/>
    <n v="44870.399999999994"/>
  </r>
  <r>
    <d v="2024-12-16T00:00:00"/>
    <s v="Sales Invoice"/>
    <s v="GPSAR Healthcare Ltd"/>
    <s v="KRHUB_78371"/>
    <s v="Large A Pharmacy"/>
    <s v="HFS (Large A Pharmacy)- D type"/>
    <s v="Grooming"/>
    <s v="Gillette Mach3"/>
    <n v="36"/>
    <n v="12"/>
    <n v="3739.2"/>
    <m/>
    <x v="0"/>
    <n v="44870.399999999994"/>
  </r>
  <r>
    <d v="2024-12-14T00:00:00"/>
    <s v="Sales Invoice"/>
    <s v="Vinayak Marketing"/>
    <s v="KRHUB_91961"/>
    <s v="SubD A"/>
    <s v="SubD (SubD A)"/>
    <s v="Fem Care"/>
    <s v="Whisper Ultra"/>
    <n v="12"/>
    <n v="12"/>
    <n v="3720.24"/>
    <m/>
    <x v="0"/>
    <n v="44642.879999999997"/>
  </r>
  <r>
    <d v="2024-12-14T00:00:00"/>
    <s v="Sales Invoice"/>
    <s v="V M Enterprise"/>
    <s v="KRHUB_91962"/>
    <s v="SubD A"/>
    <s v="SubD (SubD A)"/>
    <s v="Grooming"/>
    <s v="Gillette Mach3"/>
    <n v="60"/>
    <n v="6"/>
    <n v="7432.44"/>
    <m/>
    <x v="2"/>
    <n v="44594.64"/>
  </r>
  <r>
    <d v="2024-12-02T00:00:00"/>
    <s v="Saleable RETURN"/>
    <s v="Salomi Boutique"/>
    <s v="KRAHD_40072"/>
    <s v="Large B Pharmacy"/>
    <s v="HFS (Large B Pharmacy)- D Type- Sectorized"/>
    <s v="Grooming"/>
    <s v="Gillette Presto Intl"/>
    <n v="192"/>
    <n v="-26"/>
    <n v="-1710.28"/>
    <s v="Wrong Order"/>
    <x v="3"/>
    <n v="44467.28"/>
  </r>
  <r>
    <d v="2024-12-14T00:00:00"/>
    <s v="Sales Invoice"/>
    <s v="Bipinkumar Manshukhlal Shah"/>
    <s v="KRHUB_78366"/>
    <s v="SubD A"/>
    <s v="SubD (SubD A)"/>
    <s v="Baby Care"/>
    <s v="Pampers"/>
    <n v="40"/>
    <n v="16"/>
    <n v="2768.8"/>
    <m/>
    <x v="0"/>
    <n v="44300.800000000003"/>
  </r>
  <r>
    <d v="2024-12-14T00:00:00"/>
    <s v="Sales Invoice"/>
    <s v="Vinayak Marketing"/>
    <s v="KRHUB_91961"/>
    <s v="SubD A"/>
    <s v="SubD (SubD A)"/>
    <s v="Fem Care"/>
    <s v="Whisper Ultra"/>
    <n v="12"/>
    <n v="12"/>
    <n v="3684.24"/>
    <m/>
    <x v="0"/>
    <n v="44210.879999999997"/>
  </r>
  <r>
    <d v="2024-12-16T00:00:00"/>
    <s v="Sales Invoice"/>
    <s v="GPSAR Healthcare Ltd"/>
    <s v="KRHUB_78371"/>
    <s v="Large A Pharmacy"/>
    <s v="HFS (Large A Pharmacy)- D type"/>
    <s v="Fem Care"/>
    <s v="Whisper Ultra"/>
    <n v="18"/>
    <n v="12"/>
    <n v="3684.24"/>
    <m/>
    <x v="0"/>
    <n v="44210.879999999997"/>
  </r>
  <r>
    <d v="2024-12-16T00:00:00"/>
    <s v="Sales Invoice"/>
    <s v="GPSAR Healthcare Ltd"/>
    <s v="KRHUB_78371"/>
    <s v="Large A Pharmacy"/>
    <s v="HFS (Large A Pharmacy)- D type"/>
    <s v="Fem Care"/>
    <s v="Whisper Ultra"/>
    <n v="18"/>
    <n v="12"/>
    <n v="3684.24"/>
    <m/>
    <x v="0"/>
    <n v="44210.879999999997"/>
  </r>
  <r>
    <d v="2024-12-17T00:00:00"/>
    <s v="Sales Invoice"/>
    <s v="SHREE MOMAI TRADERS"/>
    <s v="KRHUB_89269"/>
    <s v="SubD A"/>
    <s v="SubD (SubD A)"/>
    <s v="Fem Care"/>
    <s v="Whisper Ultra"/>
    <n v="12"/>
    <n v="12"/>
    <n v="3684.24"/>
    <m/>
    <x v="1"/>
    <n v="44210.879999999997"/>
  </r>
  <r>
    <d v="2024-12-17T00:00:00"/>
    <s v="Sales Invoice"/>
    <s v="DEV ENTERPRISE"/>
    <s v="KRHUB_90736"/>
    <s v="SubD A"/>
    <s v="SubD (SubD A)"/>
    <s v="Fem Care"/>
    <s v="Whisper Ultra"/>
    <n v="12"/>
    <n v="12"/>
    <n v="3684.24"/>
    <m/>
    <x v="1"/>
    <n v="44210.879999999997"/>
  </r>
  <r>
    <d v="2024-12-13T00:00:00"/>
    <s v="Sales Invoice"/>
    <s v="Vinod Pharma"/>
    <s v="KRHUB_93329"/>
    <s v="SubD A"/>
    <s v="SubD (SubD A)"/>
    <s v="Hair Care"/>
    <s v="H&amp;S"/>
    <n v="48"/>
    <n v="24"/>
    <n v="1832.88"/>
    <m/>
    <x v="2"/>
    <n v="43989.120000000003"/>
  </r>
  <r>
    <d v="2024-12-14T00:00:00"/>
    <s v="Sales Invoice"/>
    <s v="Jalaram Enterprise"/>
    <s v="KRHUB_86219"/>
    <s v="SubD B"/>
    <s v="SubD (SubD B)"/>
    <s v="Hair Care"/>
    <s v="H&amp;S"/>
    <n v="48"/>
    <n v="24"/>
    <n v="1832.88"/>
    <m/>
    <x v="0"/>
    <n v="43989.120000000003"/>
  </r>
  <r>
    <d v="2024-12-14T00:00:00"/>
    <s v="Sales Invoice"/>
    <s v="Jalaram Enterprise"/>
    <s v="KRHUB_86219"/>
    <s v="SubD B"/>
    <s v="SubD (SubD B)"/>
    <s v="Hair Care"/>
    <s v="H&amp;S"/>
    <n v="48"/>
    <n v="24"/>
    <n v="1832.88"/>
    <m/>
    <x v="0"/>
    <n v="43989.120000000003"/>
  </r>
  <r>
    <d v="2024-12-14T00:00:00"/>
    <s v="Sales Invoice"/>
    <s v="Jalaram Enterprise"/>
    <s v="KRHUB_86219"/>
    <s v="SubD B"/>
    <s v="SubD (SubD B)"/>
    <s v="Hair Care"/>
    <s v="H&amp;S"/>
    <n v="48"/>
    <n v="24"/>
    <n v="1832.88"/>
    <m/>
    <x v="0"/>
    <n v="43989.120000000003"/>
  </r>
  <r>
    <d v="2024-12-16T00:00:00"/>
    <s v="Sales Invoice"/>
    <s v="Verai General Stores"/>
    <s v="KRHUB_90915"/>
    <s v="SubD B"/>
    <s v="SubD (SubD B)"/>
    <s v="Hair Care"/>
    <s v="H&amp;S"/>
    <n v="48"/>
    <n v="24"/>
    <n v="1832.88"/>
    <m/>
    <x v="1"/>
    <n v="43989.120000000003"/>
  </r>
  <r>
    <d v="2024-12-16T00:00:00"/>
    <s v="Sales Invoice"/>
    <s v="Verai General Stores"/>
    <s v="KRHUB_90915"/>
    <s v="SubD B"/>
    <s v="SubD (SubD B)"/>
    <s v="Hair Care"/>
    <s v="H&amp;S"/>
    <n v="48"/>
    <n v="24"/>
    <n v="1832.88"/>
    <m/>
    <x v="1"/>
    <n v="43989.120000000003"/>
  </r>
  <r>
    <d v="2024-12-16T00:00:00"/>
    <s v="Sales Invoice"/>
    <s v="Verai General Stores"/>
    <s v="KRHUB_90915"/>
    <s v="SubD B"/>
    <s v="SubD (SubD B)"/>
    <s v="Hair Care"/>
    <s v="H&amp;S"/>
    <n v="48"/>
    <n v="24"/>
    <n v="1832.88"/>
    <m/>
    <x v="1"/>
    <n v="43989.120000000003"/>
  </r>
  <r>
    <d v="2024-12-20T00:00:00"/>
    <s v="Sales Invoice"/>
    <s v="Mashru General Store"/>
    <s v="KRHUB_92137"/>
    <s v="SubD B"/>
    <s v="SubD (SubD B)"/>
    <s v="Hair Care"/>
    <s v="H&amp;S"/>
    <n v="48"/>
    <n v="24"/>
    <n v="1832.88"/>
    <m/>
    <x v="1"/>
    <n v="43989.120000000003"/>
  </r>
  <r>
    <d v="2024-12-20T00:00:00"/>
    <s v="Sales Invoice"/>
    <s v="Mashru General Store"/>
    <s v="KRHUB_92137"/>
    <s v="SubD B"/>
    <s v="SubD (SubD B)"/>
    <s v="Hair Care"/>
    <s v="H&amp;S"/>
    <n v="48"/>
    <n v="24"/>
    <n v="1832.88"/>
    <m/>
    <x v="1"/>
    <n v="43989.120000000003"/>
  </r>
  <r>
    <d v="2024-12-20T00:00:00"/>
    <s v="Sales Invoice"/>
    <s v="Mashru General Store"/>
    <s v="KRHUB_92137"/>
    <s v="SubD B"/>
    <s v="SubD (SubD B)"/>
    <s v="Hair Care"/>
    <s v="H&amp;S"/>
    <n v="48"/>
    <n v="24"/>
    <n v="1832.88"/>
    <m/>
    <x v="1"/>
    <n v="43989.120000000003"/>
  </r>
  <r>
    <d v="2024-12-14T00:00:00"/>
    <s v="Sales Invoice"/>
    <s v="Star Exports(GST)"/>
    <s v="KRHUB_68657"/>
    <s v="Semi WS Traditional"/>
    <s v="WS Platinum (Semi WS Traditional)"/>
    <s v="Personal Care (GIL)"/>
    <s v="Gillette"/>
    <n v="72"/>
    <n v="30"/>
    <n v="1440"/>
    <m/>
    <x v="0"/>
    <n v="43200"/>
  </r>
  <r>
    <d v="2024-12-16T00:00:00"/>
    <s v="Sales Invoice"/>
    <s v="GPSAR Healthcare Ltd"/>
    <s v="KRHUB_78371"/>
    <s v="Large A Pharmacy"/>
    <s v="HFS (Large A Pharmacy)- D type"/>
    <s v="Oral care"/>
    <s v="ORAL B"/>
    <n v="96"/>
    <n v="24"/>
    <n v="1800"/>
    <m/>
    <x v="0"/>
    <n v="43200"/>
  </r>
  <r>
    <d v="2024-12-14T00:00:00"/>
    <s v="Sales Invoice"/>
    <s v="Vinayak Marketing"/>
    <s v="KRHUB_91961"/>
    <s v="SubD A"/>
    <s v="SubD (SubD A)"/>
    <s v="Grooming"/>
    <s v="Mach-3 Turbo"/>
    <n v="36"/>
    <n v="6"/>
    <n v="7021.62"/>
    <m/>
    <x v="0"/>
    <n v="42129.72"/>
  </r>
  <r>
    <d v="2024-12-16T00:00:00"/>
    <s v="Sales Invoice"/>
    <s v="GPSAR Healthcare Ltd"/>
    <s v="KRHUB_78371"/>
    <s v="Large A Pharmacy"/>
    <s v="HFS (Large A Pharmacy)- D type"/>
    <s v="Grooming"/>
    <s v="Gillette Mach3"/>
    <n v="72"/>
    <n v="12"/>
    <n v="3482.16"/>
    <m/>
    <x v="0"/>
    <n v="41785.919999999998"/>
  </r>
  <r>
    <d v="2024-12-16T00:00:00"/>
    <s v="Sales Invoice"/>
    <s v="GPSAR Healthcare Ltd"/>
    <s v="KRHUB_78371"/>
    <s v="Large A Pharmacy"/>
    <s v="HFS (Large A Pharmacy)- D type"/>
    <s v="Female Hair Removal"/>
    <s v="Venus"/>
    <n v="18"/>
    <n v="12"/>
    <n v="3421.08"/>
    <m/>
    <x v="0"/>
    <n v="41052.959999999999"/>
  </r>
  <r>
    <d v="2024-12-16T00:00:00"/>
    <s v="Sales Invoice"/>
    <s v="GPSAR Healthcare Ltd"/>
    <s v="KRHUB_78371"/>
    <s v="Large A Pharmacy"/>
    <s v="HFS (Large A Pharmacy)- D type"/>
    <s v="Grooming"/>
    <s v="Guard"/>
    <n v="480"/>
    <n v="24"/>
    <n v="1680"/>
    <m/>
    <x v="0"/>
    <n v="40320"/>
  </r>
  <r>
    <d v="2024-12-17T00:00:00"/>
    <s v="Sales Invoice"/>
    <s v="DEV ENTERPRISE"/>
    <s v="KRHUB_90736"/>
    <s v="SubD A"/>
    <s v="SubD (SubD A)"/>
    <s v="Grooming"/>
    <s v="Guard"/>
    <n v="80"/>
    <n v="24"/>
    <n v="1663.92"/>
    <m/>
    <x v="1"/>
    <n v="39934.080000000002"/>
  </r>
  <r>
    <d v="2024-12-20T00:00:00"/>
    <s v="Sales Invoice"/>
    <s v="Vinayak Marketing"/>
    <s v="KRHUB_91961"/>
    <s v="SubD A"/>
    <s v="SubD (SubD A)"/>
    <s v="Grooming"/>
    <s v="Guard"/>
    <n v="80"/>
    <n v="24"/>
    <n v="1663.92"/>
    <m/>
    <x v="1"/>
    <n v="39934.080000000002"/>
  </r>
  <r>
    <d v="2024-12-16T00:00:00"/>
    <s v="Sales Invoice"/>
    <s v="GPSAR Healthcare Ltd"/>
    <s v="KRHUB_78371"/>
    <s v="Large A Pharmacy"/>
    <s v="HFS (Large A Pharmacy)- D type"/>
    <s v="Female Hair Removal"/>
    <s v="Venus"/>
    <n v="18"/>
    <n v="11"/>
    <n v="3618.45"/>
    <m/>
    <x v="0"/>
    <n v="39802.949999999997"/>
  </r>
  <r>
    <d v="2024-12-14T00:00:00"/>
    <s v="Sales Invoice"/>
    <s v="Vinod Pharma"/>
    <s v="KRHUB_93329"/>
    <s v="SubD A"/>
    <s v="SubD (SubD A)"/>
    <s v="Personal Care (GIL)"/>
    <s v="Gillette"/>
    <n v="96"/>
    <n v="24"/>
    <n v="1607.04"/>
    <m/>
    <x v="0"/>
    <n v="38568.959999999999"/>
  </r>
  <r>
    <d v="2024-12-16T00:00:00"/>
    <s v="Sales Invoice"/>
    <s v="GPSAR Healthcare Ltd"/>
    <s v="KRHUB_78371"/>
    <s v="Large A Pharmacy"/>
    <s v="HFS (Large A Pharmacy)- D type"/>
    <s v="Personal Care (OS)"/>
    <s v="Old Spice"/>
    <n v="96"/>
    <n v="24"/>
    <n v="1607.04"/>
    <m/>
    <x v="0"/>
    <n v="38568.959999999999"/>
  </r>
  <r>
    <d v="2024-12-17T00:00:00"/>
    <s v="Sales Invoice"/>
    <s v="SHREE MOMAI TRADERS"/>
    <s v="KRHUB_89269"/>
    <s v="SubD A"/>
    <s v="SubD (SubD A)"/>
    <s v="Personal Care (GIL)"/>
    <s v="Gillette"/>
    <n v="96"/>
    <n v="24"/>
    <n v="1607.04"/>
    <m/>
    <x v="1"/>
    <n v="38568.959999999999"/>
  </r>
  <r>
    <d v="2024-12-16T00:00:00"/>
    <s v="Sales Invoice"/>
    <s v="GPSAR Healthcare Ltd"/>
    <s v="KRHUB_78371"/>
    <s v="Large A Pharmacy"/>
    <s v="HFS (Large A Pharmacy)- D type"/>
    <s v="Hair Care"/>
    <s v="H&amp;S"/>
    <n v="12"/>
    <n v="6"/>
    <n v="6423.18"/>
    <m/>
    <x v="1"/>
    <n v="38539.08"/>
  </r>
  <r>
    <d v="2024-12-16T00:00:00"/>
    <s v="Sales Invoice"/>
    <s v="GPSAR Healthcare Ltd"/>
    <s v="KRHUB_78371"/>
    <s v="Large A Pharmacy"/>
    <s v="HFS (Large A Pharmacy)- D type"/>
    <s v="Personal Care (OS)"/>
    <s v="Old Spice"/>
    <n v="48"/>
    <n v="12"/>
    <n v="3120"/>
    <m/>
    <x v="0"/>
    <n v="37440"/>
  </r>
  <r>
    <d v="2024-12-02T00:00:00"/>
    <s v="Saleable RETURN"/>
    <s v="Rational Handloom Co.Pvt.Ltd(GST)"/>
    <s v="KRAHD_38717"/>
    <s v="Hyper"/>
    <s v="New HFS (Hyper)"/>
    <s v="Fabric &amp; Home Care"/>
    <s v="Tide"/>
    <n v="12"/>
    <n v="-12"/>
    <n v="-3111.12"/>
    <s v="Godown Short"/>
    <x v="3"/>
    <n v="37333.440000000002"/>
  </r>
  <r>
    <d v="2024-12-16T00:00:00"/>
    <s v="Sales Invoice"/>
    <s v="GPSAR Healthcare Ltd"/>
    <s v="KRHUB_78371"/>
    <s v="Large A Pharmacy"/>
    <s v="HFS (Large A Pharmacy)- D type"/>
    <s v="Skin Care"/>
    <s v="Olay"/>
    <n v="6"/>
    <n v="10"/>
    <n v="3730.4"/>
    <m/>
    <x v="1"/>
    <n v="37304"/>
  </r>
  <r>
    <d v="2024-12-17T00:00:00"/>
    <s v="Saleable RETURN"/>
    <s v="GPSAR Healthcare Ltd"/>
    <s v="KRHUB_78371"/>
    <s v="Large A Pharmacy"/>
    <s v="HFS (Large A Pharmacy)- D type"/>
    <s v="Skin Care"/>
    <s v="Olay"/>
    <n v="6"/>
    <n v="-10"/>
    <n v="-3730.4"/>
    <s v="Wrong Order"/>
    <x v="1"/>
    <n v="37304"/>
  </r>
  <r>
    <d v="2024-12-16T00:00:00"/>
    <s v="Sales Invoice"/>
    <s v="GPSAR Healthcare Ltd"/>
    <s v="KRHUB_78371"/>
    <s v="Large A Pharmacy"/>
    <s v="HFS (Large A Pharmacy)- D type"/>
    <s v="Health Care"/>
    <s v="Vaporub"/>
    <n v="12"/>
    <n v="4"/>
    <n v="9299.0400000000009"/>
    <m/>
    <x v="0"/>
    <n v="37196.160000000003"/>
  </r>
  <r>
    <d v="2024-12-14T00:00:00"/>
    <s v="Sales Invoice"/>
    <s v="Vinayak Marketing"/>
    <s v="KRHUB_91961"/>
    <s v="SubD A"/>
    <s v="SubD (SubD A)"/>
    <s v="Fabric &amp; Home Care"/>
    <s v="Ariel Liquid"/>
    <n v="4"/>
    <n v="8"/>
    <n v="4533.28"/>
    <m/>
    <x v="0"/>
    <n v="36266.239999999998"/>
  </r>
  <r>
    <d v="2024-12-20T00:00:00"/>
    <s v="Sales Invoice"/>
    <s v="Akshar Agency"/>
    <s v="KRHUB_85606"/>
    <s v="SubD A"/>
    <s v="SubD (SubD A)"/>
    <s v="Oral care"/>
    <s v="ORAL B"/>
    <n v="24"/>
    <n v="12"/>
    <n v="3000"/>
    <m/>
    <x v="1"/>
    <n v="36000"/>
  </r>
  <r>
    <d v="2024-12-16T00:00:00"/>
    <s v="Sales Invoice"/>
    <s v="GPSAR Healthcare Ltd"/>
    <s v="KRHUB_78371"/>
    <s v="Large A Pharmacy"/>
    <s v="HFS (Large A Pharmacy)- D type"/>
    <s v="Aircare"/>
    <s v="AmbiPur"/>
    <n v="6"/>
    <n v="12"/>
    <n v="2989.92"/>
    <m/>
    <x v="0"/>
    <n v="35879.040000000001"/>
  </r>
  <r>
    <d v="2024-12-16T00:00:00"/>
    <s v="Sales Invoice"/>
    <s v="GPSAR Healthcare Ltd"/>
    <s v="KRHUB_78371"/>
    <s v="Large A Pharmacy"/>
    <s v="HFS (Large A Pharmacy)- D type"/>
    <s v="Aircare"/>
    <s v="AmbiPur"/>
    <n v="6"/>
    <n v="12"/>
    <n v="2989.92"/>
    <m/>
    <x v="0"/>
    <n v="35879.040000000001"/>
  </r>
  <r>
    <d v="2024-12-16T00:00:00"/>
    <s v="Sales Invoice"/>
    <s v="GPSAR Healthcare Ltd"/>
    <s v="KRHUB_78371"/>
    <s v="Large A Pharmacy"/>
    <s v="HFS (Large A Pharmacy)- D type"/>
    <s v="Aircare"/>
    <s v="AmbiPur"/>
    <n v="6"/>
    <n v="12"/>
    <n v="2989.92"/>
    <m/>
    <x v="0"/>
    <n v="35879.040000000001"/>
  </r>
  <r>
    <d v="2024-12-16T00:00:00"/>
    <s v="Sales Invoice"/>
    <s v="Verai General Stores"/>
    <s v="KRHUB_90915"/>
    <s v="SubD B"/>
    <s v="SubD (SubD B)"/>
    <s v="Grooming"/>
    <s v="Gillette Mach3"/>
    <n v="36"/>
    <n v="12"/>
    <n v="2946.48"/>
    <m/>
    <x v="0"/>
    <n v="35357.760000000002"/>
  </r>
  <r>
    <d v="2024-12-20T00:00:00"/>
    <s v="Sales Invoice"/>
    <s v="Akshar Agency"/>
    <s v="KRHUB_85606"/>
    <s v="SubD A"/>
    <s v="SubD (SubD A)"/>
    <s v="Personal Care (GIL)"/>
    <s v="Gillette"/>
    <n v="12"/>
    <n v="12"/>
    <n v="2946.48"/>
    <m/>
    <x v="1"/>
    <n v="35357.760000000002"/>
  </r>
  <r>
    <d v="2024-12-16T00:00:00"/>
    <s v="Sales Invoice"/>
    <s v="GPSAR Healthcare Ltd"/>
    <s v="KRHUB_78371"/>
    <s v="Large A Pharmacy"/>
    <s v="HFS (Large A Pharmacy)- D type"/>
    <s v="Hair Care"/>
    <s v="H&amp;S"/>
    <n v="56"/>
    <n v="12"/>
    <n v="2890.92"/>
    <m/>
    <x v="1"/>
    <n v="34691.040000000001"/>
  </r>
  <r>
    <d v="2024-12-14T00:00:00"/>
    <s v="Sales Invoice"/>
    <s v="Vinod Pharma"/>
    <s v="KRHUB_93329"/>
    <s v="SubD A"/>
    <s v="SubD (SubD A)"/>
    <s v="Fabric &amp; Home Care"/>
    <s v="Ariel Liquid"/>
    <n v="12"/>
    <n v="12"/>
    <n v="2833.32"/>
    <m/>
    <x v="0"/>
    <n v="33999.840000000004"/>
  </r>
  <r>
    <d v="2024-12-16T00:00:00"/>
    <s v="Sales Invoice"/>
    <s v="Verai General Stores"/>
    <s v="KRHUB_90915"/>
    <s v="SubD B"/>
    <s v="SubD (SubD B)"/>
    <s v="Fabric &amp; Home Care"/>
    <s v="Ariel Liquid"/>
    <n v="12"/>
    <n v="12"/>
    <n v="2833.32"/>
    <m/>
    <x v="1"/>
    <n v="33999.840000000004"/>
  </r>
  <r>
    <d v="2024-12-16T00:00:00"/>
    <s v="Sales Invoice"/>
    <s v="GPSAR Healthcare Ltd"/>
    <s v="KRHUB_78371"/>
    <s v="Large A Pharmacy"/>
    <s v="HFS (Large A Pharmacy)- D type"/>
    <s v="Fem Care"/>
    <s v="Whisper Ultra"/>
    <n v="60"/>
    <n v="24"/>
    <n v="1405.2"/>
    <m/>
    <x v="0"/>
    <n v="33724.800000000003"/>
  </r>
  <r>
    <d v="2024-12-18T00:00:00"/>
    <s v="Sales Invoice"/>
    <s v="Vinod Pharma"/>
    <s v="KRHUB_93329"/>
    <s v="SubD A"/>
    <s v="SubD (SubD A)"/>
    <s v="Grooming"/>
    <s v="Gillette Vector Plus"/>
    <n v="600"/>
    <n v="20"/>
    <n v="1661"/>
    <m/>
    <x v="1"/>
    <n v="33220"/>
  </r>
  <r>
    <d v="2024-12-16T00:00:00"/>
    <s v="Sales Invoice"/>
    <s v="Verai General Stores"/>
    <s v="KRHUB_90915"/>
    <s v="SubD B"/>
    <s v="SubD (SubD B)"/>
    <s v="Oral care"/>
    <s v="ORAL B"/>
    <n v="12"/>
    <n v="12"/>
    <n v="2749.92"/>
    <m/>
    <x v="0"/>
    <n v="32999.040000000001"/>
  </r>
  <r>
    <d v="2024-12-14T00:00:00"/>
    <s v="Sales Invoice"/>
    <s v="DEV ENTERPRISE"/>
    <s v="KRHUB_90736"/>
    <s v="SubD A"/>
    <s v="SubD (SubD A)"/>
    <s v="Oral care"/>
    <s v="ORAL B"/>
    <n v="72"/>
    <n v="18"/>
    <n v="1800"/>
    <m/>
    <x v="0"/>
    <n v="32400"/>
  </r>
  <r>
    <d v="2024-12-20T00:00:00"/>
    <s v="Sales Invoice"/>
    <s v="Akshar Agency"/>
    <s v="KRHUB_85606"/>
    <s v="SubD A"/>
    <s v="SubD (SubD A)"/>
    <s v="Fabric &amp; Home Care"/>
    <s v="Ariel"/>
    <n v="3"/>
    <n v="6"/>
    <n v="5388.84"/>
    <m/>
    <x v="1"/>
    <n v="32333.040000000001"/>
  </r>
  <r>
    <d v="2024-12-16T00:00:00"/>
    <s v="Sales Invoice"/>
    <s v="GPSAR Healthcare Ltd"/>
    <s v="KRHUB_78371"/>
    <s v="Large A Pharmacy"/>
    <s v="HFS (Large A Pharmacy)- D type"/>
    <s v="Grooming"/>
    <s v="Vector3"/>
    <n v="72"/>
    <n v="12"/>
    <n v="2667.84"/>
    <m/>
    <x v="0"/>
    <n v="32014.080000000002"/>
  </r>
  <r>
    <d v="2024-12-16T00:00:00"/>
    <s v="Sales Invoice"/>
    <s v="GPSAR Healthcare Ltd"/>
    <s v="KRHUB_78371"/>
    <s v="Large A Pharmacy"/>
    <s v="HFS (Large A Pharmacy)- D type"/>
    <s v="Personal Care (GIL)"/>
    <s v="Gillette"/>
    <n v="12"/>
    <n v="12"/>
    <n v="2667.84"/>
    <m/>
    <x v="0"/>
    <n v="32014.080000000002"/>
  </r>
  <r>
    <d v="2024-12-16T00:00:00"/>
    <s v="Sales Invoice"/>
    <s v="GPSAR Healthcare Ltd"/>
    <s v="KRHUB_78371"/>
    <s v="Large A Pharmacy"/>
    <s v="HFS (Large A Pharmacy)- D type"/>
    <s v="Personal Care (GIL)"/>
    <s v="Gillette"/>
    <n v="24"/>
    <n v="12"/>
    <n v="2667.84"/>
    <m/>
    <x v="0"/>
    <n v="32014.080000000002"/>
  </r>
  <r>
    <d v="2024-12-19T00:00:00"/>
    <s v="Sales Invoice"/>
    <s v="DEV ENTERPRISE"/>
    <s v="KRHUB_90736"/>
    <s v="SubD A"/>
    <s v="SubD (SubD A)"/>
    <s v="Personal Care (GIL)"/>
    <s v="Gillette"/>
    <n v="12"/>
    <n v="12"/>
    <n v="2667.84"/>
    <m/>
    <x v="1"/>
    <n v="32014.080000000002"/>
  </r>
  <r>
    <d v="2024-12-19T00:00:00"/>
    <s v="Sales Invoice"/>
    <s v="DEV ENTERPRISE"/>
    <s v="KRHUB_90736"/>
    <s v="SubD A"/>
    <s v="SubD (SubD A)"/>
    <s v="Personal Care (GIL)"/>
    <s v="Gillette"/>
    <n v="12"/>
    <n v="12"/>
    <n v="2667.84"/>
    <m/>
    <x v="1"/>
    <n v="32014.080000000002"/>
  </r>
  <r>
    <d v="2024-12-13T00:00:00"/>
    <s v="Sales Invoice"/>
    <s v="V M Enterprise"/>
    <s v="KRHUB_91962"/>
    <s v="SubD A"/>
    <s v="SubD (SubD A)"/>
    <s v="Hair Care"/>
    <s v="H&amp;S"/>
    <n v="12"/>
    <n v="6"/>
    <n v="5298.24"/>
    <m/>
    <x v="2"/>
    <n v="31789.439999999999"/>
  </r>
  <r>
    <d v="2024-12-13T00:00:00"/>
    <s v="Sales Invoice"/>
    <s v="Vinod Pharma"/>
    <s v="KRHUB_93329"/>
    <s v="SubD A"/>
    <s v="SubD (SubD A)"/>
    <s v="Hair Care"/>
    <s v="H&amp;S"/>
    <n v="12"/>
    <n v="6"/>
    <n v="5298.24"/>
    <m/>
    <x v="2"/>
    <n v="31789.439999999999"/>
  </r>
  <r>
    <d v="2024-12-13T00:00:00"/>
    <s v="Sales Invoice"/>
    <s v="V M Enterprise"/>
    <s v="KRHUB_91962"/>
    <s v="SubD A"/>
    <s v="SubD (SubD A)"/>
    <s v="Hair Care"/>
    <s v="H&amp;S"/>
    <n v="12"/>
    <n v="6"/>
    <n v="5298.24"/>
    <m/>
    <x v="2"/>
    <n v="31789.439999999999"/>
  </r>
  <r>
    <d v="2024-12-18T00:00:00"/>
    <s v="Sales Invoice"/>
    <s v="Jay Ambe Enterprise"/>
    <s v="KRHUB_92863"/>
    <s v="SubD A"/>
    <s v="SubD (SubD A)"/>
    <s v="Hair Care"/>
    <s v="H&amp;S"/>
    <n v="12"/>
    <n v="6"/>
    <n v="5298.24"/>
    <m/>
    <x v="1"/>
    <n v="31789.439999999999"/>
  </r>
  <r>
    <d v="2024-12-14T00:00:00"/>
    <s v="Sales Invoice"/>
    <s v="Jalaram Enterprise"/>
    <s v="KRHUB_86219"/>
    <s v="SubD B"/>
    <s v="SubD (SubD B)"/>
    <s v="Fabric &amp; Home Care"/>
    <s v="Ariel Liquid"/>
    <n v="4"/>
    <n v="8"/>
    <n v="3962.96"/>
    <m/>
    <x v="0"/>
    <n v="31703.68"/>
  </r>
  <r>
    <d v="2024-12-14T00:00:00"/>
    <s v="Sales Invoice"/>
    <s v="Mashru General Store"/>
    <s v="KRHUB_92137"/>
    <s v="SubD B"/>
    <s v="SubD (SubD B)"/>
    <s v="Fabric &amp; Home Care"/>
    <s v="Ariel Liquid"/>
    <n v="4"/>
    <n v="8"/>
    <n v="3962.96"/>
    <m/>
    <x v="0"/>
    <n v="31703.68"/>
  </r>
  <r>
    <d v="2024-12-14T00:00:00"/>
    <s v="Sales Invoice"/>
    <s v="Vinayak Marketing"/>
    <s v="KRHUB_91961"/>
    <s v="SubD A"/>
    <s v="SubD (SubD A)"/>
    <s v="Fabric &amp; Home Care"/>
    <s v="Ariel Liquid"/>
    <n v="4"/>
    <n v="8"/>
    <n v="3962.96"/>
    <m/>
    <x v="0"/>
    <n v="31703.68"/>
  </r>
  <r>
    <d v="2024-12-16T00:00:00"/>
    <s v="Sales Invoice"/>
    <s v="Jalaram Enterprise"/>
    <s v="KRHUB_86219"/>
    <s v="SubD B"/>
    <s v="SubD (SubD B)"/>
    <s v="Fabric &amp; Home Care"/>
    <s v="Ariel Liquid"/>
    <n v="4"/>
    <n v="8"/>
    <n v="3962.96"/>
    <m/>
    <x v="1"/>
    <n v="31703.68"/>
  </r>
  <r>
    <d v="2024-12-16T00:00:00"/>
    <s v="Sales Invoice"/>
    <s v="GPSAR Healthcare Ltd"/>
    <s v="KRHUB_78371"/>
    <s v="Large A Pharmacy"/>
    <s v="HFS (Large A Pharmacy)- D type"/>
    <s v="Health Care"/>
    <s v="Inhaler"/>
    <n v="25"/>
    <n v="5"/>
    <n v="6333.15"/>
    <m/>
    <x v="0"/>
    <n v="31665.75"/>
  </r>
  <r>
    <d v="2024-12-17T00:00:00"/>
    <s v="Sales Invoice"/>
    <s v="SHREE MOMAI TRADERS"/>
    <s v="KRHUB_89269"/>
    <s v="SubD A"/>
    <s v="SubD (SubD A)"/>
    <s v="Oral care"/>
    <s v="ORAL B"/>
    <n v="72"/>
    <n v="12"/>
    <n v="2599.92"/>
    <m/>
    <x v="1"/>
    <n v="31199.040000000001"/>
  </r>
  <r>
    <d v="2024-12-14T00:00:00"/>
    <s v="Sales Invoice"/>
    <s v="Jalaram Enterprise"/>
    <s v="KRHUB_86219"/>
    <s v="SubD B"/>
    <s v="SubD (SubD B)"/>
    <s v="Fabric &amp; Home Care"/>
    <s v="Ariel Liquid"/>
    <n v="12"/>
    <n v="12"/>
    <n v="2499.96"/>
    <m/>
    <x v="0"/>
    <n v="29999.52"/>
  </r>
  <r>
    <d v="2024-12-14T00:00:00"/>
    <s v="Sales Invoice"/>
    <s v="Vinod Pharma"/>
    <s v="KRHUB_93329"/>
    <s v="SubD A"/>
    <s v="SubD (SubD A)"/>
    <s v="Fabric &amp; Home Care"/>
    <s v="Ariel Liquid"/>
    <n v="12"/>
    <n v="12"/>
    <n v="2499.96"/>
    <m/>
    <x v="0"/>
    <n v="29999.52"/>
  </r>
  <r>
    <d v="2024-12-13T00:00:00"/>
    <s v="Sales Invoice"/>
    <s v="Vinod Pharma"/>
    <s v="KRHUB_93329"/>
    <s v="SubD A"/>
    <s v="SubD (SubD A)"/>
    <s v="Hair Care"/>
    <s v="H&amp;S"/>
    <n v="12"/>
    <n v="6"/>
    <n v="4982.16"/>
    <m/>
    <x v="2"/>
    <n v="29892.959999999999"/>
  </r>
  <r>
    <d v="2024-12-16T00:00:00"/>
    <s v="Sales Invoice"/>
    <s v="GPSAR Healthcare Ltd"/>
    <s v="KRHUB_78371"/>
    <s v="Large A Pharmacy"/>
    <s v="HFS (Large A Pharmacy)- D type"/>
    <s v="Personal Care (GIL)"/>
    <s v="Gillette"/>
    <n v="12"/>
    <n v="11"/>
    <n v="2700.94"/>
    <m/>
    <x v="0"/>
    <n v="29710.34"/>
  </r>
  <r>
    <d v="2024-12-16T00:00:00"/>
    <s v="Sales Invoice"/>
    <s v="GPSAR Healthcare Ltd"/>
    <s v="KRHUB_78371"/>
    <s v="Large A Pharmacy"/>
    <s v="HFS (Large A Pharmacy)- D type"/>
    <s v="Grooming"/>
    <s v="Gillette Vector Plus"/>
    <n v="600"/>
    <n v="12"/>
    <n v="2465.4"/>
    <m/>
    <x v="0"/>
    <n v="29584.800000000003"/>
  </r>
  <r>
    <d v="2024-12-16T00:00:00"/>
    <s v="Sales Invoice"/>
    <s v="Verai General Stores"/>
    <s v="KRHUB_90915"/>
    <s v="SubD B"/>
    <s v="SubD (SubD B)"/>
    <s v="Grooming"/>
    <s v="Gillette Vector Plus"/>
    <n v="600"/>
    <n v="12"/>
    <n v="2465.4"/>
    <m/>
    <x v="0"/>
    <n v="29584.800000000003"/>
  </r>
  <r>
    <d v="2024-12-16T00:00:00"/>
    <s v="Sales Invoice"/>
    <s v="GPSAR Healthcare Ltd"/>
    <s v="KRHUB_78371"/>
    <s v="Large A Pharmacy"/>
    <s v="HFS (Large A Pharmacy)- D type"/>
    <s v="Personal Care (GIL)"/>
    <s v="Gillette"/>
    <n v="24"/>
    <n v="12"/>
    <n v="2410.6799999999998"/>
    <m/>
    <x v="0"/>
    <n v="28928.159999999996"/>
  </r>
  <r>
    <d v="2024-12-14T00:00:00"/>
    <s v="Sales Invoice"/>
    <s v="Vinayak Marketing"/>
    <s v="KRHUB_91961"/>
    <s v="SubD A"/>
    <s v="SubD (SubD A)"/>
    <s v="Hair Care"/>
    <s v="Pantene"/>
    <n v="12"/>
    <n v="6"/>
    <n v="4816.08"/>
    <m/>
    <x v="0"/>
    <n v="28896.48"/>
  </r>
  <r>
    <d v="2024-12-16T00:00:00"/>
    <s v="Sales Invoice"/>
    <s v="GPSAR Healthcare Ltd"/>
    <s v="KRHUB_78371"/>
    <s v="Large A Pharmacy"/>
    <s v="HFS (Large A Pharmacy)- D type"/>
    <s v="Hair Care"/>
    <s v="Pantene"/>
    <n v="24"/>
    <n v="12"/>
    <n v="2389.56"/>
    <m/>
    <x v="1"/>
    <n v="28674.720000000001"/>
  </r>
  <r>
    <d v="2024-12-20T00:00:00"/>
    <s v="Sales Invoice"/>
    <s v="Akshar Agency"/>
    <s v="KRHUB_85606"/>
    <s v="SubD A"/>
    <s v="SubD (SubD A)"/>
    <s v="Fabric &amp; Home Care"/>
    <s v="Ariel"/>
    <n v="3"/>
    <n v="6"/>
    <n v="4750.0200000000004"/>
    <m/>
    <x v="1"/>
    <n v="28500.120000000003"/>
  </r>
  <r>
    <d v="2024-12-02T00:00:00"/>
    <s v="Sales Invoice"/>
    <s v="Osia Hyper Retail Ltd(GST)"/>
    <s v="KRAHD_70486"/>
    <s v="Hyper"/>
    <s v="New HFS (Hyper)"/>
    <s v="Female Hair Removal"/>
    <s v="Venus"/>
    <n v="48"/>
    <n v="14"/>
    <n v="2026.22"/>
    <m/>
    <x v="3"/>
    <n v="28367.08"/>
  </r>
  <r>
    <d v="2024-12-17T00:00:00"/>
    <s v="Sales Invoice"/>
    <s v="SHREE MOMAI TRADERS"/>
    <s v="KRHUB_89269"/>
    <s v="SubD A"/>
    <s v="SubD (SubD A)"/>
    <s v="Personal Care (GIL)"/>
    <s v="Gillette"/>
    <n v="24"/>
    <n v="8"/>
    <n v="3500"/>
    <m/>
    <x v="1"/>
    <n v="28000"/>
  </r>
  <r>
    <d v="2024-12-17T00:00:00"/>
    <s v="Sales Invoice"/>
    <s v="DEV ENTERPRISE"/>
    <s v="KRHUB_90736"/>
    <s v="SubD A"/>
    <s v="SubD (SubD A)"/>
    <s v="Personal Care (GIL)"/>
    <s v="Gillette"/>
    <n v="24"/>
    <n v="8"/>
    <n v="3500"/>
    <m/>
    <x v="1"/>
    <n v="28000"/>
  </r>
  <r>
    <d v="2024-12-02T00:00:00"/>
    <s v="Saleable RETURN"/>
    <s v="Bholenath Supermarket(GST)"/>
    <s v="KRAHD_75432"/>
    <s v="Large B Traditional"/>
    <s v="HFS Sectorized (Large B Traditional)"/>
    <s v="Grooming"/>
    <s v="Guard"/>
    <n v="480"/>
    <n v="-20"/>
    <n v="-1400"/>
    <s v="Wrong Order"/>
    <x v="3"/>
    <n v="28000"/>
  </r>
  <r>
    <d v="2024-12-14T00:00:00"/>
    <s v="Sales Invoice"/>
    <s v="Vinod Pharma"/>
    <s v="KRHUB_93329"/>
    <s v="SubD A"/>
    <s v="SubD (SubD A)"/>
    <s v="Personal Care (GIL)"/>
    <s v="Gillette"/>
    <n v="72"/>
    <n v="24"/>
    <n v="1152"/>
    <m/>
    <x v="0"/>
    <n v="27648"/>
  </r>
  <r>
    <d v="2024-12-16T00:00:00"/>
    <s v="Sales Invoice"/>
    <s v="Verai General Stores"/>
    <s v="KRHUB_90915"/>
    <s v="SubD B"/>
    <s v="SubD (SubD B)"/>
    <s v="Personal Care (GIL)"/>
    <s v="Gillette"/>
    <n v="72"/>
    <n v="24"/>
    <n v="1152"/>
    <m/>
    <x v="0"/>
    <n v="27648"/>
  </r>
  <r>
    <d v="2024-12-13T00:00:00"/>
    <s v="Sales Invoice"/>
    <s v="Akshar Agency"/>
    <s v="KRHUB_85606"/>
    <s v="SubD A"/>
    <s v="SubD (SubD A)"/>
    <s v="Hair Care"/>
    <s v="Pantene"/>
    <n v="30"/>
    <n v="9"/>
    <n v="3068.19"/>
    <m/>
    <x v="2"/>
    <n v="27613.71"/>
  </r>
  <r>
    <d v="2024-12-14T00:00:00"/>
    <s v="Sales Invoice"/>
    <s v="Vinayak Marketing"/>
    <s v="KRHUB_91961"/>
    <s v="SubD A"/>
    <s v="SubD (SubD A)"/>
    <s v="Hair Care"/>
    <s v="Pantene"/>
    <n v="12"/>
    <n v="6"/>
    <n v="4500"/>
    <m/>
    <x v="0"/>
    <n v="27000"/>
  </r>
  <r>
    <d v="2024-12-14T00:00:00"/>
    <s v="Sales Invoice"/>
    <s v="Vinod Pharma"/>
    <s v="KRHUB_93329"/>
    <s v="SubD A"/>
    <s v="SubD (SubD A)"/>
    <s v="Hair Care"/>
    <s v="Pantene"/>
    <n v="12"/>
    <n v="6"/>
    <n v="4500"/>
    <m/>
    <x v="0"/>
    <n v="27000"/>
  </r>
  <r>
    <d v="2024-12-16T00:00:00"/>
    <s v="Sales Invoice"/>
    <s v="GPSAR Healthcare Ltd"/>
    <s v="KRHUB_78371"/>
    <s v="Large A Pharmacy"/>
    <s v="HFS (Large A Pharmacy)- D type"/>
    <s v="Baby Care"/>
    <s v="Pampers"/>
    <n v="12"/>
    <n v="6"/>
    <n v="4495.0200000000004"/>
    <m/>
    <x v="0"/>
    <n v="26970.120000000003"/>
  </r>
  <r>
    <d v="2024-12-16T00:00:00"/>
    <s v="Sales Invoice"/>
    <s v="GPSAR Healthcare Ltd"/>
    <s v="KRHUB_78371"/>
    <s v="Large A Pharmacy"/>
    <s v="HFS (Large A Pharmacy)- D type"/>
    <s v="Baby Care"/>
    <s v="Pampers"/>
    <n v="6"/>
    <n v="6"/>
    <n v="4495.0200000000004"/>
    <m/>
    <x v="1"/>
    <n v="26970.120000000003"/>
  </r>
  <r>
    <d v="2024-12-20T00:00:00"/>
    <s v="Sales Invoice"/>
    <s v="Akshar Agency"/>
    <s v="KRHUB_85606"/>
    <s v="SubD A"/>
    <s v="SubD (SubD A)"/>
    <s v="Baby Care"/>
    <s v="Pampers"/>
    <n v="6"/>
    <n v="6"/>
    <n v="4495.0200000000004"/>
    <m/>
    <x v="1"/>
    <n v="26970.120000000003"/>
  </r>
  <r>
    <d v="2024-12-14T00:00:00"/>
    <s v="Sales Invoice"/>
    <s v="Jalaram Enterprise"/>
    <s v="KRHUB_86219"/>
    <s v="SubD B"/>
    <s v="SubD (SubD B)"/>
    <s v="Hair Care"/>
    <s v="H&amp;S"/>
    <n v="56"/>
    <n v="12"/>
    <n v="2236.3200000000002"/>
    <m/>
    <x v="0"/>
    <n v="26835.840000000004"/>
  </r>
  <r>
    <d v="2024-12-14T00:00:00"/>
    <s v="Sales Invoice"/>
    <s v="Jiyansh Sales"/>
    <s v="KRHUB_94585"/>
    <s v="SubD B"/>
    <s v="SubD (SubD B)"/>
    <s v="Hair Care"/>
    <s v="H&amp;S"/>
    <n v="56"/>
    <n v="12"/>
    <n v="2236.3200000000002"/>
    <m/>
    <x v="0"/>
    <n v="26835.840000000004"/>
  </r>
  <r>
    <d v="2024-12-14T00:00:00"/>
    <s v="Sales Invoice"/>
    <s v="Jalaram Enterprise"/>
    <s v="KRHUB_86219"/>
    <s v="SubD B"/>
    <s v="SubD (SubD B)"/>
    <s v="Hair Care"/>
    <s v="H&amp;S"/>
    <n v="56"/>
    <n v="12"/>
    <n v="2236.3200000000002"/>
    <m/>
    <x v="0"/>
    <n v="26835.840000000004"/>
  </r>
  <r>
    <d v="2024-12-14T00:00:00"/>
    <s v="Sales Invoice"/>
    <s v="Jiyansh Sales"/>
    <s v="KRHUB_94585"/>
    <s v="SubD B"/>
    <s v="SubD (SubD B)"/>
    <s v="Hair Care"/>
    <s v="H&amp;S"/>
    <n v="56"/>
    <n v="12"/>
    <n v="2236.3200000000002"/>
    <m/>
    <x v="0"/>
    <n v="26835.840000000004"/>
  </r>
  <r>
    <d v="2024-12-14T00:00:00"/>
    <s v="Sales Invoice"/>
    <s v="Jalaram Enterprise"/>
    <s v="KRHUB_86219"/>
    <s v="SubD B"/>
    <s v="SubD (SubD B)"/>
    <s v="Hair Care"/>
    <s v="H&amp;S"/>
    <n v="56"/>
    <n v="12"/>
    <n v="2236.3200000000002"/>
    <m/>
    <x v="0"/>
    <n v="26835.840000000004"/>
  </r>
  <r>
    <d v="2024-12-16T00:00:00"/>
    <s v="Sales Invoice"/>
    <s v="Verai General Stores"/>
    <s v="KRHUB_90915"/>
    <s v="SubD B"/>
    <s v="SubD (SubD B)"/>
    <s v="Hair Care"/>
    <s v="H&amp;S"/>
    <n v="56"/>
    <n v="12"/>
    <n v="2236.3200000000002"/>
    <m/>
    <x v="1"/>
    <n v="26835.840000000004"/>
  </r>
  <r>
    <d v="2024-12-19T00:00:00"/>
    <s v="Sales Invoice"/>
    <s v="DEV ENTERPRISE"/>
    <s v="KRHUB_90736"/>
    <s v="SubD A"/>
    <s v="SubD (SubD A)"/>
    <s v="Hair Care"/>
    <s v="H&amp;S"/>
    <n v="56"/>
    <n v="12"/>
    <n v="2236.3200000000002"/>
    <m/>
    <x v="1"/>
    <n v="26835.840000000004"/>
  </r>
  <r>
    <d v="2024-12-19T00:00:00"/>
    <s v="Sales Invoice"/>
    <s v="DEV ENTERPRISE"/>
    <s v="KRHUB_90736"/>
    <s v="SubD A"/>
    <s v="SubD (SubD A)"/>
    <s v="Hair Care"/>
    <s v="H&amp;S"/>
    <n v="56"/>
    <n v="12"/>
    <n v="2236.3200000000002"/>
    <m/>
    <x v="1"/>
    <n v="26835.840000000004"/>
  </r>
  <r>
    <d v="2024-12-19T00:00:00"/>
    <s v="Sales Invoice"/>
    <s v="DEV ENTERPRISE"/>
    <s v="KRHUB_90736"/>
    <s v="SubD A"/>
    <s v="SubD (SubD A)"/>
    <s v="Hair Care"/>
    <s v="H&amp;S"/>
    <n v="56"/>
    <n v="12"/>
    <n v="2236.3200000000002"/>
    <m/>
    <x v="1"/>
    <n v="26835.840000000004"/>
  </r>
  <r>
    <d v="2024-12-18T00:00:00"/>
    <s v="Sales Invoice"/>
    <s v="Vinod Pharma"/>
    <s v="KRHUB_93329"/>
    <s v="SubD A"/>
    <s v="SubD (SubD A)"/>
    <s v="Fabric &amp; Home Care"/>
    <s v="Ariel Liquid"/>
    <n v="12"/>
    <n v="12"/>
    <n v="2211.12"/>
    <m/>
    <x v="1"/>
    <n v="26533.439999999999"/>
  </r>
  <r>
    <d v="2024-12-02T00:00:00"/>
    <s v="Saleable RETURN"/>
    <s v="Rational Handloom Co.Pvt.Ltd(GST)"/>
    <s v="KRAHD_38717"/>
    <s v="Hyper"/>
    <s v="New HFS (Hyper)"/>
    <s v="Fabric &amp; Home Care"/>
    <s v="Ariel Liquid"/>
    <n v="12"/>
    <n v="-12"/>
    <n v="-2211.12"/>
    <s v="Godown Short"/>
    <x v="3"/>
    <n v="26533.439999999999"/>
  </r>
  <r>
    <d v="2024-12-14T00:00:00"/>
    <s v="Sales Invoice"/>
    <s v="Jalaram Enterprise"/>
    <s v="KRHUB_86219"/>
    <s v="SubD B"/>
    <s v="SubD (SubD B)"/>
    <s v="Grooming"/>
    <s v="Vector3"/>
    <n v="30"/>
    <n v="13"/>
    <n v="2031.38"/>
    <m/>
    <x v="0"/>
    <n v="26407.940000000002"/>
  </r>
  <r>
    <d v="2024-12-14T00:00:00"/>
    <s v="Sales Invoice"/>
    <s v="Vinayak Marketing"/>
    <s v="KRHUB_91961"/>
    <s v="SubD A"/>
    <s v="SubD (SubD A)"/>
    <s v="Health Care"/>
    <s v="Inhaler"/>
    <n v="720"/>
    <n v="21"/>
    <n v="1208.97"/>
    <m/>
    <x v="0"/>
    <n v="25388.37"/>
  </r>
  <r>
    <d v="2024-12-16T00:00:00"/>
    <s v="Sales Invoice"/>
    <s v="GPSAR Healthcare Ltd"/>
    <s v="KRHUB_78371"/>
    <s v="Large A Pharmacy"/>
    <s v="HFS (Large A Pharmacy)- D type"/>
    <s v="Health Care"/>
    <s v="VCD"/>
    <n v="32"/>
    <n v="12"/>
    <n v="2102.64"/>
    <m/>
    <x v="0"/>
    <n v="25231.68"/>
  </r>
  <r>
    <d v="2024-12-14T00:00:00"/>
    <s v="Sales Invoice"/>
    <s v="DEV ENTERPRISE"/>
    <s v="KRHUB_90736"/>
    <s v="SubD A"/>
    <s v="SubD (SubD A)"/>
    <s v="Personal Care (GIL)"/>
    <s v="Gillette Series"/>
    <n v="144"/>
    <n v="24"/>
    <n v="1050"/>
    <m/>
    <x v="0"/>
    <n v="25200"/>
  </r>
  <r>
    <d v="2024-12-14T00:00:00"/>
    <s v="Sales Invoice"/>
    <s v="Vinayak Marketing"/>
    <s v="KRHUB_91961"/>
    <s v="SubD A"/>
    <s v="SubD (SubD A)"/>
    <s v="Personal Care (GIL)"/>
    <s v="Gillette Series"/>
    <n v="144"/>
    <n v="24"/>
    <n v="1050"/>
    <m/>
    <x v="0"/>
    <n v="25200"/>
  </r>
  <r>
    <d v="2024-12-14T00:00:00"/>
    <s v="Sales Invoice"/>
    <s v="Jalaram Enterprise"/>
    <s v="KRHUB_86219"/>
    <s v="SubD B"/>
    <s v="SubD (SubD B)"/>
    <s v="Personal Care (GIL)"/>
    <s v="Gillette Series"/>
    <n v="144"/>
    <n v="24"/>
    <n v="1050"/>
    <m/>
    <x v="0"/>
    <n v="25200"/>
  </r>
  <r>
    <d v="2024-12-14T00:00:00"/>
    <s v="Sales Invoice"/>
    <s v="V M Enterprise"/>
    <s v="KRHUB_91962"/>
    <s v="SubD A"/>
    <s v="SubD (SubD A)"/>
    <s v="Fabric &amp; Home Care"/>
    <s v="Ariel"/>
    <n v="6"/>
    <n v="6"/>
    <n v="4173.8999999999996"/>
    <m/>
    <x v="0"/>
    <n v="25043.399999999998"/>
  </r>
  <r>
    <d v="2024-12-16T00:00:00"/>
    <s v="Sales Invoice"/>
    <s v="Verai General Stores"/>
    <s v="KRHUB_90915"/>
    <s v="SubD B"/>
    <s v="SubD (SubD B)"/>
    <s v="Fabric &amp; Home Care"/>
    <s v="Ariel"/>
    <n v="6"/>
    <n v="6"/>
    <n v="4173.8999999999996"/>
    <m/>
    <x v="1"/>
    <n v="25043.399999999998"/>
  </r>
  <r>
    <d v="2024-12-14T00:00:00"/>
    <s v="Sales Invoice"/>
    <s v="Mashru General Store"/>
    <s v="KRHUB_92137"/>
    <s v="SubD B"/>
    <s v="SubD (SubD B)"/>
    <s v="Grooming"/>
    <s v="7 O Clock"/>
    <n v="144"/>
    <n v="24"/>
    <n v="1009.92"/>
    <m/>
    <x v="2"/>
    <n v="24238.079999999998"/>
  </r>
  <r>
    <d v="2024-12-19T00:00:00"/>
    <s v="Sales Invoice"/>
    <s v="DEV ENTERPRISE"/>
    <s v="KRHUB_90736"/>
    <s v="SubD A"/>
    <s v="SubD (SubD A)"/>
    <s v="Grooming"/>
    <s v="7 O Clock"/>
    <n v="144"/>
    <n v="24"/>
    <n v="1009.92"/>
    <m/>
    <x v="1"/>
    <n v="24238.079999999998"/>
  </r>
  <r>
    <d v="2024-12-20T00:00:00"/>
    <s v="Sales Invoice"/>
    <s v="Akshar Agency"/>
    <s v="KRHUB_85606"/>
    <s v="SubD A"/>
    <s v="SubD (SubD A)"/>
    <s v="Hair Care"/>
    <s v="H&amp;S"/>
    <n v="56"/>
    <n v="10"/>
    <n v="2409.1"/>
    <m/>
    <x v="1"/>
    <n v="24091"/>
  </r>
  <r>
    <d v="2024-12-16T00:00:00"/>
    <s v="Sales Invoice"/>
    <s v="Verai General Stores"/>
    <s v="KRHUB_90915"/>
    <s v="SubD B"/>
    <s v="SubD (SubD B)"/>
    <s v="Baby Care"/>
    <s v="Pampers"/>
    <n v="72"/>
    <n v="24"/>
    <n v="1000.08"/>
    <m/>
    <x v="0"/>
    <n v="24001.920000000002"/>
  </r>
  <r>
    <d v="2024-12-16T00:00:00"/>
    <s v="Sales Invoice"/>
    <s v="GPSAR Healthcare Ltd"/>
    <s v="KRHUB_78371"/>
    <s v="Large A Pharmacy"/>
    <s v="HFS (Large A Pharmacy)- D type"/>
    <s v="Health Care"/>
    <s v="Vicks"/>
    <n v="120"/>
    <n v="12"/>
    <n v="1989.96"/>
    <m/>
    <x v="0"/>
    <n v="23879.52"/>
  </r>
  <r>
    <d v="2024-12-16T00:00:00"/>
    <s v="Sales Invoice"/>
    <s v="GPSAR Healthcare Ltd"/>
    <s v="KRHUB_78371"/>
    <s v="Large A Pharmacy"/>
    <s v="HFS (Large A Pharmacy)- D type"/>
    <s v="Baby Care"/>
    <s v="Pampers"/>
    <n v="24"/>
    <n v="12"/>
    <n v="1989.96"/>
    <m/>
    <x v="0"/>
    <n v="23879.52"/>
  </r>
  <r>
    <d v="2024-12-16T00:00:00"/>
    <s v="Sales Invoice"/>
    <s v="Verai General Stores"/>
    <s v="KRHUB_90915"/>
    <s v="SubD B"/>
    <s v="SubD (SubD B)"/>
    <s v="Baby Care"/>
    <s v="Pampers"/>
    <n v="24"/>
    <n v="12"/>
    <n v="1989.96"/>
    <m/>
    <x v="0"/>
    <n v="23879.52"/>
  </r>
  <r>
    <d v="2024-12-14T00:00:00"/>
    <s v="Sales Invoice"/>
    <s v="Bipinkumar Manshukhlal Shah"/>
    <s v="KRHUB_78366"/>
    <s v="SubD A"/>
    <s v="SubD (SubD A)"/>
    <s v="Baby Care"/>
    <s v="Pampers"/>
    <n v="6"/>
    <n v="6"/>
    <n v="3907.8"/>
    <m/>
    <x v="0"/>
    <n v="23446.800000000003"/>
  </r>
  <r>
    <d v="2024-12-17T00:00:00"/>
    <s v="Sales Invoice"/>
    <s v="Bipinkumar Manshukhlal Shah"/>
    <s v="KRHUB_78366"/>
    <s v="SubD A"/>
    <s v="SubD (SubD A)"/>
    <s v="Baby Care"/>
    <s v="Pampers"/>
    <n v="6"/>
    <n v="6"/>
    <n v="3907.8"/>
    <m/>
    <x v="1"/>
    <n v="23446.800000000003"/>
  </r>
  <r>
    <d v="2024-12-16T00:00:00"/>
    <s v="Sales Invoice"/>
    <s v="GPSAR Healthcare Ltd"/>
    <s v="KRHUB_78371"/>
    <s v="Large A Pharmacy"/>
    <s v="HFS (Large A Pharmacy)- D type"/>
    <s v="Fem Care"/>
    <s v="Whisper Maxi"/>
    <n v="50"/>
    <n v="12"/>
    <n v="1947.36"/>
    <m/>
    <x v="0"/>
    <n v="23368.32"/>
  </r>
  <r>
    <d v="2024-12-14T00:00:00"/>
    <s v="Sales Invoice"/>
    <s v="V M Enterprise"/>
    <s v="KRHUB_91962"/>
    <s v="SubD A"/>
    <s v="SubD (SubD A)"/>
    <s v="Health Care"/>
    <s v="Vaporub"/>
    <n v="72"/>
    <n v="9"/>
    <n v="2553.39"/>
    <m/>
    <x v="0"/>
    <n v="22980.51"/>
  </r>
  <r>
    <d v="2024-12-17T00:00:00"/>
    <s v="Sales Invoice"/>
    <s v="SHREE MOMAI TRADERS"/>
    <s v="KRHUB_89269"/>
    <s v="SubD A"/>
    <s v="SubD (SubD A)"/>
    <s v="Health Care"/>
    <s v="Vaporub"/>
    <n v="72"/>
    <n v="9"/>
    <n v="2553.39"/>
    <m/>
    <x v="1"/>
    <n v="22980.51"/>
  </r>
  <r>
    <d v="2024-12-20T00:00:00"/>
    <s v="Sales Invoice"/>
    <s v="Mashru General Store"/>
    <s v="KRHUB_92137"/>
    <s v="SubD B"/>
    <s v="SubD (SubD B)"/>
    <s v="Health Care"/>
    <s v="Vaporub"/>
    <n v="72"/>
    <n v="9"/>
    <n v="2553.39"/>
    <m/>
    <x v="1"/>
    <n v="22980.51"/>
  </r>
  <r>
    <d v="2024-12-14T00:00:00"/>
    <s v="Sales Invoice"/>
    <s v="Mashru General Store"/>
    <s v="KRHUB_92137"/>
    <s v="SubD B"/>
    <s v="SubD (SubD B)"/>
    <s v="Fabric &amp; Home Care"/>
    <s v="Tide"/>
    <n v="5"/>
    <n v="15"/>
    <n v="1530.6"/>
    <m/>
    <x v="0"/>
    <n v="22959"/>
  </r>
  <r>
    <d v="2024-12-19T00:00:00"/>
    <s v="Sales Invoice"/>
    <s v="DEV ENTERPRISE"/>
    <s v="KRHUB_90736"/>
    <s v="SubD A"/>
    <s v="SubD (SubD A)"/>
    <s v="Oral care"/>
    <s v="ORAL B"/>
    <n v="36"/>
    <n v="12"/>
    <n v="1900.08"/>
    <m/>
    <x v="1"/>
    <n v="22800.959999999999"/>
  </r>
  <r>
    <d v="2024-12-16T00:00:00"/>
    <s v="Sales Invoice"/>
    <s v="Jalaram Enterprise"/>
    <s v="KRHUB_86219"/>
    <s v="SubD B"/>
    <s v="SubD (SubD B)"/>
    <s v="Fabric &amp; Home Care"/>
    <s v="Ariel"/>
    <n v="2"/>
    <n v="4"/>
    <n v="5648.12"/>
    <m/>
    <x v="1"/>
    <n v="22592.48"/>
  </r>
  <r>
    <d v="2024-12-20T00:00:00"/>
    <s v="Sales Invoice"/>
    <s v="Vinayak Marketing"/>
    <s v="KRHUB_91961"/>
    <s v="SubD A"/>
    <s v="SubD (SubD A)"/>
    <s v="Fabric &amp; Home Care"/>
    <s v="Ariel"/>
    <n v="2"/>
    <n v="4"/>
    <n v="5648.12"/>
    <m/>
    <x v="1"/>
    <n v="22592.48"/>
  </r>
  <r>
    <d v="2024-12-16T00:00:00"/>
    <s v="Sales Invoice"/>
    <s v="GPSAR Healthcare Ltd"/>
    <s v="KRHUB_78371"/>
    <s v="Large A Pharmacy"/>
    <s v="HFS (Large A Pharmacy)- D type"/>
    <s v="Grooming"/>
    <s v="Gillette Vector Plus"/>
    <n v="600"/>
    <n v="12"/>
    <n v="1835.88"/>
    <m/>
    <x v="0"/>
    <n v="22030.560000000001"/>
  </r>
  <r>
    <d v="2024-12-16T00:00:00"/>
    <s v="Sales Invoice"/>
    <s v="GPSAR Healthcare Ltd"/>
    <s v="KRHUB_78371"/>
    <s v="Large A Pharmacy"/>
    <s v="HFS (Large A Pharmacy)- D type"/>
    <s v="Fem Care"/>
    <s v="Whisper Choice"/>
    <n v="120"/>
    <n v="24"/>
    <n v="907.92"/>
    <m/>
    <x v="0"/>
    <n v="21790.079999999998"/>
  </r>
  <r>
    <d v="2024-12-02T00:00:00"/>
    <s v="Saleable RETURN"/>
    <s v="Mahavir Medical Stores"/>
    <s v="KRAHD_47308"/>
    <s v="Large B Pharmacy"/>
    <s v="HFS (Large B Pharmacy)- D Type- Sectorized"/>
    <s v="Grooming"/>
    <s v="Gillette Presto Intl"/>
    <n v="192"/>
    <n v="-18"/>
    <n v="-1184.04"/>
    <s v="Shop had No Cash"/>
    <x v="3"/>
    <n v="21312.720000000001"/>
  </r>
  <r>
    <d v="2024-12-14T00:00:00"/>
    <s v="Sales Invoice"/>
    <s v="Bipinkumar Manshukhlal Shah"/>
    <s v="KRHUB_78366"/>
    <s v="SubD A"/>
    <s v="SubD (SubD A)"/>
    <s v="Baby Care"/>
    <s v="Pampers"/>
    <n v="12"/>
    <n v="8"/>
    <n v="2660"/>
    <m/>
    <x v="0"/>
    <n v="21280"/>
  </r>
  <r>
    <d v="2024-12-14T00:00:00"/>
    <s v="Sales Invoice"/>
    <s v="Jalaram Enterprise"/>
    <s v="KRHUB_86219"/>
    <s v="SubD B"/>
    <s v="SubD (SubD B)"/>
    <s v="Baby Care"/>
    <s v="Pampers"/>
    <n v="12"/>
    <n v="8"/>
    <n v="2660"/>
    <m/>
    <x v="0"/>
    <n v="21280"/>
  </r>
  <r>
    <d v="2024-12-16T00:00:00"/>
    <s v="Sales Invoice"/>
    <s v="GPSAR Healthcare Ltd"/>
    <s v="KRHUB_78371"/>
    <s v="Large A Pharmacy"/>
    <s v="HFS (Large A Pharmacy)- D type"/>
    <s v="Baby Care"/>
    <s v="Pampers"/>
    <n v="6"/>
    <n v="6"/>
    <n v="3495"/>
    <m/>
    <x v="0"/>
    <n v="20970"/>
  </r>
  <r>
    <d v="2024-12-16T00:00:00"/>
    <s v="Sales Invoice"/>
    <s v="GPSAR Healthcare Ltd"/>
    <s v="KRHUB_78371"/>
    <s v="Large A Pharmacy"/>
    <s v="HFS (Large A Pharmacy)- D type"/>
    <s v="Female Hair Removal"/>
    <s v="Venus"/>
    <n v="72"/>
    <n v="12"/>
    <n v="1736.76"/>
    <m/>
    <x v="0"/>
    <n v="20841.12"/>
  </r>
  <r>
    <d v="2024-12-20T00:00:00"/>
    <s v="Sales Invoice"/>
    <s v="Akshar Agency"/>
    <s v="KRHUB_85606"/>
    <s v="SubD A"/>
    <s v="SubD (SubD A)"/>
    <s v="Female Hair Removal"/>
    <s v="Venus"/>
    <n v="48"/>
    <n v="12"/>
    <n v="1736.76"/>
    <m/>
    <x v="1"/>
    <n v="20841.12"/>
  </r>
  <r>
    <d v="2024-12-14T00:00:00"/>
    <s v="Sales Invoice"/>
    <s v="V M Enterprise"/>
    <s v="KRHUB_91962"/>
    <s v="SubD A"/>
    <s v="SubD (SubD A)"/>
    <s v="Fabric &amp; Home Care"/>
    <s v="Ariel"/>
    <n v="2"/>
    <n v="4"/>
    <n v="5181.4799999999996"/>
    <m/>
    <x v="0"/>
    <n v="20725.919999999998"/>
  </r>
  <r>
    <d v="2024-12-17T00:00:00"/>
    <s v="Sales Invoice"/>
    <s v="SHREE MOMAI TRADERS"/>
    <s v="KRHUB_89269"/>
    <s v="SubD A"/>
    <s v="SubD (SubD A)"/>
    <s v="Fabric &amp; Home Care"/>
    <s v="Tide"/>
    <n v="12"/>
    <n v="12"/>
    <n v="1722.24"/>
    <m/>
    <x v="1"/>
    <n v="20666.88"/>
  </r>
  <r>
    <d v="2024-12-14T00:00:00"/>
    <s v="Sales Invoice"/>
    <s v="DEV ENTERPRISE"/>
    <s v="KRHUB_90736"/>
    <s v="SubD A"/>
    <s v="SubD (SubD A)"/>
    <s v="Personal Care (GIL)"/>
    <s v="Gillette"/>
    <n v="144"/>
    <n v="24"/>
    <n v="857.04"/>
    <m/>
    <x v="0"/>
    <n v="20568.96"/>
  </r>
  <r>
    <d v="2024-12-14T00:00:00"/>
    <s v="Sales Invoice"/>
    <s v="Jalaram Enterprise"/>
    <s v="KRHUB_86219"/>
    <s v="SubD B"/>
    <s v="SubD (SubD B)"/>
    <s v="Personal Care (GIL)"/>
    <s v="Gillette"/>
    <n v="144"/>
    <n v="24"/>
    <n v="857.04"/>
    <m/>
    <x v="0"/>
    <n v="20568.96"/>
  </r>
  <r>
    <d v="2024-12-14T00:00:00"/>
    <s v="Sales Invoice"/>
    <s v="DEV ENTERPRISE"/>
    <s v="KRHUB_90736"/>
    <s v="SubD A"/>
    <s v="SubD (SubD A)"/>
    <s v="Personal Care (GIL)"/>
    <s v="Gillette"/>
    <n v="144"/>
    <n v="24"/>
    <n v="857.04"/>
    <m/>
    <x v="0"/>
    <n v="20568.96"/>
  </r>
  <r>
    <d v="2024-12-14T00:00:00"/>
    <s v="Sales Invoice"/>
    <s v="Jalaram Enterprise"/>
    <s v="KRHUB_86219"/>
    <s v="SubD B"/>
    <s v="SubD (SubD B)"/>
    <s v="Personal Care (GIL)"/>
    <s v="Gillette"/>
    <n v="144"/>
    <n v="24"/>
    <n v="857.04"/>
    <m/>
    <x v="0"/>
    <n v="20568.96"/>
  </r>
  <r>
    <d v="2024-12-19T00:00:00"/>
    <s v="Sales Invoice"/>
    <s v="DEV ENTERPRISE"/>
    <s v="KRHUB_90736"/>
    <s v="SubD A"/>
    <s v="SubD (SubD A)"/>
    <s v="Personal Care (GIL)"/>
    <s v="Gillette"/>
    <n v="144"/>
    <n v="24"/>
    <n v="857.04"/>
    <m/>
    <x v="1"/>
    <n v="20568.96"/>
  </r>
  <r>
    <d v="2024-12-16T00:00:00"/>
    <s v="Sales Invoice"/>
    <s v="GPSAR Healthcare Ltd"/>
    <s v="KRHUB_78371"/>
    <s v="Large A Pharmacy"/>
    <s v="HFS (Large A Pharmacy)- D type"/>
    <s v="Oral care"/>
    <s v="ORAL B"/>
    <n v="48"/>
    <n v="12"/>
    <n v="1700.04"/>
    <m/>
    <x v="0"/>
    <n v="20400.48"/>
  </r>
  <r>
    <d v="2024-12-17T00:00:00"/>
    <s v="Sales Invoice"/>
    <s v="SHREE MOMAI TRADERS"/>
    <s v="KRHUB_89269"/>
    <s v="SubD A"/>
    <s v="SubD (SubD A)"/>
    <s v="Grooming"/>
    <s v="Fusion"/>
    <n v="200"/>
    <n v="6"/>
    <n v="3348.24"/>
    <m/>
    <x v="1"/>
    <n v="20089.439999999999"/>
  </r>
  <r>
    <d v="2024-12-14T00:00:00"/>
    <s v="Sales Invoice"/>
    <s v="A TO Z TRADERS"/>
    <s v="KRHUB_93275"/>
    <s v="SubD B"/>
    <s v="SubD (SubD B)"/>
    <s v="Baby Care"/>
    <s v="Pampers"/>
    <n v="4"/>
    <n v="4"/>
    <n v="4996.6400000000003"/>
    <m/>
    <x v="0"/>
    <n v="19986.560000000001"/>
  </r>
  <r>
    <d v="2024-12-17T00:00:00"/>
    <s v="Sales Invoice"/>
    <s v="SHREE MOMAI TRADERS"/>
    <s v="KRHUB_89269"/>
    <s v="SubD A"/>
    <s v="SubD (SubD A)"/>
    <s v="Oral care"/>
    <s v="ORAL B"/>
    <n v="36"/>
    <n v="13"/>
    <n v="1462.5"/>
    <m/>
    <x v="1"/>
    <n v="19012.5"/>
  </r>
  <r>
    <d v="2024-12-14T00:00:00"/>
    <s v="Sales Invoice"/>
    <s v="Jalaram Enterprise"/>
    <s v="KRHUB_86219"/>
    <s v="SubD B"/>
    <s v="SubD (SubD B)"/>
    <s v="Grooming"/>
    <s v="Vector3"/>
    <n v="30"/>
    <n v="11"/>
    <n v="1718.86"/>
    <m/>
    <x v="0"/>
    <n v="18907.46"/>
  </r>
  <r>
    <d v="2024-12-16T00:00:00"/>
    <s v="Sales Invoice"/>
    <s v="GPSAR Healthcare Ltd"/>
    <s v="KRHUB_78371"/>
    <s v="Large A Pharmacy"/>
    <s v="HFS (Large A Pharmacy)- D type"/>
    <s v="Fem Care"/>
    <s v="Whisper Ultra"/>
    <n v="18"/>
    <n v="6"/>
    <n v="3146.88"/>
    <m/>
    <x v="0"/>
    <n v="18881.28"/>
  </r>
  <r>
    <d v="2024-12-16T00:00:00"/>
    <s v="Sales Invoice"/>
    <s v="Verai General Stores"/>
    <s v="KRHUB_90915"/>
    <s v="SubD B"/>
    <s v="SubD (SubD B)"/>
    <s v="Grooming"/>
    <s v="Gillette Mach3"/>
    <n v="48"/>
    <n v="6"/>
    <n v="3080.34"/>
    <m/>
    <x v="0"/>
    <n v="18482.04"/>
  </r>
  <r>
    <d v="2024-12-18T00:00:00"/>
    <s v="Sales Invoice"/>
    <s v="Jay Ambe Enterprise"/>
    <s v="KRHUB_92863"/>
    <s v="SubD A"/>
    <s v="SubD (SubD A)"/>
    <s v="Grooming"/>
    <s v="Gillette Mach3"/>
    <n v="48"/>
    <n v="6"/>
    <n v="3080.34"/>
    <m/>
    <x v="1"/>
    <n v="18482.04"/>
  </r>
  <r>
    <d v="2024-12-20T00:00:00"/>
    <s v="Sales Invoice"/>
    <s v="Vinayak Marketing"/>
    <s v="KRHUB_91961"/>
    <s v="SubD A"/>
    <s v="SubD (SubD A)"/>
    <s v="Grooming"/>
    <s v="Gillette Mach3"/>
    <n v="48"/>
    <n v="6"/>
    <n v="3080.34"/>
    <m/>
    <x v="1"/>
    <n v="18482.04"/>
  </r>
  <r>
    <d v="2024-12-02T00:00:00"/>
    <s v="Saleable RETURN"/>
    <s v="Sunny medical store"/>
    <s v="KRAHD_38979"/>
    <s v="Large B Pharmacy"/>
    <s v="New (Large B Pharmacy)"/>
    <s v="Fem Care"/>
    <s v="Whisper Choice"/>
    <n v="112"/>
    <n v="-20"/>
    <n v="-900.8"/>
    <s v="Wrong Order"/>
    <x v="3"/>
    <n v="18016"/>
  </r>
  <r>
    <d v="2024-12-14T00:00:00"/>
    <s v="Sales Invoice"/>
    <s v="Jiyansh Sales"/>
    <s v="KRHUB_94585"/>
    <s v="SubD B"/>
    <s v="SubD (SubD B)"/>
    <s v="Oral care"/>
    <s v="ORAL B"/>
    <n v="24"/>
    <n v="12"/>
    <n v="1500"/>
    <m/>
    <x v="0"/>
    <n v="18000"/>
  </r>
  <r>
    <d v="2024-12-14T00:00:00"/>
    <s v="Sales Invoice"/>
    <s v="Jiyansh Sales"/>
    <s v="KRHUB_94585"/>
    <s v="SubD B"/>
    <s v="SubD (SubD B)"/>
    <s v="Oral care"/>
    <s v="ORAL B"/>
    <n v="24"/>
    <n v="12"/>
    <n v="1500"/>
    <m/>
    <x v="0"/>
    <n v="18000"/>
  </r>
  <r>
    <d v="2024-12-16T00:00:00"/>
    <s v="Sales Invoice"/>
    <s v="Verai General Stores"/>
    <s v="KRHUB_90915"/>
    <s v="SubD B"/>
    <s v="SubD (SubD B)"/>
    <s v="Oral care"/>
    <s v="ORAL B"/>
    <n v="36"/>
    <n v="12"/>
    <n v="1500"/>
    <m/>
    <x v="0"/>
    <n v="18000"/>
  </r>
  <r>
    <d v="2024-12-16T00:00:00"/>
    <s v="Sales Invoice"/>
    <s v="GPSAR Healthcare Ltd"/>
    <s v="KRHUB_78371"/>
    <s v="Large A Pharmacy"/>
    <s v="HFS (Large A Pharmacy)- D type"/>
    <s v="Oral care"/>
    <s v="ORAL B"/>
    <n v="48"/>
    <n v="6"/>
    <n v="2994.96"/>
    <m/>
    <x v="0"/>
    <n v="17969.760000000002"/>
  </r>
  <r>
    <d v="2024-12-16T00:00:00"/>
    <s v="Sales Invoice"/>
    <s v="Verai General Stores"/>
    <s v="KRHUB_90915"/>
    <s v="SubD B"/>
    <s v="SubD (SubD B)"/>
    <s v="Fabric &amp; Home Care"/>
    <s v="Ariel Liquid"/>
    <n v="12"/>
    <n v="12"/>
    <n v="1477.8"/>
    <m/>
    <x v="1"/>
    <n v="17733.599999999999"/>
  </r>
  <r>
    <d v="2024-12-17T00:00:00"/>
    <s v="Sales Invoice"/>
    <s v="SHREE MOMAI TRADERS"/>
    <s v="KRHUB_89269"/>
    <s v="SubD A"/>
    <s v="SubD (SubD A)"/>
    <s v="Fabric &amp; Home Care"/>
    <s v="Tide"/>
    <n v="12"/>
    <n v="12"/>
    <n v="1444.44"/>
    <m/>
    <x v="1"/>
    <n v="17333.28"/>
  </r>
  <r>
    <d v="2024-12-13T00:00:00"/>
    <s v="Sales Invoice"/>
    <s v="Vinod Pharma"/>
    <s v="KRHUB_93329"/>
    <s v="SubD A"/>
    <s v="SubD (SubD A)"/>
    <s v="Hair Care"/>
    <s v="Pantene"/>
    <n v="56"/>
    <n v="10"/>
    <n v="1718.2"/>
    <m/>
    <x v="2"/>
    <n v="17182"/>
  </r>
  <r>
    <d v="2024-12-14T00:00:00"/>
    <s v="Sales Invoice"/>
    <s v="DEV ENTERPRISE"/>
    <s v="KRHUB_90736"/>
    <s v="SubD A"/>
    <s v="SubD (SubD A)"/>
    <s v="Oral care"/>
    <s v="ORAL B"/>
    <n v="48"/>
    <n v="11"/>
    <n v="1558.37"/>
    <m/>
    <x v="0"/>
    <n v="17142.07"/>
  </r>
  <r>
    <d v="2024-12-14T00:00:00"/>
    <s v="Sales Invoice"/>
    <s v="DEV ENTERPRISE"/>
    <s v="KRHUB_90736"/>
    <s v="SubD A"/>
    <s v="SubD (SubD A)"/>
    <s v="Hair Care"/>
    <s v="H&amp;S"/>
    <n v="30"/>
    <n v="6"/>
    <n v="2809.08"/>
    <m/>
    <x v="0"/>
    <n v="16854.48"/>
  </r>
  <r>
    <d v="2024-12-16T00:00:00"/>
    <s v="Sales Invoice"/>
    <s v="Verai General Stores"/>
    <s v="KRHUB_90915"/>
    <s v="SubD B"/>
    <s v="SubD (SubD B)"/>
    <s v="Hair Care"/>
    <s v="H&amp;S"/>
    <n v="30"/>
    <n v="6"/>
    <n v="2809.08"/>
    <m/>
    <x v="1"/>
    <n v="16854.48"/>
  </r>
  <r>
    <d v="2024-12-20T00:00:00"/>
    <s v="Sales Invoice"/>
    <s v="Akshar Agency"/>
    <s v="KRHUB_85606"/>
    <s v="SubD A"/>
    <s v="SubD (SubD A)"/>
    <s v="Hair Care"/>
    <s v="H&amp;S"/>
    <n v="30"/>
    <n v="6"/>
    <n v="2809.08"/>
    <m/>
    <x v="1"/>
    <n v="16854.48"/>
  </r>
  <r>
    <d v="2024-12-20T00:00:00"/>
    <s v="Sales Invoice"/>
    <s v="Akshar Agency"/>
    <s v="KRHUB_85606"/>
    <s v="SubD A"/>
    <s v="SubD (SubD A)"/>
    <s v="Hair Care"/>
    <s v="H&amp;S"/>
    <n v="30"/>
    <n v="6"/>
    <n v="2809.08"/>
    <m/>
    <x v="1"/>
    <n v="16854.48"/>
  </r>
  <r>
    <d v="2024-12-16T00:00:00"/>
    <s v="Sales Invoice"/>
    <s v="GPSAR Healthcare Ltd"/>
    <s v="KRHUB_78371"/>
    <s v="Large A Pharmacy"/>
    <s v="HFS (Large A Pharmacy)- D type"/>
    <s v="Skin Care"/>
    <s v="Olay"/>
    <n v="12"/>
    <n v="8"/>
    <n v="2080"/>
    <m/>
    <x v="1"/>
    <n v="16640"/>
  </r>
  <r>
    <d v="2024-12-02T00:00:00"/>
    <s v="Saleable RETURN"/>
    <s v="Hello Medecine(GST)"/>
    <s v="KRAHD_38512"/>
    <s v="Large A Pharmacy"/>
    <s v="HFS (Large A Pharmacy)- D type- Sectorized"/>
    <s v="Grooming"/>
    <s v="Fusion"/>
    <n v="40"/>
    <n v="-4"/>
    <n v="-4103.6000000000004"/>
    <s v="Wrong Order"/>
    <x v="4"/>
    <n v="16414.400000000001"/>
  </r>
  <r>
    <d v="2024-12-14T00:00:00"/>
    <s v="Sales Invoice"/>
    <s v="Jalaram Enterprise"/>
    <s v="KRHUB_86219"/>
    <s v="SubD B"/>
    <s v="SubD (SubD B)"/>
    <s v="Fabric &amp; Home Care"/>
    <s v="Ariel Liquid"/>
    <n v="6"/>
    <n v="6"/>
    <n v="2716.62"/>
    <m/>
    <x v="0"/>
    <n v="16299.72"/>
  </r>
  <r>
    <d v="2024-12-14T00:00:00"/>
    <s v="Sales Invoice"/>
    <s v="DEV ENTERPRISE"/>
    <s v="KRHUB_90736"/>
    <s v="SubD A"/>
    <s v="SubD (SubD A)"/>
    <s v="Oral care"/>
    <s v="ORAL B"/>
    <n v="36"/>
    <n v="12"/>
    <n v="1350"/>
    <m/>
    <x v="0"/>
    <n v="16200"/>
  </r>
  <r>
    <d v="2024-12-16T00:00:00"/>
    <s v="Sales Invoice"/>
    <s v="Verai General Stores"/>
    <s v="KRHUB_90915"/>
    <s v="SubD B"/>
    <s v="SubD (SubD B)"/>
    <s v="Oral care"/>
    <s v="ORAL B"/>
    <n v="36"/>
    <n v="12"/>
    <n v="1350"/>
    <m/>
    <x v="0"/>
    <n v="16200"/>
  </r>
  <r>
    <d v="2024-12-20T00:00:00"/>
    <s v="Sales Invoice"/>
    <s v="Akshar Agency"/>
    <s v="KRHUB_85606"/>
    <s v="SubD A"/>
    <s v="SubD (SubD A)"/>
    <s v="Oral care"/>
    <s v="ORAL B"/>
    <n v="36"/>
    <n v="12"/>
    <n v="1350"/>
    <m/>
    <x v="1"/>
    <n v="16200"/>
  </r>
  <r>
    <d v="2024-12-20T00:00:00"/>
    <s v="Sales Invoice"/>
    <s v="Akshar Agency"/>
    <s v="KRHUB_85606"/>
    <s v="SubD A"/>
    <s v="SubD (SubD A)"/>
    <s v="Oral care"/>
    <s v="ORAL B"/>
    <n v="36"/>
    <n v="12"/>
    <n v="1350"/>
    <m/>
    <x v="1"/>
    <n v="16200"/>
  </r>
  <r>
    <d v="2024-12-20T00:00:00"/>
    <s v="Sales Invoice"/>
    <s v="Vinayak Marketing"/>
    <s v="KRHUB_91961"/>
    <s v="SubD A"/>
    <s v="SubD (SubD A)"/>
    <s v="Personal Care (GIL)"/>
    <s v="Gillette"/>
    <n v="24"/>
    <n v="6"/>
    <n v="2625"/>
    <m/>
    <x v="1"/>
    <n v="15750"/>
  </r>
  <r>
    <d v="2024-12-20T00:00:00"/>
    <s v="Sales Invoice"/>
    <s v="Akshar Agency"/>
    <s v="KRHUB_85606"/>
    <s v="SubD A"/>
    <s v="SubD (SubD A)"/>
    <s v="Hair Care"/>
    <s v="Pantene"/>
    <n v="30"/>
    <n v="6"/>
    <n v="2558.2199999999998"/>
    <m/>
    <x v="1"/>
    <n v="15349.32"/>
  </r>
  <r>
    <d v="2024-12-02T00:00:00"/>
    <s v="Saleable RETURN"/>
    <s v="RAINBOW SUPER MARKET"/>
    <s v="KRAHD_92020"/>
    <s v="Super"/>
    <s v="HFS (Super)"/>
    <s v="Fabric &amp; Home Care"/>
    <s v="Tide"/>
    <n v="5"/>
    <n v="-5"/>
    <n v="-3004.65"/>
    <s v="Godown Short"/>
    <x v="3"/>
    <n v="15023.25"/>
  </r>
  <r>
    <d v="2024-12-14T00:00:00"/>
    <s v="Sales Invoice"/>
    <s v="Vinayak Marketing"/>
    <s v="KRHUB_91961"/>
    <s v="SubD A"/>
    <s v="SubD (SubD A)"/>
    <s v="Female Hair Removal"/>
    <s v="Venus"/>
    <n v="40"/>
    <n v="6"/>
    <n v="2500.02"/>
    <m/>
    <x v="2"/>
    <n v="15000.119999999999"/>
  </r>
  <r>
    <d v="2024-12-16T00:00:00"/>
    <s v="Sales Invoice"/>
    <s v="GPSAR Healthcare Ltd"/>
    <s v="KRHUB_78371"/>
    <s v="Large A Pharmacy"/>
    <s v="HFS (Large A Pharmacy)- D type"/>
    <s v="Health Care"/>
    <s v="Inhaler"/>
    <n v="12"/>
    <n v="4"/>
    <n v="3671.72"/>
    <m/>
    <x v="0"/>
    <n v="14686.88"/>
  </r>
  <r>
    <d v="2024-12-16T00:00:00"/>
    <s v="Sales Invoice"/>
    <s v="Verai General Stores"/>
    <s v="KRHUB_90915"/>
    <s v="SubD B"/>
    <s v="SubD (SubD B)"/>
    <s v="Fabric &amp; Home Care"/>
    <s v="Ariel Liquid"/>
    <n v="6"/>
    <n v="6"/>
    <n v="2438.88"/>
    <m/>
    <x v="1"/>
    <n v="14633.28"/>
  </r>
  <r>
    <d v="2024-12-16T00:00:00"/>
    <s v="Sales Invoice"/>
    <s v="Verai General Stores"/>
    <s v="KRHUB_90915"/>
    <s v="SubD B"/>
    <s v="SubD (SubD B)"/>
    <s v="Hair Care"/>
    <s v="H&amp;S"/>
    <n v="48"/>
    <n v="14"/>
    <n v="1043.56"/>
    <m/>
    <x v="1"/>
    <n v="14609.84"/>
  </r>
  <r>
    <d v="2024-12-14T00:00:00"/>
    <s v="Sales Invoice"/>
    <s v="DEV ENTERPRISE"/>
    <s v="KRHUB_90736"/>
    <s v="SubD A"/>
    <s v="SubD (SubD A)"/>
    <s v="Oral care"/>
    <s v="ORAL B"/>
    <n v="48"/>
    <n v="12"/>
    <n v="1200"/>
    <m/>
    <x v="0"/>
    <n v="14400"/>
  </r>
  <r>
    <d v="2024-12-16T00:00:00"/>
    <s v="Sales Invoice"/>
    <s v="GPSAR Healthcare Ltd"/>
    <s v="KRHUB_78371"/>
    <s v="Large A Pharmacy"/>
    <s v="HFS (Large A Pharmacy)- D type"/>
    <s v="Oral care"/>
    <s v="ORAL B"/>
    <n v="72"/>
    <n v="12"/>
    <n v="1200"/>
    <m/>
    <x v="0"/>
    <n v="14400"/>
  </r>
  <r>
    <d v="2024-12-16T00:00:00"/>
    <s v="Sales Invoice"/>
    <s v="GPSAR Healthcare Ltd"/>
    <s v="KRHUB_78371"/>
    <s v="Large A Pharmacy"/>
    <s v="HFS (Large A Pharmacy)- D type"/>
    <s v="Baby Care"/>
    <s v="Pampers"/>
    <n v="12"/>
    <n v="6"/>
    <n v="2342.64"/>
    <m/>
    <x v="0"/>
    <n v="14055.84"/>
  </r>
  <r>
    <d v="2024-12-18T00:00:00"/>
    <s v="Sales Invoice"/>
    <s v="Vinod Pharma"/>
    <s v="KRHUB_93329"/>
    <s v="SubD A"/>
    <s v="SubD (SubD A)"/>
    <s v="Grooming"/>
    <s v="Fusion"/>
    <n v="200"/>
    <n v="5"/>
    <n v="2790.2"/>
    <m/>
    <x v="1"/>
    <n v="13951"/>
  </r>
  <r>
    <d v="2024-12-16T00:00:00"/>
    <s v="Sales Invoice"/>
    <s v="Verai General Stores"/>
    <s v="KRHUB_90915"/>
    <s v="SubD B"/>
    <s v="SubD (SubD B)"/>
    <s v="Hair Care"/>
    <s v="H&amp;S"/>
    <n v="30"/>
    <n v="6"/>
    <n v="2290.86"/>
    <m/>
    <x v="1"/>
    <n v="13745.16"/>
  </r>
  <r>
    <d v="2024-12-20T00:00:00"/>
    <s v="Sales Invoice"/>
    <s v="Mashru General Store"/>
    <s v="KRHUB_92137"/>
    <s v="SubD B"/>
    <s v="SubD (SubD B)"/>
    <s v="Hair Care"/>
    <s v="H&amp;S"/>
    <n v="30"/>
    <n v="6"/>
    <n v="2290.86"/>
    <m/>
    <x v="1"/>
    <n v="13745.16"/>
  </r>
  <r>
    <d v="2024-12-20T00:00:00"/>
    <s v="Sales Invoice"/>
    <s v="Mashru General Store"/>
    <s v="KRHUB_92137"/>
    <s v="SubD B"/>
    <s v="SubD (SubD B)"/>
    <s v="Hair Care"/>
    <s v="H&amp;S"/>
    <n v="30"/>
    <n v="6"/>
    <n v="2290.86"/>
    <m/>
    <x v="1"/>
    <n v="13745.16"/>
  </r>
  <r>
    <d v="2024-12-18T00:00:00"/>
    <s v="Sales Invoice"/>
    <s v="Jay Ambe Enterprise"/>
    <s v="KRHUB_92863"/>
    <s v="SubD A"/>
    <s v="SubD (SubD A)"/>
    <s v="Skin Care"/>
    <s v="Olay"/>
    <n v="6"/>
    <n v="6"/>
    <n v="2238.2399999999998"/>
    <m/>
    <x v="1"/>
    <n v="13429.439999999999"/>
  </r>
  <r>
    <d v="2024-12-14T00:00:00"/>
    <s v="Sales Invoice"/>
    <s v="Jalaram Enterprise"/>
    <s v="KRHUB_86219"/>
    <s v="SubD B"/>
    <s v="SubD (SubD B)"/>
    <s v="Hair Care"/>
    <s v="H&amp;S"/>
    <n v="30"/>
    <n v="6"/>
    <n v="2236.38"/>
    <m/>
    <x v="0"/>
    <n v="13418.28"/>
  </r>
  <r>
    <d v="2024-12-14T00:00:00"/>
    <s v="Sales Invoice"/>
    <s v="Jalaram Enterprise"/>
    <s v="KRHUB_86219"/>
    <s v="SubD B"/>
    <s v="SubD (SubD B)"/>
    <s v="Hair Care"/>
    <s v="H&amp;S"/>
    <n v="30"/>
    <n v="6"/>
    <n v="2236.38"/>
    <m/>
    <x v="0"/>
    <n v="13418.28"/>
  </r>
  <r>
    <d v="2024-12-16T00:00:00"/>
    <s v="Sales Invoice"/>
    <s v="GPSAR Healthcare Ltd"/>
    <s v="KRHUB_78371"/>
    <s v="Large A Pharmacy"/>
    <s v="HFS (Large A Pharmacy)- D type"/>
    <s v="Hair Care"/>
    <s v="H&amp;S"/>
    <n v="30"/>
    <n v="6"/>
    <n v="2236.38"/>
    <m/>
    <x v="1"/>
    <n v="13418.28"/>
  </r>
  <r>
    <d v="2024-12-20T00:00:00"/>
    <s v="Sales Invoice"/>
    <s v="Mashru General Store"/>
    <s v="KRHUB_92137"/>
    <s v="SubD B"/>
    <s v="SubD (SubD B)"/>
    <s v="Hair Care"/>
    <s v="H&amp;S"/>
    <n v="30"/>
    <n v="6"/>
    <n v="2236.38"/>
    <m/>
    <x v="1"/>
    <n v="13418.28"/>
  </r>
  <r>
    <d v="2024-12-20T00:00:00"/>
    <s v="Sales Invoice"/>
    <s v="Akshar Agency"/>
    <s v="KRHUB_85606"/>
    <s v="SubD A"/>
    <s v="SubD (SubD A)"/>
    <s v="Baby Care"/>
    <s v="Pampers"/>
    <n v="4"/>
    <n v="4"/>
    <n v="3330"/>
    <m/>
    <x v="1"/>
    <n v="13320"/>
  </r>
  <r>
    <d v="2024-12-20T00:00:00"/>
    <s v="Sales Invoice"/>
    <s v="Akshar Agency"/>
    <s v="KRHUB_85606"/>
    <s v="SubD A"/>
    <s v="SubD (SubD A)"/>
    <s v="Baby Care"/>
    <s v="Pampers"/>
    <n v="4"/>
    <n v="4"/>
    <n v="3330"/>
    <m/>
    <x v="1"/>
    <n v="13320"/>
  </r>
  <r>
    <d v="2024-12-16T00:00:00"/>
    <s v="Sales Invoice"/>
    <s v="GPSAR Healthcare Ltd"/>
    <s v="KRHUB_78371"/>
    <s v="Large A Pharmacy"/>
    <s v="HFS (Large A Pharmacy)- D type"/>
    <s v="Grooming"/>
    <s v="Guard"/>
    <n v="120"/>
    <n v="12"/>
    <n v="1080.96"/>
    <m/>
    <x v="0"/>
    <n v="12971.52"/>
  </r>
  <r>
    <d v="2024-12-20T00:00:00"/>
    <s v="Sales Invoice"/>
    <s v="Akshar Agency"/>
    <s v="KRHUB_85606"/>
    <s v="SubD A"/>
    <s v="SubD (SubD A)"/>
    <s v="Fabric &amp; Home Care"/>
    <s v="Tide"/>
    <n v="12"/>
    <n v="11"/>
    <n v="1171.28"/>
    <m/>
    <x v="1"/>
    <n v="12884.08"/>
  </r>
  <r>
    <d v="2024-12-14T00:00:00"/>
    <s v="Sales Invoice"/>
    <s v="A TO Z TRADERS"/>
    <s v="KRHUB_93275"/>
    <s v="SubD B"/>
    <s v="SubD (SubD B)"/>
    <s v="Personal Care (GIL)"/>
    <s v="Gillette Series"/>
    <n v="144"/>
    <n v="12"/>
    <n v="1060.68"/>
    <m/>
    <x v="0"/>
    <n v="12728.16"/>
  </r>
  <r>
    <d v="2024-12-14T00:00:00"/>
    <s v="Sales Invoice"/>
    <s v="A TO Z TRADERS"/>
    <s v="KRHUB_93275"/>
    <s v="SubD B"/>
    <s v="SubD (SubD B)"/>
    <s v="Personal Care (GIL)"/>
    <s v="Gillette Series"/>
    <n v="144"/>
    <n v="12"/>
    <n v="1060.68"/>
    <m/>
    <x v="0"/>
    <n v="12728.16"/>
  </r>
  <r>
    <d v="2024-12-14T00:00:00"/>
    <s v="Sales Invoice"/>
    <s v="Jalaram Enterprise"/>
    <s v="KRHUB_86219"/>
    <s v="SubD B"/>
    <s v="SubD (SubD B)"/>
    <s v="Personal Care (GIL)"/>
    <s v="Gillette Series"/>
    <n v="144"/>
    <n v="12"/>
    <n v="1060.68"/>
    <m/>
    <x v="0"/>
    <n v="12728.16"/>
  </r>
  <r>
    <d v="2024-12-16T00:00:00"/>
    <s v="Sales Invoice"/>
    <s v="GPSAR Healthcare Ltd"/>
    <s v="KRHUB_78371"/>
    <s v="Large A Pharmacy"/>
    <s v="HFS (Large A Pharmacy)- D type"/>
    <s v="Personal Care (GIL)"/>
    <s v="Gillette Series"/>
    <n v="144"/>
    <n v="12"/>
    <n v="1060.68"/>
    <m/>
    <x v="0"/>
    <n v="12728.16"/>
  </r>
  <r>
    <d v="2024-12-17T00:00:00"/>
    <s v="Sales Invoice"/>
    <s v="SHREE MOMAI TRADERS"/>
    <s v="KRHUB_89269"/>
    <s v="SubD A"/>
    <s v="SubD (SubD A)"/>
    <s v="Personal Care (GIL)"/>
    <s v="Gillette Series"/>
    <n v="144"/>
    <n v="12"/>
    <n v="1060.68"/>
    <m/>
    <x v="1"/>
    <n v="12728.16"/>
  </r>
  <r>
    <d v="2024-12-18T00:00:00"/>
    <s v="Sales Invoice"/>
    <s v="Vinod Pharma"/>
    <s v="KRHUB_93329"/>
    <s v="SubD A"/>
    <s v="SubD (SubD A)"/>
    <s v="Personal Care (GIL)"/>
    <s v="Gillette Series"/>
    <n v="144"/>
    <n v="12"/>
    <n v="1060.68"/>
    <m/>
    <x v="1"/>
    <n v="12728.16"/>
  </r>
  <r>
    <d v="2024-12-20T00:00:00"/>
    <s v="Sales Invoice"/>
    <s v="Akshar Agency"/>
    <s v="KRHUB_85606"/>
    <s v="SubD A"/>
    <s v="SubD (SubD A)"/>
    <s v="Personal Care (GIL)"/>
    <s v="Gillette Series"/>
    <n v="144"/>
    <n v="12"/>
    <n v="1060.68"/>
    <m/>
    <x v="1"/>
    <n v="12728.16"/>
  </r>
  <r>
    <d v="2024-12-02T00:00:00"/>
    <s v="Sales Invoice"/>
    <s v="Osia Hyper Retail Ltd(GST)"/>
    <s v="KRAHD_70486"/>
    <s v="Hyper"/>
    <s v="New HFS (Hyper)"/>
    <s v="Female Hair Removal"/>
    <s v="Satin Care"/>
    <n v="40"/>
    <n v="6"/>
    <n v="2100"/>
    <m/>
    <x v="3"/>
    <n v="12600"/>
  </r>
  <r>
    <d v="2024-12-16T00:00:00"/>
    <s v="Sales Invoice"/>
    <s v="GPSAR Healthcare Ltd"/>
    <s v="KRHUB_78371"/>
    <s v="Large A Pharmacy"/>
    <s v="HFS (Large A Pharmacy)- D type"/>
    <s v="Baby Care"/>
    <s v="Pampers"/>
    <n v="18"/>
    <n v="6"/>
    <n v="2081.7600000000002"/>
    <m/>
    <x v="0"/>
    <n v="12490.560000000001"/>
  </r>
  <r>
    <d v="2024-12-16T00:00:00"/>
    <s v="Sales Invoice"/>
    <s v="GPSAR Healthcare Ltd"/>
    <s v="KRHUB_78371"/>
    <s v="Large A Pharmacy"/>
    <s v="HFS (Large A Pharmacy)- D type"/>
    <s v="Skin Care"/>
    <s v="Olay"/>
    <n v="24"/>
    <n v="6"/>
    <n v="2081.7600000000002"/>
    <m/>
    <x v="1"/>
    <n v="12490.560000000001"/>
  </r>
  <r>
    <d v="2024-12-17T00:00:00"/>
    <s v="Sales Invoice"/>
    <s v="SHREE MOMAI TRADERS"/>
    <s v="KRHUB_89269"/>
    <s v="SubD A"/>
    <s v="SubD (SubD A)"/>
    <s v="Grooming"/>
    <s v="7 O Clock"/>
    <n v="144"/>
    <n v="12"/>
    <n v="1038.8399999999999"/>
    <m/>
    <x v="1"/>
    <n v="12466.079999999998"/>
  </r>
  <r>
    <d v="2024-12-13T00:00:00"/>
    <s v="Sales Invoice"/>
    <s v="V M Enterprise"/>
    <s v="KRHUB_91962"/>
    <s v="SubD A"/>
    <s v="SubD (SubD A)"/>
    <s v="Skin Care"/>
    <s v="Olay"/>
    <n v="48"/>
    <n v="12"/>
    <n v="1033.08"/>
    <m/>
    <x v="2"/>
    <n v="12396.96"/>
  </r>
  <r>
    <d v="2024-12-14T00:00:00"/>
    <s v="Sales Invoice"/>
    <s v="Vinod Pharma"/>
    <s v="KRHUB_93329"/>
    <s v="SubD A"/>
    <s v="SubD (SubD A)"/>
    <s v="Hair Care"/>
    <s v="Pantene"/>
    <n v="30"/>
    <n v="6"/>
    <n v="2045.46"/>
    <m/>
    <x v="0"/>
    <n v="12272.76"/>
  </r>
  <r>
    <d v="2024-12-18T00:00:00"/>
    <s v="Sales Invoice"/>
    <s v="Jay Ambe Enterprise"/>
    <s v="KRHUB_92863"/>
    <s v="SubD A"/>
    <s v="SubD (SubD A)"/>
    <s v="Hair Care"/>
    <s v="Pantene"/>
    <n v="30"/>
    <n v="6"/>
    <n v="2045.46"/>
    <m/>
    <x v="1"/>
    <n v="12272.76"/>
  </r>
  <r>
    <d v="2024-12-14T00:00:00"/>
    <s v="Sales Invoice"/>
    <s v="Vinod Pharma"/>
    <s v="KRHUB_93329"/>
    <s v="SubD A"/>
    <s v="SubD (SubD A)"/>
    <s v="Baby Care"/>
    <s v="Pampers"/>
    <n v="168"/>
    <n v="24"/>
    <n v="499.92"/>
    <m/>
    <x v="0"/>
    <n v="11998.08"/>
  </r>
  <r>
    <d v="2024-12-16T00:00:00"/>
    <s v="Sales Invoice"/>
    <s v="GPSAR Healthcare Ltd"/>
    <s v="KRHUB_78371"/>
    <s v="Large A Pharmacy"/>
    <s v="HFS (Large A Pharmacy)- D type"/>
    <s v="Baby Care"/>
    <s v="Pampers"/>
    <n v="192"/>
    <n v="24"/>
    <n v="499.92"/>
    <m/>
    <x v="0"/>
    <n v="11998.08"/>
  </r>
  <r>
    <d v="2024-12-14T00:00:00"/>
    <s v="Sales Invoice"/>
    <s v="Jalaram Enterprise"/>
    <s v="KRHUB_86219"/>
    <s v="SubD B"/>
    <s v="SubD (SubD B)"/>
    <s v="Hair Care"/>
    <s v="H&amp;S"/>
    <n v="56"/>
    <n v="8"/>
    <n v="1490.88"/>
    <m/>
    <x v="0"/>
    <n v="11927.04"/>
  </r>
  <r>
    <d v="2024-12-14T00:00:00"/>
    <s v="Sales Invoice"/>
    <s v="Jiyansh Sales"/>
    <s v="KRHUB_94585"/>
    <s v="SubD B"/>
    <s v="SubD (SubD B)"/>
    <s v="Health Care"/>
    <s v="Vaporub"/>
    <n v="24"/>
    <n v="12"/>
    <n v="990"/>
    <m/>
    <x v="0"/>
    <n v="11880"/>
  </r>
  <r>
    <d v="2024-12-16T00:00:00"/>
    <s v="Sales Invoice"/>
    <s v="GPSAR Healthcare Ltd"/>
    <s v="KRHUB_78371"/>
    <s v="Large A Pharmacy"/>
    <s v="HFS (Large A Pharmacy)- D type"/>
    <s v="Oral care"/>
    <s v="ORAL B"/>
    <n v="48"/>
    <n v="12"/>
    <n v="990"/>
    <m/>
    <x v="0"/>
    <n v="11880"/>
  </r>
  <r>
    <d v="2024-12-16T00:00:00"/>
    <s v="Sales Invoice"/>
    <s v="Verai General Stores"/>
    <s v="KRHUB_90915"/>
    <s v="SubD B"/>
    <s v="SubD (SubD B)"/>
    <s v="Oral care"/>
    <s v="ORAL B"/>
    <n v="48"/>
    <n v="12"/>
    <n v="990"/>
    <m/>
    <x v="0"/>
    <n v="11880"/>
  </r>
  <r>
    <d v="2024-12-16T00:00:00"/>
    <s v="Sales Invoice"/>
    <s v="GPSAR Healthcare Ltd"/>
    <s v="KRHUB_78371"/>
    <s v="Large A Pharmacy"/>
    <s v="HFS (Large A Pharmacy)- D type"/>
    <s v="Baby Care"/>
    <s v="Pampers"/>
    <n v="40"/>
    <n v="12"/>
    <n v="990"/>
    <m/>
    <x v="0"/>
    <n v="11880"/>
  </r>
  <r>
    <d v="2024-12-16T00:00:00"/>
    <s v="Sales Invoice"/>
    <s v="GPSAR Healthcare Ltd"/>
    <s v="KRHUB_78371"/>
    <s v="Large A Pharmacy"/>
    <s v="HFS (Large A Pharmacy)- D type"/>
    <s v="Baby Care"/>
    <s v="Pampers"/>
    <n v="40"/>
    <n v="12"/>
    <n v="990"/>
    <m/>
    <x v="0"/>
    <n v="11880"/>
  </r>
  <r>
    <d v="2024-12-16T00:00:00"/>
    <s v="Sales Invoice"/>
    <s v="GPSAR Healthcare Ltd"/>
    <s v="KRHUB_78371"/>
    <s v="Large A Pharmacy"/>
    <s v="HFS (Large A Pharmacy)- D type"/>
    <s v="Baby Care"/>
    <s v="Pampers"/>
    <n v="40"/>
    <n v="12"/>
    <n v="990"/>
    <m/>
    <x v="0"/>
    <n v="11880"/>
  </r>
  <r>
    <d v="2024-12-16T00:00:00"/>
    <s v="Sales Invoice"/>
    <s v="GPSAR Healthcare Ltd"/>
    <s v="KRHUB_78371"/>
    <s v="Large A Pharmacy"/>
    <s v="HFS (Large A Pharmacy)- D type"/>
    <s v="Baby Care"/>
    <s v="Pampers"/>
    <n v="40"/>
    <n v="12"/>
    <n v="990"/>
    <m/>
    <x v="0"/>
    <n v="11880"/>
  </r>
  <r>
    <d v="2024-12-19T00:00:00"/>
    <s v="Sales Invoice"/>
    <s v="DEV ENTERPRISE"/>
    <s v="KRHUB_90736"/>
    <s v="SubD A"/>
    <s v="SubD (SubD A)"/>
    <s v="Oral care"/>
    <s v="ORAL B"/>
    <n v="48"/>
    <n v="12"/>
    <n v="990"/>
    <m/>
    <x v="1"/>
    <n v="11880"/>
  </r>
  <r>
    <d v="2024-12-14T00:00:00"/>
    <s v="Sales Invoice"/>
    <s v="Vinayak Marketing"/>
    <s v="KRHUB_91961"/>
    <s v="SubD A"/>
    <s v="SubD (SubD A)"/>
    <s v="Female Hair Removal"/>
    <s v="Venus"/>
    <n v="24"/>
    <n v="6"/>
    <n v="1973.7"/>
    <m/>
    <x v="2"/>
    <n v="11842.2"/>
  </r>
  <r>
    <d v="2024-12-14T00:00:00"/>
    <s v="Sales Invoice"/>
    <s v="Vinayak Marketing"/>
    <s v="KRHUB_91961"/>
    <s v="SubD A"/>
    <s v="SubD (SubD A)"/>
    <s v="Female Hair Removal"/>
    <s v="Venus"/>
    <n v="18"/>
    <n v="6"/>
    <n v="1973.7"/>
    <m/>
    <x v="2"/>
    <n v="11842.2"/>
  </r>
  <r>
    <d v="2024-12-20T00:00:00"/>
    <s v="Sales Invoice"/>
    <s v="Akshar Agency"/>
    <s v="KRHUB_85606"/>
    <s v="SubD A"/>
    <s v="SubD (SubD A)"/>
    <s v="Female Hair Removal"/>
    <s v="Venus"/>
    <n v="18"/>
    <n v="6"/>
    <n v="1973.7"/>
    <m/>
    <x v="1"/>
    <n v="11842.2"/>
  </r>
  <r>
    <d v="2024-12-02T00:00:00"/>
    <s v="Sales Invoice"/>
    <s v="Osia Hyper Retail Ltd(GST)"/>
    <s v="KRAHD_70486"/>
    <s v="Hyper"/>
    <s v="New HFS (Hyper)"/>
    <s v="Female Hair Removal"/>
    <s v="Venus"/>
    <n v="24"/>
    <n v="6"/>
    <n v="1973.7"/>
    <m/>
    <x v="3"/>
    <n v="11842.2"/>
  </r>
  <r>
    <d v="2024-12-14T00:00:00"/>
    <s v="Sales Invoice"/>
    <s v="Vinayak Marketing"/>
    <s v="KRHUB_91961"/>
    <s v="SubD A"/>
    <s v="SubD (SubD A)"/>
    <s v="Grooming"/>
    <s v="Mach-3 Turbo"/>
    <n v="36"/>
    <n v="6"/>
    <n v="1967.1"/>
    <m/>
    <x v="0"/>
    <n v="11802.599999999999"/>
  </r>
  <r>
    <d v="2024-12-16T00:00:00"/>
    <s v="Sales Invoice"/>
    <s v="Verai General Stores"/>
    <s v="KRHUB_90915"/>
    <s v="SubD B"/>
    <s v="SubD (SubD B)"/>
    <s v="Grooming"/>
    <s v="Mach-3 Turbo"/>
    <n v="36"/>
    <n v="6"/>
    <n v="1967.1"/>
    <m/>
    <x v="0"/>
    <n v="11802.599999999999"/>
  </r>
  <r>
    <d v="2024-12-16T00:00:00"/>
    <s v="Sales Invoice"/>
    <s v="GPSAR Healthcare Ltd"/>
    <s v="KRHUB_78371"/>
    <s v="Large A Pharmacy"/>
    <s v="HFS (Large A Pharmacy)- D type"/>
    <s v="Fem Care"/>
    <s v="Whisper Ultra"/>
    <n v="60"/>
    <n v="12"/>
    <n v="973.08"/>
    <m/>
    <x v="0"/>
    <n v="11676.960000000001"/>
  </r>
  <r>
    <d v="2024-12-14T00:00:00"/>
    <s v="Sales Invoice"/>
    <s v="Mashru General Store"/>
    <s v="KRHUB_92137"/>
    <s v="SubD B"/>
    <s v="SubD (SubD B)"/>
    <s v="Health Care"/>
    <s v="Inhaler"/>
    <n v="25"/>
    <n v="3"/>
    <n v="3799.89"/>
    <m/>
    <x v="0"/>
    <n v="11399.67"/>
  </r>
  <r>
    <d v="2024-12-16T00:00:00"/>
    <s v="Sales Invoice"/>
    <s v="Verai General Stores"/>
    <s v="KRHUB_90915"/>
    <s v="SubD B"/>
    <s v="SubD (SubD B)"/>
    <s v="Health Care"/>
    <s v="Inhaler"/>
    <n v="25"/>
    <n v="3"/>
    <n v="3799.89"/>
    <m/>
    <x v="0"/>
    <n v="11399.67"/>
  </r>
  <r>
    <d v="2024-12-02T00:00:00"/>
    <s v="Saleable RETURN"/>
    <s v="RAINBOW SUPER MARKET"/>
    <s v="KRAHD_92020"/>
    <s v="Super"/>
    <s v="HFS (Super)"/>
    <s v="Fabric &amp; Home Care"/>
    <s v="Ariel"/>
    <n v="12"/>
    <n v="-5"/>
    <n v="-2275.85"/>
    <s v="Godown Short"/>
    <x v="3"/>
    <n v="11379.25"/>
  </r>
  <r>
    <d v="2024-12-16T00:00:00"/>
    <s v="Sales Invoice"/>
    <s v="GPSAR Healthcare Ltd"/>
    <s v="KRHUB_78371"/>
    <s v="Large A Pharmacy"/>
    <s v="HFS (Large A Pharmacy)- D type"/>
    <s v="Female Hair Removal"/>
    <s v="Satin Care"/>
    <n v="192"/>
    <n v="12"/>
    <n v="936.72"/>
    <m/>
    <x v="0"/>
    <n v="11240.64"/>
  </r>
  <r>
    <d v="2024-12-02T00:00:00"/>
    <s v="Sales Invoice"/>
    <s v="Heena Store"/>
    <s v="KRAHD_91069"/>
    <s v="Medium Traditional"/>
    <s v="Other (Medium Traditional)"/>
    <s v="Female Hair Removal"/>
    <s v="Satin Care"/>
    <n v="192"/>
    <n v="12"/>
    <n v="936.72"/>
    <m/>
    <x v="3"/>
    <n v="11240.64"/>
  </r>
  <r>
    <d v="2024-12-02T00:00:00"/>
    <s v="Sales Invoice"/>
    <s v="sanjivni medical"/>
    <s v="KRAHD_85869"/>
    <s v="Medium Pharmacy"/>
    <s v="Other (Medium Pharmacy)"/>
    <s v="Female Hair Removal"/>
    <s v="Satin Care"/>
    <n v="192"/>
    <n v="12"/>
    <n v="936.72"/>
    <m/>
    <x v="3"/>
    <n v="11240.64"/>
  </r>
  <r>
    <d v="2024-12-14T00:00:00"/>
    <s v="Sales Invoice"/>
    <s v="Mashru General Store"/>
    <s v="KRHUB_92137"/>
    <s v="SubD B"/>
    <s v="SubD (SubD B)"/>
    <s v="Grooming"/>
    <s v="Gillette Mach3"/>
    <n v="60"/>
    <n v="3"/>
    <n v="3716.22"/>
    <m/>
    <x v="2"/>
    <n v="11148.66"/>
  </r>
  <r>
    <d v="2024-12-16T00:00:00"/>
    <s v="Sales Invoice"/>
    <s v="Verai General Stores"/>
    <s v="KRHUB_90915"/>
    <s v="SubD B"/>
    <s v="SubD (SubD B)"/>
    <s v="Grooming"/>
    <s v="Gillette Mach3"/>
    <n v="60"/>
    <n v="3"/>
    <n v="3716.22"/>
    <m/>
    <x v="0"/>
    <n v="11148.66"/>
  </r>
  <r>
    <d v="2024-12-13T00:00:00"/>
    <s v="Sales Invoice"/>
    <s v="V M Enterprise"/>
    <s v="KRHUB_91962"/>
    <s v="SubD A"/>
    <s v="SubD (SubD A)"/>
    <s v="Hair Care"/>
    <s v="H&amp;S"/>
    <n v="48"/>
    <n v="12"/>
    <n v="916.44"/>
    <m/>
    <x v="2"/>
    <n v="10997.28"/>
  </r>
  <r>
    <d v="2024-12-14T00:00:00"/>
    <s v="Sales Invoice"/>
    <s v="Jiyansh Sales"/>
    <s v="KRHUB_94585"/>
    <s v="SubD B"/>
    <s v="SubD (SubD B)"/>
    <s v="Hair Care"/>
    <s v="H&amp;S"/>
    <n v="48"/>
    <n v="12"/>
    <n v="916.44"/>
    <m/>
    <x v="0"/>
    <n v="10997.28"/>
  </r>
  <r>
    <d v="2024-12-16T00:00:00"/>
    <s v="Sales Invoice"/>
    <s v="GPSAR Healthcare Ltd"/>
    <s v="KRHUB_78371"/>
    <s v="Large A Pharmacy"/>
    <s v="HFS (Large A Pharmacy)- D type"/>
    <s v="Hair Care"/>
    <s v="H&amp;S"/>
    <n v="48"/>
    <n v="12"/>
    <n v="916.44"/>
    <m/>
    <x v="1"/>
    <n v="10997.28"/>
  </r>
  <r>
    <d v="2024-12-16T00:00:00"/>
    <s v="Sales Invoice"/>
    <s v="Verai General Stores"/>
    <s v="KRHUB_90915"/>
    <s v="SubD B"/>
    <s v="SubD (SubD B)"/>
    <s v="Hair Care"/>
    <s v="H&amp;S"/>
    <n v="48"/>
    <n v="12"/>
    <n v="916.44"/>
    <m/>
    <x v="1"/>
    <n v="10997.28"/>
  </r>
  <r>
    <d v="2024-12-16T00:00:00"/>
    <s v="Sales Invoice"/>
    <s v="GPSAR Healthcare Ltd"/>
    <s v="KRHUB_78371"/>
    <s v="Large A Pharmacy"/>
    <s v="HFS (Large A Pharmacy)- D type"/>
    <s v="Hair Care"/>
    <s v="H&amp;S"/>
    <n v="48"/>
    <n v="12"/>
    <n v="916.44"/>
    <m/>
    <x v="1"/>
    <n v="10997.28"/>
  </r>
  <r>
    <d v="2024-12-16T00:00:00"/>
    <s v="Sales Invoice"/>
    <s v="GPSAR Healthcare Ltd"/>
    <s v="KRHUB_78371"/>
    <s v="Large A Pharmacy"/>
    <s v="HFS (Large A Pharmacy)- D type"/>
    <s v="Skin Care"/>
    <s v="Olay"/>
    <n v="48"/>
    <n v="6"/>
    <n v="1820.88"/>
    <m/>
    <x v="1"/>
    <n v="10925.28"/>
  </r>
  <r>
    <d v="2024-12-17T00:00:00"/>
    <s v="Sales Invoice"/>
    <s v="Bipinkumar Manshukhlal Shah"/>
    <s v="KRHUB_78366"/>
    <s v="SubD A"/>
    <s v="SubD (SubD A)"/>
    <s v="Personal Care (GIL)"/>
    <s v="Gillette"/>
    <n v="12"/>
    <n v="7"/>
    <n v="1556.24"/>
    <m/>
    <x v="1"/>
    <n v="10893.68"/>
  </r>
  <r>
    <d v="2024-12-16T00:00:00"/>
    <s v="Sales Invoice"/>
    <s v="Verai General Stores"/>
    <s v="KRHUB_90915"/>
    <s v="SubD B"/>
    <s v="SubD (SubD B)"/>
    <s v="Oral care"/>
    <s v="ORAL B"/>
    <n v="96"/>
    <n v="12"/>
    <n v="900"/>
    <m/>
    <x v="0"/>
    <n v="10800"/>
  </r>
  <r>
    <d v="2024-12-18T00:00:00"/>
    <s v="Sales Invoice"/>
    <s v="Jay Ambe Enterprise"/>
    <s v="KRHUB_92863"/>
    <s v="SubD A"/>
    <s v="SubD (SubD A)"/>
    <s v="Oral care"/>
    <s v="ORAL B"/>
    <n v="120"/>
    <n v="12"/>
    <n v="890.04"/>
    <m/>
    <x v="1"/>
    <n v="10680.48"/>
  </r>
  <r>
    <d v="2024-12-16T00:00:00"/>
    <s v="Sales Invoice"/>
    <s v="GPSAR Healthcare Ltd"/>
    <s v="KRHUB_78371"/>
    <s v="Large A Pharmacy"/>
    <s v="HFS (Large A Pharmacy)- D type"/>
    <s v="Fem Care"/>
    <s v="Whisper Choice"/>
    <n v="1"/>
    <n v="2"/>
    <n v="5189.34"/>
    <m/>
    <x v="0"/>
    <n v="10378.68"/>
  </r>
  <r>
    <d v="2024-12-17T00:00:00"/>
    <s v="Sales Invoice"/>
    <s v="SHREE MOMAI TRADERS"/>
    <s v="KRHUB_89269"/>
    <s v="SubD A"/>
    <s v="SubD (SubD A)"/>
    <s v="Health Care"/>
    <s v="Inhaler"/>
    <n v="32"/>
    <n v="6"/>
    <n v="1727.28"/>
    <m/>
    <x v="1"/>
    <n v="10363.68"/>
  </r>
  <r>
    <d v="2024-12-02T00:00:00"/>
    <s v="Saleable RETURN"/>
    <s v="Mahesh Medicla &amp; Prov.(GST)"/>
    <s v="KRAHD_38578"/>
    <s v="Large A Pharmacy"/>
    <s v="HFS (Large A Pharmacy)- D type- Sectorized"/>
    <s v="Health Care"/>
    <s v="Inhaler"/>
    <n v="32"/>
    <n v="-6"/>
    <n v="-1727.28"/>
    <s v="Wrong Order"/>
    <x v="3"/>
    <n v="10363.68"/>
  </r>
  <r>
    <d v="2024-12-20T00:00:00"/>
    <s v="Sales Invoice"/>
    <s v="Akshar Agency"/>
    <s v="KRHUB_85606"/>
    <s v="SubD A"/>
    <s v="SubD (SubD A)"/>
    <s v="Female Hair Removal"/>
    <s v="Venus"/>
    <n v="18"/>
    <n v="6"/>
    <n v="1710.54"/>
    <m/>
    <x v="1"/>
    <n v="10263.24"/>
  </r>
  <r>
    <d v="2024-12-18T00:00:00"/>
    <s v="Sales Invoice"/>
    <s v="Jay Ambe Enterprise"/>
    <s v="KRHUB_92863"/>
    <s v="SubD A"/>
    <s v="SubD (SubD A)"/>
    <s v="Fabric &amp; Home Care"/>
    <s v="Ariel Liquid"/>
    <n v="4"/>
    <n v="4"/>
    <n v="2555.56"/>
    <m/>
    <x v="1"/>
    <n v="10222.24"/>
  </r>
  <r>
    <d v="2024-12-02T00:00:00"/>
    <s v="Saleable RETURN"/>
    <s v="Rajesh Provision Stores(GST)"/>
    <s v="KRAHD_38535"/>
    <s v="Large A Traditional"/>
    <s v="HFS Sectorized (Large A Traditional)"/>
    <s v="Fabric &amp; Home Care"/>
    <s v="Ariel Liquid"/>
    <n v="4"/>
    <n v="-4"/>
    <n v="-2555.56"/>
    <s v="Wrong Order"/>
    <x v="3"/>
    <n v="10222.24"/>
  </r>
  <r>
    <d v="2024-12-13T00:00:00"/>
    <s v="Sales Invoice"/>
    <s v="V M Enterprise"/>
    <s v="KRHUB_91962"/>
    <s v="SubD A"/>
    <s v="SubD (SubD A)"/>
    <s v="Fabric &amp; Home Care"/>
    <s v="Tide"/>
    <n v="5"/>
    <n v="10"/>
    <n v="1020.4"/>
    <m/>
    <x v="2"/>
    <n v="10204"/>
  </r>
  <r>
    <d v="2024-12-19T00:00:00"/>
    <s v="Sales Invoice"/>
    <s v="DEV ENTERPRISE"/>
    <s v="KRHUB_90736"/>
    <s v="SubD A"/>
    <s v="SubD (SubD A)"/>
    <s v="Oral care"/>
    <s v="ORAL B"/>
    <n v="120"/>
    <n v="12"/>
    <n v="850.08"/>
    <m/>
    <x v="1"/>
    <n v="10200.960000000001"/>
  </r>
  <r>
    <d v="2024-12-16T00:00:00"/>
    <s v="Sales Invoice"/>
    <s v="GPSAR Healthcare Ltd"/>
    <s v="KRHUB_78371"/>
    <s v="Large A Pharmacy"/>
    <s v="HFS (Large A Pharmacy)- D type"/>
    <s v="Fem Care"/>
    <s v="Liners"/>
    <n v="10"/>
    <n v="6"/>
    <n v="1684.26"/>
    <m/>
    <x v="0"/>
    <n v="10105.56"/>
  </r>
  <r>
    <d v="2024-12-13T00:00:00"/>
    <s v="Sales Invoice"/>
    <s v="Vinod Pharma"/>
    <s v="KRHUB_93329"/>
    <s v="SubD A"/>
    <s v="SubD (SubD A)"/>
    <s v="Hair Care"/>
    <s v="Pantene"/>
    <n v="48"/>
    <n v="12"/>
    <n v="818.16"/>
    <m/>
    <x v="2"/>
    <n v="9817.92"/>
  </r>
  <r>
    <d v="2024-12-16T00:00:00"/>
    <s v="Sales Invoice"/>
    <s v="Verai General Stores"/>
    <s v="KRHUB_90915"/>
    <s v="SubD B"/>
    <s v="SubD (SubD B)"/>
    <s v="Hair Care"/>
    <s v="Pantene"/>
    <n v="48"/>
    <n v="12"/>
    <n v="818.16"/>
    <m/>
    <x v="1"/>
    <n v="9817.92"/>
  </r>
  <r>
    <d v="2024-12-16T00:00:00"/>
    <s v="Sales Invoice"/>
    <s v="GPSAR Healthcare Ltd"/>
    <s v="KRHUB_78371"/>
    <s v="Large A Pharmacy"/>
    <s v="HFS (Large A Pharmacy)- D type"/>
    <s v="Personal Care (OS)"/>
    <s v="Old Spice"/>
    <n v="96"/>
    <n v="12"/>
    <n v="803.52"/>
    <m/>
    <x v="0"/>
    <n v="9642.24"/>
  </r>
  <r>
    <d v="2024-12-17T00:00:00"/>
    <s v="Sales Invoice"/>
    <s v="SHREE MOMAI TRADERS"/>
    <s v="KRHUB_89269"/>
    <s v="SubD A"/>
    <s v="SubD (SubD A)"/>
    <s v="Personal Care (GIL)"/>
    <s v="Gillette"/>
    <n v="96"/>
    <n v="12"/>
    <n v="803.52"/>
    <m/>
    <x v="1"/>
    <n v="9642.24"/>
  </r>
  <r>
    <d v="2024-12-16T00:00:00"/>
    <s v="Sales Invoice"/>
    <s v="Verai General Stores"/>
    <s v="KRHUB_90915"/>
    <s v="SubD B"/>
    <s v="SubD (SubD B)"/>
    <s v="Oral care"/>
    <s v="ORAL B"/>
    <n v="120"/>
    <n v="12"/>
    <n v="800.04"/>
    <m/>
    <x v="0"/>
    <n v="9600.48"/>
  </r>
  <r>
    <d v="2024-12-16T00:00:00"/>
    <s v="Sales Invoice"/>
    <s v="Verai General Stores"/>
    <s v="KRHUB_90915"/>
    <s v="SubD B"/>
    <s v="SubD (SubD B)"/>
    <s v="Oral care"/>
    <s v="ORAL B"/>
    <n v="120"/>
    <n v="12"/>
    <n v="800.04"/>
    <m/>
    <x v="0"/>
    <n v="9600.48"/>
  </r>
  <r>
    <d v="2024-12-16T00:00:00"/>
    <s v="Sales Invoice"/>
    <s v="GPSAR Healthcare Ltd"/>
    <s v="KRHUB_78371"/>
    <s v="Large A Pharmacy"/>
    <s v="HFS (Large A Pharmacy)- D type"/>
    <s v="Oral care"/>
    <s v="ORAL B"/>
    <n v="120"/>
    <n v="12"/>
    <n v="800.04"/>
    <m/>
    <x v="0"/>
    <n v="9600.48"/>
  </r>
  <r>
    <d v="2024-12-20T00:00:00"/>
    <s v="Sales Invoice"/>
    <s v="Akshar Agency"/>
    <s v="KRHUB_85606"/>
    <s v="SubD A"/>
    <s v="SubD (SubD A)"/>
    <s v="Oral care"/>
    <s v="ORAL B"/>
    <n v="72"/>
    <n v="12"/>
    <n v="790.08"/>
    <m/>
    <x v="1"/>
    <n v="9480.9600000000009"/>
  </r>
  <r>
    <d v="2024-12-16T00:00:00"/>
    <s v="Sales Invoice"/>
    <s v="GPSAR Healthcare Ltd"/>
    <s v="KRHUB_78371"/>
    <s v="Large A Pharmacy"/>
    <s v="HFS (Large A Pharmacy)- D type"/>
    <s v="Grooming"/>
    <s v="Gillette Presto Intl"/>
    <n v="192"/>
    <n v="12"/>
    <n v="789.36"/>
    <m/>
    <x v="0"/>
    <n v="9472.32"/>
  </r>
  <r>
    <d v="2024-12-16T00:00:00"/>
    <s v="Sales Invoice"/>
    <s v="GPSAR Healthcare Ltd"/>
    <s v="KRHUB_78371"/>
    <s v="Large A Pharmacy"/>
    <s v="HFS (Large A Pharmacy)- D type"/>
    <s v="Personal Care (OS)"/>
    <s v="Old Spice"/>
    <n v="48"/>
    <n v="6"/>
    <n v="1560"/>
    <m/>
    <x v="0"/>
    <n v="9360"/>
  </r>
  <r>
    <d v="2024-12-17T00:00:00"/>
    <s v="Sales Invoice"/>
    <s v="SHREE MOMAI TRADERS"/>
    <s v="KRHUB_89269"/>
    <s v="SubD A"/>
    <s v="SubD (SubD A)"/>
    <s v="Female Hair Removal"/>
    <s v="Venus"/>
    <n v="72"/>
    <n v="8"/>
    <n v="1157.8399999999999"/>
    <m/>
    <x v="1"/>
    <n v="9262.7199999999993"/>
  </r>
  <r>
    <d v="2024-12-14T00:00:00"/>
    <s v="Sales Invoice"/>
    <s v="Vinayak Marketing"/>
    <s v="KRHUB_91961"/>
    <s v="SubD A"/>
    <s v="SubD (SubD A)"/>
    <s v="Hair Care"/>
    <s v="H&amp;S"/>
    <n v="48"/>
    <n v="11"/>
    <n v="840.07"/>
    <m/>
    <x v="0"/>
    <n v="9240.77"/>
  </r>
  <r>
    <d v="2024-12-16T00:00:00"/>
    <s v="Sales Invoice"/>
    <s v="Verai General Stores"/>
    <s v="KRHUB_90915"/>
    <s v="SubD B"/>
    <s v="SubD (SubD B)"/>
    <s v="Grooming"/>
    <s v="Fusion"/>
    <n v="40"/>
    <n v="3"/>
    <n v="3077.7"/>
    <m/>
    <x v="0"/>
    <n v="9233.0999999999985"/>
  </r>
  <r>
    <d v="2024-12-16T00:00:00"/>
    <s v="Sales Invoice"/>
    <s v="Verai General Stores"/>
    <s v="KRHUB_90915"/>
    <s v="SubD B"/>
    <s v="SubD (SubD B)"/>
    <s v="Fem Care"/>
    <s v="Whisper Choice"/>
    <n v="30"/>
    <n v="8"/>
    <n v="1153.1199999999999"/>
    <m/>
    <x v="0"/>
    <n v="9224.9599999999991"/>
  </r>
  <r>
    <d v="2024-12-14T00:00:00"/>
    <s v="Sales Invoice"/>
    <s v="Vinod Pharma"/>
    <s v="KRHUB_93329"/>
    <s v="SubD A"/>
    <s v="SubD (SubD A)"/>
    <s v="Fabric &amp; Home Care"/>
    <s v="Ariel Liquid"/>
    <n v="4"/>
    <n v="4"/>
    <n v="2266.64"/>
    <m/>
    <x v="0"/>
    <n v="9066.56"/>
  </r>
  <r>
    <d v="2024-12-16T00:00:00"/>
    <s v="Sales Invoice"/>
    <s v="Jalaram Enterprise"/>
    <s v="KRHUB_86219"/>
    <s v="SubD B"/>
    <s v="SubD (SubD B)"/>
    <s v="Fabric &amp; Home Care"/>
    <s v="Ariel Liquid"/>
    <n v="4"/>
    <n v="4"/>
    <n v="2266.64"/>
    <m/>
    <x v="1"/>
    <n v="9066.56"/>
  </r>
  <r>
    <d v="2024-12-19T00:00:00"/>
    <s v="Sales Invoice"/>
    <s v="DEV ENTERPRISE"/>
    <s v="KRHUB_90736"/>
    <s v="SubD A"/>
    <s v="SubD (SubD A)"/>
    <s v="Fabric &amp; Home Care"/>
    <s v="Ariel Liquid"/>
    <n v="4"/>
    <n v="4"/>
    <n v="2266.64"/>
    <m/>
    <x v="1"/>
    <n v="9066.56"/>
  </r>
  <r>
    <d v="2024-12-16T00:00:00"/>
    <s v="Sales Invoice"/>
    <s v="Verai General Stores"/>
    <s v="KRHUB_90915"/>
    <s v="SubD B"/>
    <s v="SubD (SubD B)"/>
    <s v="Oral care"/>
    <s v="ORAL B"/>
    <n v="120"/>
    <n v="12"/>
    <n v="750"/>
    <m/>
    <x v="0"/>
    <n v="9000"/>
  </r>
  <r>
    <d v="2024-12-20T00:00:00"/>
    <s v="Sales Invoice"/>
    <s v="Akshar Agency"/>
    <s v="KRHUB_85606"/>
    <s v="SubD A"/>
    <s v="SubD (SubD A)"/>
    <s v="Oral care"/>
    <s v="ORAL B"/>
    <n v="120"/>
    <n v="12"/>
    <n v="750"/>
    <m/>
    <x v="1"/>
    <n v="9000"/>
  </r>
  <r>
    <d v="2024-12-16T00:00:00"/>
    <s v="Sales Invoice"/>
    <s v="GPSAR Healthcare Ltd"/>
    <s v="KRHUB_78371"/>
    <s v="Large A Pharmacy"/>
    <s v="HFS (Large A Pharmacy)- D type"/>
    <s v="Baby Care"/>
    <s v="Pampers Baby Wipes"/>
    <n v="24"/>
    <n v="6"/>
    <n v="1494.96"/>
    <m/>
    <x v="0"/>
    <n v="8969.76"/>
  </r>
  <r>
    <d v="2024-12-14T00:00:00"/>
    <s v="Sales Invoice"/>
    <s v="Jalaram Enterprise"/>
    <s v="KRHUB_86219"/>
    <s v="SubD B"/>
    <s v="SubD (SubD B)"/>
    <s v="Grooming"/>
    <s v="Gillette Mach3"/>
    <n v="36"/>
    <n v="6"/>
    <n v="1473.24"/>
    <m/>
    <x v="0"/>
    <n v="8839.44"/>
  </r>
  <r>
    <d v="2024-12-02T00:00:00"/>
    <s v="Saleable RETURN"/>
    <s v="New Rajasthan Medicalts(GST)"/>
    <s v="KRAHD_38549"/>
    <s v="Large B Pharmacy"/>
    <s v="HFS (Large B Pharmacy)- D Type- Sectorized"/>
    <s v="Fem Care"/>
    <s v="Whisper Choice"/>
    <n v="112"/>
    <n v="-14"/>
    <n v="-630.55999999999995"/>
    <s v="Wrong Order"/>
    <x v="3"/>
    <n v="8827.84"/>
  </r>
  <r>
    <d v="2024-12-16T00:00:00"/>
    <s v="Sales Invoice"/>
    <s v="GPSAR Healthcare Ltd"/>
    <s v="KRHUB_78371"/>
    <s v="Large A Pharmacy"/>
    <s v="HFS (Large A Pharmacy)- D type"/>
    <s v="Hair Care"/>
    <s v="H&amp;S"/>
    <n v="56"/>
    <n v="6"/>
    <n v="1445.46"/>
    <m/>
    <x v="1"/>
    <n v="8672.76"/>
  </r>
  <r>
    <d v="2024-12-16T00:00:00"/>
    <s v="Sales Invoice"/>
    <s v="Verai General Stores"/>
    <s v="KRHUB_90915"/>
    <s v="SubD B"/>
    <s v="SubD (SubD B)"/>
    <s v="Hair Care"/>
    <s v="H&amp;S"/>
    <n v="56"/>
    <n v="6"/>
    <n v="1445.46"/>
    <m/>
    <x v="1"/>
    <n v="8672.76"/>
  </r>
  <r>
    <d v="2024-12-19T00:00:00"/>
    <s v="Sales Invoice"/>
    <s v="DEV ENTERPRISE"/>
    <s v="KRHUB_90736"/>
    <s v="SubD A"/>
    <s v="SubD (SubD A)"/>
    <s v="Hair Care"/>
    <s v="H&amp;S"/>
    <n v="56"/>
    <n v="6"/>
    <n v="1445.46"/>
    <m/>
    <x v="1"/>
    <n v="8672.76"/>
  </r>
  <r>
    <d v="2024-12-02T00:00:00"/>
    <s v="Saleable RETURN"/>
    <s v="Patava Medical(GST)"/>
    <s v="KRAHD_40484"/>
    <s v="Small A Pharmacy"/>
    <s v="Other (Small A Pharmacy)"/>
    <s v="Baby Care"/>
    <s v="Pampers"/>
    <n v="288"/>
    <n v="-26"/>
    <n v="-333.32"/>
    <s v="Shop had No Cash"/>
    <x v="3"/>
    <n v="8666.32"/>
  </r>
  <r>
    <d v="2024-12-20T00:00:00"/>
    <s v="Sales Invoice"/>
    <s v="Akshar Agency"/>
    <s v="KRHUB_85606"/>
    <s v="SubD A"/>
    <s v="SubD (SubD A)"/>
    <s v="Fabric &amp; Home Care"/>
    <s v="Tide"/>
    <n v="24"/>
    <n v="8"/>
    <n v="1081.44"/>
    <m/>
    <x v="1"/>
    <n v="8651.52"/>
  </r>
  <r>
    <d v="2024-12-02T00:00:00"/>
    <s v="Saleable RETURN"/>
    <s v="Roshan Sales"/>
    <s v="KRAHD_77550"/>
    <s v="Large B Traditional"/>
    <s v="HFS Sectorized (Large B Traditional)"/>
    <s v="Grooming"/>
    <s v="Fusion"/>
    <n v="40"/>
    <n v="-2"/>
    <n v="-4283.92"/>
    <s v="Shop had No Cash"/>
    <x v="4"/>
    <n v="8567.84"/>
  </r>
  <r>
    <d v="2024-12-16T00:00:00"/>
    <s v="Sales Invoice"/>
    <s v="Verai General Stores"/>
    <s v="KRHUB_90915"/>
    <s v="SubD B"/>
    <s v="SubD (SubD B)"/>
    <s v="Oral care"/>
    <s v="ORAL B"/>
    <n v="96"/>
    <n v="12"/>
    <n v="700.08"/>
    <m/>
    <x v="0"/>
    <n v="8400.9600000000009"/>
  </r>
  <r>
    <d v="2024-12-02T00:00:00"/>
    <s v="Saleable RETURN"/>
    <s v="Anand Prov. Store"/>
    <s v="KRAHD_38913"/>
    <s v="Large B Traditional"/>
    <s v="HFS Sectorized (Large B Traditional)"/>
    <s v="Fabric &amp; Home Care"/>
    <s v="Ariel"/>
    <n v="48"/>
    <n v="-10"/>
    <n v="-833.4"/>
    <s v="Wrong Order"/>
    <x v="3"/>
    <n v="8334"/>
  </r>
  <r>
    <d v="2024-12-02T00:00:00"/>
    <s v="Saleable RETURN"/>
    <s v="Trikamlal Mohanlal &amp; Co."/>
    <s v="KRAHD_80440"/>
    <s v="Medium Traditional"/>
    <s v="Other (Medium Traditional)"/>
    <s v="Baby Care"/>
    <s v="Pampers"/>
    <n v="12"/>
    <n v="-5"/>
    <n v="-1662.5"/>
    <s v="Shop had No Cash"/>
    <x v="3"/>
    <n v="8312.5"/>
  </r>
  <r>
    <d v="2024-12-02T00:00:00"/>
    <s v="Saleable RETURN"/>
    <s v="Rajkamal General Store"/>
    <s v="KRAHD_90635"/>
    <s v="Semi WS Traditional"/>
    <s v="WS Silver (Semi WS Traditional)"/>
    <s v="Grooming"/>
    <s v="Guard"/>
    <n v="24"/>
    <n v="-9"/>
    <n v="-900"/>
    <s v="Wrong Order"/>
    <x v="3"/>
    <n v="8100"/>
  </r>
  <r>
    <d v="2024-12-16T00:00:00"/>
    <s v="Sales Invoice"/>
    <s v="GPSAR Healthcare Ltd"/>
    <s v="KRHUB_78371"/>
    <s v="Large A Pharmacy"/>
    <s v="HFS (Large A Pharmacy)- D type"/>
    <s v="Grooming"/>
    <s v="7 O Clock"/>
    <n v="576"/>
    <n v="24"/>
    <n v="336.96"/>
    <m/>
    <x v="0"/>
    <n v="8087.0399999999991"/>
  </r>
  <r>
    <d v="2024-12-16T00:00:00"/>
    <s v="Sales Invoice"/>
    <s v="Verai General Stores"/>
    <s v="KRHUB_90915"/>
    <s v="SubD B"/>
    <s v="SubD (SubD B)"/>
    <s v="Fabric &amp; Home Care"/>
    <s v="Ariel Liquid"/>
    <n v="4"/>
    <n v="4"/>
    <n v="1988.88"/>
    <m/>
    <x v="1"/>
    <n v="7955.52"/>
  </r>
  <r>
    <d v="2024-12-17T00:00:00"/>
    <s v="DAMAGED RETURN"/>
    <s v="Verai General Stores"/>
    <s v="KRHUB_90915"/>
    <s v="SubD B"/>
    <s v="SubD (SubD B)"/>
    <s v="Fabric &amp; Home Care"/>
    <s v="Ariel Liquid"/>
    <n v="4"/>
    <n v="-4"/>
    <n v="-1988.88"/>
    <s v="DAMAGED"/>
    <x v="1"/>
    <n v="7955.52"/>
  </r>
  <r>
    <d v="2024-12-13T00:00:00"/>
    <s v="Sales Invoice"/>
    <s v="V M Enterprise"/>
    <s v="KRHUB_91962"/>
    <s v="SubD A"/>
    <s v="SubD (SubD A)"/>
    <s v="Hair Care"/>
    <s v="H&amp;S"/>
    <n v="12"/>
    <n v="3"/>
    <n v="2649.12"/>
    <m/>
    <x v="2"/>
    <n v="7947.36"/>
  </r>
  <r>
    <d v="2024-12-17T00:00:00"/>
    <s v="Sales Invoice"/>
    <s v="DEV ENTERPRISE"/>
    <s v="KRHUB_90736"/>
    <s v="SubD A"/>
    <s v="SubD (SubD A)"/>
    <s v="Hair Care"/>
    <s v="H&amp;S"/>
    <n v="12"/>
    <n v="3"/>
    <n v="2649.12"/>
    <m/>
    <x v="1"/>
    <n v="7947.36"/>
  </r>
  <r>
    <d v="2024-12-14T00:00:00"/>
    <s v="Sales Invoice"/>
    <s v="Jiyansh Sales"/>
    <s v="KRHUB_94585"/>
    <s v="SubD B"/>
    <s v="SubD (SubD B)"/>
    <s v="Health Care"/>
    <s v="BabyRub"/>
    <n v="16"/>
    <n v="2"/>
    <n v="3963.54"/>
    <m/>
    <x v="0"/>
    <n v="7927.08"/>
  </r>
  <r>
    <d v="2024-12-14T00:00:00"/>
    <s v="Sales Invoice"/>
    <s v="A TO Z TRADERS"/>
    <s v="KRHUB_93275"/>
    <s v="SubD B"/>
    <s v="SubD (SubD B)"/>
    <s v="Health Care"/>
    <s v="BabyRub"/>
    <n v="16"/>
    <n v="2"/>
    <n v="3963.54"/>
    <m/>
    <x v="0"/>
    <n v="7927.08"/>
  </r>
  <r>
    <d v="2024-12-14T00:00:00"/>
    <s v="Sales Invoice"/>
    <s v="Bipinkumar Manshukhlal Shah"/>
    <s v="KRHUB_78366"/>
    <s v="SubD A"/>
    <s v="SubD (SubD A)"/>
    <s v="Fabric &amp; Home Care"/>
    <s v="Ariel Liquid"/>
    <n v="4"/>
    <n v="4"/>
    <n v="1981.48"/>
    <m/>
    <x v="0"/>
    <n v="7925.92"/>
  </r>
  <r>
    <d v="2024-12-14T00:00:00"/>
    <s v="Sales Invoice"/>
    <s v="Vinod Pharma"/>
    <s v="KRHUB_93329"/>
    <s v="SubD A"/>
    <s v="SubD (SubD A)"/>
    <s v="Fabric &amp; Home Care"/>
    <s v="Ariel Liquid"/>
    <n v="4"/>
    <n v="4"/>
    <n v="1981.48"/>
    <m/>
    <x v="0"/>
    <n v="7925.92"/>
  </r>
  <r>
    <d v="2024-12-19T00:00:00"/>
    <s v="Sales Invoice"/>
    <s v="DEV ENTERPRISE"/>
    <s v="KRHUB_90736"/>
    <s v="SubD A"/>
    <s v="SubD (SubD A)"/>
    <s v="Fabric &amp; Home Care"/>
    <s v="Ariel Liquid"/>
    <n v="4"/>
    <n v="4"/>
    <n v="1981.48"/>
    <m/>
    <x v="1"/>
    <n v="7925.92"/>
  </r>
  <r>
    <d v="2024-12-20T00:00:00"/>
    <s v="Sales Invoice"/>
    <s v="Akshar Agency"/>
    <s v="KRHUB_85606"/>
    <s v="SubD A"/>
    <s v="SubD (SubD A)"/>
    <s v="Fabric &amp; Home Care"/>
    <s v="Ariel Liquid"/>
    <n v="4"/>
    <n v="4"/>
    <n v="1981.48"/>
    <m/>
    <x v="1"/>
    <n v="7925.92"/>
  </r>
  <r>
    <d v="2024-12-20T00:00:00"/>
    <s v="Sales Invoice"/>
    <s v="Akshar Agency"/>
    <s v="KRHUB_85606"/>
    <s v="SubD A"/>
    <s v="SubD (SubD A)"/>
    <s v="Fabric &amp; Home Care"/>
    <s v="Ariel Liquid"/>
    <n v="4"/>
    <n v="4"/>
    <n v="1981.48"/>
    <m/>
    <x v="1"/>
    <n v="7925.92"/>
  </r>
  <r>
    <d v="2024-12-16T00:00:00"/>
    <s v="Sales Invoice"/>
    <s v="Verai General Stores"/>
    <s v="KRHUB_90915"/>
    <s v="SubD B"/>
    <s v="SubD (SubD B)"/>
    <s v="Oral care"/>
    <s v="ORAL B"/>
    <n v="96"/>
    <n v="12"/>
    <n v="650.04"/>
    <m/>
    <x v="0"/>
    <n v="7800.48"/>
  </r>
  <r>
    <d v="2024-12-16T00:00:00"/>
    <s v="Sales Invoice"/>
    <s v="Verai General Stores"/>
    <s v="KRHUB_90915"/>
    <s v="SubD B"/>
    <s v="SubD (SubD B)"/>
    <s v="Hair Care"/>
    <s v="H&amp;S"/>
    <n v="48"/>
    <n v="10"/>
    <n v="763.7"/>
    <m/>
    <x v="1"/>
    <n v="7637"/>
  </r>
  <r>
    <d v="2024-12-02T00:00:00"/>
    <s v="Saleable RETURN"/>
    <s v="Patava Medical(GST)"/>
    <s v="KRAHD_40484"/>
    <s v="Small A Pharmacy"/>
    <s v="Other (Small A Pharmacy)"/>
    <s v="Baby Care"/>
    <s v="Pampers"/>
    <n v="288"/>
    <n v="-26"/>
    <n v="-288.86"/>
    <s v="Shop had No Cash"/>
    <x v="3"/>
    <n v="7510.3600000000006"/>
  </r>
  <r>
    <d v="2024-12-02T00:00:00"/>
    <s v="Saleable RETURN"/>
    <s v="Hello Medecine(GST)"/>
    <s v="KRAHD_38512"/>
    <s v="Large A Pharmacy"/>
    <s v="HFS (Large A Pharmacy)- D type- Sectorized"/>
    <s v="Grooming"/>
    <s v="Fusion"/>
    <n v="40"/>
    <n v="-2"/>
    <n v="-3705.34"/>
    <s v="Wrong Order"/>
    <x v="4"/>
    <n v="7410.68"/>
  </r>
  <r>
    <d v="2024-12-16T00:00:00"/>
    <s v="Sales Invoice"/>
    <s v="Verai General Stores"/>
    <s v="KRHUB_90915"/>
    <s v="SubD B"/>
    <s v="SubD (SubD B)"/>
    <s v="Personal Care (GIL)"/>
    <s v="Gillette"/>
    <n v="24"/>
    <n v="6"/>
    <n v="1205.3399999999999"/>
    <m/>
    <x v="0"/>
    <n v="7232.0399999999991"/>
  </r>
  <r>
    <d v="2024-12-16T00:00:00"/>
    <s v="Sales Invoice"/>
    <s v="Jalaram Enterprise"/>
    <s v="KRHUB_86219"/>
    <s v="SubD B"/>
    <s v="SubD (SubD B)"/>
    <s v="Personal Care (GIL)"/>
    <s v="Gillette"/>
    <n v="24"/>
    <n v="6"/>
    <n v="1205.3399999999999"/>
    <m/>
    <x v="0"/>
    <n v="7232.0399999999991"/>
  </r>
  <r>
    <d v="2024-12-16T00:00:00"/>
    <s v="Sales Invoice"/>
    <s v="GPSAR Healthcare Ltd"/>
    <s v="KRHUB_78371"/>
    <s v="Large A Pharmacy"/>
    <s v="HFS (Large A Pharmacy)- D type"/>
    <s v="Oral care"/>
    <s v="ORAL B"/>
    <n v="120"/>
    <n v="12"/>
    <n v="600"/>
    <m/>
    <x v="0"/>
    <n v="7200"/>
  </r>
  <r>
    <d v="2024-12-16T00:00:00"/>
    <s v="Sales Invoice"/>
    <s v="Verai General Stores"/>
    <s v="KRHUB_90915"/>
    <s v="SubD B"/>
    <s v="SubD (SubD B)"/>
    <s v="Oral care"/>
    <s v="ORAL B"/>
    <n v="120"/>
    <n v="12"/>
    <n v="600"/>
    <m/>
    <x v="0"/>
    <n v="7200"/>
  </r>
  <r>
    <d v="2024-12-16T00:00:00"/>
    <s v="Sales Invoice"/>
    <s v="GPSAR Healthcare Ltd"/>
    <s v="KRHUB_78371"/>
    <s v="Large A Pharmacy"/>
    <s v="HFS (Large A Pharmacy)- D type"/>
    <s v="Hair Care"/>
    <s v="Pantene"/>
    <n v="24"/>
    <n v="6"/>
    <n v="1194.78"/>
    <m/>
    <x v="1"/>
    <n v="7168.68"/>
  </r>
  <r>
    <d v="2024-12-18T00:00:00"/>
    <s v="Sales Invoice"/>
    <s v="Vinod Pharma"/>
    <s v="KRHUB_93329"/>
    <s v="SubD A"/>
    <s v="SubD (SubD A)"/>
    <s v="Personal Care (GIL)"/>
    <s v="Gillette"/>
    <n v="24"/>
    <n v="4"/>
    <n v="1750"/>
    <m/>
    <x v="1"/>
    <n v="7000"/>
  </r>
  <r>
    <d v="2024-12-14T00:00:00"/>
    <s v="Sales Invoice"/>
    <s v="Vinod Pharma"/>
    <s v="KRHUB_93329"/>
    <s v="SubD A"/>
    <s v="SubD (SubD A)"/>
    <s v="Hair Care"/>
    <s v="Pantene"/>
    <n v="12"/>
    <n v="3"/>
    <n v="2250"/>
    <m/>
    <x v="0"/>
    <n v="6750"/>
  </r>
  <r>
    <d v="2024-12-17T00:00:00"/>
    <s v="Sales Invoice"/>
    <s v="SHREE MOMAI TRADERS"/>
    <s v="KRHUB_89269"/>
    <s v="SubD A"/>
    <s v="SubD (SubD A)"/>
    <s v="Hair Care"/>
    <s v="H&amp;S"/>
    <n v="56"/>
    <n v="6"/>
    <n v="1118.1600000000001"/>
    <m/>
    <x v="1"/>
    <n v="6708.9600000000009"/>
  </r>
  <r>
    <d v="2024-12-16T00:00:00"/>
    <s v="Sales Invoice"/>
    <s v="Verai General Stores"/>
    <s v="KRHUB_90915"/>
    <s v="SubD B"/>
    <s v="SubD (SubD B)"/>
    <s v="Baby Care"/>
    <s v="Pampers"/>
    <n v="40"/>
    <n v="8"/>
    <n v="833.36"/>
    <m/>
    <x v="0"/>
    <n v="6666.88"/>
  </r>
  <r>
    <d v="2024-12-02T00:00:00"/>
    <s v="Saleable RETURN"/>
    <s v="Mahavir Genral Stores"/>
    <s v="KRAHD_46672"/>
    <s v="Semi WS Traditional"/>
    <s v="WS Silver (Semi WS Traditional)"/>
    <s v="Fabric &amp; Home Care"/>
    <s v="Ariel Liquid"/>
    <n v="12"/>
    <n v="-6"/>
    <n v="-1105.56"/>
    <s v="Wrong Order"/>
    <x v="3"/>
    <n v="6633.36"/>
  </r>
  <r>
    <d v="2024-12-02T00:00:00"/>
    <s v="Saleable RETURN"/>
    <s v="Shreeji Chemist(GST)"/>
    <s v="KRAHD_40112"/>
    <s v="Large B Pharmacy"/>
    <s v="HFS (Large B Pharmacy)- D Type- Sectorized"/>
    <s v="Fem Care"/>
    <s v="Whisper Choice"/>
    <n v="112"/>
    <n v="-12"/>
    <n v="-540.48"/>
    <s v="Shop had No Cash"/>
    <x v="3"/>
    <n v="6485.76"/>
  </r>
  <r>
    <d v="2024-12-02T00:00:00"/>
    <s v="Saleable RETURN"/>
    <s v="sagar parlour"/>
    <s v="KRAHD_M02566"/>
    <s v="New Traditional"/>
    <s v="Maximus Jun22 (New Traditional)"/>
    <s v="Baby Care"/>
    <s v="Pampers"/>
    <n v="288"/>
    <n v="-24"/>
    <n v="-266.64"/>
    <s v="Wrong Order"/>
    <x v="3"/>
    <n v="6399.36"/>
  </r>
  <r>
    <d v="2024-12-14T00:00:00"/>
    <s v="Sales Invoice"/>
    <s v="Jalaram Enterprise"/>
    <s v="KRHUB_86219"/>
    <s v="SubD B"/>
    <s v="SubD (SubD B)"/>
    <s v="Personal Care (GIL)"/>
    <s v="Gillette"/>
    <n v="24"/>
    <n v="6"/>
    <n v="1066.08"/>
    <m/>
    <x v="0"/>
    <n v="6396.48"/>
  </r>
  <r>
    <d v="2024-12-14T00:00:00"/>
    <s v="Sales Invoice"/>
    <s v="A TO Z TRADERS"/>
    <s v="KRHUB_93275"/>
    <s v="SubD B"/>
    <s v="SubD (SubD B)"/>
    <s v="Personal Care (GIL)"/>
    <s v="Gillette Series"/>
    <n v="144"/>
    <n v="12"/>
    <n v="525"/>
    <m/>
    <x v="0"/>
    <n v="6300"/>
  </r>
  <r>
    <d v="2024-12-18T00:00:00"/>
    <s v="Sales Invoice"/>
    <s v="Vinod Pharma"/>
    <s v="KRHUB_93329"/>
    <s v="SubD A"/>
    <s v="SubD (SubD A)"/>
    <s v="Personal Care (GIL)"/>
    <s v="Gillette Series"/>
    <n v="144"/>
    <n v="12"/>
    <n v="525"/>
    <m/>
    <x v="1"/>
    <n v="6300"/>
  </r>
  <r>
    <d v="2024-12-16T00:00:00"/>
    <s v="Sales Invoice"/>
    <s v="Verai General Stores"/>
    <s v="KRHUB_90915"/>
    <s v="SubD B"/>
    <s v="SubD (SubD B)"/>
    <s v="Hair Care"/>
    <s v="Pantene"/>
    <n v="56"/>
    <n v="6"/>
    <n v="1030.92"/>
    <m/>
    <x v="1"/>
    <n v="6185.52"/>
  </r>
  <r>
    <d v="2024-12-16T00:00:00"/>
    <s v="Sales Invoice"/>
    <s v="GPSAR Healthcare Ltd"/>
    <s v="KRHUB_78371"/>
    <s v="Large A Pharmacy"/>
    <s v="HFS (Large A Pharmacy)- D type"/>
    <s v="Hair Care"/>
    <s v="Pantene"/>
    <n v="56"/>
    <n v="6"/>
    <n v="1030.92"/>
    <m/>
    <x v="1"/>
    <n v="6185.52"/>
  </r>
  <r>
    <d v="2024-12-18T00:00:00"/>
    <s v="Sales Invoice"/>
    <s v="Vinod Pharma"/>
    <s v="KRHUB_93329"/>
    <s v="SubD A"/>
    <s v="SubD (SubD A)"/>
    <s v="Grooming"/>
    <s v="7 O Clock"/>
    <n v="144"/>
    <n v="12"/>
    <n v="504.96"/>
    <m/>
    <x v="1"/>
    <n v="6059.5199999999995"/>
  </r>
  <r>
    <d v="2024-12-16T00:00:00"/>
    <s v="Sales Invoice"/>
    <s v="Verai General Stores"/>
    <s v="KRHUB_90915"/>
    <s v="SubD B"/>
    <s v="SubD (SubD B)"/>
    <s v="Baby Care"/>
    <s v="Pampers"/>
    <n v="18"/>
    <n v="6"/>
    <n v="995.04"/>
    <m/>
    <x v="0"/>
    <n v="5970.24"/>
  </r>
  <r>
    <d v="2024-12-14T00:00:00"/>
    <s v="Sales Invoice"/>
    <s v="Jiyansh Sales"/>
    <s v="KRHUB_94585"/>
    <s v="SubD B"/>
    <s v="SubD (SubD B)"/>
    <s v="Health Care"/>
    <s v="Vaporub"/>
    <n v="36"/>
    <n v="6"/>
    <n v="994.98"/>
    <m/>
    <x v="0"/>
    <n v="5969.88"/>
  </r>
  <r>
    <d v="2024-12-02T00:00:00"/>
    <s v="Saleable RETURN"/>
    <s v="Anand Prov. Store"/>
    <s v="KRAHD_38913"/>
    <s v="Large B Traditional"/>
    <s v="HFS Sectorized (Large B Traditional)"/>
    <s v="Fabric &amp; Home Care"/>
    <s v="Ariel"/>
    <n v="24"/>
    <n v="-6"/>
    <n v="-994.44"/>
    <s v="Wrong Order"/>
    <x v="3"/>
    <n v="5966.64"/>
  </r>
  <r>
    <d v="2024-12-16T00:00:00"/>
    <s v="Sales Invoice"/>
    <s v="Verai General Stores"/>
    <s v="KRHUB_90915"/>
    <s v="SubD B"/>
    <s v="SubD (SubD B)"/>
    <s v="Grooming"/>
    <s v="Mach-3 Turbo"/>
    <n v="48"/>
    <n v="3"/>
    <n v="1971.78"/>
    <m/>
    <x v="0"/>
    <n v="5915.34"/>
  </r>
  <r>
    <d v="2024-12-16T00:00:00"/>
    <s v="Sales Invoice"/>
    <s v="Jalaram Enterprise"/>
    <s v="KRHUB_86219"/>
    <s v="SubD B"/>
    <s v="SubD (SubD B)"/>
    <s v="Fabric &amp; Home Care"/>
    <s v="Tide"/>
    <n v="8"/>
    <n v="4"/>
    <n v="1477.8"/>
    <m/>
    <x v="1"/>
    <n v="5911.2"/>
  </r>
  <r>
    <d v="2024-12-16T00:00:00"/>
    <s v="Sales Invoice"/>
    <s v="GPSAR Healthcare Ltd"/>
    <s v="KRHUB_78371"/>
    <s v="Large A Pharmacy"/>
    <s v="HFS (Large A Pharmacy)- D type"/>
    <s v="Grooming"/>
    <s v="Guard"/>
    <n v="480"/>
    <n v="12"/>
    <n v="480"/>
    <m/>
    <x v="0"/>
    <n v="5760"/>
  </r>
  <r>
    <d v="2024-12-14T00:00:00"/>
    <s v="Saleable RETURN"/>
    <s v="DEV ENTERPRISE"/>
    <s v="KRHUB_90736"/>
    <s v="SubD A"/>
    <s v="SubD (SubD A)"/>
    <s v="Grooming"/>
    <s v="Mach-3 Turbo"/>
    <n v="48"/>
    <n v="-3"/>
    <n v="-1918.83"/>
    <s v="Wrong Order"/>
    <x v="2"/>
    <n v="5756.49"/>
  </r>
  <r>
    <d v="2024-12-14T00:00:00"/>
    <s v="Sales Invoice"/>
    <s v="DEV ENTERPRISE"/>
    <s v="KRHUB_90736"/>
    <s v="SubD A"/>
    <s v="SubD (SubD A)"/>
    <s v="Grooming"/>
    <s v="Mach-3 Turbo"/>
    <n v="48"/>
    <n v="3"/>
    <n v="1918.83"/>
    <m/>
    <x v="0"/>
    <n v="5756.49"/>
  </r>
  <r>
    <d v="2024-12-16T00:00:00"/>
    <s v="Sales Invoice"/>
    <s v="Verai General Stores"/>
    <s v="KRHUB_90915"/>
    <s v="SubD B"/>
    <s v="SubD (SubD B)"/>
    <s v="Grooming"/>
    <s v="Mach-3 Turbo"/>
    <n v="48"/>
    <n v="3"/>
    <n v="1918.83"/>
    <m/>
    <x v="0"/>
    <n v="5756.49"/>
  </r>
  <r>
    <d v="2024-12-17T00:00:00"/>
    <s v="DAMAGED RETURN"/>
    <s v="Verai General Stores"/>
    <s v="KRHUB_90915"/>
    <s v="SubD B"/>
    <s v="SubD (SubD B)"/>
    <s v="Grooming"/>
    <s v="Mach-3 Turbo"/>
    <n v="48"/>
    <n v="-3"/>
    <n v="-1918.83"/>
    <s v="DAMAGED"/>
    <x v="1"/>
    <n v="5756.49"/>
  </r>
  <r>
    <d v="2024-12-16T00:00:00"/>
    <s v="Sales Invoice"/>
    <s v="GPSAR Healthcare Ltd"/>
    <s v="KRHUB_78371"/>
    <s v="Large A Pharmacy"/>
    <s v="HFS (Large A Pharmacy)- D type"/>
    <s v="Oral care"/>
    <s v="ORAL B"/>
    <n v="36"/>
    <n v="6"/>
    <n v="950.04"/>
    <m/>
    <x v="0"/>
    <n v="5700.24"/>
  </r>
  <r>
    <d v="2024-12-16T00:00:00"/>
    <s v="Sales Invoice"/>
    <s v="GPSAR Healthcare Ltd"/>
    <s v="KRHUB_78371"/>
    <s v="Large A Pharmacy"/>
    <s v="HFS (Large A Pharmacy)- D type"/>
    <s v="Oral care"/>
    <s v="ORAL B"/>
    <n v="36"/>
    <n v="6"/>
    <n v="950.04"/>
    <m/>
    <x v="0"/>
    <n v="5700.24"/>
  </r>
  <r>
    <d v="2024-12-02T00:00:00"/>
    <s v="Saleable RETURN"/>
    <s v="Patava Medical(GST)"/>
    <s v="KRAHD_40484"/>
    <s v="Small A Pharmacy"/>
    <s v="Other (Small A Pharmacy)"/>
    <s v="Fem Care"/>
    <s v="Whisper Choice"/>
    <n v="112"/>
    <n v="-11"/>
    <n v="-495.44"/>
    <s v="Shop had No Cash"/>
    <x v="3"/>
    <n v="5449.84"/>
  </r>
  <r>
    <d v="2024-12-20T00:00:00"/>
    <s v="Sales Invoice"/>
    <s v="Akshar Agency"/>
    <s v="KRHUB_85606"/>
    <s v="SubD A"/>
    <s v="SubD (SubD A)"/>
    <s v="Hair Care"/>
    <s v="Pantene"/>
    <n v="56"/>
    <n v="5"/>
    <n v="1068.1500000000001"/>
    <m/>
    <x v="1"/>
    <n v="5340.75"/>
  </r>
  <r>
    <d v="2024-12-14T00:00:00"/>
    <s v="Sales Invoice"/>
    <s v="Bipinkumar Manshukhlal Shah"/>
    <s v="KRHUB_78366"/>
    <s v="SubD A"/>
    <s v="SubD (SubD A)"/>
    <s v="Baby Care"/>
    <s v="Pampers"/>
    <n v="12"/>
    <n v="4"/>
    <n v="1330"/>
    <m/>
    <x v="0"/>
    <n v="5320"/>
  </r>
  <r>
    <d v="2024-12-14T00:00:00"/>
    <s v="Sales Invoice"/>
    <s v="Vinayak Marketing"/>
    <s v="KRHUB_91961"/>
    <s v="SubD A"/>
    <s v="SubD (SubD A)"/>
    <s v="Fabric &amp; Home Care"/>
    <s v="Ariel"/>
    <n v="16"/>
    <n v="4"/>
    <n v="1314.84"/>
    <m/>
    <x v="0"/>
    <n v="5259.36"/>
  </r>
  <r>
    <d v="2024-12-13T00:00:00"/>
    <s v="Sales Invoice"/>
    <s v="Vinod Pharma"/>
    <s v="KRHUB_93329"/>
    <s v="SubD A"/>
    <s v="SubD (SubD A)"/>
    <s v="Hair Care"/>
    <s v="Pantene"/>
    <n v="18"/>
    <n v="4"/>
    <n v="1305.44"/>
    <m/>
    <x v="2"/>
    <n v="5221.76"/>
  </r>
  <r>
    <d v="2024-12-13T00:00:00"/>
    <s v="Sales Invoice"/>
    <s v="Vinod Pharma"/>
    <s v="KRHUB_93329"/>
    <s v="SubD A"/>
    <s v="SubD (SubD A)"/>
    <s v="Hair Care"/>
    <s v="Pantene"/>
    <n v="18"/>
    <n v="4"/>
    <n v="1305.44"/>
    <m/>
    <x v="2"/>
    <n v="5221.76"/>
  </r>
  <r>
    <d v="2024-12-14T00:00:00"/>
    <s v="Sales Invoice"/>
    <s v="Vinod Pharma"/>
    <s v="KRHUB_93329"/>
    <s v="SubD A"/>
    <s v="SubD (SubD A)"/>
    <s v="Hair Care"/>
    <s v="Pantene"/>
    <n v="30"/>
    <n v="4"/>
    <n v="1305.44"/>
    <m/>
    <x v="0"/>
    <n v="5221.76"/>
  </r>
  <r>
    <d v="2024-12-17T00:00:00"/>
    <s v="Sales Invoice"/>
    <s v="SHREE MOMAI TRADERS"/>
    <s v="KRHUB_89269"/>
    <s v="SubD A"/>
    <s v="SubD (SubD A)"/>
    <s v="Personal Care (OS)"/>
    <s v="Old Spice"/>
    <n v="144"/>
    <n v="12"/>
    <n v="428.52"/>
    <m/>
    <x v="1"/>
    <n v="5142.24"/>
  </r>
  <r>
    <d v="2024-12-14T00:00:00"/>
    <s v="Sales Invoice"/>
    <s v="DEV ENTERPRISE"/>
    <s v="KRHUB_90736"/>
    <s v="SubD A"/>
    <s v="SubD (SubD A)"/>
    <s v="Oral care"/>
    <s v="ORAL B"/>
    <n v="48"/>
    <n v="6"/>
    <n v="850.02"/>
    <m/>
    <x v="0"/>
    <n v="5100.12"/>
  </r>
  <r>
    <d v="2024-12-02T00:00:00"/>
    <s v="Sales Invoice"/>
    <s v="Remedy Medicines"/>
    <s v="KRAHD_64484"/>
    <s v="Medium Pharmacy"/>
    <s v="New (Medium Pharmacy)- D Type"/>
    <s v="Female Hair Removal"/>
    <s v="Satin Care"/>
    <n v="192"/>
    <n v="8"/>
    <n v="624.48"/>
    <m/>
    <x v="3"/>
    <n v="4995.84"/>
  </r>
  <r>
    <d v="2024-12-02T00:00:00"/>
    <s v="Sales Invoice"/>
    <s v="Shree Laxmi Super Market"/>
    <s v="KRAHD_38724"/>
    <s v="Large B Traditional"/>
    <s v="HFS Sectorized (Large B Traditional)"/>
    <s v="Female Hair Removal"/>
    <s v="Satin Care"/>
    <n v="192"/>
    <n v="8"/>
    <n v="624.48"/>
    <m/>
    <x v="3"/>
    <n v="4995.84"/>
  </r>
  <r>
    <d v="2024-12-02T00:00:00"/>
    <s v="Sales Invoice"/>
    <s v="Namh Meditech Private Limited"/>
    <s v="KRAHD_102747"/>
    <s v="Large A Pharmacy"/>
    <s v="New Sectorized (Large A Pharmacy)"/>
    <s v="Female Hair Removal"/>
    <s v="Satin Care"/>
    <n v="192"/>
    <n v="8"/>
    <n v="624.48"/>
    <m/>
    <x v="3"/>
    <n v="4995.84"/>
  </r>
  <r>
    <d v="2024-12-02T00:00:00"/>
    <s v="Saleable RETURN"/>
    <s v="Shanker Kirana Store"/>
    <s v="KRAHD_39128"/>
    <s v="Small B Traditional"/>
    <s v="Other (Small B Traditional)"/>
    <s v="Fabric &amp; Home Care"/>
    <s v="Tide"/>
    <n v="24"/>
    <n v="-6"/>
    <n v="-811.08"/>
    <s v="Wrong Order"/>
    <x v="3"/>
    <n v="4866.4800000000005"/>
  </r>
  <r>
    <d v="2024-12-16T00:00:00"/>
    <s v="Sales Invoice"/>
    <s v="GPSAR Healthcare Ltd"/>
    <s v="KRHUB_78371"/>
    <s v="Large A Pharmacy"/>
    <s v="HFS (Large A Pharmacy)- D type"/>
    <s v="Grooming"/>
    <s v="Guard"/>
    <n v="108"/>
    <n v="7"/>
    <n v="692.65"/>
    <m/>
    <x v="0"/>
    <n v="4848.55"/>
  </r>
  <r>
    <d v="2024-12-14T00:00:00"/>
    <s v="Sales Invoice"/>
    <s v="Jiyansh Sales"/>
    <s v="KRHUB_94585"/>
    <s v="SubD B"/>
    <s v="SubD (SubD B)"/>
    <s v="Personal Care (GIL)"/>
    <s v="Gillette"/>
    <n v="24"/>
    <n v="3"/>
    <n v="1468.8"/>
    <m/>
    <x v="0"/>
    <n v="4406.3999999999996"/>
  </r>
  <r>
    <d v="2024-12-02T00:00:00"/>
    <s v="Saleable RETURN"/>
    <s v="kamod medical"/>
    <s v="KRAHD_25727"/>
    <s v="Small A Pharmacy"/>
    <s v="Other (Small A Pharmacy)"/>
    <s v="Health Care"/>
    <s v="BabyRub"/>
    <n v="144"/>
    <n v="-5"/>
    <n v="-867.85"/>
    <s v="Shop Closed"/>
    <x v="3"/>
    <n v="4339.25"/>
  </r>
  <r>
    <d v="2024-12-02T00:00:00"/>
    <s v="Saleable RETURN"/>
    <s v="Arvind Chemical Produc(GST)"/>
    <s v="KRAHD_40837"/>
    <s v="WS Non-Feeder Traditional"/>
    <s v="WS Silver (WS Non-Feeder Traditional)"/>
    <s v="Fabric &amp; Home Care"/>
    <s v="Tide"/>
    <n v="48"/>
    <n v="-8"/>
    <n v="-540.79999999999995"/>
    <s v="Wrong Order"/>
    <x v="3"/>
    <n v="4326.3999999999996"/>
  </r>
  <r>
    <d v="2024-12-16T00:00:00"/>
    <s v="Sales Invoice"/>
    <s v="Verai General Stores"/>
    <s v="KRHUB_90915"/>
    <s v="SubD B"/>
    <s v="SubD (SubD B)"/>
    <s v="Oral care"/>
    <s v="ORAL B"/>
    <n v="48"/>
    <n v="6"/>
    <n v="700.02"/>
    <m/>
    <x v="0"/>
    <n v="4200.12"/>
  </r>
  <r>
    <d v="2024-12-14T00:00:00"/>
    <s v="Sales Invoice"/>
    <s v="DEV ENTERPRISE"/>
    <s v="KRHUB_90736"/>
    <s v="SubD A"/>
    <s v="SubD (SubD A)"/>
    <s v="Personal Care (OS)"/>
    <s v="Old Spice"/>
    <n v="72"/>
    <n v="6"/>
    <n v="696.48"/>
    <m/>
    <x v="0"/>
    <n v="4178.88"/>
  </r>
  <r>
    <d v="2024-12-16T00:00:00"/>
    <s v="Sales Invoice"/>
    <s v="Verai General Stores"/>
    <s v="KRHUB_90915"/>
    <s v="SubD B"/>
    <s v="SubD (SubD B)"/>
    <s v="Personal Care (OS)"/>
    <s v="Old Spice"/>
    <n v="72"/>
    <n v="6"/>
    <n v="696.48"/>
    <m/>
    <x v="0"/>
    <n v="4178.88"/>
  </r>
  <r>
    <d v="2024-12-16T00:00:00"/>
    <s v="Sales Invoice"/>
    <s v="Verai General Stores"/>
    <s v="KRHUB_90915"/>
    <s v="SubD B"/>
    <s v="SubD (SubD B)"/>
    <s v="Oral care"/>
    <s v="ORAL B"/>
    <n v="36"/>
    <n v="6"/>
    <n v="675"/>
    <m/>
    <x v="0"/>
    <n v="4050"/>
  </r>
  <r>
    <d v="2024-12-16T00:00:00"/>
    <s v="Sales Invoice"/>
    <s v="Verai General Stores"/>
    <s v="KRHUB_90915"/>
    <s v="SubD B"/>
    <s v="SubD (SubD B)"/>
    <s v="Oral care"/>
    <s v="ORAL B"/>
    <n v="20"/>
    <n v="4"/>
    <n v="1000"/>
    <m/>
    <x v="0"/>
    <n v="4000"/>
  </r>
  <r>
    <d v="2024-12-02T00:00:00"/>
    <s v="Saleable RETURN"/>
    <s v="Bholenath Supermarket(GST)"/>
    <s v="KRAHD_75432"/>
    <s v="Large B Traditional"/>
    <s v="HFS Sectorized (Large B Traditional)"/>
    <s v="Grooming"/>
    <s v="Guard"/>
    <n v="480"/>
    <n v="-10"/>
    <n v="-400"/>
    <s v="Wrong Order"/>
    <x v="3"/>
    <n v="4000"/>
  </r>
  <r>
    <d v="2024-12-02T00:00:00"/>
    <s v="Saleable RETURN"/>
    <s v="Bharat Novelty"/>
    <s v="KRAHD_25650"/>
    <s v="Speciality"/>
    <s v="Speciality Others (Speciality)"/>
    <s v="Fem Care"/>
    <s v="Whisper Choice"/>
    <n v="40"/>
    <n v="-6"/>
    <n v="-648.66"/>
    <s v="Wrong Order"/>
    <x v="3"/>
    <n v="3891.96"/>
  </r>
  <r>
    <d v="2024-12-16T00:00:00"/>
    <s v="Sales Invoice"/>
    <s v="GPSAR Healthcare Ltd"/>
    <s v="KRHUB_78371"/>
    <s v="Large A Pharmacy"/>
    <s v="HFS (Large A Pharmacy)- D type"/>
    <s v="Health Care"/>
    <s v="Vaporub"/>
    <n v="72"/>
    <n v="4"/>
    <n v="961.32"/>
    <m/>
    <x v="0"/>
    <n v="3845.28"/>
  </r>
  <r>
    <d v="2024-12-02T00:00:00"/>
    <s v="Sales Invoice"/>
    <s v="balaji medical and general Store"/>
    <s v="KRAHD_102521"/>
    <s v="New Pharmacy"/>
    <s v="Other (New Pharmacy)"/>
    <s v="Female Hair Removal"/>
    <s v="Satin Care"/>
    <n v="192"/>
    <n v="7"/>
    <n v="546.41999999999996"/>
    <m/>
    <x v="3"/>
    <n v="3824.9399999999996"/>
  </r>
  <r>
    <d v="2024-12-02T00:00:00"/>
    <s v="Saleable RETURN"/>
    <s v="10 PLUS"/>
    <s v="KRAHD_85332"/>
    <s v="Large A Traditional"/>
    <s v="HFS Sectorized (Large A Traditional)"/>
    <s v="Skin Care"/>
    <s v="Olay"/>
    <n v="6"/>
    <n v="-2"/>
    <n v="-1911.32"/>
    <s v="Godown Short"/>
    <x v="3"/>
    <n v="3822.64"/>
  </r>
  <r>
    <d v="2024-12-02T00:00:00"/>
    <s v="Saleable RETURN"/>
    <s v="Vijay Stores"/>
    <s v="KRAHD_38526"/>
    <s v="Large A Pharmacy"/>
    <s v="HFS (Large A Pharmacy)- D type- Sectorized"/>
    <s v="Grooming"/>
    <s v="Wilkinson Sword"/>
    <n v="160"/>
    <n v="-6"/>
    <n v="-618"/>
    <s v="Wrong Order"/>
    <x v="3"/>
    <n v="3708"/>
  </r>
  <r>
    <d v="2024-12-16T00:00:00"/>
    <s v="Sales Invoice"/>
    <s v="GPSAR Healthcare Ltd"/>
    <s v="KRHUB_78371"/>
    <s v="Large A Pharmacy"/>
    <s v="HFS (Large A Pharmacy)- D type"/>
    <s v="Baby Care"/>
    <s v="Pampers"/>
    <n v="192"/>
    <n v="12"/>
    <n v="300"/>
    <m/>
    <x v="0"/>
    <n v="3600"/>
  </r>
  <r>
    <d v="2024-12-02T00:00:00"/>
    <s v="Saleable RETURN"/>
    <s v="Rational Handloom Co.Pvt.Ltd(GST)"/>
    <s v="KRAHD_38717"/>
    <s v="Hyper"/>
    <s v="New HFS (Hyper)"/>
    <s v="Personal Care (GIL)"/>
    <s v="Gillette"/>
    <n v="12"/>
    <n v="-4"/>
    <n v="-889.28"/>
    <s v="Godown Short"/>
    <x v="3"/>
    <n v="3557.12"/>
  </r>
  <r>
    <d v="2024-12-16T00:00:00"/>
    <s v="Sales Invoice"/>
    <s v="GPSAR Healthcare Ltd"/>
    <s v="KRHUB_78371"/>
    <s v="Large A Pharmacy"/>
    <s v="HFS (Large A Pharmacy)- D type"/>
    <s v="Fem Care"/>
    <s v="Whisper Choice"/>
    <n v="1"/>
    <n v="1"/>
    <n v="3481.14"/>
    <m/>
    <x v="0"/>
    <n v="3481.14"/>
  </r>
  <r>
    <d v="2024-12-02T00:00:00"/>
    <s v="DAMAGED RETURN"/>
    <s v="Ashriwad Medical(GST)"/>
    <s v="KRAHD_38939"/>
    <s v="Medium Pharmacy"/>
    <s v="New (Medium Pharmacy)- D Type"/>
    <s v="Health Care"/>
    <s v="Vaporub"/>
    <n v="72"/>
    <n v="-4"/>
    <n v="-841.12"/>
    <s v="Expired Pack"/>
    <x v="4"/>
    <n v="3364.48"/>
  </r>
  <r>
    <d v="2024-12-16T00:00:00"/>
    <s v="Sales Invoice"/>
    <s v="GPSAR Healthcare Ltd"/>
    <s v="KRHUB_78371"/>
    <s v="Large A Pharmacy"/>
    <s v="HFS (Large A Pharmacy)- D type"/>
    <s v="Baby Care"/>
    <s v="Pampers"/>
    <n v="72"/>
    <n v="6"/>
    <n v="547.86"/>
    <m/>
    <x v="0"/>
    <n v="3287.16"/>
  </r>
  <r>
    <d v="2024-12-14T00:00:00"/>
    <s v="Sales Invoice"/>
    <s v="Jalaram Enterprise"/>
    <s v="KRHUB_86219"/>
    <s v="SubD B"/>
    <s v="SubD (SubD B)"/>
    <s v="Grooming"/>
    <s v="Mach-3 Turbo"/>
    <n v="72"/>
    <n v="3"/>
    <n v="1056.03"/>
    <m/>
    <x v="0"/>
    <n v="3168.09"/>
  </r>
  <r>
    <d v="2024-12-16T00:00:00"/>
    <s v="Sales Invoice"/>
    <s v="GPSAR Healthcare Ltd"/>
    <s v="KRHUB_78371"/>
    <s v="Large A Pharmacy"/>
    <s v="HFS (Large A Pharmacy)- D type"/>
    <s v="Hair Care"/>
    <s v="Pantene"/>
    <n v="24"/>
    <n v="6"/>
    <n v="511.32"/>
    <m/>
    <x v="1"/>
    <n v="3067.92"/>
  </r>
  <r>
    <d v="2024-12-02T00:00:00"/>
    <s v="Saleable RETURN"/>
    <s v="Satnam Parlour"/>
    <s v="KRAHD_88685"/>
    <s v="Small B Traditional"/>
    <s v="Other (Small B Traditional)"/>
    <s v="Health Care"/>
    <s v="Vaporub"/>
    <n v="1200"/>
    <n v="-12"/>
    <n v="-250.44"/>
    <s v="Shop had No Cash"/>
    <x v="3"/>
    <n v="3005.2799999999997"/>
  </r>
  <r>
    <d v="2024-12-02T00:00:00"/>
    <s v="Saleable RETURN"/>
    <s v="Shanker Kirana Store"/>
    <s v="KRAHD_39128"/>
    <s v="Small B Traditional"/>
    <s v="Other (Small B Traditional)"/>
    <s v="Fabric &amp; Home Care"/>
    <s v="Ariel"/>
    <n v="48"/>
    <n v="-6"/>
    <n v="-500.04"/>
    <s v="Wrong Order"/>
    <x v="3"/>
    <n v="3000.2400000000002"/>
  </r>
  <r>
    <d v="2024-12-02T00:00:00"/>
    <s v="Saleable RETURN"/>
    <s v="Maruti Medical &amp; Provision Store"/>
    <s v="KRAHD_92202"/>
    <s v="Large B Pharmacy"/>
    <s v="HFS (Large B Pharmacy)- D Type- Sectorized"/>
    <s v="Baby Care"/>
    <s v="Pampers"/>
    <n v="12"/>
    <n v="-3"/>
    <n v="-997.5"/>
    <s v="Wrong Order"/>
    <x v="3"/>
    <n v="2992.5"/>
  </r>
  <r>
    <d v="2024-12-14T00:00:00"/>
    <s v="Sales Invoice"/>
    <s v="Jalaram Enterprise"/>
    <s v="KRHUB_86219"/>
    <s v="SubD B"/>
    <s v="SubD (SubD B)"/>
    <s v="Hair Care"/>
    <s v="H&amp;S"/>
    <n v="56"/>
    <n v="4"/>
    <n v="745.44"/>
    <m/>
    <x v="0"/>
    <n v="2981.76"/>
  </r>
  <r>
    <d v="2024-12-16T00:00:00"/>
    <s v="Sales Invoice"/>
    <s v="Verai General Stores"/>
    <s v="KRHUB_90915"/>
    <s v="SubD B"/>
    <s v="SubD (SubD B)"/>
    <s v="Female Hair Removal"/>
    <s v="Venus"/>
    <n v="24"/>
    <n v="3"/>
    <n v="986.85"/>
    <m/>
    <x v="0"/>
    <n v="2960.55"/>
  </r>
  <r>
    <d v="2024-12-16T00:00:00"/>
    <s v="Sales Invoice"/>
    <s v="Jalaram Enterprise"/>
    <s v="KRHUB_86219"/>
    <s v="SubD B"/>
    <s v="SubD (SubD B)"/>
    <s v="Female Hair Removal"/>
    <s v="Venus"/>
    <n v="24"/>
    <n v="3"/>
    <n v="986.85"/>
    <m/>
    <x v="0"/>
    <n v="2960.55"/>
  </r>
  <r>
    <d v="2024-12-02T00:00:00"/>
    <s v="Saleable RETURN"/>
    <s v="NewSafe Medical"/>
    <s v="KRAHD_55612"/>
    <s v="Large B Pharmacy"/>
    <s v="HFS (Large B Pharmacy)- D Type- Sectorized"/>
    <s v="Female Hair Removal"/>
    <s v="Venus"/>
    <n v="18"/>
    <n v="-3"/>
    <n v="-986.85"/>
    <s v="Wrong Order"/>
    <x v="4"/>
    <n v="2960.55"/>
  </r>
  <r>
    <d v="2024-12-02T00:00:00"/>
    <s v="Saleable RETURN"/>
    <s v="Raj Tarders"/>
    <s v="KRAHD_86017"/>
    <s v="Large B Traditional"/>
    <s v="HFS Sectorized (Large B Traditional)"/>
    <s v="Fem Care"/>
    <s v="Whisper Ultra"/>
    <n v="18"/>
    <n v="-3"/>
    <n v="-986.85"/>
    <s v="Wrong Order"/>
    <x v="3"/>
    <n v="2960.55"/>
  </r>
  <r>
    <d v="2024-12-02T00:00:00"/>
    <s v="Saleable RETURN"/>
    <s v="Raj Chemist(GST)"/>
    <s v="KRAHD_38421"/>
    <s v="Large A Pharmacy"/>
    <s v="HFS (Large A Pharmacy)- D type- Sectorized"/>
    <s v="Fem Care"/>
    <s v="Whisper Ultra"/>
    <n v="18"/>
    <n v="-3"/>
    <n v="-986.85"/>
    <s v="Po Expired So Customer Rejected"/>
    <x v="3"/>
    <n v="2960.55"/>
  </r>
  <r>
    <d v="2024-12-02T00:00:00"/>
    <s v="Sales Invoice"/>
    <s v="Janak Medical Store"/>
    <s v="KRAHD_70694"/>
    <s v="Large B Pharmacy"/>
    <s v="HFS (Large B Pharmacy)- D Type- Sectorized"/>
    <s v="Female Hair Removal"/>
    <s v="Venus"/>
    <n v="24"/>
    <n v="3"/>
    <n v="986.85"/>
    <m/>
    <x v="3"/>
    <n v="2960.55"/>
  </r>
  <r>
    <d v="2024-12-13T00:00:00"/>
    <s v="Sales Invoice"/>
    <s v="Akshar Agency"/>
    <s v="KRHUB_85606"/>
    <s v="SubD A"/>
    <s v="SubD (SubD A)"/>
    <s v="Hair Care"/>
    <s v="Pantene"/>
    <n v="30"/>
    <n v="3"/>
    <n v="979.08"/>
    <m/>
    <x v="2"/>
    <n v="2937.2400000000002"/>
  </r>
  <r>
    <d v="2024-12-02T00:00:00"/>
    <s v="Saleable RETURN"/>
    <s v="Karanchi Store"/>
    <s v="KRAHD_41623"/>
    <s v="Small B Traditional"/>
    <s v="Other (Small B Traditional)"/>
    <s v="Fem Care"/>
    <s v="Whisper Choice"/>
    <n v="112"/>
    <n v="-8"/>
    <n v="-360.32"/>
    <s v="Shop Closed"/>
    <x v="3"/>
    <n v="2882.56"/>
  </r>
  <r>
    <d v="2024-12-16T00:00:00"/>
    <s v="Sales Invoice"/>
    <s v="Verai General Stores"/>
    <s v="KRHUB_90915"/>
    <s v="SubD B"/>
    <s v="SubD (SubD B)"/>
    <s v="Personal Care (GIL)"/>
    <s v="Gillette"/>
    <n v="144"/>
    <n v="12"/>
    <n v="240"/>
    <m/>
    <x v="0"/>
    <n v="2880"/>
  </r>
  <r>
    <d v="2024-12-14T00:00:00"/>
    <s v="Sales Invoice"/>
    <s v="Vinod Pharma"/>
    <s v="KRHUB_93329"/>
    <s v="SubD A"/>
    <s v="SubD (SubD A)"/>
    <s v="Hair Care"/>
    <s v="Pantene"/>
    <n v="12"/>
    <n v="2"/>
    <n v="1426.8"/>
    <m/>
    <x v="0"/>
    <n v="2853.6"/>
  </r>
  <r>
    <d v="2024-12-02T00:00:00"/>
    <s v="Saleable RETURN"/>
    <s v="Shivam Medical Stores"/>
    <s v="KRAHD_25840"/>
    <s v="Small A Pharmacy"/>
    <s v="Other (Small A Pharmacy)"/>
    <s v="Oral care"/>
    <s v="ORAL B"/>
    <n v="72"/>
    <n v="-5"/>
    <n v="-562.5"/>
    <s v="Wrong Order"/>
    <x v="3"/>
    <n v="2812.5"/>
  </r>
  <r>
    <d v="2024-12-16T00:00:00"/>
    <s v="Sales Invoice"/>
    <s v="GPSAR Healthcare Ltd"/>
    <s v="KRHUB_78371"/>
    <s v="Large A Pharmacy"/>
    <s v="HFS (Large A Pharmacy)- D type"/>
    <s v="Hair Care"/>
    <s v="H&amp;S"/>
    <n v="48"/>
    <n v="6"/>
    <n v="458.22"/>
    <m/>
    <x v="1"/>
    <n v="2749.32"/>
  </r>
  <r>
    <d v="2024-12-16T00:00:00"/>
    <s v="Sales Invoice"/>
    <s v="GPSAR Healthcare Ltd"/>
    <s v="KRHUB_78371"/>
    <s v="Large A Pharmacy"/>
    <s v="HFS (Large A Pharmacy)- D type"/>
    <s v="Hair Care"/>
    <s v="H&amp;S"/>
    <n v="48"/>
    <n v="6"/>
    <n v="458.22"/>
    <m/>
    <x v="1"/>
    <n v="2749.32"/>
  </r>
  <r>
    <d v="2024-12-14T00:00:00"/>
    <s v="Sales Invoice"/>
    <s v="Jalaram Enterprise"/>
    <s v="KRHUB_86219"/>
    <s v="SubD B"/>
    <s v="SubD (SubD B)"/>
    <s v="Hair Care"/>
    <s v="Pantene"/>
    <n v="56"/>
    <n v="4"/>
    <n v="687.28"/>
    <m/>
    <x v="0"/>
    <n v="2749.12"/>
  </r>
  <r>
    <d v="2024-12-14T00:00:00"/>
    <s v="Sales Invoice"/>
    <s v="DEV ENTERPRISE"/>
    <s v="KRHUB_90736"/>
    <s v="SubD A"/>
    <s v="SubD (SubD A)"/>
    <s v="Grooming"/>
    <s v="Mach-3 Turbo"/>
    <n v="48"/>
    <n v="2"/>
    <n v="1314.52"/>
    <m/>
    <x v="0"/>
    <n v="2629.04"/>
  </r>
  <r>
    <d v="2024-12-02T00:00:00"/>
    <s v="Saleable RETURN"/>
    <s v="chamunda kirana store"/>
    <s v="KRAHD_97701"/>
    <s v="New Traditional"/>
    <s v="Maximus 2.0 Replacement (New Traditional)"/>
    <s v="Grooming"/>
    <s v="Wilkinson Sword"/>
    <n v="160"/>
    <n v="-5"/>
    <n v="-515"/>
    <s v="Godown Short"/>
    <x v="3"/>
    <n v="2575"/>
  </r>
  <r>
    <d v="2024-12-02T00:00:00"/>
    <s v="Saleable RETURN"/>
    <s v="Shree Aai Mata super market"/>
    <s v="KRAHD_M04982"/>
    <s v="Small B Traditional"/>
    <s v="Maximus Jun22 (Small B Traditional)"/>
    <s v="Grooming"/>
    <s v="Guard"/>
    <n v="480"/>
    <n v="-8"/>
    <n v="-320"/>
    <s v="Shop had No Cash"/>
    <x v="3"/>
    <n v="2560"/>
  </r>
  <r>
    <d v="2024-12-02T00:00:00"/>
    <s v="Saleable RETURN"/>
    <s v="Shreenathji Pharmacy"/>
    <s v="KRAHD_93063"/>
    <s v="Small A Pharmacy"/>
    <s v="Other (Small A Pharmacy)"/>
    <s v="Fabric &amp; Home Care"/>
    <s v="Ariel Liquid"/>
    <n v="4"/>
    <n v="-2"/>
    <n v="-1277.78"/>
    <s v="Wrong Order"/>
    <x v="3"/>
    <n v="2555.56"/>
  </r>
  <r>
    <d v="2024-12-02T00:00:00"/>
    <s v="Saleable RETURN"/>
    <s v="laxmi provision store"/>
    <s v="KRAHD_M05655"/>
    <s v="New Traditional"/>
    <s v="Maximus Jun22 (New Traditional)"/>
    <s v="Fabric &amp; Home Care"/>
    <s v="Ariel"/>
    <n v="5"/>
    <n v="-5"/>
    <n v="-510.2"/>
    <s v="Shop had No Cash"/>
    <x v="3"/>
    <n v="2551"/>
  </r>
  <r>
    <d v="2024-12-02T00:00:00"/>
    <s v="Saleable RETURN"/>
    <s v="Kundan Parlour"/>
    <s v="KRAHD_80386"/>
    <s v="New Traditional"/>
    <s v="Other (New Traditional)"/>
    <s v="Fabric &amp; Home Care"/>
    <s v="Ariel"/>
    <n v="5"/>
    <n v="-5"/>
    <n v="-510.2"/>
    <s v="Shop Closed"/>
    <x v="3"/>
    <n v="2551"/>
  </r>
  <r>
    <d v="2024-12-02T00:00:00"/>
    <s v="Saleable RETURN"/>
    <s v="Vijay Stores"/>
    <s v="KRAHD_38526"/>
    <s v="Large A Pharmacy"/>
    <s v="HFS (Large A Pharmacy)- D type- Sectorized"/>
    <s v="Grooming"/>
    <s v="Wilkinson Sword"/>
    <n v="120"/>
    <n v="-5"/>
    <n v="-505.5"/>
    <s v="Wrong Order"/>
    <x v="3"/>
    <n v="2527.5"/>
  </r>
  <r>
    <d v="2024-12-16T00:00:00"/>
    <s v="Sales Invoice"/>
    <s v="GPSAR Healthcare Ltd"/>
    <s v="KRHUB_78371"/>
    <s v="Large A Pharmacy"/>
    <s v="HFS (Large A Pharmacy)- D type"/>
    <s v="Fem Care"/>
    <s v="Whisper Ultra"/>
    <n v="32"/>
    <n v="4"/>
    <n v="630.64"/>
    <m/>
    <x v="0"/>
    <n v="2522.56"/>
  </r>
  <r>
    <d v="2024-12-02T00:00:00"/>
    <s v="DAMAGED RETURN"/>
    <s v="Gandhi &amp; Sons"/>
    <s v="KRAHD_38463"/>
    <s v="Large B Traditional"/>
    <s v="HFS Sectorized (Large B Traditional)"/>
    <s v="Health Care"/>
    <s v="BabyRub"/>
    <n v="1080"/>
    <n v="-8"/>
    <n v="-313.76"/>
    <s v="Expired Pack"/>
    <x v="4"/>
    <n v="2510.08"/>
  </r>
  <r>
    <d v="2024-12-16T00:00:00"/>
    <s v="Sales Invoice"/>
    <s v="GPSAR Healthcare Ltd"/>
    <s v="KRHUB_78371"/>
    <s v="Large A Pharmacy"/>
    <s v="HFS (Large A Pharmacy)- D type"/>
    <s v="Personal Care (GIL)"/>
    <s v="Gillette Series"/>
    <n v="6"/>
    <n v="4"/>
    <n v="625.04"/>
    <m/>
    <x v="0"/>
    <n v="2500.16"/>
  </r>
  <r>
    <d v="2024-12-16T00:00:00"/>
    <s v="Sales Invoice"/>
    <s v="Verai General Stores"/>
    <s v="KRHUB_90915"/>
    <s v="SubD B"/>
    <s v="SubD (SubD B)"/>
    <s v="Hair Care"/>
    <s v="Pantene"/>
    <n v="48"/>
    <n v="6"/>
    <n v="409.08"/>
    <m/>
    <x v="1"/>
    <n v="2454.48"/>
  </r>
  <r>
    <d v="2024-12-02T00:00:00"/>
    <s v="Saleable RETURN"/>
    <s v="Shanker Kirana Store"/>
    <s v="KRAHD_39128"/>
    <s v="Small B Traditional"/>
    <s v="Other (Small B Traditional)"/>
    <s v="Fabric &amp; Home Care"/>
    <s v="Tide"/>
    <n v="48"/>
    <n v="-6"/>
    <n v="-405.6"/>
    <s v="Wrong Order"/>
    <x v="3"/>
    <n v="2433.6000000000004"/>
  </r>
  <r>
    <d v="2024-12-02T00:00:00"/>
    <s v="Saleable RETURN"/>
    <s v="Anand Kirana"/>
    <s v="KRAHD_40038"/>
    <s v="Large B Traditional"/>
    <s v="HFS Sectorized (Large B Traditional)"/>
    <s v="Fabric &amp; Home Care"/>
    <s v="Ariel"/>
    <n v="34"/>
    <n v="-4"/>
    <n v="-592.6"/>
    <s v="Godown Short"/>
    <x v="3"/>
    <n v="2370.4"/>
  </r>
  <r>
    <d v="2024-12-02T00:00:00"/>
    <s v="Saleable RETURN"/>
    <s v="J.P.Tea Depo"/>
    <s v="KRAHD_38423"/>
    <s v="Large A Traditional"/>
    <s v="HFS Sectorized (Large A Traditional)"/>
    <s v="Grooming"/>
    <s v="Gillette Presto Intl"/>
    <n v="192"/>
    <n v="-6"/>
    <n v="-394.68"/>
    <s v="Shop had No Cash"/>
    <x v="3"/>
    <n v="2368.08"/>
  </r>
  <r>
    <d v="2024-12-02T00:00:00"/>
    <s v="Saleable RETURN"/>
    <s v="Just Born(GST)"/>
    <s v="KRAHD_44577"/>
    <s v="Speciality"/>
    <s v="Speciality Others (Speciality)"/>
    <s v="Baby Care"/>
    <s v="Pampers"/>
    <n v="12"/>
    <n v="-3"/>
    <n v="-780"/>
    <s v="Wrong Order"/>
    <x v="3"/>
    <n v="2340"/>
  </r>
  <r>
    <d v="2024-12-02T00:00:00"/>
    <s v="Sales Invoice"/>
    <s v="Osia Hyper Retail Ltd(GST)"/>
    <s v="KRAHD_70486"/>
    <s v="Hyper"/>
    <s v="New HFS (Hyper)"/>
    <s v="Female Hair Removal"/>
    <s v="Venus"/>
    <n v="48"/>
    <n v="4"/>
    <n v="578.91999999999996"/>
    <m/>
    <x v="3"/>
    <n v="2315.6799999999998"/>
  </r>
  <r>
    <d v="2024-12-02T00:00:00"/>
    <s v="Sales Invoice"/>
    <s v="Namh Meditech Private Limited"/>
    <s v="KRAHD_102747"/>
    <s v="Large A Pharmacy"/>
    <s v="New Sectorized (Large A Pharmacy)"/>
    <s v="Female Hair Removal"/>
    <s v="Venus"/>
    <n v="72"/>
    <n v="4"/>
    <n v="578.91999999999996"/>
    <m/>
    <x v="3"/>
    <n v="2315.6799999999998"/>
  </r>
  <r>
    <d v="2024-12-14T00:00:00"/>
    <s v="Sales Invoice"/>
    <s v="DEV ENTERPRISE"/>
    <s v="KRHUB_90736"/>
    <s v="SubD A"/>
    <s v="SubD (SubD A)"/>
    <s v="Oral care"/>
    <s v="ORAL B"/>
    <n v="48"/>
    <n v="4"/>
    <n v="566.67999999999995"/>
    <m/>
    <x v="0"/>
    <n v="2266.7199999999998"/>
  </r>
  <r>
    <d v="2024-12-02T00:00:00"/>
    <s v="DAMAGED RETURN"/>
    <s v="Vaibhav Laxmi Medicine(GST)"/>
    <s v="KRAHD_73297"/>
    <s v="Large B Pharmacy"/>
    <s v="HFS (Large B Pharmacy)- D Type- Sectorized"/>
    <s v="Grooming"/>
    <s v="Gillette Mach3"/>
    <n v="36"/>
    <n v="-3"/>
    <n v="-736.62"/>
    <s v="DAMAGED"/>
    <x v="4"/>
    <n v="2209.86"/>
  </r>
  <r>
    <d v="2024-12-02T00:00:00"/>
    <s v="Saleable RETURN"/>
    <s v="Raj Chemist(GST)"/>
    <s v="KRAHD_38421"/>
    <s v="Large A Pharmacy"/>
    <s v="HFS (Large A Pharmacy)- D type- Sectorized"/>
    <s v="Fem Care"/>
    <s v="Whisper Ultra"/>
    <n v="12"/>
    <n v="-2"/>
    <n v="-1088.06"/>
    <s v="Po Expired So Customer Rejected"/>
    <x v="3"/>
    <n v="2176.12"/>
  </r>
  <r>
    <d v="2024-12-14T00:00:00"/>
    <s v="Sales Invoice"/>
    <s v="Vinod Pharma"/>
    <s v="KRHUB_93329"/>
    <s v="SubD A"/>
    <s v="SubD (SubD A)"/>
    <s v="Fabric &amp; Home Care"/>
    <s v="Tide"/>
    <n v="24"/>
    <n v="4"/>
    <n v="540.72"/>
    <m/>
    <x v="0"/>
    <n v="2162.88"/>
  </r>
  <r>
    <d v="2024-12-02T00:00:00"/>
    <s v="Saleable RETURN"/>
    <s v="Arpit Medical(GST)"/>
    <s v="KRAHD_39093"/>
    <s v="Large B Pharmacy"/>
    <s v="HFS (Large B Pharmacy)- D Type- Sectorized"/>
    <s v="Grooming"/>
    <s v="Fusion"/>
    <n v="40"/>
    <n v="-1"/>
    <n v="-2141.96"/>
    <s v="Wrong Order"/>
    <x v="4"/>
    <n v="2141.96"/>
  </r>
  <r>
    <d v="2024-12-02T00:00:00"/>
    <s v="Saleable RETURN"/>
    <s v="Hello Medecine(GST)"/>
    <s v="KRAHD_38512"/>
    <s v="Large A Pharmacy"/>
    <s v="HFS (Large A Pharmacy)- D type- Sectorized"/>
    <s v="Grooming"/>
    <s v="Fusion"/>
    <n v="40"/>
    <n v="-1"/>
    <n v="-2141.96"/>
    <s v="Wrong Order"/>
    <x v="4"/>
    <n v="2141.96"/>
  </r>
  <r>
    <d v="2024-12-17T00:00:00"/>
    <s v="Sales Invoice"/>
    <s v="DEV ENTERPRISE"/>
    <s v="KRHUB_90736"/>
    <s v="SubD A"/>
    <s v="SubD (SubD A)"/>
    <s v="Oral care"/>
    <s v="ORAL B"/>
    <n v="96"/>
    <n v="6"/>
    <n v="350.04"/>
    <m/>
    <x v="1"/>
    <n v="2100.2400000000002"/>
  </r>
  <r>
    <d v="2024-12-02T00:00:00"/>
    <s v="Saleable RETURN"/>
    <s v="Amiraj Pro Center(GST)"/>
    <s v="KRAHD_39534"/>
    <s v="Large B Traditional"/>
    <s v="HFS Sectorized (Large B Traditional)"/>
    <s v="Grooming"/>
    <s v="Gillette Mach3"/>
    <n v="48"/>
    <n v="-2"/>
    <n v="-1026.78"/>
    <s v="Shop had No Cash"/>
    <x v="3"/>
    <n v="2053.56"/>
  </r>
  <r>
    <d v="2024-12-17T00:00:00"/>
    <s v="Sales Invoice"/>
    <s v="SHREE MOMAI TRADERS"/>
    <s v="KRHUB_89269"/>
    <s v="SubD A"/>
    <s v="SubD (SubD A)"/>
    <s v="Fem Care"/>
    <s v="Whisper Choice"/>
    <n v="1"/>
    <n v="1"/>
    <n v="2043.29"/>
    <m/>
    <x v="1"/>
    <n v="2043.29"/>
  </r>
  <r>
    <d v="2024-12-16T00:00:00"/>
    <s v="Sales Invoice"/>
    <s v="Verai General Stores"/>
    <s v="KRHUB_90915"/>
    <s v="SubD B"/>
    <s v="SubD (SubD B)"/>
    <s v="Personal Care (GIL)"/>
    <s v="Gillette"/>
    <n v="12"/>
    <n v="3"/>
    <n v="666.96"/>
    <m/>
    <x v="0"/>
    <n v="2000.88"/>
  </r>
  <r>
    <d v="2024-12-17T00:00:00"/>
    <s v="Sales Invoice"/>
    <s v="Bipinkumar Manshukhlal Shah"/>
    <s v="KRHUB_78366"/>
    <s v="SubD A"/>
    <s v="SubD (SubD A)"/>
    <s v="Personal Care (GIL)"/>
    <s v="Gillette"/>
    <n v="12"/>
    <n v="3"/>
    <n v="666.96"/>
    <m/>
    <x v="1"/>
    <n v="2000.88"/>
  </r>
  <r>
    <d v="2024-12-14T00:00:00"/>
    <s v="Sales Invoice"/>
    <s v="Jiyansh Sales"/>
    <s v="KRHUB_94585"/>
    <s v="SubD B"/>
    <s v="SubD (SubD B)"/>
    <s v="Health Care"/>
    <s v="BabyRub"/>
    <n v="12"/>
    <n v="1"/>
    <n v="1973.53"/>
    <m/>
    <x v="0"/>
    <n v="1973.53"/>
  </r>
  <r>
    <d v="2024-12-16T00:00:00"/>
    <s v="Sales Invoice"/>
    <s v="GPSAR Healthcare Ltd"/>
    <s v="KRHUB_78371"/>
    <s v="Large A Pharmacy"/>
    <s v="HFS (Large A Pharmacy)- D type"/>
    <s v="Personal Care (GIL)"/>
    <s v="Gillette"/>
    <n v="24"/>
    <n v="2"/>
    <n v="979.2"/>
    <m/>
    <x v="0"/>
    <n v="1958.4"/>
  </r>
  <r>
    <d v="2024-12-02T00:00:00"/>
    <s v="Saleable RETURN"/>
    <s v="Patava Medical(GST)"/>
    <s v="KRAHD_40484"/>
    <s v="Small A Pharmacy"/>
    <s v="Other (Small A Pharmacy)"/>
    <s v="Fem Care"/>
    <s v="Whisper Choice"/>
    <n v="120"/>
    <n v="-7"/>
    <n v="-264.81"/>
    <s v="Shop had No Cash"/>
    <x v="3"/>
    <n v="1853.67"/>
  </r>
  <r>
    <d v="2024-12-02T00:00:00"/>
    <s v="Saleable RETURN"/>
    <s v="Raj Medical &amp; General Store"/>
    <s v="KRAHD_102733"/>
    <s v="Large A Pharmacy"/>
    <s v="New Sectorized (Large A Pharmacy)"/>
    <s v="Grooming"/>
    <s v="Fusion"/>
    <n v="40"/>
    <n v="-1"/>
    <n v="-1852.67"/>
    <s v="Shop had No Cash"/>
    <x v="4"/>
    <n v="1852.67"/>
  </r>
  <r>
    <d v="2024-12-02T00:00:00"/>
    <s v="Saleable RETURN"/>
    <s v="Aroma Medical"/>
    <s v="KRAHD_38439"/>
    <s v="Large B Pharmacy"/>
    <s v="HFS (Large B Pharmacy)- D Type- Sectorized"/>
    <s v="Grooming"/>
    <s v="Fusion"/>
    <n v="40"/>
    <n v="-1"/>
    <n v="-1852.67"/>
    <s v="Shop had No Cash"/>
    <x v="4"/>
    <n v="1852.67"/>
  </r>
  <r>
    <d v="2024-12-02T00:00:00"/>
    <s v="Saleable RETURN"/>
    <s v="Akshar Medicine(GST)"/>
    <s v="KRAHD_42201"/>
    <s v="Large B Pharmacy"/>
    <s v="HFS (Large B Pharmacy)- D Type- Sectorized"/>
    <s v="Grooming"/>
    <s v="Fusion"/>
    <n v="40"/>
    <n v="-1"/>
    <n v="-1852.67"/>
    <s v="Wrong Order"/>
    <x v="4"/>
    <n v="1852.67"/>
  </r>
  <r>
    <d v="2024-12-02T00:00:00"/>
    <s v="Saleable RETURN"/>
    <s v="New Umiya Medical"/>
    <s v="KRAHD_41616"/>
    <s v="Large B Pharmacy"/>
    <s v="HFS (Large B Pharmacy)- D Type- Sectorized"/>
    <s v="Health Care"/>
    <s v="Vaporub"/>
    <n v="72"/>
    <n v="-2"/>
    <n v="-921.24"/>
    <s v="Shop Closed"/>
    <x v="3"/>
    <n v="1842.48"/>
  </r>
  <r>
    <d v="2024-12-02T00:00:00"/>
    <s v="Saleable RETURN"/>
    <s v="Mahesh Medicla &amp; Prov.(GST)"/>
    <s v="KRAHD_38578"/>
    <s v="Large A Pharmacy"/>
    <s v="HFS (Large A Pharmacy)- D type- Sectorized"/>
    <s v="Health Care"/>
    <s v="Vaporub"/>
    <n v="72"/>
    <n v="-2"/>
    <n v="-921.24"/>
    <s v="Wrong Order"/>
    <x v="3"/>
    <n v="1842.48"/>
  </r>
  <r>
    <d v="2024-12-02T00:00:00"/>
    <s v="Saleable RETURN"/>
    <s v="Highness Med"/>
    <s v="KRAHD_38606"/>
    <s v="Large B Pharmacy"/>
    <s v="HFS (Large B Pharmacy)- D Type- Sectorized"/>
    <s v="Health Care"/>
    <s v="Vaporub"/>
    <n v="72"/>
    <n v="-2"/>
    <n v="-921.24"/>
    <s v="Wrong Order"/>
    <x v="3"/>
    <n v="1842.48"/>
  </r>
  <r>
    <d v="2024-12-02T00:00:00"/>
    <s v="Saleable RETURN"/>
    <s v="Natraj Chemist"/>
    <s v="KRAHD_91284"/>
    <s v="Large A Pharmacy"/>
    <s v="HFS (Large A Pharmacy)- D type- Sectorized"/>
    <s v="Health Care"/>
    <s v="Vaporub"/>
    <n v="72"/>
    <n v="-2"/>
    <n v="-921.24"/>
    <s v="Wrong Order"/>
    <x v="3"/>
    <n v="1842.48"/>
  </r>
  <r>
    <d v="2024-12-02T00:00:00"/>
    <s v="Saleable RETURN"/>
    <s v="Ganesh Medicine(GST)"/>
    <s v="KRAHD_47112"/>
    <s v="Large B Pharmacy"/>
    <s v="HFS (Large B Pharmacy)- D Type- Sectorized"/>
    <s v="Health Care"/>
    <s v="Vaporub"/>
    <n v="72"/>
    <n v="-2"/>
    <n v="-921.24"/>
    <s v="Shop had No Cash"/>
    <x v="3"/>
    <n v="1842.48"/>
  </r>
  <r>
    <d v="2024-12-16T00:00:00"/>
    <s v="Sales Invoice"/>
    <s v="GPSAR Healthcare Ltd"/>
    <s v="KRHUB_78371"/>
    <s v="Large A Pharmacy"/>
    <s v="HFS (Large A Pharmacy)- D type"/>
    <s v="Personal Care (GIL)"/>
    <s v="Gillette Series"/>
    <n v="12"/>
    <n v="2"/>
    <n v="891.08"/>
    <m/>
    <x v="0"/>
    <n v="1782.16"/>
  </r>
  <r>
    <d v="2024-12-17T00:00:00"/>
    <s v="Saleable RETURN"/>
    <s v="GPSAR Healthcare Ltd"/>
    <s v="KRHUB_78371"/>
    <s v="Large A Pharmacy"/>
    <s v="HFS (Large A Pharmacy)- D type"/>
    <s v="Personal Care (GIL)"/>
    <s v="Gillette Series"/>
    <n v="12"/>
    <n v="-2"/>
    <n v="-891.08"/>
    <s v="Short Supplied"/>
    <x v="1"/>
    <n v="1782.16"/>
  </r>
  <r>
    <d v="2024-12-02T00:00:00"/>
    <s v="Saleable RETURN"/>
    <s v="Aroma Medical"/>
    <s v="KRAHD_38439"/>
    <s v="Large B Pharmacy"/>
    <s v="HFS (Large B Pharmacy)- D Type- Sectorized"/>
    <s v="Grooming"/>
    <s v="Guard"/>
    <n v="480"/>
    <n v="-5"/>
    <n v="-350"/>
    <s v="Shop had No Cash"/>
    <x v="3"/>
    <n v="1750"/>
  </r>
  <r>
    <d v="2024-12-02T00:00:00"/>
    <s v="Saleable RETURN"/>
    <s v="Raj Chemist(GST)"/>
    <s v="KRAHD_38421"/>
    <s v="Large A Pharmacy"/>
    <s v="HFS (Large A Pharmacy)- D type- Sectorized"/>
    <s v="Health Care"/>
    <s v="Vaporub"/>
    <n v="16"/>
    <n v="-1"/>
    <n v="-1728.1"/>
    <s v="Po Expired So Customer Rejected"/>
    <x v="3"/>
    <n v="1728.1"/>
  </r>
  <r>
    <d v="2024-12-02T00:00:00"/>
    <s v="Saleable RETURN"/>
    <s v="Parishram Medical(GST)"/>
    <s v="KRAHD_38481"/>
    <s v="Small A Pharmacy"/>
    <s v="Other (Small A Pharmacy)"/>
    <s v="Oral care"/>
    <s v="ORAL B"/>
    <n v="6"/>
    <n v="-1"/>
    <n v="-1723.27"/>
    <s v="Godown Short"/>
    <x v="3"/>
    <n v="1723.27"/>
  </r>
  <r>
    <d v="2024-12-02T00:00:00"/>
    <s v="Saleable RETURN"/>
    <s v="Raj Chemist(GST)"/>
    <s v="KRAHD_38421"/>
    <s v="Large A Pharmacy"/>
    <s v="HFS (Large A Pharmacy)- D type- Sectorized"/>
    <s v="Health Care"/>
    <s v="BabyRub"/>
    <n v="216"/>
    <n v="-4"/>
    <n v="-417.24"/>
    <s v="Po Expired So Customer Rejected"/>
    <x v="3"/>
    <n v="1668.96"/>
  </r>
  <r>
    <d v="2024-12-02T00:00:00"/>
    <s v="Saleable RETURN"/>
    <s v="Patava Medical(GST)"/>
    <s v="KRAHD_40484"/>
    <s v="Small A Pharmacy"/>
    <s v="Other (Small A Pharmacy)"/>
    <s v="Baby Care"/>
    <s v="Pampers"/>
    <n v="168"/>
    <n v="-10"/>
    <n v="-166.7"/>
    <s v="Shop had No Cash"/>
    <x v="3"/>
    <n v="1667"/>
  </r>
  <r>
    <d v="2024-12-02T00:00:00"/>
    <s v="Saleable RETURN"/>
    <s v="Radhe Trading(GST)"/>
    <s v="KRAHD_25664"/>
    <s v="Semi WS Traditional"/>
    <s v="WS Silver (Semi WS Traditional)"/>
    <s v="Fabric &amp; Home Care"/>
    <s v="Ariel Liquid"/>
    <n v="12"/>
    <n v="-3"/>
    <n v="-552.78"/>
    <s v="Godown Short"/>
    <x v="3"/>
    <n v="1658.34"/>
  </r>
  <r>
    <d v="2024-12-02T00:00:00"/>
    <s v="Saleable RETURN"/>
    <s v="Jay Shankar Pro store"/>
    <s v="KRAHD_40271"/>
    <s v="Large B Traditional"/>
    <s v="HFS Sectorized (Large B Traditional)"/>
    <s v="Fabric &amp; Home Care"/>
    <s v="Ariel"/>
    <n v="12"/>
    <n v="-2"/>
    <n v="-820.7"/>
    <s v="Wrong Order"/>
    <x v="3"/>
    <n v="1641.4"/>
  </r>
  <r>
    <d v="2024-12-13T00:00:00"/>
    <s v="Sales Invoice"/>
    <s v="Vinod Pharma"/>
    <s v="KRHUB_93329"/>
    <s v="SubD A"/>
    <s v="SubD (SubD A)"/>
    <s v="Fabric &amp; Home Care"/>
    <s v="Ariel"/>
    <n v="5"/>
    <n v="4"/>
    <n v="408.16"/>
    <m/>
    <x v="2"/>
    <n v="1632.64"/>
  </r>
  <r>
    <d v="2024-12-14T00:00:00"/>
    <s v="Sales Invoice"/>
    <s v="Mashru General Store"/>
    <s v="KRHUB_92137"/>
    <s v="SubD B"/>
    <s v="SubD (SubD B)"/>
    <s v="Fabric &amp; Home Care"/>
    <s v="Ariel"/>
    <n v="5"/>
    <n v="4"/>
    <n v="408.16"/>
    <m/>
    <x v="0"/>
    <n v="1632.64"/>
  </r>
  <r>
    <d v="2024-12-17T00:00:00"/>
    <s v="Sales Invoice"/>
    <s v="SHREE MOMAI TRADERS"/>
    <s v="KRHUB_89269"/>
    <s v="SubD A"/>
    <s v="SubD (SubD A)"/>
    <s v="Fabric &amp; Home Care"/>
    <s v="Ariel"/>
    <n v="5"/>
    <n v="4"/>
    <n v="408.16"/>
    <m/>
    <x v="1"/>
    <n v="1632.64"/>
  </r>
  <r>
    <d v="2024-12-18T00:00:00"/>
    <s v="Sales Invoice"/>
    <s v="Jay Ambe Enterprise"/>
    <s v="KRHUB_92863"/>
    <s v="SubD A"/>
    <s v="SubD (SubD A)"/>
    <s v="Fabric &amp; Home Care"/>
    <s v="Ariel"/>
    <n v="5"/>
    <n v="4"/>
    <n v="408.16"/>
    <m/>
    <x v="1"/>
    <n v="1632.64"/>
  </r>
  <r>
    <d v="2024-12-20T00:00:00"/>
    <s v="Sales Invoice"/>
    <s v="Vinayak Marketing"/>
    <s v="KRHUB_91961"/>
    <s v="SubD A"/>
    <s v="SubD (SubD A)"/>
    <s v="Fabric &amp; Home Care"/>
    <s v="Ariel"/>
    <n v="5"/>
    <n v="4"/>
    <n v="408.16"/>
    <m/>
    <x v="1"/>
    <n v="1632.64"/>
  </r>
  <r>
    <d v="2024-12-02T00:00:00"/>
    <s v="Saleable RETURN"/>
    <s v="Anshi Lifestyle pharmacy &amp; Supermarket"/>
    <s v="KRAHD_92058"/>
    <s v="Large A Pharmacy"/>
    <s v="HFS (Large A Pharmacy)- L type- Sectorized"/>
    <s v="Fem Care"/>
    <s v="Whisper Choice"/>
    <n v="60"/>
    <n v="-6"/>
    <n v="-270.24"/>
    <s v="Wrong Order"/>
    <x v="3"/>
    <n v="1621.44"/>
  </r>
  <r>
    <d v="2024-12-02T00:00:00"/>
    <s v="Saleable RETURN"/>
    <s v="Akshar Medicine(GST)"/>
    <s v="KRAHD_42201"/>
    <s v="Large B Pharmacy"/>
    <s v="HFS (Large B Pharmacy)- D Type- Sectorized"/>
    <s v="Fem Care"/>
    <s v="Whisper Choice"/>
    <n v="112"/>
    <n v="-6"/>
    <n v="-270.24"/>
    <s v="Wrong Order"/>
    <x v="3"/>
    <n v="1621.44"/>
  </r>
  <r>
    <d v="2024-12-16T00:00:00"/>
    <s v="Sales Invoice"/>
    <s v="Verai General Stores"/>
    <s v="KRHUB_90915"/>
    <s v="SubD B"/>
    <s v="SubD (SubD B)"/>
    <s v="Personal Care (GIL)"/>
    <s v="Gillette Series"/>
    <n v="144"/>
    <n v="6"/>
    <n v="262.5"/>
    <m/>
    <x v="0"/>
    <n v="1575"/>
  </r>
  <r>
    <d v="2024-12-13T00:00:00"/>
    <s v="Sales Invoice"/>
    <s v="Vinod Pharma"/>
    <s v="KRHUB_93329"/>
    <s v="SubD A"/>
    <s v="SubD (SubD A)"/>
    <s v="Hair Care"/>
    <s v="Pantene"/>
    <n v="24"/>
    <n v="3"/>
    <n v="515.46"/>
    <m/>
    <x v="2"/>
    <n v="1546.38"/>
  </r>
  <r>
    <d v="2024-12-02T00:00:00"/>
    <s v="Saleable RETURN"/>
    <s v="New Rajasthan Medicalts(GST)"/>
    <s v="KRAHD_38549"/>
    <s v="Large B Pharmacy"/>
    <s v="HFS (Large B Pharmacy)- D Type- Sectorized"/>
    <s v="Fem Care"/>
    <s v="Whisper Choice"/>
    <n v="120"/>
    <n v="-7"/>
    <n v="-220.71"/>
    <s v="Wrong Order"/>
    <x v="3"/>
    <n v="1544.97"/>
  </r>
  <r>
    <d v="2024-12-02T00:00:00"/>
    <s v="Saleable RETURN"/>
    <s v="Mahavir Medical Stores(GST)"/>
    <s v="KRAHD_38642"/>
    <s v="Large B Pharmacy"/>
    <s v="HFS (Large B Pharmacy)- D Type- Sectorized"/>
    <s v="Fem Care"/>
    <s v="Whisper Ultra"/>
    <n v="48"/>
    <n v="-3"/>
    <n v="-513.51"/>
    <s v="Wrong Order"/>
    <x v="3"/>
    <n v="1540.53"/>
  </r>
  <r>
    <d v="2024-12-02T00:00:00"/>
    <s v="Saleable RETURN"/>
    <s v="Moon Light Traders(GST)"/>
    <s v="KRAHD_38485"/>
    <s v="Large A Traditional"/>
    <s v="HFS Sectorized (Large A Traditional)"/>
    <s v="Skin Care"/>
    <s v="Olay"/>
    <n v="6"/>
    <n v="-1"/>
    <n v="-1499.16"/>
    <s v="Godown Short"/>
    <x v="3"/>
    <n v="1499.16"/>
  </r>
  <r>
    <d v="2024-12-18T00:00:00"/>
    <s v="Sales Invoice"/>
    <s v="Vinod Pharma"/>
    <s v="KRHUB_93329"/>
    <s v="SubD A"/>
    <s v="SubD (SubD A)"/>
    <s v="Grooming"/>
    <s v="Mach-3 Turbo"/>
    <n v="72"/>
    <n v="2"/>
    <n v="704.02"/>
    <m/>
    <x v="1"/>
    <n v="1408.04"/>
  </r>
  <r>
    <d v="2024-12-02T00:00:00"/>
    <s v="Sales Invoice"/>
    <s v="Namh Meditech Private Limited"/>
    <s v="KRAHD_102747"/>
    <s v="Large A Pharmacy"/>
    <s v="New Sectorized (Large A Pharmacy)"/>
    <s v="Female Hair Removal"/>
    <s v="Satin Care"/>
    <n v="40"/>
    <n v="2"/>
    <n v="700"/>
    <m/>
    <x v="3"/>
    <n v="1400"/>
  </r>
  <r>
    <d v="2024-12-02T00:00:00"/>
    <s v="Saleable RETURN"/>
    <s v="Trikamlal Mohanlal &amp; Co."/>
    <s v="KRAHD_80440"/>
    <s v="Medium Traditional"/>
    <s v="Other (Medium Traditional)"/>
    <s v="Baby Care"/>
    <s v="Pampers"/>
    <n v="12"/>
    <n v="-2"/>
    <n v="-681.66"/>
    <s v="Shop had No Cash"/>
    <x v="3"/>
    <n v="1363.32"/>
  </r>
  <r>
    <d v="2024-12-14T00:00:00"/>
    <s v="Sales Invoice"/>
    <s v="A TO Z TRADERS"/>
    <s v="KRHUB_93275"/>
    <s v="SubD B"/>
    <s v="SubD (SubD B)"/>
    <s v="Fem Care"/>
    <s v="Whisper Ultra"/>
    <n v="1"/>
    <n v="1"/>
    <n v="1338.52"/>
    <m/>
    <x v="0"/>
    <n v="1338.52"/>
  </r>
  <r>
    <d v="2024-12-02T00:00:00"/>
    <s v="Saleable RETURN"/>
    <s v="Doveshwer General Store"/>
    <s v="KRAHD_79100"/>
    <s v="Small A Traditional"/>
    <s v="Other (Small A Traditional)"/>
    <s v="Fabric &amp; Home Care"/>
    <s v="Ariel"/>
    <n v="48"/>
    <n v="-4"/>
    <n v="-333.36"/>
    <s v="Wrong Order"/>
    <x v="3"/>
    <n v="1333.44"/>
  </r>
  <r>
    <d v="2024-12-02T00:00:00"/>
    <s v="Saleable RETURN"/>
    <s v="parvati provision store"/>
    <s v="KRAHD_M00209"/>
    <s v="Small B Traditional"/>
    <s v="Maximus Jun22 (Small B Traditional)"/>
    <s v="Fabric &amp; Home Care"/>
    <s v="Tide"/>
    <n v="72"/>
    <n v="-12"/>
    <n v="-111.12"/>
    <s v="Wrong Order"/>
    <x v="3"/>
    <n v="1333.44"/>
  </r>
  <r>
    <d v="2024-12-02T00:00:00"/>
    <s v="Saleable RETURN"/>
    <s v="Raj Chemist(GST)"/>
    <s v="KRAHD_38421"/>
    <s v="Large A Pharmacy"/>
    <s v="HFS (Large A Pharmacy)- D type- Sectorized"/>
    <s v="Fem Care"/>
    <s v="Whisper Ultra"/>
    <n v="18"/>
    <n v="-2"/>
    <n v="-666.66"/>
    <s v="Po Expired So Customer Rejected"/>
    <x v="3"/>
    <n v="1333.32"/>
  </r>
  <r>
    <d v="2024-12-02T00:00:00"/>
    <s v="Saleable RETURN"/>
    <s v="Mewad Pharmacy"/>
    <s v="KRAHD_77560"/>
    <s v="Medium Pharmacy"/>
    <s v="New (Medium Pharmacy)- D Type"/>
    <s v="Baby Care"/>
    <s v="Pampers"/>
    <n v="12"/>
    <n v="-2"/>
    <n v="-665"/>
    <s v="Wrong Order"/>
    <x v="3"/>
    <n v="1330"/>
  </r>
  <r>
    <d v="2024-12-02T00:00:00"/>
    <s v="Saleable RETURN"/>
    <s v="Trikamlal Mohanlal &amp; Co."/>
    <s v="KRAHD_80440"/>
    <s v="Medium Traditional"/>
    <s v="Other (Medium Traditional)"/>
    <s v="Baby Care"/>
    <s v="Pampers"/>
    <n v="12"/>
    <n v="-2"/>
    <n v="-665"/>
    <s v="Shop had No Cash"/>
    <x v="3"/>
    <n v="1330"/>
  </r>
  <r>
    <d v="2024-12-02T00:00:00"/>
    <s v="Saleable RETURN"/>
    <s v="Anand Prov. Store"/>
    <s v="KRAHD_38913"/>
    <s v="Large B Traditional"/>
    <s v="HFS Sectorized (Large B Traditional)"/>
    <s v="Baby Care"/>
    <s v="Pampers"/>
    <n v="12"/>
    <n v="-2"/>
    <n v="-665"/>
    <s v="Wrong Order"/>
    <x v="3"/>
    <n v="1330"/>
  </r>
  <r>
    <d v="2024-12-02T00:00:00"/>
    <s v="Saleable RETURN"/>
    <s v="Trikamlal Mohanlal &amp; Co."/>
    <s v="KRAHD_80440"/>
    <s v="Medium Traditional"/>
    <s v="Other (Medium Traditional)"/>
    <s v="Baby Care"/>
    <s v="Pampers"/>
    <n v="12"/>
    <n v="-2"/>
    <n v="-665"/>
    <s v="Shop had No Cash"/>
    <x v="3"/>
    <n v="1330"/>
  </r>
  <r>
    <d v="2024-12-02T00:00:00"/>
    <s v="Sales Invoice"/>
    <s v="Ashok Medical &amp; Gen. St."/>
    <s v="KRAHD_38444"/>
    <s v="Large A Pharmacy"/>
    <s v="HFS (Large A Pharmacy)- D type- Sectorized"/>
    <s v="Female Hair Removal"/>
    <s v="Venus"/>
    <n v="24"/>
    <n v="2"/>
    <n v="657.9"/>
    <m/>
    <x v="3"/>
    <n v="1315.8"/>
  </r>
  <r>
    <d v="2024-12-14T00:00:00"/>
    <s v="Sales Invoice"/>
    <s v="Jalaram Enterprise"/>
    <s v="KRHUB_86219"/>
    <s v="SubD B"/>
    <s v="SubD (SubD B)"/>
    <s v="Grooming"/>
    <s v="Mach-3 Turbo"/>
    <n v="36"/>
    <n v="2"/>
    <n v="655.7"/>
    <m/>
    <x v="0"/>
    <n v="1311.4"/>
  </r>
  <r>
    <d v="2024-12-02T00:00:00"/>
    <s v="Saleable RETURN"/>
    <s v="Raj Medical &amp; General Store"/>
    <s v="KRAHD_102733"/>
    <s v="Large A Pharmacy"/>
    <s v="New Sectorized (Large A Pharmacy)"/>
    <s v="Female Hair Removal"/>
    <s v="Venus"/>
    <n v="72"/>
    <n v="-3"/>
    <n v="-434.19"/>
    <s v="Shop had No Cash"/>
    <x v="4"/>
    <n v="1302.57"/>
  </r>
  <r>
    <d v="2024-12-02T00:00:00"/>
    <s v="Saleable RETURN"/>
    <s v="Rational Handloom Co.Pvt.Ltd(GST)"/>
    <s v="KRAHD_38717"/>
    <s v="Hyper"/>
    <s v="New HFS (Hyper)"/>
    <s v="Grooming"/>
    <s v="Gillette Presto Intl"/>
    <n v="100"/>
    <n v="-4"/>
    <n v="-314.44"/>
    <s v="Godown Short"/>
    <x v="3"/>
    <n v="1257.76"/>
  </r>
  <r>
    <d v="2024-12-02T00:00:00"/>
    <s v="Saleable RETURN"/>
    <s v="Anshi Lifestyle pharmacy &amp; Supermarket"/>
    <s v="KRAHD_92058"/>
    <s v="Large A Pharmacy"/>
    <s v="HFS (Large A Pharmacy)- L type- Sectorized"/>
    <s v="Baby Care"/>
    <s v="Pampers"/>
    <n v="4"/>
    <n v="-1"/>
    <n v="-1249.1600000000001"/>
    <s v="Wrong Order"/>
    <x v="3"/>
    <n v="1249.1600000000001"/>
  </r>
  <r>
    <d v="2024-12-02T00:00:00"/>
    <s v="Sales Invoice"/>
    <s v="M M Cosmatic"/>
    <s v="KRAHD_M01191"/>
    <s v="New Beauty"/>
    <s v="Maximus Jun22 (New Beauty)"/>
    <s v="Female Hair Removal"/>
    <s v="Satin Care"/>
    <n v="192"/>
    <n v="4"/>
    <n v="312.24"/>
    <m/>
    <x v="3"/>
    <n v="1248.96"/>
  </r>
  <r>
    <d v="2024-12-02T00:00:00"/>
    <s v="Sales Invoice"/>
    <s v="Rajdeep Pro Store"/>
    <s v="KRAHD_38513"/>
    <s v="Large B Traditional"/>
    <s v="HFS Sectorized (Large B Traditional)"/>
    <s v="Female Hair Removal"/>
    <s v="Satin Care"/>
    <n v="192"/>
    <n v="4"/>
    <n v="312.24"/>
    <m/>
    <x v="3"/>
    <n v="1248.96"/>
  </r>
  <r>
    <d v="2024-12-02T00:00:00"/>
    <s v="Sales Invoice"/>
    <s v="BEST pharmacy"/>
    <s v="KRAHD_97258"/>
    <s v="New Pharmacy"/>
    <s v="Other (New Pharmacy)"/>
    <s v="Female Hair Removal"/>
    <s v="Satin Care"/>
    <n v="192"/>
    <n v="4"/>
    <n v="312.24"/>
    <m/>
    <x v="3"/>
    <n v="1248.96"/>
  </r>
  <r>
    <d v="2024-12-02T00:00:00"/>
    <s v="Saleable RETURN"/>
    <s v="Ganesh Medicine(GST)"/>
    <s v="KRAHD_47112"/>
    <s v="Large B Pharmacy"/>
    <s v="HFS (Large B Pharmacy)- D Type- Sectorized"/>
    <s v="Health Care"/>
    <s v="VCD"/>
    <n v="16"/>
    <n v="-2"/>
    <n v="-617.48"/>
    <s v="Shop had No Cash"/>
    <x v="3"/>
    <n v="1234.96"/>
  </r>
  <r>
    <d v="2024-12-02T00:00:00"/>
    <s v="Saleable RETURN"/>
    <s v="New Rajasthan Medicalts(GST)"/>
    <s v="KRAHD_38549"/>
    <s v="Large B Pharmacy"/>
    <s v="HFS (Large B Pharmacy)- D Type- Sectorized"/>
    <s v="Fem Care"/>
    <s v="Whisper Ultra"/>
    <n v="12"/>
    <n v="-2"/>
    <n v="-614.04"/>
    <s v="Wrong Order"/>
    <x v="3"/>
    <n v="1228.08"/>
  </r>
  <r>
    <d v="2024-12-02T00:00:00"/>
    <s v="Saleable RETURN"/>
    <s v="Akshar Medicine(GST)"/>
    <s v="KRAHD_42201"/>
    <s v="Large B Pharmacy"/>
    <s v="HFS (Large B Pharmacy)- D Type- Sectorized"/>
    <s v="Fem Care"/>
    <s v="Whisper Ultra"/>
    <n v="12"/>
    <n v="-2"/>
    <n v="-614.04"/>
    <s v="Wrong Order"/>
    <x v="3"/>
    <n v="1228.08"/>
  </r>
  <r>
    <d v="2024-12-02T00:00:00"/>
    <s v="Saleable RETURN"/>
    <s v="Sangam Pharmacy"/>
    <s v="KRAHD_82527"/>
    <s v="Large B Pharmacy"/>
    <s v="HFS (Large B Pharmacy)- D Type- Sectorized"/>
    <s v="Fem Care"/>
    <s v="Whisper Ultra"/>
    <n v="8"/>
    <n v="-2"/>
    <n v="-614.04"/>
    <s v="Wrong Order"/>
    <x v="3"/>
    <n v="1228.08"/>
  </r>
  <r>
    <d v="2024-12-14T00:00:00"/>
    <s v="Sales Invoice"/>
    <s v="Mashru General Store"/>
    <s v="KRHUB_92137"/>
    <s v="SubD B"/>
    <s v="SubD (SubD B)"/>
    <s v="Aircare"/>
    <s v="AmbiPur"/>
    <n v="12"/>
    <n v="2"/>
    <n v="581.66"/>
    <m/>
    <x v="0"/>
    <n v="1163.32"/>
  </r>
  <r>
    <d v="2024-12-17T00:00:00"/>
    <s v="Sales Invoice"/>
    <s v="SHREE MOMAI TRADERS"/>
    <s v="KRHUB_89269"/>
    <s v="SubD A"/>
    <s v="SubD (SubD A)"/>
    <s v="Aircare"/>
    <s v="AmbiPur"/>
    <n v="12"/>
    <n v="2"/>
    <n v="581.66"/>
    <m/>
    <x v="1"/>
    <n v="1163.32"/>
  </r>
  <r>
    <d v="2024-12-17T00:00:00"/>
    <s v="Sales Invoice"/>
    <s v="SHREE MOMAI TRADERS"/>
    <s v="KRHUB_89269"/>
    <s v="SubD A"/>
    <s v="SubD (SubD A)"/>
    <s v="Aircare"/>
    <s v="AmbiPur"/>
    <n v="12"/>
    <n v="2"/>
    <n v="581.66"/>
    <m/>
    <x v="1"/>
    <n v="1163.32"/>
  </r>
  <r>
    <d v="2024-12-17T00:00:00"/>
    <s v="Sales Invoice"/>
    <s v="SHREE MOMAI TRADERS"/>
    <s v="KRHUB_89269"/>
    <s v="SubD A"/>
    <s v="SubD (SubD A)"/>
    <s v="Aircare"/>
    <s v="AmbiPur"/>
    <n v="12"/>
    <n v="2"/>
    <n v="581.66"/>
    <m/>
    <x v="1"/>
    <n v="1163.32"/>
  </r>
  <r>
    <d v="2024-12-02T00:00:00"/>
    <s v="Saleable RETURN"/>
    <s v="Patava Medical(GST)"/>
    <s v="KRAHD_40484"/>
    <s v="Small A Pharmacy"/>
    <s v="Other (Small A Pharmacy)"/>
    <s v="Fem Care"/>
    <s v="Whisper Choice"/>
    <n v="120"/>
    <n v="-6"/>
    <n v="-189.18"/>
    <s v="Shop had No Cash"/>
    <x v="3"/>
    <n v="1135.08"/>
  </r>
  <r>
    <d v="2024-12-14T00:00:00"/>
    <s v="Sales Invoice"/>
    <s v="Mashru General Store"/>
    <s v="KRHUB_92137"/>
    <s v="SubD B"/>
    <s v="SubD (SubD B)"/>
    <s v="Oral care"/>
    <s v="ORAL B"/>
    <n v="24"/>
    <n v="3"/>
    <n v="375"/>
    <m/>
    <x v="0"/>
    <n v="1125"/>
  </r>
  <r>
    <d v="2024-12-02T00:00:00"/>
    <s v="Saleable RETURN"/>
    <s v="A-1 Medical"/>
    <s v="KRAHD_86105"/>
    <s v="Large B Pharmacy"/>
    <s v="HFS (Large B Pharmacy)- D Type- Sectorized"/>
    <s v="Grooming"/>
    <s v="Guard"/>
    <n v="480"/>
    <n v="-4"/>
    <n v="-280"/>
    <s v="Wrong Order"/>
    <x v="3"/>
    <n v="1120"/>
  </r>
  <r>
    <d v="2024-12-02T00:00:00"/>
    <s v="Saleable RETURN"/>
    <s v="Wel Come Medical-(Cash Only)"/>
    <s v="KRAHD_77640"/>
    <s v="Large B Pharmacy"/>
    <s v="HFS (Large B Pharmacy)- D Type- Sectorized"/>
    <s v="Grooming"/>
    <s v="Guard"/>
    <n v="480"/>
    <n v="-4"/>
    <n v="-280"/>
    <s v="Wrong Order"/>
    <x v="3"/>
    <n v="1120"/>
  </r>
  <r>
    <d v="2024-12-16T00:00:00"/>
    <s v="Sales Invoice"/>
    <s v="GPSAR Healthcare Ltd"/>
    <s v="KRHUB_78371"/>
    <s v="Large A Pharmacy"/>
    <s v="HFS (Large A Pharmacy)- D type"/>
    <s v="Baby Care"/>
    <s v="Pampers"/>
    <n v="4"/>
    <n v="1"/>
    <n v="1119.2"/>
    <m/>
    <x v="0"/>
    <n v="1119.2"/>
  </r>
  <r>
    <d v="2024-12-02T00:00:00"/>
    <s v="Saleable RETURN"/>
    <s v="Natraj Medical Stores"/>
    <s v="KRAHD_93547"/>
    <s v="Large A Pharmacy"/>
    <s v="HFS (Large A Pharmacy)- D type- Sectorized"/>
    <s v="Baby Care"/>
    <s v="Pampers"/>
    <n v="6"/>
    <n v="-1"/>
    <n v="-1086.0899999999999"/>
    <s v="Wrong Order"/>
    <x v="3"/>
    <n v="1086.0899999999999"/>
  </r>
  <r>
    <d v="2024-12-14T00:00:00"/>
    <s v="Sales Invoice"/>
    <s v="Bipinkumar Manshukhlal Shah"/>
    <s v="KRHUB_78366"/>
    <s v="SubD A"/>
    <s v="SubD (SubD A)"/>
    <s v="Grooming"/>
    <s v="Gillette Mach3"/>
    <n v="72"/>
    <n v="2"/>
    <n v="533.94000000000005"/>
    <m/>
    <x v="2"/>
    <n v="1067.8800000000001"/>
  </r>
  <r>
    <d v="2024-12-02T00:00:00"/>
    <s v="Saleable RETURN"/>
    <s v="Murlidhar Prov. Store"/>
    <s v="KRAHD_38523"/>
    <s v="Large A Traditional"/>
    <s v="HFS Sectorized (Large A Traditional)"/>
    <s v="Grooming"/>
    <s v="Fusion"/>
    <n v="40"/>
    <n v="-1"/>
    <n v="-1025.9000000000001"/>
    <s v="Wrong Order"/>
    <x v="4"/>
    <n v="1025.9000000000001"/>
  </r>
  <r>
    <d v="2024-12-02T00:00:00"/>
    <s v="Saleable RETURN"/>
    <s v="Shree Shanti Chemist"/>
    <s v="KRAHD_38988"/>
    <s v="Large B Pharmacy"/>
    <s v="HFS (Large B Pharmacy)- D Type- Sectorized"/>
    <s v="Grooming"/>
    <s v="Fusion"/>
    <n v="40"/>
    <n v="-1"/>
    <n v="-1025.9000000000001"/>
    <s v="Wrong Order"/>
    <x v="4"/>
    <n v="1025.9000000000001"/>
  </r>
  <r>
    <d v="2024-12-02T00:00:00"/>
    <s v="Saleable RETURN"/>
    <s v="Ganpathi super market"/>
    <s v="KRAHD_38630"/>
    <s v="Large B Traditional"/>
    <s v="HFS Sectorized (Large B Traditional)"/>
    <s v="Grooming"/>
    <s v="Fusion"/>
    <n v="40"/>
    <n v="-1"/>
    <n v="-1025.9000000000001"/>
    <s v="Wrong Order"/>
    <x v="4"/>
    <n v="1025.9000000000001"/>
  </r>
  <r>
    <d v="2024-12-02T00:00:00"/>
    <s v="Saleable RETURN"/>
    <s v="Shreyas Medicince"/>
    <s v="KRAHD_70465"/>
    <s v="Medium Pharmacy"/>
    <s v="New (Medium Pharmacy)- D Type"/>
    <s v="Grooming"/>
    <s v="Fusion"/>
    <n v="40"/>
    <n v="-1"/>
    <n v="-1025.9000000000001"/>
    <s v="Wrong Order"/>
    <x v="4"/>
    <n v="1025.9000000000001"/>
  </r>
  <r>
    <d v="2024-12-02T00:00:00"/>
    <s v="Saleable RETURN"/>
    <s v="New Umiya Medical"/>
    <s v="KRAHD_41616"/>
    <s v="Large B Pharmacy"/>
    <s v="HFS (Large B Pharmacy)- D Type- Sectorized"/>
    <s v="Grooming"/>
    <s v="Fusion"/>
    <n v="40"/>
    <n v="-1"/>
    <n v="-1025.9000000000001"/>
    <s v="Shop Closed"/>
    <x v="4"/>
    <n v="1025.9000000000001"/>
  </r>
  <r>
    <d v="2024-12-02T00:00:00"/>
    <s v="Saleable RETURN"/>
    <s v="Manan Medical Stores(GST)"/>
    <s v="KRAHD_40413"/>
    <s v="Large B Pharmacy"/>
    <s v="HFS (Large B Pharmacy)- D Type- Sectorized"/>
    <s v="Grooming"/>
    <s v="Fusion"/>
    <n v="40"/>
    <n v="-1"/>
    <n v="-1025.9000000000001"/>
    <s v="Wrong Order"/>
    <x v="4"/>
    <n v="1025.9000000000001"/>
  </r>
  <r>
    <d v="2024-12-02T00:00:00"/>
    <s v="Saleable RETURN"/>
    <s v="Shalimar Oil Depo"/>
    <s v="KRAHD_40253"/>
    <s v="Large B Traditional"/>
    <s v="HFS Sectorized (Large B Traditional)"/>
    <s v="Grooming"/>
    <s v="Fusion"/>
    <n v="40"/>
    <n v="-1"/>
    <n v="-1025.9000000000001"/>
    <s v="Wrong Order"/>
    <x v="4"/>
    <n v="1025.9000000000001"/>
  </r>
  <r>
    <d v="2024-12-17T00:00:00"/>
    <s v="Sales Invoice"/>
    <s v="SHREE MOMAI TRADERS"/>
    <s v="KRHUB_89269"/>
    <s v="SubD A"/>
    <s v="SubD (SubD A)"/>
    <s v="Oral care"/>
    <s v="ORAL B"/>
    <n v="36"/>
    <n v="3"/>
    <n v="337.5"/>
    <m/>
    <x v="1"/>
    <n v="1012.5"/>
  </r>
  <r>
    <d v="2024-12-02T00:00:00"/>
    <s v="Saleable RETURN"/>
    <s v="Safi store"/>
    <s v="KRAHD_40235"/>
    <s v="Large B Traditional"/>
    <s v="New (Large B Traditional)"/>
    <s v="Oral care"/>
    <s v="ORAL B"/>
    <n v="36"/>
    <n v="-3"/>
    <n v="-337.5"/>
    <s v="Wrong Order"/>
    <x v="3"/>
    <n v="1012.5"/>
  </r>
  <r>
    <d v="2024-12-02T00:00:00"/>
    <s v="Saleable RETURN"/>
    <s v="Bholenath Supermarket(GST)"/>
    <s v="KRAHD_75432"/>
    <s v="Large B Traditional"/>
    <s v="HFS Sectorized (Large B Traditional)"/>
    <s v="Grooming"/>
    <s v="Guard"/>
    <n v="480"/>
    <n v="-5"/>
    <n v="-200"/>
    <s v="Wrong Order"/>
    <x v="3"/>
    <n v="1000"/>
  </r>
  <r>
    <d v="2024-12-17T00:00:00"/>
    <s v="Sales Invoice"/>
    <s v="DEV ENTERPRISE"/>
    <s v="KRHUB_90736"/>
    <s v="SubD A"/>
    <s v="SubD (SubD A)"/>
    <s v="Hair Care"/>
    <s v="H&amp;S"/>
    <n v="56"/>
    <n v="2"/>
    <n v="481.82"/>
    <m/>
    <x v="1"/>
    <n v="963.64"/>
  </r>
  <r>
    <d v="2024-12-02T00:00:00"/>
    <s v="Saleable RETURN"/>
    <s v="Jay jalaram kirana store"/>
    <s v="KRAHD_M01596"/>
    <s v="Small B Traditional"/>
    <s v="Maximus Jun22 (Small B Traditional)"/>
    <s v="Grooming"/>
    <s v="Wilkinson Sword"/>
    <n v="160"/>
    <n v="-3"/>
    <n v="-309"/>
    <s v="Godown Short"/>
    <x v="3"/>
    <n v="927"/>
  </r>
  <r>
    <d v="2024-12-02T00:00:00"/>
    <s v="Saleable RETURN"/>
    <s v="A-1 Medical"/>
    <s v="KRAHD_86105"/>
    <s v="Large B Pharmacy"/>
    <s v="HFS (Large B Pharmacy)- D Type- Sectorized"/>
    <s v="Grooming"/>
    <s v="Wilkinson Sword"/>
    <n v="160"/>
    <n v="-3"/>
    <n v="-309"/>
    <s v="Godown Short"/>
    <x v="3"/>
    <n v="927"/>
  </r>
  <r>
    <d v="2024-12-02T00:00:00"/>
    <s v="Saleable RETURN"/>
    <s v="Kashtabhanjan Medical"/>
    <s v="KRAHD_88734"/>
    <s v="Medium Pharmacy"/>
    <s v="New (Medium Pharmacy)- D Type"/>
    <s v="Grooming"/>
    <s v="Wilkinson Sword"/>
    <n v="160"/>
    <n v="-3"/>
    <n v="-309"/>
    <s v="Wrong Order"/>
    <x v="3"/>
    <n v="927"/>
  </r>
  <r>
    <d v="2024-12-02T00:00:00"/>
    <s v="Saleable RETURN"/>
    <s v="babusingh rajpurohit kirana store"/>
    <s v="KRAHD_X1235"/>
    <s v="Small B Traditional"/>
    <s v="Other (Small B Traditional)"/>
    <s v="Fabric &amp; Home Care"/>
    <s v="Ariel"/>
    <n v="5"/>
    <n v="-3"/>
    <n v="-306.12"/>
    <s v="Wrong Order"/>
    <x v="3"/>
    <n v="918.36"/>
  </r>
  <r>
    <d v="2024-12-17T00:00:00"/>
    <s v="Sales Invoice"/>
    <s v="SHREE MOMAI TRADERS"/>
    <s v="KRHUB_89269"/>
    <s v="SubD A"/>
    <s v="SubD (SubD A)"/>
    <s v="Personal Care (GIL)"/>
    <s v="Gillette"/>
    <n v="24"/>
    <n v="2"/>
    <n v="444.64"/>
    <m/>
    <x v="1"/>
    <n v="889.28"/>
  </r>
  <r>
    <d v="2024-12-02T00:00:00"/>
    <s v="Saleable RETURN"/>
    <s v="Rational Handloom Co.Pvt.Ltd(GST)"/>
    <s v="KRAHD_38717"/>
    <s v="Hyper"/>
    <s v="New HFS (Hyper)"/>
    <s v="Personal Care (GIL)"/>
    <s v="Gillette"/>
    <n v="12"/>
    <n v="-2"/>
    <n v="-444.64"/>
    <s v="Godown Short"/>
    <x v="3"/>
    <n v="889.28"/>
  </r>
  <r>
    <d v="2024-12-02T00:00:00"/>
    <s v="Saleable RETURN"/>
    <s v="Shree Aai Mata super market"/>
    <s v="KRAHD_M04982"/>
    <s v="Small B Traditional"/>
    <s v="Maximus Jun22 (Small B Traditional)"/>
    <s v="Hair Care"/>
    <s v="H&amp;S"/>
    <n v="60"/>
    <n v="-6"/>
    <n v="-147"/>
    <s v="Shop had No Cash"/>
    <x v="3"/>
    <n v="882"/>
  </r>
  <r>
    <d v="2024-12-02T00:00:00"/>
    <s v="DAMAGED RETURN"/>
    <s v="Medicare Pharmacy(GST)"/>
    <s v="KRAHD_84714"/>
    <s v="Large B Pharmacy"/>
    <s v="HFS (Large B Pharmacy)- D Type- Sectorized"/>
    <s v="Fem Care"/>
    <s v="Whisper Ultra"/>
    <n v="54"/>
    <n v="-3"/>
    <n v="-289.47000000000003"/>
    <s v="DAMAGED"/>
    <x v="4"/>
    <n v="868.41000000000008"/>
  </r>
  <r>
    <d v="2024-12-17T00:00:00"/>
    <s v="Sales Invoice"/>
    <s v="SHREE MOMAI TRADERS"/>
    <s v="KRHUB_89269"/>
    <s v="SubD A"/>
    <s v="SubD (SubD A)"/>
    <s v="Aircare"/>
    <s v="AmbiPur"/>
    <n v="12"/>
    <n v="2"/>
    <n v="415"/>
    <m/>
    <x v="1"/>
    <n v="830"/>
  </r>
  <r>
    <d v="2024-12-02T00:00:00"/>
    <s v="DAMAGED RETURN"/>
    <s v="simandhar pharmacy"/>
    <s v="KRAHD_85454"/>
    <s v="Medium Pharmacy"/>
    <s v="New (Medium Pharmacy)- D Type"/>
    <s v="Health Care"/>
    <s v="Vaporub"/>
    <n v="320"/>
    <n v="-3"/>
    <n v="-272.94"/>
    <s v="Expired Pack"/>
    <x v="4"/>
    <n v="818.81999999999994"/>
  </r>
  <r>
    <d v="2024-12-02T00:00:00"/>
    <s v="Saleable RETURN"/>
    <s v="Raj Chemist(GST)"/>
    <s v="KRAHD_38421"/>
    <s v="Large A Pharmacy"/>
    <s v="HFS (Large A Pharmacy)- D type- Sectorized"/>
    <s v="Grooming"/>
    <s v="7 O Clock PII"/>
    <n v="600"/>
    <n v="-2"/>
    <n v="-400"/>
    <s v="Po Expired So Customer Rejected"/>
    <x v="4"/>
    <n v="800"/>
  </r>
  <r>
    <d v="2024-12-02T00:00:00"/>
    <s v="Saleable RETURN"/>
    <s v="Kundan Parlour"/>
    <s v="KRAHD_80386"/>
    <s v="New Traditional"/>
    <s v="Other (New Traditional)"/>
    <s v="Fem Care"/>
    <s v="Whisper Choice"/>
    <n v="120"/>
    <n v="-5"/>
    <n v="-157.65"/>
    <s v="Shop Closed"/>
    <x v="3"/>
    <n v="788.25"/>
  </r>
  <r>
    <d v="2024-12-16T00:00:00"/>
    <s v="Sales Invoice"/>
    <s v="Verai General Stores"/>
    <s v="KRHUB_90915"/>
    <s v="SubD B"/>
    <s v="SubD (SubD B)"/>
    <s v="Hair Care"/>
    <s v="Pantene"/>
    <n v="24"/>
    <n v="3"/>
    <n v="255.66"/>
    <m/>
    <x v="1"/>
    <n v="766.98"/>
  </r>
  <r>
    <d v="2024-12-13T00:00:00"/>
    <s v="Sales Invoice"/>
    <s v="Akshar Agency"/>
    <s v="KRHUB_85606"/>
    <s v="SubD A"/>
    <s v="SubD (SubD A)"/>
    <s v="Hair Care"/>
    <s v="Pantene"/>
    <n v="12"/>
    <n v="1"/>
    <n v="750"/>
    <m/>
    <x v="2"/>
    <n v="750"/>
  </r>
  <r>
    <d v="2024-12-02T00:00:00"/>
    <s v="Saleable RETURN"/>
    <s v="Anshi Lifestyle pharmacy &amp; Supermarket"/>
    <s v="KRAHD_92058"/>
    <s v="Large A Pharmacy"/>
    <s v="HFS (Large A Pharmacy)- L type- Sectorized"/>
    <s v="Baby Care"/>
    <s v="Pampers"/>
    <n v="6"/>
    <n v="-1"/>
    <n v="-749.17"/>
    <s v="Wrong Order"/>
    <x v="3"/>
    <n v="749.17"/>
  </r>
  <r>
    <d v="2024-12-02T00:00:00"/>
    <s v="Saleable RETURN"/>
    <s v="Salomi Boutique"/>
    <s v="KRAHD_40072"/>
    <s v="Large B Pharmacy"/>
    <s v="HFS (Large B Pharmacy)- D Type- Sectorized"/>
    <s v="Hair Care"/>
    <s v="H&amp;S"/>
    <n v="56"/>
    <n v="-2"/>
    <n v="-372.72"/>
    <s v="Wrong Order"/>
    <x v="3"/>
    <n v="745.44"/>
  </r>
  <r>
    <d v="2024-12-02T00:00:00"/>
    <s v="Saleable RETURN"/>
    <s v="Vidya Medical &amp; Sergical Store(GST)-(Cash Only)"/>
    <s v="KRAHD_62200"/>
    <s v="Large B Pharmacy"/>
    <s v="HFS (Large B Pharmacy)- D Type- Sectorized"/>
    <s v="Hair Care"/>
    <s v="H&amp;S"/>
    <n v="56"/>
    <n v="-2"/>
    <n v="-372.72"/>
    <s v="Shop had No Cash"/>
    <x v="3"/>
    <n v="745.44"/>
  </r>
  <r>
    <d v="2024-12-02T00:00:00"/>
    <s v="Saleable RETURN"/>
    <s v="Raj Chemist(GST)"/>
    <s v="KRAHD_38421"/>
    <s v="Large A Pharmacy"/>
    <s v="HFS (Large A Pharmacy)- D type- Sectorized"/>
    <s v="Fem Care"/>
    <s v="Whisper Ultra"/>
    <n v="60"/>
    <n v="-3"/>
    <n v="-243.27"/>
    <s v="Po Expired So Customer Rejected"/>
    <x v="3"/>
    <n v="729.81000000000006"/>
  </r>
  <r>
    <d v="2024-12-02T00:00:00"/>
    <s v="Saleable RETURN"/>
    <s v="Raj Chemist(GST)"/>
    <s v="KRAHD_38421"/>
    <s v="Large A Pharmacy"/>
    <s v="HFS (Large A Pharmacy)- D type- Sectorized"/>
    <s v="Fem Care"/>
    <s v="Whisper Ultra"/>
    <n v="72"/>
    <n v="-3"/>
    <n v="-243.27"/>
    <s v="Po Expired So Customer Rejected"/>
    <x v="3"/>
    <n v="729.81000000000006"/>
  </r>
  <r>
    <d v="2024-12-02T00:00:00"/>
    <s v="Saleable RETURN"/>
    <s v="Sangam Pharmacy"/>
    <s v="KRAHD_82527"/>
    <s v="Large B Pharmacy"/>
    <s v="HFS (Large B Pharmacy)- D Type- Sectorized"/>
    <s v="Fem Care"/>
    <s v="Whisper Ultra"/>
    <n v="72"/>
    <n v="-3"/>
    <n v="-243.27"/>
    <s v="Wrong Order"/>
    <x v="3"/>
    <n v="729.81000000000006"/>
  </r>
  <r>
    <d v="2024-12-02T00:00:00"/>
    <s v="Saleable RETURN"/>
    <s v="Raj Chemist(GST)"/>
    <s v="KRAHD_38421"/>
    <s v="Large A Pharmacy"/>
    <s v="HFS (Large A Pharmacy)- D type- Sectorized"/>
    <s v="Fem Care"/>
    <s v="Whisper Choice"/>
    <n v="112"/>
    <n v="-4"/>
    <n v="-180.16"/>
    <s v="Po Expired So Customer Rejected"/>
    <x v="3"/>
    <n v="720.64"/>
  </r>
  <r>
    <d v="2024-12-14T00:00:00"/>
    <s v="Sales Invoice"/>
    <s v="Vinod Pharma"/>
    <s v="KRHUB_93329"/>
    <s v="SubD A"/>
    <s v="SubD (SubD A)"/>
    <s v="Hair Care"/>
    <s v="Pantene"/>
    <n v="12"/>
    <n v="1"/>
    <n v="713.4"/>
    <m/>
    <x v="0"/>
    <n v="713.4"/>
  </r>
  <r>
    <d v="2024-12-02T00:00:00"/>
    <s v="Sales Invoice"/>
    <s v="Al Sifat General Store"/>
    <s v="KRAHD_X1950"/>
    <s v="Small A Traditional"/>
    <s v="Other (Small A Traditional)"/>
    <s v="Female Hair Removal"/>
    <s v="Satin Care"/>
    <n v="192"/>
    <n v="3"/>
    <n v="234.18"/>
    <m/>
    <x v="3"/>
    <n v="702.54"/>
  </r>
  <r>
    <d v="2024-12-02T00:00:00"/>
    <s v="Saleable RETURN"/>
    <s v="Kundan Parlour"/>
    <s v="KRAHD_80386"/>
    <s v="New Traditional"/>
    <s v="Other (New Traditional)"/>
    <s v="Fabric &amp; Home Care"/>
    <s v="Ariel"/>
    <n v="6"/>
    <n v="-1"/>
    <n v="-695.65"/>
    <s v="Shop Closed"/>
    <x v="3"/>
    <n v="695.65"/>
  </r>
  <r>
    <d v="2024-12-02T00:00:00"/>
    <s v="Saleable RETURN"/>
    <s v="Raj Chemist(GST)"/>
    <s v="KRAHD_38421"/>
    <s v="Large A Pharmacy"/>
    <s v="HFS (Large A Pharmacy)- D type- Sectorized"/>
    <s v="Health Care"/>
    <s v="BabyRub"/>
    <n v="144"/>
    <n v="-2"/>
    <n v="-347.14"/>
    <s v="Po Expired So Customer Rejected"/>
    <x v="3"/>
    <n v="694.28"/>
  </r>
  <r>
    <d v="2024-12-13T00:00:00"/>
    <s v="Sales Invoice"/>
    <s v="Vinod Pharma"/>
    <s v="KRHUB_93329"/>
    <s v="SubD A"/>
    <s v="SubD (SubD A)"/>
    <s v="Hair Care"/>
    <s v="Pantene"/>
    <n v="56"/>
    <n v="2"/>
    <n v="343.64"/>
    <m/>
    <x v="2"/>
    <n v="687.28"/>
  </r>
  <r>
    <d v="2024-12-02T00:00:00"/>
    <s v="Saleable RETURN"/>
    <s v="Shivam medical"/>
    <s v="KRAHD_25973"/>
    <s v="New Pharmacy"/>
    <s v="Other (New Pharmacy)"/>
    <s v="Fem Care"/>
    <s v="Whisper Ultra"/>
    <n v="48"/>
    <n v="-2"/>
    <n v="-342.34"/>
    <s v="Wrong Order"/>
    <x v="3"/>
    <n v="684.68"/>
  </r>
  <r>
    <d v="2024-12-02T00:00:00"/>
    <s v="Saleable RETURN"/>
    <s v="New Rajasthan Medicalts(GST)"/>
    <s v="KRAHD_38549"/>
    <s v="Large B Pharmacy"/>
    <s v="HFS (Large B Pharmacy)- D Type- Sectorized"/>
    <s v="Fem Care"/>
    <s v="Whisper Ultra"/>
    <n v="48"/>
    <n v="-2"/>
    <n v="-342.34"/>
    <s v="Wrong Order"/>
    <x v="3"/>
    <n v="684.68"/>
  </r>
  <r>
    <d v="2024-12-02T00:00:00"/>
    <s v="DAMAGED RETURN"/>
    <s v="Medicare Pharmacy(GST)"/>
    <s v="KRAHD_84714"/>
    <s v="Large B Pharmacy"/>
    <s v="HFS (Large B Pharmacy)- D Type- Sectorized"/>
    <s v="Fem Care"/>
    <s v="Whisper Ultra"/>
    <n v="24"/>
    <n v="-2"/>
    <n v="-333.34"/>
    <s v="DAMAGED"/>
    <x v="4"/>
    <n v="666.68"/>
  </r>
  <r>
    <d v="2024-12-02T00:00:00"/>
    <s v="DAMAGED RETURN"/>
    <s v="Medicare Pharmacy(GST)"/>
    <s v="KRAHD_84714"/>
    <s v="Large B Pharmacy"/>
    <s v="HFS (Large B Pharmacy)- D Type- Sectorized"/>
    <s v="Fem Care"/>
    <s v="Whisper Ultra"/>
    <n v="24"/>
    <n v="-2"/>
    <n v="-333.34"/>
    <s v="DAMAGED"/>
    <x v="4"/>
    <n v="666.68"/>
  </r>
  <r>
    <d v="2024-12-14T00:00:00"/>
    <s v="Sales Invoice"/>
    <s v="DEV ENTERPRISE"/>
    <s v="KRHUB_90736"/>
    <s v="SubD A"/>
    <s v="SubD (SubD A)"/>
    <s v="Grooming"/>
    <s v="Mach-3 Turbo"/>
    <n v="48"/>
    <n v="1"/>
    <n v="657.26"/>
    <m/>
    <x v="0"/>
    <n v="657.26"/>
  </r>
  <r>
    <d v="2024-12-02T00:00:00"/>
    <s v="Saleable RETURN"/>
    <s v="Shanker Kirana Store"/>
    <s v="KRAHD_39128"/>
    <s v="Small B Traditional"/>
    <s v="Other (Small B Traditional)"/>
    <s v="Fabric &amp; Home Care"/>
    <s v="Ariel Liquid"/>
    <n v="12"/>
    <n v="-2"/>
    <n v="-320.36"/>
    <s v="Wrong Order"/>
    <x v="3"/>
    <n v="640.72"/>
  </r>
  <r>
    <d v="2024-12-02T00:00:00"/>
    <s v="Saleable RETURN"/>
    <s v="Rajdeep Pro Store"/>
    <s v="KRAHD_38513"/>
    <s v="Large B Traditional"/>
    <s v="HFS Sectorized (Large B Traditional)"/>
    <s v="Fabric &amp; Home Care"/>
    <s v="Ariel Liquid"/>
    <n v="12"/>
    <n v="-2"/>
    <n v="-320.36"/>
    <s v="Wrong Order"/>
    <x v="3"/>
    <n v="640.72"/>
  </r>
  <r>
    <d v="2024-12-02T00:00:00"/>
    <s v="Saleable RETURN"/>
    <s v="Shree Shanti Chemist"/>
    <s v="KRAHD_38988"/>
    <s v="Large B Pharmacy"/>
    <s v="HFS (Large B Pharmacy)- D Type- Sectorized"/>
    <s v="Grooming"/>
    <s v="Guard"/>
    <n v="480"/>
    <n v="-4"/>
    <n v="-160"/>
    <s v="Wrong Order"/>
    <x v="3"/>
    <n v="640"/>
  </r>
  <r>
    <d v="2024-12-02T00:00:00"/>
    <s v="Saleable RETURN"/>
    <s v="A-1 Medical"/>
    <s v="KRAHD_86105"/>
    <s v="Large B Pharmacy"/>
    <s v="HFS (Large B Pharmacy)- D Type- Sectorized"/>
    <s v="Grooming"/>
    <s v="Guard"/>
    <n v="480"/>
    <n v="-4"/>
    <n v="-160"/>
    <s v="Wrong Order"/>
    <x v="3"/>
    <n v="640"/>
  </r>
  <r>
    <d v="2024-12-02T00:00:00"/>
    <s v="Saleable RETURN"/>
    <s v="Wel Come Medical-(Cash Only)"/>
    <s v="KRAHD_77640"/>
    <s v="Large B Pharmacy"/>
    <s v="HFS (Large B Pharmacy)- D Type- Sectorized"/>
    <s v="Grooming"/>
    <s v="Guard"/>
    <n v="480"/>
    <n v="-4"/>
    <n v="-160"/>
    <s v="Wrong Order"/>
    <x v="3"/>
    <n v="640"/>
  </r>
  <r>
    <d v="2024-12-02T00:00:00"/>
    <s v="Saleable RETURN"/>
    <s v="lucky tea stall"/>
    <s v="KRAHD_101287"/>
    <s v="New Traditional"/>
    <s v="Other (New Traditional)"/>
    <s v="Hair Care"/>
    <s v="H&amp;S"/>
    <n v="60"/>
    <n v="-5"/>
    <n v="-122.5"/>
    <s v="Wrong Order"/>
    <x v="3"/>
    <n v="612.5"/>
  </r>
  <r>
    <d v="2024-12-02T00:00:00"/>
    <s v="Saleable RETURN"/>
    <s v="Shreeji anaj bhandar"/>
    <s v="KRAHD_39638"/>
    <s v="Medium Traditional"/>
    <s v="Other (Medium Traditional)"/>
    <s v="Grooming"/>
    <s v="Gillette Vector Plus"/>
    <n v="600"/>
    <n v="-2"/>
    <n v="-305.98"/>
    <s v="Wrong Order"/>
    <x v="3"/>
    <n v="611.96"/>
  </r>
  <r>
    <d v="2024-12-17T00:00:00"/>
    <s v="Sales Invoice"/>
    <s v="SHREE MOMAI TRADERS"/>
    <s v="KRHUB_89269"/>
    <s v="SubD A"/>
    <s v="SubD (SubD A)"/>
    <s v="Oral care"/>
    <s v="ORAL B"/>
    <n v="20"/>
    <n v="2"/>
    <n v="300"/>
    <m/>
    <x v="1"/>
    <n v="600"/>
  </r>
  <r>
    <d v="2024-12-02T00:00:00"/>
    <s v="DAMAGED RETURN"/>
    <s v="Mewad Pharmacy"/>
    <s v="KRAHD_77560"/>
    <s v="Medium Pharmacy"/>
    <s v="New (Medium Pharmacy)- D Type"/>
    <s v="Baby Care"/>
    <s v="Pampers"/>
    <n v="4"/>
    <n v="-1"/>
    <n v="-582.5"/>
    <s v="Expired Pack"/>
    <x v="4"/>
    <n v="582.5"/>
  </r>
  <r>
    <d v="2024-12-02T00:00:00"/>
    <s v="Sales Invoice"/>
    <s v="Namh Meditech Private Limited"/>
    <s v="KRAHD_102747"/>
    <s v="Large A Pharmacy"/>
    <s v="New Sectorized (Large A Pharmacy)"/>
    <s v="Female Hair Removal"/>
    <s v="Venus"/>
    <n v="48"/>
    <n v="2"/>
    <n v="289.45999999999998"/>
    <m/>
    <x v="3"/>
    <n v="578.91999999999996"/>
  </r>
  <r>
    <d v="2024-12-02T00:00:00"/>
    <s v="Sales Invoice"/>
    <s v="Paras Traders(GST)"/>
    <s v="KRAHD_38472"/>
    <s v="Large A Traditional"/>
    <s v="HFS Sectorized (Large A Traditional)"/>
    <s v="Female Hair Removal"/>
    <s v="Venus"/>
    <n v="18"/>
    <n v="1"/>
    <n v="569.29999999999995"/>
    <m/>
    <x v="3"/>
    <n v="569.29999999999995"/>
  </r>
  <r>
    <d v="2024-12-14T00:00:00"/>
    <s v="Sales Invoice"/>
    <s v="DEV ENTERPRISE"/>
    <s v="KRHUB_90736"/>
    <s v="SubD A"/>
    <s v="SubD (SubD A)"/>
    <s v="Oral care"/>
    <s v="ORAL B"/>
    <n v="48"/>
    <n v="2"/>
    <n v="283.33999999999997"/>
    <m/>
    <x v="0"/>
    <n v="566.67999999999995"/>
  </r>
  <r>
    <d v="2024-12-02T00:00:00"/>
    <s v="Saleable RETURN"/>
    <s v="Shree Shanti Chemist"/>
    <s v="KRAHD_38988"/>
    <s v="Large B Pharmacy"/>
    <s v="HFS (Large B Pharmacy)- D Type- Sectorized"/>
    <s v="Grooming"/>
    <s v="Fusion"/>
    <n v="200"/>
    <n v="-1"/>
    <n v="-558.04"/>
    <s v="Wrong Order"/>
    <x v="4"/>
    <n v="558.04"/>
  </r>
  <r>
    <d v="2024-12-02T00:00:00"/>
    <s v="Saleable RETURN"/>
    <s v="Shreeji Chemist(GST)"/>
    <s v="KRAHD_40112"/>
    <s v="Large B Pharmacy"/>
    <s v="HFS (Large B Pharmacy)- D Type- Sectorized"/>
    <s v="Grooming"/>
    <s v="Fusion"/>
    <n v="200"/>
    <n v="-1"/>
    <n v="-558.04"/>
    <s v="Shop had No Cash"/>
    <x v="4"/>
    <n v="558.04"/>
  </r>
  <r>
    <d v="2024-12-02T00:00:00"/>
    <s v="Saleable RETURN"/>
    <s v="Raj Medical &amp; General Store"/>
    <s v="KRAHD_102733"/>
    <s v="Large A Pharmacy"/>
    <s v="New Sectorized (Large A Pharmacy)"/>
    <s v="Grooming"/>
    <s v="Fusion"/>
    <n v="200"/>
    <n v="-1"/>
    <n v="-558.04"/>
    <s v="Shop had No Cash"/>
    <x v="4"/>
    <n v="558.04"/>
  </r>
  <r>
    <d v="2024-12-02T00:00:00"/>
    <s v="Saleable RETURN"/>
    <s v="Akshar Medicine(GST)"/>
    <s v="KRAHD_42201"/>
    <s v="Large B Pharmacy"/>
    <s v="HFS (Large B Pharmacy)- D Type- Sectorized"/>
    <s v="Fem Care"/>
    <s v="Whisper Ultra"/>
    <n v="12"/>
    <n v="-1"/>
    <n v="-544.03"/>
    <s v="Wrong Order"/>
    <x v="3"/>
    <n v="544.03"/>
  </r>
  <r>
    <d v="2024-12-02T00:00:00"/>
    <s v="Saleable RETURN"/>
    <s v="jay shri hingavaj kirana store"/>
    <s v="KRAHD_X1239"/>
    <s v="Small C Traditional"/>
    <s v="Other (Small C Traditional)"/>
    <s v="Fabric &amp; Home Care"/>
    <s v="Tide"/>
    <n v="24"/>
    <n v="-2"/>
    <n v="-270.36"/>
    <s v="Shop Closed"/>
    <x v="3"/>
    <n v="540.72"/>
  </r>
  <r>
    <d v="2024-12-02T00:00:00"/>
    <s v="Saleable RETURN"/>
    <s v="bhavani medical &amp; general store"/>
    <s v="KRAHD_M01602"/>
    <s v="Small A Pharmacy"/>
    <s v="Other (Small A Pharmacy)"/>
    <s v="Fem Care"/>
    <s v="Whisper Ultra"/>
    <n v="12"/>
    <n v="-1"/>
    <n v="-540.29"/>
    <s v="Wrong Order"/>
    <x v="3"/>
    <n v="540.29"/>
  </r>
  <r>
    <d v="2024-12-02T00:00:00"/>
    <s v="Saleable RETURN"/>
    <s v="bandana medical store"/>
    <s v="KRAHD_92481"/>
    <s v="Small A Pharmacy"/>
    <s v="Other (Small A Pharmacy)"/>
    <s v="Health Care"/>
    <s v="Action 500"/>
    <n v="90"/>
    <n v="-1"/>
    <n v="-515.75"/>
    <s v="Wrong Order"/>
    <x v="3"/>
    <n v="515.75"/>
  </r>
  <r>
    <d v="2024-12-02T00:00:00"/>
    <s v="Saleable RETURN"/>
    <s v="Shreeji Chemist(GST)"/>
    <s v="KRAHD_40112"/>
    <s v="Large B Pharmacy"/>
    <s v="HFS (Large B Pharmacy)- D Type- Sectorized"/>
    <s v="Fem Care"/>
    <s v="Whisper Ultra"/>
    <n v="20"/>
    <n v="-1"/>
    <n v="-511.72"/>
    <s v="Shop had No Cash"/>
    <x v="3"/>
    <n v="511.72"/>
  </r>
  <r>
    <d v="2024-12-02T00:00:00"/>
    <s v="Saleable RETURN"/>
    <s v="Raj Chemist(GST)"/>
    <s v="KRAHD_38421"/>
    <s v="Large A Pharmacy"/>
    <s v="HFS (Large A Pharmacy)- D type- Sectorized"/>
    <s v="Fem Care"/>
    <s v="Whisper Ultra"/>
    <n v="48"/>
    <n v="-2"/>
    <n v="-245.62"/>
    <s v="Po Expired So Customer Rejected"/>
    <x v="3"/>
    <n v="491.24"/>
  </r>
  <r>
    <d v="2024-12-02T00:00:00"/>
    <s v="Saleable RETURN"/>
    <s v="Navjeevan Chemist(GST)"/>
    <s v="KRAHD_38677"/>
    <s v="Large A Pharmacy"/>
    <s v="HFS (Large A Pharmacy)- D type- Sectorized"/>
    <s v="Fem Care"/>
    <s v="Whisper Ultra"/>
    <n v="54"/>
    <n v="-2"/>
    <n v="-245.62"/>
    <s v="Wrong Order"/>
    <x v="3"/>
    <n v="491.24"/>
  </r>
  <r>
    <d v="2024-12-02T00:00:00"/>
    <s v="Saleable RETURN"/>
    <s v="Rational Handloom Co.Pvt.Ltd(GST)"/>
    <s v="KRAHD_38717"/>
    <s v="Hyper"/>
    <s v="New HFS (Hyper)"/>
    <s v="Personal Care (GIL)"/>
    <s v="Gillette"/>
    <n v="24"/>
    <n v="-1"/>
    <n v="-489.6"/>
    <s v="Godown Short"/>
    <x v="3"/>
    <n v="489.6"/>
  </r>
  <r>
    <d v="2024-12-02T00:00:00"/>
    <s v="DAMAGED RETURN"/>
    <s v="Medicare Pharmacy(GST)"/>
    <s v="KRAHD_84714"/>
    <s v="Large B Pharmacy"/>
    <s v="HFS (Large B Pharmacy)- D Type- Sectorized"/>
    <s v="Fem Care"/>
    <s v="Whisper Ultra"/>
    <n v="18"/>
    <n v="-1"/>
    <n v="-485.63"/>
    <s v="DAMAGED"/>
    <x v="4"/>
    <n v="485.63"/>
  </r>
  <r>
    <d v="2024-12-02T00:00:00"/>
    <s v="Saleable RETURN"/>
    <s v="King Store"/>
    <s v="KRAHD_38582"/>
    <s v="Large B Traditional"/>
    <s v="HFS Sectorized (Large B Traditional)"/>
    <s v="Fem Care"/>
    <s v="Whisper Choice"/>
    <n v="1"/>
    <n v="-1"/>
    <n v="-466.71"/>
    <s v="Wrong Order"/>
    <x v="3"/>
    <n v="466.71"/>
  </r>
  <r>
    <d v="2024-12-02T00:00:00"/>
    <s v="Saleable RETURN"/>
    <s v="Amiraj Pro Center(GST)"/>
    <s v="KRAHD_39534"/>
    <s v="Large B Traditional"/>
    <s v="HFS Sectorized (Large B Traditional)"/>
    <s v="Fem Care"/>
    <s v="Whisper Choice"/>
    <n v="1"/>
    <n v="-1"/>
    <n v="-466.71"/>
    <s v="Shop had No Cash"/>
    <x v="3"/>
    <n v="466.71"/>
  </r>
  <r>
    <d v="2024-12-02T00:00:00"/>
    <s v="Saleable RETURN"/>
    <s v="Bholenath Supermarket(GST)"/>
    <s v="KRAHD_75432"/>
    <s v="Large B Traditional"/>
    <s v="HFS Sectorized (Large B Traditional)"/>
    <s v="Fem Care"/>
    <s v="Whisper Choice"/>
    <n v="1"/>
    <n v="-1"/>
    <n v="-466.71"/>
    <s v="Wrong Order"/>
    <x v="3"/>
    <n v="466.71"/>
  </r>
  <r>
    <d v="2024-12-02T00:00:00"/>
    <s v="Saleable RETURN"/>
    <s v="Ravi Chemist(GST)"/>
    <s v="KRAHD_40934"/>
    <s v="Large B Pharmacy"/>
    <s v="HFS (Large B Pharmacy)- D Type- Sectorized"/>
    <s v="Health Care"/>
    <s v="Vaporub"/>
    <n v="72"/>
    <n v="-1"/>
    <n v="-460.62"/>
    <s v="Shop had No Cash"/>
    <x v="3"/>
    <n v="460.62"/>
  </r>
  <r>
    <d v="2024-12-02T00:00:00"/>
    <s v="Saleable RETURN"/>
    <s v="Ilaj Medical"/>
    <s v="KRAHD_39854"/>
    <s v="Large B Pharmacy"/>
    <s v="HFS (Large B Pharmacy)- D Type- Sectorized"/>
    <s v="Health Care"/>
    <s v="Vaporub"/>
    <n v="72"/>
    <n v="-1"/>
    <n v="-460.62"/>
    <s v="Wrong Order"/>
    <x v="3"/>
    <n v="460.62"/>
  </r>
  <r>
    <d v="2024-12-02T00:00:00"/>
    <s v="DAMAGED RETURN"/>
    <s v="Medicare Pharmacy(GST)"/>
    <s v="KRAHD_84714"/>
    <s v="Large B Pharmacy"/>
    <s v="HFS (Large B Pharmacy)- D Type- Sectorized"/>
    <s v="Fem Care"/>
    <s v="Whisper Ultra"/>
    <n v="48"/>
    <n v="-2"/>
    <n v="-228.06"/>
    <s v="Expired Pack"/>
    <x v="4"/>
    <n v="456.12"/>
  </r>
  <r>
    <d v="2024-12-02T00:00:00"/>
    <s v="Saleable RETURN"/>
    <s v="RAINBOW SUPER MARKET"/>
    <s v="KRAHD_92020"/>
    <s v="Super"/>
    <s v="HFS (Super)"/>
    <s v="Fabric &amp; Home Care"/>
    <s v="Ariel"/>
    <n v="12"/>
    <n v="-1"/>
    <n v="-455.17"/>
    <s v="Godown Short"/>
    <x v="3"/>
    <n v="455.17"/>
  </r>
  <r>
    <d v="2024-12-02T00:00:00"/>
    <s v="Saleable RETURN"/>
    <s v="Giriraj Medical Stores(GST)"/>
    <s v="KRAHD_38572"/>
    <s v="Large A Pharmacy"/>
    <s v="HFS (Large A Pharmacy)- D type- Sectorized"/>
    <s v="Oral care"/>
    <s v="ORAL B"/>
    <n v="36"/>
    <n v="-2"/>
    <n v="-225"/>
    <s v="Wrong Order"/>
    <x v="3"/>
    <n v="450"/>
  </r>
  <r>
    <d v="2024-12-02T00:00:00"/>
    <s v="DAMAGED RETURN"/>
    <s v="Medicare Pharmacy(GST)"/>
    <s v="KRAHD_84714"/>
    <s v="Large B Pharmacy"/>
    <s v="HFS (Large B Pharmacy)- D Type- Sectorized"/>
    <s v="Fem Care"/>
    <s v="Whisper Ultra"/>
    <n v="18"/>
    <n v="-1"/>
    <n v="-442.89"/>
    <s v="DAMAGED"/>
    <x v="4"/>
    <n v="442.89"/>
  </r>
  <r>
    <d v="2024-12-02T00:00:00"/>
    <s v="DAMAGED RETURN"/>
    <s v="Medicare Pharmacy(GST)"/>
    <s v="KRAHD_84714"/>
    <s v="Large B Pharmacy"/>
    <s v="HFS (Large B Pharmacy)- D Type- Sectorized"/>
    <s v="Fem Care"/>
    <s v="Whisper Ultra"/>
    <n v="18"/>
    <n v="-1"/>
    <n v="-442.89"/>
    <s v="DAMAGED"/>
    <x v="4"/>
    <n v="442.89"/>
  </r>
  <r>
    <d v="2024-12-14T00:00:00"/>
    <s v="DAMAGED RETURN"/>
    <s v="Jiyansh Sales"/>
    <s v="KRHUB_94585"/>
    <s v="SubD B"/>
    <s v="SubD (SubD B)"/>
    <s v="Personal Care (GIL)"/>
    <s v="Gillette"/>
    <n v="24"/>
    <n v="-1"/>
    <n v="-437.5"/>
    <s v="DAMAGED"/>
    <x v="2"/>
    <n v="437.5"/>
  </r>
  <r>
    <d v="2024-12-14T00:00:00"/>
    <s v="Sales Invoice"/>
    <s v="Jiyansh Sales"/>
    <s v="KRHUB_94585"/>
    <s v="SubD B"/>
    <s v="SubD (SubD B)"/>
    <s v="Personal Care (GIL)"/>
    <s v="Gillette"/>
    <n v="24"/>
    <n v="1"/>
    <n v="437.5"/>
    <m/>
    <x v="0"/>
    <n v="437.5"/>
  </r>
  <r>
    <d v="2024-12-02T00:00:00"/>
    <s v="DAMAGED RETURN"/>
    <s v="Medicare Pharmacy(GST)"/>
    <s v="KRAHD_84714"/>
    <s v="Large B Pharmacy"/>
    <s v="HFS (Large B Pharmacy)- D Type- Sectorized"/>
    <s v="Fem Care"/>
    <s v="Whisper Ultra"/>
    <n v="36"/>
    <n v="-2"/>
    <n v="-210.52"/>
    <s v="DAMAGED"/>
    <x v="4"/>
    <n v="421.04"/>
  </r>
  <r>
    <d v="2024-12-02T00:00:00"/>
    <s v="Saleable RETURN"/>
    <s v="new alif medical stores"/>
    <s v="KRAHD_71621"/>
    <s v="Large B Pharmacy"/>
    <s v="HFS (Large B Pharmacy)- D Type- Sectorized"/>
    <s v="Health Care"/>
    <s v="BabyRub"/>
    <n v="216"/>
    <n v="-2"/>
    <n v="-208.62"/>
    <s v="Wrong Order"/>
    <x v="3"/>
    <n v="417.24"/>
  </r>
  <r>
    <d v="2024-12-02T00:00:00"/>
    <s v="Saleable RETURN"/>
    <s v="Doveshwer General Store"/>
    <s v="KRAHD_79100"/>
    <s v="Small A Traditional"/>
    <s v="Other (Small A Traditional)"/>
    <s v="Grooming"/>
    <s v="Wilkinson Sword"/>
    <n v="160"/>
    <n v="-2"/>
    <n v="-206"/>
    <s v="Wrong Order"/>
    <x v="3"/>
    <n v="412"/>
  </r>
  <r>
    <d v="2024-12-02T00:00:00"/>
    <s v="Saleable RETURN"/>
    <s v="Shubham Medical Store"/>
    <s v="KRAHD_84004"/>
    <s v="Large A Pharmacy"/>
    <s v="HFS (Large A Pharmacy)- D type- Sectorized"/>
    <s v="Grooming"/>
    <s v="Wilkinson Sword"/>
    <n v="160"/>
    <n v="-2"/>
    <n v="-206"/>
    <s v="Wrong Order"/>
    <x v="3"/>
    <n v="412"/>
  </r>
  <r>
    <d v="2024-12-02T00:00:00"/>
    <s v="Saleable RETURN"/>
    <s v="Rameshwar Kirana Store"/>
    <s v="KRAHD_68680"/>
    <s v="Small A Traditional"/>
    <s v="Other (Small A Traditional)"/>
    <s v="Grooming"/>
    <s v="Wilkinson Sword"/>
    <n v="160"/>
    <n v="-2"/>
    <n v="-206"/>
    <s v="Godown Short"/>
    <x v="3"/>
    <n v="412"/>
  </r>
  <r>
    <d v="2024-12-02T00:00:00"/>
    <s v="Saleable RETURN"/>
    <s v="Hari Om General &amp; Provision Store(GST)"/>
    <s v="KRAHD_38571"/>
    <s v="Large A Traditional"/>
    <s v="HFS Sectorized (Large A Traditional)"/>
    <s v="Grooming"/>
    <s v="Wilkinson Sword"/>
    <n v="160"/>
    <n v="-2"/>
    <n v="-206"/>
    <s v="Wrong Order"/>
    <x v="3"/>
    <n v="412"/>
  </r>
  <r>
    <d v="2024-12-02T00:00:00"/>
    <s v="Saleable RETURN"/>
    <s v="Shree Sureshwar Grain Centre(GST)"/>
    <s v="KRAHD_38651"/>
    <s v="Large B Traditional"/>
    <s v="HFS Sectorized (Large B Traditional)"/>
    <s v="Grooming"/>
    <s v="Wilkinson Sword"/>
    <n v="160"/>
    <n v="-2"/>
    <n v="-206"/>
    <s v="Shop had No Cash"/>
    <x v="3"/>
    <n v="412"/>
  </r>
  <r>
    <d v="2024-12-02T00:00:00"/>
    <s v="Saleable RETURN"/>
    <s v="Giriraj Medical Stores(GST)"/>
    <s v="KRAHD_38572"/>
    <s v="Large A Pharmacy"/>
    <s v="HFS (Large A Pharmacy)- D type- Sectorized"/>
    <s v="Grooming"/>
    <s v="Wilkinson Sword"/>
    <n v="160"/>
    <n v="-2"/>
    <n v="-206"/>
    <s v="Wrong Order"/>
    <x v="3"/>
    <n v="412"/>
  </r>
  <r>
    <d v="2024-12-02T00:00:00"/>
    <s v="Saleable RETURN"/>
    <s v="Viraj Kirana"/>
    <s v="KRAHD_25726"/>
    <s v="Small B Traditional"/>
    <s v="Other (Small B Traditional)"/>
    <s v="Grooming"/>
    <s v="Wilkinson Sword"/>
    <n v="160"/>
    <n v="-2"/>
    <n v="-206"/>
    <s v="Godown Short"/>
    <x v="3"/>
    <n v="412"/>
  </r>
  <r>
    <d v="2024-12-02T00:00:00"/>
    <s v="Saleable RETURN"/>
    <s v="KOUSHAR KIRANA STORE"/>
    <s v="KRAHD_M01203"/>
    <s v="New Traditional"/>
    <s v="Maximus Jun22 (New Traditional)"/>
    <s v="Fabric &amp; Home Care"/>
    <s v="Ariel"/>
    <n v="5"/>
    <n v="-2"/>
    <n v="-204.08"/>
    <s v="Wrong Order"/>
    <x v="3"/>
    <n v="408.16"/>
  </r>
  <r>
    <d v="2024-12-02T00:00:00"/>
    <s v="Saleable RETURN"/>
    <s v="Shanker Kirana Store"/>
    <s v="KRAHD_39128"/>
    <s v="Small B Traditional"/>
    <s v="Other (Small B Traditional)"/>
    <s v="Fabric &amp; Home Care"/>
    <s v="Ariel"/>
    <n v="5"/>
    <n v="-2"/>
    <n v="-204.08"/>
    <s v="Wrong Order"/>
    <x v="3"/>
    <n v="408.16"/>
  </r>
  <r>
    <d v="2024-12-02T00:00:00"/>
    <s v="Saleable RETURN"/>
    <s v="parvati provision store"/>
    <s v="KRAHD_M00209"/>
    <s v="Small B Traditional"/>
    <s v="Maximus Jun22 (Small B Traditional)"/>
    <s v="Fabric &amp; Home Care"/>
    <s v="Ariel"/>
    <n v="5"/>
    <n v="-2"/>
    <n v="-204.08"/>
    <s v="Wrong Order"/>
    <x v="3"/>
    <n v="408.16"/>
  </r>
  <r>
    <d v="2024-12-02T00:00:00"/>
    <s v="Saleable RETURN"/>
    <s v="RAJ KIRANA STORE"/>
    <s v="KRAHD_M01213"/>
    <s v="Small B Traditional"/>
    <s v="Maximus Jun22 (Small B Traditional)"/>
    <s v="Fabric &amp; Home Care"/>
    <s v="Tide"/>
    <n v="5"/>
    <n v="-2"/>
    <n v="-204.08"/>
    <s v="Wrong Order"/>
    <x v="3"/>
    <n v="408.16"/>
  </r>
  <r>
    <d v="2024-12-02T00:00:00"/>
    <s v="Saleable RETURN"/>
    <s v="Anjali Kirana"/>
    <s v="KRAHD_48180"/>
    <s v="Small B Traditional"/>
    <s v="Other (Small B Traditional)"/>
    <s v="Fabric &amp; Home Care"/>
    <s v="Tide"/>
    <n v="5"/>
    <n v="-2"/>
    <n v="-204.08"/>
    <s v="Wrong Order"/>
    <x v="3"/>
    <n v="408.16"/>
  </r>
  <r>
    <d v="2024-12-17T00:00:00"/>
    <s v="DAMAGED RETURN"/>
    <s v="Verai General Stores"/>
    <s v="KRHUB_90915"/>
    <s v="SubD B"/>
    <s v="SubD (SubD B)"/>
    <s v="Fabric &amp; Home Care"/>
    <s v="Ariel Liquid"/>
    <n v="6"/>
    <n v="-1"/>
    <n v="-406.48"/>
    <s v="DAMAGED"/>
    <x v="1"/>
    <n v="406.48"/>
  </r>
  <r>
    <d v="2024-12-02T00:00:00"/>
    <s v="Saleable RETURN"/>
    <s v="Patava Medical(GST)"/>
    <s v="KRAHD_40484"/>
    <s v="Small A Pharmacy"/>
    <s v="Other (Small A Pharmacy)"/>
    <s v="Fem Care"/>
    <s v="Whisper Choice"/>
    <n v="112"/>
    <n v="-3"/>
    <n v="-135.12"/>
    <s v="Shop had No Cash"/>
    <x v="3"/>
    <n v="405.36"/>
  </r>
  <r>
    <d v="2024-12-02T00:00:00"/>
    <s v="DAMAGED RETURN"/>
    <s v="Medicare Pharmacy(GST)"/>
    <s v="KRAHD_84714"/>
    <s v="Large B Pharmacy"/>
    <s v="HFS (Large B Pharmacy)- D Type- Sectorized"/>
    <s v="Fem Care"/>
    <s v="Whisper Ultra"/>
    <n v="18"/>
    <n v="-1"/>
    <n v="-404.08"/>
    <s v="DAMAGED"/>
    <x v="4"/>
    <n v="404.08"/>
  </r>
  <r>
    <d v="2024-12-02T00:00:00"/>
    <s v="Saleable RETURN"/>
    <s v="Raj Chemist(GST)"/>
    <s v="KRAHD_38421"/>
    <s v="Large A Pharmacy"/>
    <s v="HFS (Large A Pharmacy)- D type- Sectorized"/>
    <s v="Fem Care"/>
    <s v="Whisper Choice"/>
    <n v="30"/>
    <n v="-2"/>
    <n v="-198.2"/>
    <s v="Po Expired So Customer Rejected"/>
    <x v="3"/>
    <n v="396.4"/>
  </r>
  <r>
    <d v="2024-12-02T00:00:00"/>
    <s v="Saleable RETURN"/>
    <s v="Raj Chemist(GST)"/>
    <s v="KRAHD_38421"/>
    <s v="Large A Pharmacy"/>
    <s v="HFS (Large A Pharmacy)- D type- Sectorized"/>
    <s v="Fem Care"/>
    <s v="Whisper Maxi"/>
    <n v="75"/>
    <n v="-2"/>
    <n v="-198.2"/>
    <s v="Po Expired So Customer Rejected"/>
    <x v="3"/>
    <n v="396.4"/>
  </r>
  <r>
    <d v="2024-12-02T00:00:00"/>
    <s v="Saleable RETURN"/>
    <s v="Bholenath Supermarket(GST)"/>
    <s v="KRAHD_75432"/>
    <s v="Large B Traditional"/>
    <s v="HFS Sectorized (Large B Traditional)"/>
    <s v="Grooming"/>
    <s v="Guard"/>
    <n v="108"/>
    <n v="-2"/>
    <n v="-197.9"/>
    <s v="Wrong Order"/>
    <x v="3"/>
    <n v="395.8"/>
  </r>
  <r>
    <d v="2024-12-02T00:00:00"/>
    <s v="Saleable RETURN"/>
    <s v="Patava Medical(GST)"/>
    <s v="KRAHD_40484"/>
    <s v="Small A Pharmacy"/>
    <s v="Other (Small A Pharmacy)"/>
    <s v="Grooming"/>
    <s v="Guard"/>
    <n v="108"/>
    <n v="-2"/>
    <n v="-197.9"/>
    <s v="Shop had No Cash"/>
    <x v="3"/>
    <n v="395.8"/>
  </r>
  <r>
    <d v="2024-12-02T00:00:00"/>
    <s v="DAMAGED RETURN"/>
    <s v="Medicare Pharmacy(GST)"/>
    <s v="KRAHD_84714"/>
    <s v="Large B Pharmacy"/>
    <s v="HFS (Large B Pharmacy)- D Type- Sectorized"/>
    <s v="Fem Care"/>
    <s v="Whisper Ultra"/>
    <n v="12"/>
    <n v="-1"/>
    <n v="-394.74"/>
    <s v="DAMAGED"/>
    <x v="4"/>
    <n v="394.74"/>
  </r>
  <r>
    <d v="2024-12-02T00:00:00"/>
    <s v="Saleable RETURN"/>
    <s v="shiv shakti kirana store"/>
    <s v="KRAHD_M01766"/>
    <s v="New Traditional"/>
    <s v="Maximus Jun22 (New Traditional)"/>
    <s v="Hair Care"/>
    <s v="H&amp;S"/>
    <n v="60"/>
    <n v="-4"/>
    <n v="-98"/>
    <s v="Salable"/>
    <x v="3"/>
    <n v="392"/>
  </r>
  <r>
    <d v="2024-12-02T00:00:00"/>
    <s v="Saleable RETURN"/>
    <s v="Muskan Kirana store"/>
    <s v="KRAHD_M00874"/>
    <s v="New Traditional"/>
    <s v="Maximus Jun22 (New Traditional)"/>
    <s v="Hair Care"/>
    <s v="H&amp;S"/>
    <n v="60"/>
    <n v="-4"/>
    <n v="-98"/>
    <s v="Salable"/>
    <x v="3"/>
    <n v="392"/>
  </r>
  <r>
    <d v="2024-12-02T00:00:00"/>
    <s v="Saleable RETURN"/>
    <s v="hoshiyar kirana stor"/>
    <s v="KRAHD_M01310"/>
    <s v="New Traditional"/>
    <s v="Maximus Jun22 (New Traditional)"/>
    <s v="Hair Care"/>
    <s v="H&amp;S"/>
    <n v="60"/>
    <n v="-4"/>
    <n v="-98"/>
    <s v="Salable"/>
    <x v="3"/>
    <n v="392"/>
  </r>
  <r>
    <d v="2024-12-02T00:00:00"/>
    <s v="Saleable RETURN"/>
    <s v="moon corner store"/>
    <s v="KRAHD_M04954"/>
    <s v="New Traditional"/>
    <s v="Maximus Jun22 (New Traditional)"/>
    <s v="Hair Care"/>
    <s v="H&amp;S"/>
    <n v="60"/>
    <n v="-4"/>
    <n v="-98"/>
    <s v="Salable"/>
    <x v="3"/>
    <n v="392"/>
  </r>
  <r>
    <d v="2024-12-02T00:00:00"/>
    <s v="Saleable RETURN"/>
    <s v="Khodiyar Parlour"/>
    <s v="KRAHD_M01918"/>
    <s v="New Traditional"/>
    <s v="Maximus Jun22 (New Traditional)"/>
    <s v="Hair Care"/>
    <s v="H&amp;S"/>
    <n v="60"/>
    <n v="-4"/>
    <n v="-98"/>
    <s v="Salable"/>
    <x v="3"/>
    <n v="392"/>
  </r>
  <r>
    <d v="2024-12-02T00:00:00"/>
    <s v="Saleable RETURN"/>
    <s v="Shakti cutlery store"/>
    <s v="KRAHD_M02489"/>
    <s v="New Beauty"/>
    <s v="Maximus Jun22 (New Beauty)"/>
    <s v="Hair Care"/>
    <s v="H&amp;S"/>
    <n v="60"/>
    <n v="-4"/>
    <n v="-98"/>
    <s v="Salable"/>
    <x v="3"/>
    <n v="392"/>
  </r>
  <r>
    <d v="2024-12-02T00:00:00"/>
    <s v="Saleable RETURN"/>
    <s v="shree ram rajeshwar provision store"/>
    <s v="KRAHD_M01649"/>
    <s v="New Traditional"/>
    <s v="Maximus Jun22 (New Traditional)"/>
    <s v="Hair Care"/>
    <s v="H&amp;S"/>
    <n v="60"/>
    <n v="-4"/>
    <n v="-98"/>
    <s v="Salable"/>
    <x v="3"/>
    <n v="392"/>
  </r>
  <r>
    <d v="2024-12-02T00:00:00"/>
    <s v="Saleable RETURN"/>
    <s v="Shakti Kirana Store"/>
    <s v="KRAHD_M01920"/>
    <s v="New Traditional"/>
    <s v="Maximus Jun22 (New Traditional)"/>
    <s v="Hair Care"/>
    <s v="H&amp;S"/>
    <n v="60"/>
    <n v="-4"/>
    <n v="-98"/>
    <s v="Salable"/>
    <x v="3"/>
    <n v="392"/>
  </r>
  <r>
    <d v="2024-12-02T00:00:00"/>
    <s v="Saleable RETURN"/>
    <s v="RAMDEV TEA STALL"/>
    <s v="KRAHD_M01280"/>
    <s v="New Traditional"/>
    <s v="Maximus Jun22 (New Traditional)"/>
    <s v="Hair Care"/>
    <s v="H&amp;S"/>
    <n v="60"/>
    <n v="-4"/>
    <n v="-98"/>
    <s v="Salable"/>
    <x v="3"/>
    <n v="392"/>
  </r>
  <r>
    <d v="2024-12-02T00:00:00"/>
    <s v="Saleable RETURN"/>
    <s v="Shree aashapura novelty and gift center"/>
    <s v="KRAHD_M04949"/>
    <s v="New Beauty"/>
    <s v="Maximus Jun22 (New Beauty)"/>
    <s v="Hair Care"/>
    <s v="H&amp;S"/>
    <n v="60"/>
    <n v="-4"/>
    <n v="-98"/>
    <s v="Salable"/>
    <x v="3"/>
    <n v="392"/>
  </r>
  <r>
    <d v="2024-12-02T00:00:00"/>
    <s v="Saleable RETURN"/>
    <s v="Raj Madir pan parlour"/>
    <s v="KRAHD_M02157"/>
    <s v="New Traditional"/>
    <s v="Maximus Jun22 (New Traditional)"/>
    <s v="Hair Care"/>
    <s v="H&amp;S"/>
    <n v="60"/>
    <n v="-4"/>
    <n v="-98"/>
    <s v="Salable"/>
    <x v="3"/>
    <n v="392"/>
  </r>
  <r>
    <d v="2024-12-02T00:00:00"/>
    <s v="Saleable RETURN"/>
    <s v="Jalaram dairy parlour"/>
    <s v="KRAHD_M01996"/>
    <s v="New Traditional"/>
    <s v="Maximus Jun22 (New Traditional)"/>
    <s v="Hair Care"/>
    <s v="H&amp;S"/>
    <n v="60"/>
    <n v="-4"/>
    <n v="-98"/>
    <s v="Salable"/>
    <x v="3"/>
    <n v="392"/>
  </r>
  <r>
    <d v="2024-12-02T00:00:00"/>
    <s v="Saleable RETURN"/>
    <s v="Guru Pan Parlor"/>
    <s v="KRAHD_M02316"/>
    <s v="New Traditional"/>
    <s v="Maximus Jun22 (New Traditional)"/>
    <s v="Hair Care"/>
    <s v="H&amp;S"/>
    <n v="60"/>
    <n v="-4"/>
    <n v="-98"/>
    <s v="Salable"/>
    <x v="3"/>
    <n v="392"/>
  </r>
  <r>
    <d v="2024-12-02T00:00:00"/>
    <s v="Saleable RETURN"/>
    <s v="shre khimaj mataji kirana store"/>
    <s v="KRAHD_M01549"/>
    <s v="New Traditional"/>
    <s v="Maximus Jun22 (New Traditional)"/>
    <s v="Hair Care"/>
    <s v="H&amp;S"/>
    <n v="60"/>
    <n v="-4"/>
    <n v="-98"/>
    <s v="Salable"/>
    <x v="3"/>
    <n v="392"/>
  </r>
  <r>
    <d v="2024-12-02T00:00:00"/>
    <s v="Saleable RETURN"/>
    <s v="JAGDAMBA KIRANA STORE"/>
    <s v="KRAHD_M01217"/>
    <s v="New Traditional"/>
    <s v="Maximus Jun22 (New Traditional)"/>
    <s v="Hair Care"/>
    <s v="H&amp;S"/>
    <n v="60"/>
    <n v="-4"/>
    <n v="-98"/>
    <s v="Salable"/>
    <x v="3"/>
    <n v="392"/>
  </r>
  <r>
    <d v="2024-12-02T00:00:00"/>
    <s v="Saleable RETURN"/>
    <s v="Khvaja dairy and store"/>
    <s v="KRAHD_M01371"/>
    <s v="New Traditional"/>
    <s v="Maximus Jun22 (New Traditional)"/>
    <s v="Hair Care"/>
    <s v="H&amp;S"/>
    <n v="60"/>
    <n v="-4"/>
    <n v="-98"/>
    <s v="Salable"/>
    <x v="3"/>
    <n v="392"/>
  </r>
  <r>
    <d v="2024-12-02T00:00:00"/>
    <s v="Saleable RETURN"/>
    <s v="Shivam parlor"/>
    <s v="KRAHD_M02220"/>
    <s v="New Traditional"/>
    <s v="Maximus Jun22 (New Traditional)"/>
    <s v="Hair Care"/>
    <s v="H&amp;S"/>
    <n v="60"/>
    <n v="-4"/>
    <n v="-98"/>
    <s v="Salable"/>
    <x v="3"/>
    <n v="392"/>
  </r>
  <r>
    <d v="2024-12-02T00:00:00"/>
    <s v="Saleable RETURN"/>
    <s v="momin pan parlor"/>
    <s v="KRAHD_M02349"/>
    <s v="New Traditional"/>
    <s v="Maximus Jun22 (New Traditional)"/>
    <s v="Hair Care"/>
    <s v="H&amp;S"/>
    <n v="60"/>
    <n v="-4"/>
    <n v="-98"/>
    <s v="Salable"/>
    <x v="3"/>
    <n v="392"/>
  </r>
  <r>
    <d v="2024-12-02T00:00:00"/>
    <s v="Saleable RETURN"/>
    <s v="Afiyat medical&amp; Hurble Sales"/>
    <s v="KRAHD_M02675"/>
    <s v="New Pharmacy"/>
    <s v="Maximus Jun22 (New Pharmacy)"/>
    <s v="Hair Care"/>
    <s v="H&amp;S"/>
    <n v="60"/>
    <n v="-4"/>
    <n v="-98"/>
    <s v="Salable"/>
    <x v="3"/>
    <n v="392"/>
  </r>
  <r>
    <d v="2024-12-02T00:00:00"/>
    <s v="Saleable RETURN"/>
    <s v="Jay bhole Mart kirana &amp; Provision stores"/>
    <s v="KRAHD_M05263"/>
    <s v="New Traditional"/>
    <s v="Maximus Jun22 (New Traditional)"/>
    <s v="Hair Care"/>
    <s v="H&amp;S"/>
    <n v="60"/>
    <n v="-4"/>
    <n v="-98"/>
    <s v="Salable"/>
    <x v="3"/>
    <n v="392"/>
  </r>
  <r>
    <d v="2024-12-02T00:00:00"/>
    <s v="Saleable RETURN"/>
    <s v="Maa ashapura katlary and general store"/>
    <s v="KRAHD_M02726"/>
    <s v="New Beauty"/>
    <s v="Maximus Jun22 (New Beauty)"/>
    <s v="Hair Care"/>
    <s v="H&amp;S"/>
    <n v="60"/>
    <n v="-4"/>
    <n v="-98"/>
    <s v="Salable"/>
    <x v="3"/>
    <n v="392"/>
  </r>
  <r>
    <d v="2024-12-02T00:00:00"/>
    <s v="Saleable RETURN"/>
    <s v="novelty pan parlor"/>
    <s v="KRAHD_M02451"/>
    <s v="New Traditional"/>
    <s v="Maximus Jun22 (New Traditional)"/>
    <s v="Hair Care"/>
    <s v="H&amp;S"/>
    <n v="60"/>
    <n v="-4"/>
    <n v="-98"/>
    <s v="Salable"/>
    <x v="3"/>
    <n v="392"/>
  </r>
  <r>
    <d v="2024-12-02T00:00:00"/>
    <s v="Saleable RETURN"/>
    <s v="Smit pan parlour"/>
    <s v="KRAHD_M02069"/>
    <s v="New Traditional"/>
    <s v="Maximus Jun22 (New Traditional)"/>
    <s v="Hair Care"/>
    <s v="H&amp;S"/>
    <n v="60"/>
    <n v="-4"/>
    <n v="-98"/>
    <s v="Salable"/>
    <x v="3"/>
    <n v="392"/>
  </r>
  <r>
    <d v="2024-12-02T00:00:00"/>
    <s v="Saleable RETURN"/>
    <s v="Taybah Medical"/>
    <s v="KRAHD_M01174"/>
    <s v="New Pharmacy"/>
    <s v="Maximus Jun22 (New Pharmacy)"/>
    <s v="Hair Care"/>
    <s v="H&amp;S"/>
    <n v="60"/>
    <n v="-4"/>
    <n v="-98"/>
    <s v="Salable"/>
    <x v="3"/>
    <n v="392"/>
  </r>
  <r>
    <d v="2024-12-02T00:00:00"/>
    <s v="Saleable RETURN"/>
    <s v="bhagya Laxmi provision store"/>
    <s v="KRAHD_M01071"/>
    <s v="New Traditional"/>
    <s v="Maximus Jun22 (New Traditional)"/>
    <s v="Hair Care"/>
    <s v="H&amp;S"/>
    <n v="60"/>
    <n v="-4"/>
    <n v="-98"/>
    <s v="Salable"/>
    <x v="3"/>
    <n v="392"/>
  </r>
  <r>
    <d v="2024-12-02T00:00:00"/>
    <s v="Saleable RETURN"/>
    <s v="Sagar pan parlour"/>
    <s v="KRAHD_M01057"/>
    <s v="New Traditional"/>
    <s v="Maximus Jun22 (New Traditional)"/>
    <s v="Hair Care"/>
    <s v="H&amp;S"/>
    <n v="60"/>
    <n v="-4"/>
    <n v="-98"/>
    <s v="Salable"/>
    <x v="3"/>
    <n v="392"/>
  </r>
  <r>
    <d v="2024-12-02T00:00:00"/>
    <s v="Saleable RETURN"/>
    <s v="chamunda kirana"/>
    <s v="KRAHD_M01343"/>
    <s v="Small B Traditional"/>
    <s v="Maximus Jun22 (Small B Traditional)"/>
    <s v="Hair Care"/>
    <s v="H&amp;S"/>
    <n v="60"/>
    <n v="-4"/>
    <n v="-98"/>
    <s v="Shop Closed"/>
    <x v="3"/>
    <n v="392"/>
  </r>
  <r>
    <d v="2024-12-02T00:00:00"/>
    <s v="Saleable RETURN"/>
    <s v="Mukesh Provision Store"/>
    <s v="KRAHD_M02315"/>
    <s v="New Traditional"/>
    <s v="Maximus Jun22 (New Traditional)"/>
    <s v="Hair Care"/>
    <s v="H&amp;S"/>
    <n v="60"/>
    <n v="-4"/>
    <n v="-98"/>
    <s v="Salable"/>
    <x v="3"/>
    <n v="392"/>
  </r>
  <r>
    <d v="2024-12-02T00:00:00"/>
    <s v="Saleable RETURN"/>
    <s v="jay jagdamba provision store"/>
    <s v="KRAHD_M01832"/>
    <s v="New Traditional"/>
    <s v="Maximus Jun22 (New Traditional)"/>
    <s v="Hair Care"/>
    <s v="H&amp;S"/>
    <n v="60"/>
    <n v="-4"/>
    <n v="-98"/>
    <s v="Salable"/>
    <x v="3"/>
    <n v="392"/>
  </r>
  <r>
    <d v="2024-12-02T00:00:00"/>
    <s v="Saleable RETURN"/>
    <s v="Jalak pan dham"/>
    <s v="KRAHD_M05264"/>
    <s v="New Traditional"/>
    <s v="Maximus Jun22 (New Traditional)"/>
    <s v="Hair Care"/>
    <s v="H&amp;S"/>
    <n v="60"/>
    <n v="-4"/>
    <n v="-98"/>
    <s v="Salable"/>
    <x v="3"/>
    <n v="392"/>
  </r>
  <r>
    <d v="2024-12-02T00:00:00"/>
    <s v="Saleable RETURN"/>
    <s v="K G N parlour and general store"/>
    <s v="KRAHD_M01532"/>
    <s v="New Traditional"/>
    <s v="Maximus Jun22 (New Traditional)"/>
    <s v="Hair Care"/>
    <s v="H&amp;S"/>
    <n v="60"/>
    <n v="-4"/>
    <n v="-98"/>
    <s v="Salable"/>
    <x v="3"/>
    <n v="392"/>
  </r>
  <r>
    <d v="2024-12-02T00:00:00"/>
    <s v="Saleable RETURN"/>
    <s v="Royal Parlour"/>
    <s v="KRAHD_M01189"/>
    <s v="New Traditional"/>
    <s v="Maximus Jun22 (New Traditional)"/>
    <s v="Hair Care"/>
    <s v="H&amp;S"/>
    <n v="60"/>
    <n v="-4"/>
    <n v="-98"/>
    <s v="Salable"/>
    <x v="3"/>
    <n v="392"/>
  </r>
  <r>
    <d v="2024-12-02T00:00:00"/>
    <s v="Saleable RETURN"/>
    <s v="Vraj Medicine(GST)"/>
    <s v="KRAHD_40706"/>
    <s v="New Pharmacy"/>
    <s v="Other (New Pharmacy)"/>
    <s v="Hair Care"/>
    <s v="H&amp;S"/>
    <n v="60"/>
    <n v="-4"/>
    <n v="-98"/>
    <s v="Salable"/>
    <x v="3"/>
    <n v="392"/>
  </r>
  <r>
    <d v="2024-12-02T00:00:00"/>
    <s v="Saleable RETURN"/>
    <s v="gurukrupa general store"/>
    <s v="KRAHD_M01069"/>
    <s v="New Traditional"/>
    <s v="Maximus Jun22 (New Traditional)"/>
    <s v="Hair Care"/>
    <s v="H&amp;S"/>
    <n v="60"/>
    <n v="-4"/>
    <n v="-98"/>
    <s v="Salable"/>
    <x v="3"/>
    <n v="392"/>
  </r>
  <r>
    <d v="2024-12-02T00:00:00"/>
    <s v="Saleable RETURN"/>
    <s v="firoj stor"/>
    <s v="KRAHD_M01313"/>
    <s v="New Traditional"/>
    <s v="Maximus Jun22 (New Traditional)"/>
    <s v="Hair Care"/>
    <s v="H&amp;S"/>
    <n v="60"/>
    <n v="-4"/>
    <n v="-98"/>
    <s v="Salable"/>
    <x v="3"/>
    <n v="392"/>
  </r>
  <r>
    <d v="2024-12-02T00:00:00"/>
    <s v="Saleable RETURN"/>
    <s v="Kuresha parlor"/>
    <s v="KRAHD_M02450"/>
    <s v="New Traditional"/>
    <s v="Maximus Jun22 (New Traditional)"/>
    <s v="Hair Care"/>
    <s v="H&amp;S"/>
    <n v="60"/>
    <n v="-4"/>
    <n v="-98"/>
    <s v="Salable"/>
    <x v="3"/>
    <n v="392"/>
  </r>
  <r>
    <d v="2024-12-02T00:00:00"/>
    <s v="Saleable RETURN"/>
    <s v="Rozi Provision store"/>
    <s v="KRAHD_M02231"/>
    <s v="New Traditional"/>
    <s v="Maximus Jun22 (New Traditional)"/>
    <s v="Hair Care"/>
    <s v="H&amp;S"/>
    <n v="60"/>
    <n v="-4"/>
    <n v="-98"/>
    <s v="Salable"/>
    <x v="3"/>
    <n v="392"/>
  </r>
  <r>
    <d v="2024-12-02T00:00:00"/>
    <s v="Saleable RETURN"/>
    <s v="Jay meldi kirana store"/>
    <s v="KRAHD_M05266"/>
    <s v="New Traditional"/>
    <s v="Maximus Jun22 (New Traditional)"/>
    <s v="Hair Care"/>
    <s v="H&amp;S"/>
    <n v="60"/>
    <n v="-4"/>
    <n v="-98"/>
    <s v="Salable"/>
    <x v="3"/>
    <n v="392"/>
  </r>
  <r>
    <d v="2024-12-02T00:00:00"/>
    <s v="Saleable RETURN"/>
    <s v="Mansi general store"/>
    <s v="KRAHD_M01330"/>
    <s v="New Traditional"/>
    <s v="Maximus Jun22 (New Traditional)"/>
    <s v="Hair Care"/>
    <s v="H&amp;S"/>
    <n v="60"/>
    <n v="-4"/>
    <n v="-98"/>
    <s v="Salable"/>
    <x v="3"/>
    <n v="392"/>
  </r>
  <r>
    <d v="2024-12-02T00:00:00"/>
    <s v="Saleable RETURN"/>
    <s v="manoj kirana store"/>
    <s v="KRAHD_M02546"/>
    <s v="New Traditional"/>
    <s v="Maximus Jun22 (New Traditional)"/>
    <s v="Hair Care"/>
    <s v="H&amp;S"/>
    <n v="60"/>
    <n v="-4"/>
    <n v="-98"/>
    <s v="Salable"/>
    <x v="3"/>
    <n v="392"/>
  </r>
  <r>
    <d v="2024-12-02T00:00:00"/>
    <s v="Saleable RETURN"/>
    <s v="Husen kiran"/>
    <s v="KRAHD_M00867"/>
    <s v="New Traditional"/>
    <s v="Maximus Jun22 (New Traditional)"/>
    <s v="Hair Care"/>
    <s v="H&amp;S"/>
    <n v="60"/>
    <n v="-4"/>
    <n v="-98"/>
    <s v="Salable"/>
    <x v="3"/>
    <n v="392"/>
  </r>
  <r>
    <d v="2024-12-02T00:00:00"/>
    <s v="Saleable RETURN"/>
    <s v="Rai Kirana store"/>
    <s v="KRAHD_M02512"/>
    <s v="New Traditional"/>
    <s v="Maximus Jun22 (New Traditional)"/>
    <s v="Hair Care"/>
    <s v="H&amp;S"/>
    <n v="60"/>
    <n v="-4"/>
    <n v="-98"/>
    <s v="Salable"/>
    <x v="3"/>
    <n v="392"/>
  </r>
  <r>
    <d v="2024-12-02T00:00:00"/>
    <s v="Saleable RETURN"/>
    <s v="NIZAM KIRANA STORE"/>
    <s v="KRAHD_M01218"/>
    <s v="New Traditional"/>
    <s v="Maximus Jun22 (New Traditional)"/>
    <s v="Hair Care"/>
    <s v="H&amp;S"/>
    <n v="60"/>
    <n v="-4"/>
    <n v="-98"/>
    <s v="Salable"/>
    <x v="3"/>
    <n v="392"/>
  </r>
  <r>
    <d v="2024-12-02T00:00:00"/>
    <s v="Saleable RETURN"/>
    <s v="shabnam dairy"/>
    <s v="KRAHD_M02268"/>
    <s v="New Traditional"/>
    <s v="Maximus Jun22 (New Traditional)"/>
    <s v="Hair Care"/>
    <s v="H&amp;S"/>
    <n v="60"/>
    <n v="-4"/>
    <n v="-98"/>
    <s v="Salable"/>
    <x v="3"/>
    <n v="392"/>
  </r>
  <r>
    <d v="2024-12-02T00:00:00"/>
    <s v="Saleable RETURN"/>
    <s v="Jay ambe kirana stores"/>
    <s v="KRAHD_M01716"/>
    <s v="New Traditional"/>
    <s v="Maximus Jun22 (New Traditional)"/>
    <s v="Hair Care"/>
    <s v="H&amp;S"/>
    <n v="60"/>
    <n v="-4"/>
    <n v="-98"/>
    <s v="Salable"/>
    <x v="3"/>
    <n v="392"/>
  </r>
  <r>
    <d v="2024-12-02T00:00:00"/>
    <s v="Saleable RETURN"/>
    <s v="Mangalmurty general store"/>
    <s v="KRAHD_M01999"/>
    <s v="New Traditional"/>
    <s v="Maximus Jun22 (New Traditional)"/>
    <s v="Hair Care"/>
    <s v="H&amp;S"/>
    <n v="60"/>
    <n v="-4"/>
    <n v="-98"/>
    <s v="Salable"/>
    <x v="3"/>
    <n v="392"/>
  </r>
  <r>
    <d v="2024-12-02T00:00:00"/>
    <s v="Saleable RETURN"/>
    <s v="bherunath kirana store"/>
    <s v="KRAHD_M01626"/>
    <s v="New Traditional"/>
    <s v="Maximus Jun22 (New Traditional)"/>
    <s v="Hair Care"/>
    <s v="H&amp;S"/>
    <n v="60"/>
    <n v="-4"/>
    <n v="-98"/>
    <s v="Salable"/>
    <x v="3"/>
    <n v="392"/>
  </r>
  <r>
    <d v="2024-12-02T00:00:00"/>
    <s v="Saleable RETURN"/>
    <s v="Zeel Cold drinks and Provision Store"/>
    <s v="KRAHD_M01922"/>
    <s v="New Traditional"/>
    <s v="Maximus Jun22 (New Traditional)"/>
    <s v="Hair Care"/>
    <s v="H&amp;S"/>
    <n v="60"/>
    <n v="-4"/>
    <n v="-98"/>
    <s v="Salable"/>
    <x v="3"/>
    <n v="392"/>
  </r>
  <r>
    <d v="2024-12-02T00:00:00"/>
    <s v="Saleable RETURN"/>
    <s v="Zam zam Traders"/>
    <s v="KRAHD_M01182"/>
    <s v="New Traditional"/>
    <s v="Maximus Jun22 (New Traditional)"/>
    <s v="Hair Care"/>
    <s v="H&amp;S"/>
    <n v="60"/>
    <n v="-4"/>
    <n v="-98"/>
    <s v="Salable"/>
    <x v="3"/>
    <n v="392"/>
  </r>
  <r>
    <d v="2024-12-02T00:00:00"/>
    <s v="Saleable RETURN"/>
    <s v="Saiyad Kirana Store"/>
    <s v="KRAHD_M00873"/>
    <s v="New Traditional"/>
    <s v="Maximus Jun22 (New Traditional)"/>
    <s v="Hair Care"/>
    <s v="H&amp;S"/>
    <n v="60"/>
    <n v="-4"/>
    <n v="-98"/>
    <s v="Salable"/>
    <x v="3"/>
    <n v="392"/>
  </r>
  <r>
    <d v="2024-12-02T00:00:00"/>
    <s v="Saleable RETURN"/>
    <s v="new sizan kirana store"/>
    <s v="KRAHD_M02248"/>
    <s v="New Traditional"/>
    <s v="Maximus Jun22 (New Traditional)"/>
    <s v="Hair Care"/>
    <s v="H&amp;S"/>
    <n v="60"/>
    <n v="-4"/>
    <n v="-98"/>
    <s v="Salable"/>
    <x v="3"/>
    <n v="392"/>
  </r>
  <r>
    <d v="2024-12-02T00:00:00"/>
    <s v="Saleable RETURN"/>
    <s v="Bajrang Parlour"/>
    <s v="KRAHD_M01865"/>
    <s v="New Traditional"/>
    <s v="Maximus Jun22 (New Traditional)"/>
    <s v="Hair Care"/>
    <s v="H&amp;S"/>
    <n v="60"/>
    <n v="-4"/>
    <n v="-98"/>
    <s v="Salable"/>
    <x v="3"/>
    <n v="392"/>
  </r>
  <r>
    <d v="2024-12-02T00:00:00"/>
    <s v="Saleable RETURN"/>
    <s v="N N PARLOUR"/>
    <s v="KRAHD_M01220"/>
    <s v="New Traditional"/>
    <s v="Maximus Jun22 (New Traditional)"/>
    <s v="Hair Care"/>
    <s v="H&amp;S"/>
    <n v="60"/>
    <n v="-4"/>
    <n v="-98"/>
    <s v="Salable"/>
    <x v="3"/>
    <n v="392"/>
  </r>
  <r>
    <d v="2024-12-02T00:00:00"/>
    <s v="Saleable RETURN"/>
    <s v="shree ashapuri general stores"/>
    <s v="KRAHD_M01831"/>
    <s v="New Beauty"/>
    <s v="Maximus Jun22 (New Beauty)"/>
    <s v="Hair Care"/>
    <s v="H&amp;S"/>
    <n v="60"/>
    <n v="-4"/>
    <n v="-98"/>
    <s v="Salable"/>
    <x v="3"/>
    <n v="392"/>
  </r>
  <r>
    <d v="2024-12-02T00:00:00"/>
    <s v="Saleable RETURN"/>
    <s v="Jay ashapura Kirana store"/>
    <s v="KRAHD_M01763"/>
    <s v="New Traditional"/>
    <s v="Maximus Jun22 (New Traditional)"/>
    <s v="Hair Care"/>
    <s v="H&amp;S"/>
    <n v="60"/>
    <n v="-4"/>
    <n v="-98"/>
    <s v="Salable"/>
    <x v="3"/>
    <n v="392"/>
  </r>
  <r>
    <d v="2024-12-02T00:00:00"/>
    <s v="Saleable RETURN"/>
    <s v="Sahara parlor"/>
    <s v="KRAHD_M02258"/>
    <s v="New Traditional"/>
    <s v="Maximus Jun22 (New Traditional)"/>
    <s v="Hair Care"/>
    <s v="H&amp;S"/>
    <n v="60"/>
    <n v="-4"/>
    <n v="-98"/>
    <s v="Salable"/>
    <x v="3"/>
    <n v="392"/>
  </r>
  <r>
    <d v="2024-12-02T00:00:00"/>
    <s v="Saleable RETURN"/>
    <s v="gokuls kirana store"/>
    <s v="KRAHD_M02587"/>
    <s v="New Traditional"/>
    <s v="Maximus Jun22 (New Traditional)"/>
    <s v="Hair Care"/>
    <s v="H&amp;S"/>
    <n v="60"/>
    <n v="-4"/>
    <n v="-98"/>
    <s v="Salable"/>
    <x v="3"/>
    <n v="392"/>
  </r>
  <r>
    <d v="2024-12-02T00:00:00"/>
    <s v="Saleable RETURN"/>
    <s v="Jay shree ram provision store"/>
    <s v="KRAHD_M01650"/>
    <s v="New Traditional"/>
    <s v="Maximus Jun22 (New Traditional)"/>
    <s v="Hair Care"/>
    <s v="H&amp;S"/>
    <n v="60"/>
    <n v="-4"/>
    <n v="-98"/>
    <s v="Salable"/>
    <x v="3"/>
    <n v="392"/>
  </r>
  <r>
    <d v="2024-12-02T00:00:00"/>
    <s v="Saleable RETURN"/>
    <s v="faruq store"/>
    <s v="KRAHD_M02454"/>
    <s v="New Traditional"/>
    <s v="Maximus Jun22 (New Traditional)"/>
    <s v="Hair Care"/>
    <s v="H&amp;S"/>
    <n v="60"/>
    <n v="-4"/>
    <n v="-98"/>
    <s v="Salable"/>
    <x v="3"/>
    <n v="392"/>
  </r>
  <r>
    <d v="2024-12-02T00:00:00"/>
    <s v="Saleable RETURN"/>
    <s v="khodhiyar mata"/>
    <s v="KRAHD_M01283"/>
    <s v="New Traditional"/>
    <s v="Maximus Jun22 (New Traditional)"/>
    <s v="Hair Care"/>
    <s v="H&amp;S"/>
    <n v="60"/>
    <n v="-4"/>
    <n v="-98"/>
    <s v="Salable"/>
    <x v="3"/>
    <n v="392"/>
  </r>
  <r>
    <d v="2024-12-02T00:00:00"/>
    <s v="Saleable RETURN"/>
    <s v="Alif Pan Parlour"/>
    <s v="KRAHD_M01534"/>
    <s v="New Traditional"/>
    <s v="Maximus Jun22 (New Traditional)"/>
    <s v="Hair Care"/>
    <s v="H&amp;S"/>
    <n v="60"/>
    <n v="-4"/>
    <n v="-98"/>
    <s v="Salable"/>
    <x v="3"/>
    <n v="392"/>
  </r>
  <r>
    <d v="2024-12-02T00:00:00"/>
    <s v="Saleable RETURN"/>
    <s v="Kalindi Store"/>
    <s v="KRAHD_M02317"/>
    <s v="New Traditional"/>
    <s v="Maximus Jun22 (New Traditional)"/>
    <s v="Hair Care"/>
    <s v="H&amp;S"/>
    <n v="60"/>
    <n v="-4"/>
    <n v="-98"/>
    <s v="Salable"/>
    <x v="3"/>
    <n v="392"/>
  </r>
  <r>
    <d v="2024-12-02T00:00:00"/>
    <s v="Saleable RETURN"/>
    <s v="mahavir kirana store"/>
    <s v="KRAHD_M00973"/>
    <s v="New Traditional"/>
    <s v="Maximus Jun22 (New Traditional)"/>
    <s v="Hair Care"/>
    <s v="H&amp;S"/>
    <n v="60"/>
    <n v="-4"/>
    <n v="-98"/>
    <s v="Salable"/>
    <x v="3"/>
    <n v="392"/>
  </r>
  <r>
    <d v="2024-12-02T00:00:00"/>
    <s v="Saleable RETURN"/>
    <s v="Shree Chamunda Kirana store"/>
    <s v="KRAHD_M01264"/>
    <s v="New Traditional"/>
    <s v="Maximus Jun22 (New Traditional)"/>
    <s v="Hair Care"/>
    <s v="H&amp;S"/>
    <n v="60"/>
    <n v="-4"/>
    <n v="-98"/>
    <s v="Salable"/>
    <x v="3"/>
    <n v="392"/>
  </r>
  <r>
    <d v="2024-12-02T00:00:00"/>
    <s v="Saleable RETURN"/>
    <s v="arsh medical &amp; janaral stor"/>
    <s v="KRAHD_M01486"/>
    <s v="New Pharmacy"/>
    <s v="Maximus Jun22 (New Pharmacy)"/>
    <s v="Hair Care"/>
    <s v="H&amp;S"/>
    <n v="60"/>
    <n v="-4"/>
    <n v="-98"/>
    <s v="Salable"/>
    <x v="3"/>
    <n v="392"/>
  </r>
  <r>
    <d v="2024-12-02T00:00:00"/>
    <s v="Saleable RETURN"/>
    <s v="Aavesh Kirana store"/>
    <s v="KRAHD_M01466"/>
    <s v="New Traditional"/>
    <s v="Maximus Jun22 (New Traditional)"/>
    <s v="Hair Care"/>
    <s v="H&amp;S"/>
    <n v="60"/>
    <n v="-4"/>
    <n v="-98"/>
    <s v="Salable"/>
    <x v="3"/>
    <n v="392"/>
  </r>
  <r>
    <d v="2024-12-02T00:00:00"/>
    <s v="Saleable RETURN"/>
    <s v="Sherba medical Stores"/>
    <s v="KRAHD_M01373"/>
    <s v="New Pharmacy"/>
    <s v="Maximus Jun22 (New Pharmacy)"/>
    <s v="Hair Care"/>
    <s v="H&amp;S"/>
    <n v="60"/>
    <n v="-4"/>
    <n v="-98"/>
    <s v="Salable"/>
    <x v="3"/>
    <n v="392"/>
  </r>
  <r>
    <d v="2024-12-02T00:00:00"/>
    <s v="Saleable RETURN"/>
    <s v="khodiyar general store"/>
    <s v="KRAHD_M01326"/>
    <s v="New Traditional"/>
    <s v="Maximus Jun22 (New Traditional)"/>
    <s v="Hair Care"/>
    <s v="H&amp;S"/>
    <n v="60"/>
    <n v="-4"/>
    <n v="-98"/>
    <s v="Salable"/>
    <x v="3"/>
    <n v="392"/>
  </r>
  <r>
    <d v="2024-12-02T00:00:00"/>
    <s v="Saleable RETURN"/>
    <s v="alif kirana store"/>
    <s v="KRAHD_M02445"/>
    <s v="New Traditional"/>
    <s v="Maximus Jun22 (New Traditional)"/>
    <s v="Hair Care"/>
    <s v="H&amp;S"/>
    <n v="60"/>
    <n v="-4"/>
    <n v="-98"/>
    <s v="Salable"/>
    <x v="3"/>
    <n v="392"/>
  </r>
  <r>
    <d v="2024-12-02T00:00:00"/>
    <s v="Saleable RETURN"/>
    <s v="Haj Traders"/>
    <s v="KRAHD_M01538"/>
    <s v="New Traditional"/>
    <s v="Maximus Jun22 (New Traditional)"/>
    <s v="Hair Care"/>
    <s v="H&amp;S"/>
    <n v="60"/>
    <n v="-4"/>
    <n v="-98"/>
    <s v="Salable"/>
    <x v="3"/>
    <n v="392"/>
  </r>
  <r>
    <d v="2024-12-02T00:00:00"/>
    <s v="Saleable RETURN"/>
    <s v="Adnan kirana and bakery parlour"/>
    <s v="KRAHD_M01542"/>
    <s v="New Traditional"/>
    <s v="Maximus Jun22 (New Traditional)"/>
    <s v="Hair Care"/>
    <s v="H&amp;S"/>
    <n v="60"/>
    <n v="-4"/>
    <n v="-98"/>
    <s v="Salable"/>
    <x v="3"/>
    <n v="392"/>
  </r>
  <r>
    <d v="2024-12-02T00:00:00"/>
    <s v="Saleable RETURN"/>
    <s v="Garib navaz parlour"/>
    <s v="KRAHD_M01539"/>
    <s v="New Traditional"/>
    <s v="Maximus Jun22 (New Traditional)"/>
    <s v="Hair Care"/>
    <s v="H&amp;S"/>
    <n v="60"/>
    <n v="-4"/>
    <n v="-98"/>
    <s v="Salable"/>
    <x v="3"/>
    <n v="392"/>
  </r>
  <r>
    <d v="2024-12-02T00:00:00"/>
    <s v="Saleable RETURN"/>
    <s v="Supreme Sales ( CASH ONLY )"/>
    <s v="KRAHD_M01181"/>
    <s v="New Traditional"/>
    <s v="Maximus Jun22 (New Traditional)"/>
    <s v="Hair Care"/>
    <s v="H&amp;S"/>
    <n v="60"/>
    <n v="-4"/>
    <n v="-98"/>
    <s v="Salable"/>
    <x v="3"/>
    <n v="392"/>
  </r>
  <r>
    <d v="2024-12-02T00:00:00"/>
    <s v="Saleable RETURN"/>
    <s v="madina kariyana"/>
    <s v="KRAHD_M01468"/>
    <s v="New Traditional"/>
    <s v="Maximus Jun22 (New Traditional)"/>
    <s v="Hair Care"/>
    <s v="H&amp;S"/>
    <n v="60"/>
    <n v="-4"/>
    <n v="-98"/>
    <s v="Salable"/>
    <x v="3"/>
    <n v="392"/>
  </r>
  <r>
    <d v="2024-12-02T00:00:00"/>
    <s v="Saleable RETURN"/>
    <s v="bimillah kirana store"/>
    <s v="KRAHD_M02250"/>
    <s v="New Traditional"/>
    <s v="Maximus Jun22 (New Traditional)"/>
    <s v="Hair Care"/>
    <s v="H&amp;S"/>
    <n v="60"/>
    <n v="-4"/>
    <n v="-98"/>
    <s v="Salable"/>
    <x v="3"/>
    <n v="392"/>
  </r>
  <r>
    <d v="2024-12-02T00:00:00"/>
    <s v="Saleable RETURN"/>
    <s v="Mavtar Kirana Store"/>
    <s v="KRAHD_M01926"/>
    <s v="New Traditional"/>
    <s v="Maximus Jun22 (New Traditional)"/>
    <s v="Hair Care"/>
    <s v="H&amp;S"/>
    <n v="60"/>
    <n v="-4"/>
    <n v="-98"/>
    <s v="Salable"/>
    <x v="3"/>
    <n v="392"/>
  </r>
  <r>
    <d v="2024-12-02T00:00:00"/>
    <s v="Saleable RETURN"/>
    <s v="New charbhuja"/>
    <s v="KRAHD_M01834"/>
    <s v="New Beauty"/>
    <s v="Maximus Jun22 (New Beauty)"/>
    <s v="Hair Care"/>
    <s v="H&amp;S"/>
    <n v="60"/>
    <n v="-4"/>
    <n v="-98"/>
    <s v="Salable"/>
    <x v="3"/>
    <n v="392"/>
  </r>
  <r>
    <d v="2024-12-02T00:00:00"/>
    <s v="Saleable RETURN"/>
    <s v="Shree Ramdav Kirana Store"/>
    <s v="KRAHD_M01761"/>
    <s v="New Traditional"/>
    <s v="Maximus Jun22 (New Traditional)"/>
    <s v="Hair Care"/>
    <s v="H&amp;S"/>
    <n v="60"/>
    <n v="-4"/>
    <n v="-98"/>
    <s v="Salable"/>
    <x v="3"/>
    <n v="392"/>
  </r>
  <r>
    <d v="2024-12-02T00:00:00"/>
    <s v="Saleable RETURN"/>
    <s v="komal kirana store"/>
    <s v="KRAHD_M01651"/>
    <s v="New Traditional"/>
    <s v="Maximus Jun22 (New Traditional)"/>
    <s v="Hair Care"/>
    <s v="H&amp;S"/>
    <n v="60"/>
    <n v="-4"/>
    <n v="-98"/>
    <s v="Salable"/>
    <x v="3"/>
    <n v="392"/>
  </r>
  <r>
    <d v="2024-12-02T00:00:00"/>
    <s v="Saleable RETURN"/>
    <s v="Matoshree medicose"/>
    <s v="KRAHD_M02203"/>
    <s v="New Pharmacy"/>
    <s v="Maximus Jun22 (New Pharmacy)"/>
    <s v="Hair Care"/>
    <s v="H&amp;S"/>
    <n v="60"/>
    <n v="-4"/>
    <n v="-98"/>
    <s v="Salable"/>
    <x v="3"/>
    <n v="392"/>
  </r>
  <r>
    <d v="2024-12-02T00:00:00"/>
    <s v="Saleable RETURN"/>
    <s v="Classic kirana store"/>
    <s v="KRAHD_M01478"/>
    <s v="New Traditional"/>
    <s v="Maximus Jun22 (New Traditional)"/>
    <s v="Hair Care"/>
    <s v="H&amp;S"/>
    <n v="60"/>
    <n v="-4"/>
    <n v="-98"/>
    <s v="Salable"/>
    <x v="3"/>
    <n v="392"/>
  </r>
  <r>
    <d v="2024-12-02T00:00:00"/>
    <s v="Saleable RETURN"/>
    <s v="aafrin parlor"/>
    <s v="KRAHD_M02256"/>
    <s v="New Traditional"/>
    <s v="Maximus Jun22 (New Traditional)"/>
    <s v="Hair Care"/>
    <s v="H&amp;S"/>
    <n v="60"/>
    <n v="-4"/>
    <n v="-98"/>
    <s v="Salable"/>
    <x v="3"/>
    <n v="392"/>
  </r>
  <r>
    <d v="2024-12-02T00:00:00"/>
    <s v="Saleable RETURN"/>
    <s v="Shreeji Dairy Parlour"/>
    <s v="KRAHD_M01998"/>
    <s v="New Traditional"/>
    <s v="Maximus Jun22 (New Traditional)"/>
    <s v="Hair Care"/>
    <s v="H&amp;S"/>
    <n v="60"/>
    <n v="-4"/>
    <n v="-98"/>
    <s v="Salable"/>
    <x v="3"/>
    <n v="392"/>
  </r>
  <r>
    <d v="2024-12-02T00:00:00"/>
    <s v="Saleable RETURN"/>
    <s v="Shree Padmavati pan parlour"/>
    <s v="KRAHD_M02492"/>
    <s v="New Traditional"/>
    <s v="Maximus Jun22 (New Traditional)"/>
    <s v="Hair Care"/>
    <s v="H&amp;S"/>
    <n v="60"/>
    <n v="-4"/>
    <n v="-98"/>
    <s v="Salable"/>
    <x v="3"/>
    <n v="392"/>
  </r>
  <r>
    <d v="2024-12-02T00:00:00"/>
    <s v="Saleable RETURN"/>
    <s v="dev kirana store(M00924)"/>
    <s v="KRAHD_M00924"/>
    <s v="New Traditional"/>
    <s v="Maximus Jun22 (New Traditional)"/>
    <s v="Hair Care"/>
    <s v="H&amp;S"/>
    <n v="60"/>
    <n v="-4"/>
    <n v="-98"/>
    <s v="Salable"/>
    <x v="3"/>
    <n v="392"/>
  </r>
  <r>
    <d v="2024-12-02T00:00:00"/>
    <s v="Saleable RETURN"/>
    <s v="M S Enterprise"/>
    <s v="KRAHD_M01479"/>
    <s v="New Traditional"/>
    <s v="Maximus Jun22 (New Traditional)"/>
    <s v="Hair Care"/>
    <s v="H&amp;S"/>
    <n v="60"/>
    <n v="-4"/>
    <n v="-98"/>
    <s v="Salable"/>
    <x v="3"/>
    <n v="392"/>
  </r>
  <r>
    <d v="2024-12-02T00:00:00"/>
    <s v="Saleable RETURN"/>
    <s v="Naushad store"/>
    <s v="KRAHD_M01907"/>
    <s v="New Traditional"/>
    <s v="Maximus Jun22 (New Traditional)"/>
    <s v="Hair Care"/>
    <s v="H&amp;S"/>
    <n v="60"/>
    <n v="-4"/>
    <n v="-98"/>
    <s v="Salable"/>
    <x v="3"/>
    <n v="392"/>
  </r>
  <r>
    <d v="2024-12-02T00:00:00"/>
    <s v="Saleable RETURN"/>
    <s v="shiv shakti pan parlor"/>
    <s v="KRAHD_M02338"/>
    <s v="New Traditional"/>
    <s v="Maximus Jun22 (New Traditional)"/>
    <s v="Hair Care"/>
    <s v="H&amp;S"/>
    <n v="60"/>
    <n v="-4"/>
    <n v="-98"/>
    <s v="Salable"/>
    <x v="3"/>
    <n v="392"/>
  </r>
  <r>
    <d v="2024-12-02T00:00:00"/>
    <s v="Saleable RETURN"/>
    <s v="Alif kirana"/>
    <s v="KRAHD_M01541"/>
    <s v="New Traditional"/>
    <s v="Maximus Jun22 (New Traditional)"/>
    <s v="Hair Care"/>
    <s v="H&amp;S"/>
    <n v="60"/>
    <n v="-4"/>
    <n v="-98"/>
    <s v="Salable"/>
    <x v="3"/>
    <n v="392"/>
  </r>
  <r>
    <d v="2024-12-02T00:00:00"/>
    <s v="Saleable RETURN"/>
    <s v="Husain pan parlor"/>
    <s v="KRAHD_M02340"/>
    <s v="New Traditional"/>
    <s v="Maximus Jun22 (New Traditional)"/>
    <s v="Hair Care"/>
    <s v="H&amp;S"/>
    <n v="60"/>
    <n v="-4"/>
    <n v="-98"/>
    <s v="Salable"/>
    <x v="3"/>
    <n v="392"/>
  </r>
  <r>
    <d v="2024-12-02T00:00:00"/>
    <s v="Saleable RETURN"/>
    <s v="Shri Rohini Medical Store"/>
    <s v="KRAHD_M02543"/>
    <s v="New Pharmacy"/>
    <s v="Maximus Jun22 (New Pharmacy)"/>
    <s v="Hair Care"/>
    <s v="H&amp;S"/>
    <n v="60"/>
    <n v="-4"/>
    <n v="-98"/>
    <s v="Salable"/>
    <x v="3"/>
    <n v="392"/>
  </r>
  <r>
    <d v="2024-12-02T00:00:00"/>
    <s v="Saleable RETURN"/>
    <s v="rehmad kirana"/>
    <s v="KRAHD_M02249"/>
    <s v="New Traditional"/>
    <s v="Maximus Jun22 (New Traditional)"/>
    <s v="Hair Care"/>
    <s v="H&amp;S"/>
    <n v="60"/>
    <n v="-4"/>
    <n v="-98"/>
    <s v="Salable"/>
    <x v="3"/>
    <n v="392"/>
  </r>
  <r>
    <d v="2024-12-02T00:00:00"/>
    <s v="Saleable RETURN"/>
    <s v="senter point parlour"/>
    <s v="KRAHD_M02474"/>
    <s v="New Traditional"/>
    <s v="Maximus Jun22 (New Traditional)"/>
    <s v="Hair Care"/>
    <s v="H&amp;S"/>
    <n v="60"/>
    <n v="-4"/>
    <n v="-98"/>
    <s v="Salable"/>
    <x v="3"/>
    <n v="392"/>
  </r>
  <r>
    <d v="2024-12-02T00:00:00"/>
    <s v="Saleable RETURN"/>
    <s v="dhanlaxmi anaj bhandar"/>
    <s v="KRAHD_M01517"/>
    <s v="New Traditional"/>
    <s v="Maximus Jun22 (New Traditional)"/>
    <s v="Hair Care"/>
    <s v="H&amp;S"/>
    <n v="60"/>
    <n v="-4"/>
    <n v="-98"/>
    <s v="Salable"/>
    <x v="3"/>
    <n v="392"/>
  </r>
  <r>
    <d v="2024-12-02T00:00:00"/>
    <s v="Saleable RETURN"/>
    <s v="ramdev provision store"/>
    <s v="KRAHD_M00862"/>
    <s v="New Traditional"/>
    <s v="Maximus Jun22 (New Traditional)"/>
    <s v="Hair Care"/>
    <s v="H&amp;S"/>
    <n v="60"/>
    <n v="-4"/>
    <n v="-98"/>
    <s v="Salable"/>
    <x v="3"/>
    <n v="392"/>
  </r>
  <r>
    <d v="2024-12-02T00:00:00"/>
    <s v="Saleable RETURN"/>
    <s v="Jay Mataji Kirana Store"/>
    <s v="KRAHD_M01927"/>
    <s v="New Traditional"/>
    <s v="Maximus Jun22 (New Traditional)"/>
    <s v="Hair Care"/>
    <s v="H&amp;S"/>
    <n v="60"/>
    <n v="-4"/>
    <n v="-98"/>
    <s v="Salable"/>
    <x v="3"/>
    <n v="392"/>
  </r>
  <r>
    <d v="2024-12-02T00:00:00"/>
    <s v="Saleable RETURN"/>
    <s v="Bahuchar Kirana Store"/>
    <s v="KRAHD_M02113"/>
    <s v="New Traditional"/>
    <s v="Maximus Jun22 (New Traditional)"/>
    <s v="Hair Care"/>
    <s v="H&amp;S"/>
    <n v="60"/>
    <n v="-4"/>
    <n v="-98"/>
    <s v="Salable"/>
    <x v="3"/>
    <n v="392"/>
  </r>
  <r>
    <d v="2024-12-02T00:00:00"/>
    <s v="Saleable RETURN"/>
    <s v="Khodiyar Kirana store"/>
    <s v="KRAHD_M01052"/>
    <s v="New Traditional"/>
    <s v="Maximus Jun22 (New Traditional)"/>
    <s v="Hair Care"/>
    <s v="H&amp;S"/>
    <n v="60"/>
    <n v="-4"/>
    <n v="-98"/>
    <s v="Salable"/>
    <x v="3"/>
    <n v="392"/>
  </r>
  <r>
    <d v="2024-12-02T00:00:00"/>
    <s v="Saleable RETURN"/>
    <s v="Hareem medical and provision store"/>
    <s v="KRAHD_M01304"/>
    <s v="New Pharmacy"/>
    <s v="Maximus Jun22 (New Pharmacy)"/>
    <s v="Hair Care"/>
    <s v="H&amp;S"/>
    <n v="60"/>
    <n v="-4"/>
    <n v="-98"/>
    <s v="Salable"/>
    <x v="3"/>
    <n v="392"/>
  </r>
  <r>
    <d v="2024-12-02T00:00:00"/>
    <s v="Saleable RETURN"/>
    <s v="Savera Pan Parlour"/>
    <s v="KRAHD_M01056"/>
    <s v="New Traditional"/>
    <s v="Maximus Jun22 (New Traditional)"/>
    <s v="Hair Care"/>
    <s v="H&amp;S"/>
    <n v="60"/>
    <n v="-4"/>
    <n v="-98"/>
    <s v="Salable"/>
    <x v="3"/>
    <n v="392"/>
  </r>
  <r>
    <d v="2024-12-02T00:00:00"/>
    <s v="Saleable RETURN"/>
    <s v="shri chamunda kirana store"/>
    <s v="KRAHD_M05643"/>
    <s v="New Traditional"/>
    <s v="Maximus Jun22 (New Traditional)"/>
    <s v="Hair Care"/>
    <s v="H&amp;S"/>
    <n v="60"/>
    <n v="-4"/>
    <n v="-98"/>
    <s v="Salable"/>
    <x v="3"/>
    <n v="392"/>
  </r>
  <r>
    <d v="2024-12-02T00:00:00"/>
    <s v="Saleable RETURN"/>
    <s v="bilal bekarye"/>
    <s v="KRAHD_M01398"/>
    <s v="New Traditional"/>
    <s v="Maximus Jun22 (New Traditional)"/>
    <s v="Hair Care"/>
    <s v="H&amp;S"/>
    <n v="60"/>
    <n v="-4"/>
    <n v="-98"/>
    <s v="Salable"/>
    <x v="3"/>
    <n v="392"/>
  </r>
  <r>
    <d v="2024-12-02T00:00:00"/>
    <s v="Saleable RETURN"/>
    <s v="jaimomai nasta store"/>
    <s v="KRAHD_M02147"/>
    <s v="New Traditional"/>
    <s v="Maximus Jun22 (New Traditional)"/>
    <s v="Hair Care"/>
    <s v="H&amp;S"/>
    <n v="60"/>
    <n v="-4"/>
    <n v="-98"/>
    <s v="Salable"/>
    <x v="3"/>
    <n v="392"/>
  </r>
  <r>
    <d v="2024-12-02T00:00:00"/>
    <s v="Saleable RETURN"/>
    <s v="Krishna kirana store"/>
    <s v="KRAHD_M00910"/>
    <s v="New Traditional"/>
    <s v="Maximus Jun22 (New Traditional)"/>
    <s v="Hair Care"/>
    <s v="H&amp;S"/>
    <n v="60"/>
    <n v="-4"/>
    <n v="-98"/>
    <s v="Salable"/>
    <x v="3"/>
    <n v="392"/>
  </r>
  <r>
    <d v="2024-12-02T00:00:00"/>
    <s v="Saleable RETURN"/>
    <s v="saumya fashion"/>
    <s v="KRAHD_M02453"/>
    <s v="New Beauty"/>
    <s v="Maximus Jun22 (New Beauty)"/>
    <s v="Hair Care"/>
    <s v="H&amp;S"/>
    <n v="60"/>
    <n v="-4"/>
    <n v="-98"/>
    <s v="Salable"/>
    <x v="3"/>
    <n v="392"/>
  </r>
  <r>
    <d v="2024-12-02T00:00:00"/>
    <s v="Saleable RETURN"/>
    <s v="new  madina kirana stor"/>
    <s v="KRAHD_M01312"/>
    <s v="New Traditional"/>
    <s v="Maximus Jun22 (New Traditional)"/>
    <s v="Hair Care"/>
    <s v="H&amp;S"/>
    <n v="60"/>
    <n v="-4"/>
    <n v="-98"/>
    <s v="Salable"/>
    <x v="3"/>
    <n v="392"/>
  </r>
  <r>
    <d v="2024-12-02T00:00:00"/>
    <s v="Saleable RETURN"/>
    <s v="Maheshwari Pan parlor"/>
    <s v="KRAHD_M02202"/>
    <s v="New Traditional"/>
    <s v="Maximus Jun22 (New Traditional)"/>
    <s v="Hair Care"/>
    <s v="H&amp;S"/>
    <n v="60"/>
    <n v="-4"/>
    <n v="-98"/>
    <s v="Salable"/>
    <x v="3"/>
    <n v="392"/>
  </r>
  <r>
    <d v="2024-12-02T00:00:00"/>
    <s v="Saleable RETURN"/>
    <s v="J K parlour"/>
    <s v="KRAHD_M02125"/>
    <s v="New Traditional"/>
    <s v="Maximus Jun22 (New Traditional)"/>
    <s v="Hair Care"/>
    <s v="H&amp;S"/>
    <n v="60"/>
    <n v="-4"/>
    <n v="-98"/>
    <s v="Salable"/>
    <x v="3"/>
    <n v="392"/>
  </r>
  <r>
    <d v="2024-12-02T00:00:00"/>
    <s v="Saleable RETURN"/>
    <s v="Maa Khodak Kirana Store"/>
    <s v="KRAHD_M01929"/>
    <s v="New Traditional"/>
    <s v="Maximus Jun22 (New Traditional)"/>
    <s v="Hair Care"/>
    <s v="H&amp;S"/>
    <n v="60"/>
    <n v="-4"/>
    <n v="-98"/>
    <s v="Salable"/>
    <x v="3"/>
    <n v="392"/>
  </r>
  <r>
    <d v="2024-12-02T00:00:00"/>
    <s v="Saleable RETURN"/>
    <s v="Malik pan parlor"/>
    <s v="KRAHD_M02336"/>
    <s v="New Traditional"/>
    <s v="Maximus Jun22 (New Traditional)"/>
    <s v="Hair Care"/>
    <s v="H&amp;S"/>
    <n v="60"/>
    <n v="-4"/>
    <n v="-98"/>
    <s v="Salable"/>
    <x v="3"/>
    <n v="392"/>
  </r>
  <r>
    <d v="2024-12-02T00:00:00"/>
    <s v="Saleable RETURN"/>
    <s v="New Faiz medical store"/>
    <s v="KRAHD_M01172"/>
    <s v="New Pharmacy"/>
    <s v="Maximus Jun22 (New Pharmacy)"/>
    <s v="Hair Care"/>
    <s v="H&amp;S"/>
    <n v="60"/>
    <n v="-4"/>
    <n v="-98"/>
    <s v="Salable"/>
    <x v="3"/>
    <n v="392"/>
  </r>
  <r>
    <d v="2024-12-02T00:00:00"/>
    <s v="Saleable RETURN"/>
    <s v="Shree Ganesh stores"/>
    <s v="KRAHD_M04955"/>
    <s v="New Traditional"/>
    <s v="Maximus Jun22 (New Traditional)"/>
    <s v="Hair Care"/>
    <s v="H&amp;S"/>
    <n v="60"/>
    <n v="-4"/>
    <n v="-98"/>
    <s v="Salable"/>
    <x v="3"/>
    <n v="392"/>
  </r>
  <r>
    <d v="2024-12-02T00:00:00"/>
    <s v="Saleable RETURN"/>
    <s v="Aayan parlor"/>
    <s v="KRAHD_M01296"/>
    <s v="New Beauty"/>
    <s v="Maximus Jun22 (New Beauty)"/>
    <s v="Hair Care"/>
    <s v="H&amp;S"/>
    <n v="60"/>
    <n v="-4"/>
    <n v="-98"/>
    <s v="Salable"/>
    <x v="3"/>
    <n v="392"/>
  </r>
  <r>
    <d v="2024-12-02T00:00:00"/>
    <s v="Saleable RETURN"/>
    <s v="TAWAKKAL TEA STALL"/>
    <s v="KRAHD_M01219"/>
    <s v="New Traditional"/>
    <s v="Maximus Jun22 (New Traditional)"/>
    <s v="Hair Care"/>
    <s v="H&amp;S"/>
    <n v="60"/>
    <n v="-4"/>
    <n v="-98"/>
    <s v="Salable"/>
    <x v="3"/>
    <n v="392"/>
  </r>
  <r>
    <d v="2024-12-02T00:00:00"/>
    <s v="Saleable RETURN"/>
    <s v="Khvaja general store"/>
    <s v="KRAHD_M01533"/>
    <s v="New Traditional"/>
    <s v="Maximus Jun22 (New Traditional)"/>
    <s v="Hair Care"/>
    <s v="H&amp;S"/>
    <n v="60"/>
    <n v="-4"/>
    <n v="-98"/>
    <s v="Salable"/>
    <x v="3"/>
    <n v="392"/>
  </r>
  <r>
    <d v="2024-12-02T00:00:00"/>
    <s v="Saleable RETURN"/>
    <s v="Satyanam tea stall"/>
    <s v="KRAHD_M02118"/>
    <s v="New Traditional"/>
    <s v="Maximus Jun22 (New Traditional)"/>
    <s v="Hair Care"/>
    <s v="H&amp;S"/>
    <n v="60"/>
    <n v="-4"/>
    <n v="-98"/>
    <s v="Salable"/>
    <x v="3"/>
    <n v="392"/>
  </r>
  <r>
    <d v="2024-12-02T00:00:00"/>
    <s v="Saleable RETURN"/>
    <s v="Shree dev house keeping"/>
    <s v="KRAHD_M02070"/>
    <s v="New Traditional"/>
    <s v="Maximus Jun22 (New Traditional)"/>
    <s v="Hair Care"/>
    <s v="H&amp;S"/>
    <n v="60"/>
    <n v="-4"/>
    <n v="-98"/>
    <s v="Salable"/>
    <x v="3"/>
    <n v="392"/>
  </r>
  <r>
    <d v="2024-12-02T00:00:00"/>
    <s v="Saleable RETURN"/>
    <s v="Adhiya ice cream parlar"/>
    <s v="KRAHD_M01370"/>
    <s v="New Traditional"/>
    <s v="Maximus Jun22 (New Traditional)"/>
    <s v="Hair Care"/>
    <s v="H&amp;S"/>
    <n v="60"/>
    <n v="-4"/>
    <n v="-98"/>
    <s v="Salable"/>
    <x v="3"/>
    <n v="392"/>
  </r>
  <r>
    <d v="2024-12-02T00:00:00"/>
    <s v="Saleable RETURN"/>
    <s v="Chamunda Parlour"/>
    <s v="KRAHD_M02514"/>
    <s v="New Traditional"/>
    <s v="Maximus Jun22 (New Traditional)"/>
    <s v="Hair Care"/>
    <s v="H&amp;S"/>
    <n v="60"/>
    <n v="-4"/>
    <n v="-98"/>
    <s v="Salable"/>
    <x v="3"/>
    <n v="392"/>
  </r>
  <r>
    <d v="2024-12-02T00:00:00"/>
    <s v="Saleable RETURN"/>
    <s v="sundha medical"/>
    <s v="KRAHD_M00922"/>
    <s v="New Pharmacy"/>
    <s v="Maximus Jun22 (New Pharmacy)"/>
    <s v="Hair Care"/>
    <s v="H&amp;S"/>
    <n v="60"/>
    <n v="-4"/>
    <n v="-98"/>
    <s v="Salable"/>
    <x v="3"/>
    <n v="392"/>
  </r>
  <r>
    <d v="2024-12-02T00:00:00"/>
    <s v="Saleable RETURN"/>
    <s v="ambica medical and general stor"/>
    <s v="KRAHD_M02460"/>
    <s v="New Pharmacy"/>
    <s v="Maximus Jun22 (New Pharmacy)"/>
    <s v="Hair Care"/>
    <s v="H&amp;S"/>
    <n v="60"/>
    <n v="-4"/>
    <n v="-98"/>
    <s v="Salable"/>
    <x v="3"/>
    <n v="392"/>
  </r>
  <r>
    <d v="2024-12-02T00:00:00"/>
    <s v="Saleable RETURN"/>
    <s v="urva medical store"/>
    <s v="KRAHD_M02036"/>
    <s v="New Pharmacy"/>
    <s v="Maximus Jun22 (New Pharmacy)"/>
    <s v="Hair Care"/>
    <s v="H&amp;S"/>
    <n v="60"/>
    <n v="-4"/>
    <n v="-98"/>
    <s v="Salable"/>
    <x v="3"/>
    <n v="392"/>
  </r>
  <r>
    <d v="2024-12-02T00:00:00"/>
    <s v="Saleable RETURN"/>
    <s v="Aaradhya kirana store"/>
    <s v="KRAHD_M00912"/>
    <s v="New Traditional"/>
    <s v="Maximus Jun22 (New Traditional)"/>
    <s v="Hair Care"/>
    <s v="H&amp;S"/>
    <n v="60"/>
    <n v="-4"/>
    <n v="-98"/>
    <s v="Salable"/>
    <x v="3"/>
    <n v="392"/>
  </r>
  <r>
    <d v="2024-12-02T00:00:00"/>
    <s v="Saleable RETURN"/>
    <s v="PARIKH GANREL STORE"/>
    <s v="KRAHD_M01211"/>
    <s v="New Traditional"/>
    <s v="Maximus Jun22 (New Traditional)"/>
    <s v="Hair Care"/>
    <s v="H&amp;S"/>
    <n v="60"/>
    <n v="-4"/>
    <n v="-98"/>
    <s v="Salable"/>
    <x v="3"/>
    <n v="392"/>
  </r>
  <r>
    <d v="2024-12-02T00:00:00"/>
    <s v="Saleable RETURN"/>
    <s v="saan stor"/>
    <s v="KRAHD_M01396"/>
    <s v="New Traditional"/>
    <s v="Maximus Jun22 (New Traditional)"/>
    <s v="Hair Care"/>
    <s v="H&amp;S"/>
    <n v="60"/>
    <n v="-4"/>
    <n v="-98"/>
    <s v="Salable"/>
    <x v="3"/>
    <n v="392"/>
  </r>
  <r>
    <d v="2024-12-02T00:00:00"/>
    <s v="Saleable RETURN"/>
    <s v="Krishna kirana Store"/>
    <s v="KRAHD_M01764"/>
    <s v="New Traditional"/>
    <s v="Maximus Jun22 (New Traditional)"/>
    <s v="Hair Care"/>
    <s v="H&amp;S"/>
    <n v="60"/>
    <n v="-4"/>
    <n v="-98"/>
    <s v="Salable"/>
    <x v="3"/>
    <n v="392"/>
  </r>
  <r>
    <d v="2024-12-02T00:00:00"/>
    <s v="Saleable RETURN"/>
    <s v="sai Krupa kirana store"/>
    <s v="KRAHD_M02208"/>
    <s v="New Traditional"/>
    <s v="Maximus Jun22 (New Traditional)"/>
    <s v="Hair Care"/>
    <s v="H&amp;S"/>
    <n v="60"/>
    <n v="-4"/>
    <n v="-98"/>
    <s v="Salable"/>
    <x v="3"/>
    <n v="392"/>
  </r>
  <r>
    <d v="2024-12-02T00:00:00"/>
    <s v="Saleable RETURN"/>
    <s v="K &amp; S pharmacy ( CASH ONLY )"/>
    <s v="KRAHD_M04502"/>
    <s v="New Pharmacy"/>
    <s v="Maximus Jun22 (New Pharmacy)"/>
    <s v="Hair Care"/>
    <s v="H&amp;S"/>
    <n v="60"/>
    <n v="-4"/>
    <n v="-98"/>
    <s v="Salable"/>
    <x v="3"/>
    <n v="392"/>
  </r>
  <r>
    <d v="2024-12-02T00:00:00"/>
    <s v="Saleable RETURN"/>
    <s v="Jai Borwadi Pan parlor"/>
    <s v="KRAHD_M02240"/>
    <s v="New Traditional"/>
    <s v="Maximus Jun22 (New Traditional)"/>
    <s v="Hair Care"/>
    <s v="H&amp;S"/>
    <n v="60"/>
    <n v="-4"/>
    <n v="-98"/>
    <s v="Salable"/>
    <x v="3"/>
    <n v="392"/>
  </r>
  <r>
    <d v="2024-12-02T00:00:00"/>
    <s v="Saleable RETURN"/>
    <s v="asha pan parlar"/>
    <s v="KRAHD_M01299"/>
    <s v="New Traditional"/>
    <s v="Maximus Jun22 (New Traditional)"/>
    <s v="Hair Care"/>
    <s v="H&amp;S"/>
    <n v="60"/>
    <n v="-4"/>
    <n v="-98"/>
    <s v="Salable"/>
    <x v="3"/>
    <n v="392"/>
  </r>
  <r>
    <d v="2024-12-02T00:00:00"/>
    <s v="Saleable RETURN"/>
    <s v="FAST CARE MEDICAL STORE"/>
    <s v="KRAHD_M01209"/>
    <s v="New Pharmacy"/>
    <s v="Maximus Jun22 (New Pharmacy)"/>
    <s v="Hair Care"/>
    <s v="H&amp;S"/>
    <n v="60"/>
    <n v="-4"/>
    <n v="-98"/>
    <s v="Salable"/>
    <x v="3"/>
    <n v="392"/>
  </r>
  <r>
    <d v="2024-12-02T00:00:00"/>
    <s v="Saleable RETURN"/>
    <s v="sabina kirana stor"/>
    <s v="KRAHD_M01274"/>
    <s v="New Traditional"/>
    <s v="Maximus Jun22 (New Traditional)"/>
    <s v="Hair Care"/>
    <s v="H&amp;S"/>
    <n v="60"/>
    <n v="-4"/>
    <n v="-98"/>
    <s v="Salable"/>
    <x v="3"/>
    <n v="392"/>
  </r>
  <r>
    <d v="2024-12-02T00:00:00"/>
    <s v="Saleable RETURN"/>
    <s v="sarfraj general store"/>
    <s v="KRAHD_M02267"/>
    <s v="New Traditional"/>
    <s v="Maximus Jun22 (New Traditional)"/>
    <s v="Hair Care"/>
    <s v="H&amp;S"/>
    <n v="60"/>
    <n v="-4"/>
    <n v="-98"/>
    <s v="Salable"/>
    <x v="3"/>
    <n v="392"/>
  </r>
  <r>
    <d v="2024-12-02T00:00:00"/>
    <s v="Saleable RETURN"/>
    <s v="shree harsiddh medical and general store"/>
    <s v="KRAHD_M00972"/>
    <s v="New Pharmacy"/>
    <s v="Maximus Jun22 (New Pharmacy)"/>
    <s v="Hair Care"/>
    <s v="H&amp;S"/>
    <n v="60"/>
    <n v="-4"/>
    <n v="-98"/>
    <s v="Salable"/>
    <x v="3"/>
    <n v="392"/>
  </r>
  <r>
    <d v="2024-12-02T00:00:00"/>
    <s v="Saleable RETURN"/>
    <s v="Nizm Store"/>
    <s v="KRAHD_M00870"/>
    <s v="New Traditional"/>
    <s v="Maximus Jun22 (New Traditional)"/>
    <s v="Hair Care"/>
    <s v="H&amp;S"/>
    <n v="60"/>
    <n v="-4"/>
    <n v="-98"/>
    <s v="Salable"/>
    <x v="3"/>
    <n v="392"/>
  </r>
  <r>
    <d v="2024-12-02T00:00:00"/>
    <s v="Saleable RETURN"/>
    <s v="firoz store"/>
    <s v="KRAHD_M02457"/>
    <s v="New Traditional"/>
    <s v="Maximus Jun22 (New Traditional)"/>
    <s v="Hair Care"/>
    <s v="H&amp;S"/>
    <n v="60"/>
    <n v="-4"/>
    <n v="-98"/>
    <s v="Salable"/>
    <x v="3"/>
    <n v="392"/>
  </r>
  <r>
    <d v="2024-12-02T00:00:00"/>
    <s v="Saleable RETURN"/>
    <s v="sajan bakery store"/>
    <s v="KRAHD_M02337"/>
    <s v="New Traditional"/>
    <s v="Maximus Jun22 (New Traditional)"/>
    <s v="Hair Care"/>
    <s v="H&amp;S"/>
    <n v="60"/>
    <n v="-4"/>
    <n v="-98"/>
    <s v="Salable"/>
    <x v="3"/>
    <n v="392"/>
  </r>
  <r>
    <d v="2024-12-02T00:00:00"/>
    <s v="Saleable RETURN"/>
    <s v="khawaza kirana"/>
    <s v="KRAHD_M02446"/>
    <s v="New Traditional"/>
    <s v="Maximus Jun22 (New Traditional)"/>
    <s v="Hair Care"/>
    <s v="H&amp;S"/>
    <n v="60"/>
    <n v="-4"/>
    <n v="-98"/>
    <s v="Salable"/>
    <x v="3"/>
    <n v="392"/>
  </r>
  <r>
    <d v="2024-12-02T00:00:00"/>
    <s v="Saleable RETURN"/>
    <s v="Taj parlor"/>
    <s v="KRAHD_M02443"/>
    <s v="New Traditional"/>
    <s v="Maximus Jun22 (New Traditional)"/>
    <s v="Hair Care"/>
    <s v="H&amp;S"/>
    <n v="60"/>
    <n v="-4"/>
    <n v="-98"/>
    <s v="Salable"/>
    <x v="3"/>
    <n v="392"/>
  </r>
  <r>
    <d v="2024-12-02T00:00:00"/>
    <s v="Saleable RETURN"/>
    <s v="Rathiji Medical store"/>
    <s v="KRAHD_M01870"/>
    <s v="New Pharmacy"/>
    <s v="Maximus Jun22 (New Pharmacy)"/>
    <s v="Hair Care"/>
    <s v="H&amp;S"/>
    <n v="60"/>
    <n v="-4"/>
    <n v="-98"/>
    <s v="Salable"/>
    <x v="3"/>
    <n v="392"/>
  </r>
  <r>
    <d v="2024-12-02T00:00:00"/>
    <s v="Saleable RETURN"/>
    <s v="mumtaz parlour"/>
    <s v="KRAHD_M01404"/>
    <s v="New Traditional"/>
    <s v="Maximus Jun22 (New Traditional)"/>
    <s v="Hair Care"/>
    <s v="H&amp;S"/>
    <n v="60"/>
    <n v="-4"/>
    <n v="-98"/>
    <s v="Salable"/>
    <x v="3"/>
    <n v="392"/>
  </r>
  <r>
    <d v="2024-12-02T00:00:00"/>
    <s v="Saleable RETURN"/>
    <s v="natvar kirana store"/>
    <s v="KRAHD_M02469"/>
    <s v="New Traditional"/>
    <s v="Maximus Jun22 (New Traditional)"/>
    <s v="Hair Care"/>
    <s v="H&amp;S"/>
    <n v="60"/>
    <n v="-4"/>
    <n v="-98"/>
    <s v="Salable"/>
    <x v="3"/>
    <n v="392"/>
  </r>
  <r>
    <d v="2024-12-02T00:00:00"/>
    <s v="DAMAGED RETURN"/>
    <s v="Medicare Pharmacy(GST)"/>
    <s v="KRAHD_84714"/>
    <s v="Large B Pharmacy"/>
    <s v="HFS (Large B Pharmacy)- D Type- Sectorized"/>
    <s v="Fem Care"/>
    <s v="Whisper Ultra"/>
    <n v="18"/>
    <n v="-1"/>
    <n v="-385.96"/>
    <s v="DAMAGED"/>
    <x v="4"/>
    <n v="385.96"/>
  </r>
  <r>
    <d v="2024-12-02T00:00:00"/>
    <s v="Saleable RETURN"/>
    <s v="Murlidhar Prov. Store"/>
    <s v="KRAHD_38523"/>
    <s v="Large A Traditional"/>
    <s v="HFS Sectorized (Large A Traditional)"/>
    <s v="Grooming"/>
    <s v="Fusion"/>
    <n v="36"/>
    <n v="-1"/>
    <n v="-379.46"/>
    <s v="Wrong Order"/>
    <x v="4"/>
    <n v="379.46"/>
  </r>
  <r>
    <d v="2024-12-02T00:00:00"/>
    <s v="Saleable RETURN"/>
    <s v="Nandkishor Medical Stores"/>
    <s v="KRAHD_53216"/>
    <s v="Large B Pharmacy"/>
    <s v="HFS (Large B Pharmacy)- D Type- Sectorized"/>
    <s v="Grooming"/>
    <s v="Fusion"/>
    <n v="36"/>
    <n v="-1"/>
    <n v="-379.46"/>
    <s v="Wrong Order"/>
    <x v="4"/>
    <n v="379.46"/>
  </r>
  <r>
    <d v="2024-12-02T00:00:00"/>
    <s v="Saleable RETURN"/>
    <s v="Ganpathi super market"/>
    <s v="KRAHD_38630"/>
    <s v="Large B Traditional"/>
    <s v="HFS Sectorized (Large B Traditional)"/>
    <s v="Grooming"/>
    <s v="Fusion"/>
    <n v="36"/>
    <n v="-1"/>
    <n v="-379.46"/>
    <s v="Wrong Order"/>
    <x v="4"/>
    <n v="379.46"/>
  </r>
  <r>
    <d v="2024-12-02T00:00:00"/>
    <s v="Saleable RETURN"/>
    <s v="Shreeji Chemist(GST)"/>
    <s v="KRAHD_40112"/>
    <s v="Large B Pharmacy"/>
    <s v="HFS (Large B Pharmacy)- D Type- Sectorized"/>
    <s v="Grooming"/>
    <s v="Fusion"/>
    <n v="36"/>
    <n v="-1"/>
    <n v="-379.46"/>
    <s v="Shop had No Cash"/>
    <x v="3"/>
    <n v="379.46"/>
  </r>
  <r>
    <d v="2024-12-02T00:00:00"/>
    <s v="Saleable RETURN"/>
    <s v="Sangam Pharmacy"/>
    <s v="KRAHD_82527"/>
    <s v="Large B Pharmacy"/>
    <s v="HFS (Large B Pharmacy)- D Type- Sectorized"/>
    <s v="Grooming"/>
    <s v="Fusion"/>
    <n v="36"/>
    <n v="-1"/>
    <n v="-379.46"/>
    <s v="Wrong Order"/>
    <x v="3"/>
    <n v="379.46"/>
  </r>
  <r>
    <d v="2024-12-02T00:00:00"/>
    <s v="Saleable RETURN"/>
    <s v="Shreeji Chemist(GST)"/>
    <s v="KRAHD_40112"/>
    <s v="Large B Pharmacy"/>
    <s v="HFS (Large B Pharmacy)- D Type- Sectorized"/>
    <s v="Grooming"/>
    <s v="Fusion"/>
    <n v="36"/>
    <n v="-1"/>
    <n v="-379.46"/>
    <s v="Shop had No Cash"/>
    <x v="3"/>
    <n v="379.46"/>
  </r>
  <r>
    <d v="2024-12-02T00:00:00"/>
    <s v="Saleable RETURN"/>
    <s v="Aravali Medical Stores"/>
    <s v="KRAHD_75922"/>
    <s v="Large B Pharmacy"/>
    <s v="HFS (Large B Pharmacy)- D Type- Sectorized"/>
    <s v="Grooming"/>
    <s v="Fusion"/>
    <n v="36"/>
    <n v="-1"/>
    <n v="-379.46"/>
    <s v="Wrong Order"/>
    <x v="3"/>
    <n v="379.46"/>
  </r>
  <r>
    <d v="2024-12-02T00:00:00"/>
    <s v="Saleable RETURN"/>
    <s v="Sitaram"/>
    <s v="KRAHD_P2373"/>
    <s v="New Traditional"/>
    <s v="Maximus Phase1 (New Traditional)"/>
    <s v="Health Care"/>
    <s v="Vicks"/>
    <n v="48"/>
    <n v="-1"/>
    <n v="-374.17"/>
    <s v="Wrong Order"/>
    <x v="3"/>
    <n v="374.17"/>
  </r>
  <r>
    <d v="2024-12-02T00:00:00"/>
    <s v="DAMAGED RETURN"/>
    <s v="Medicare Pharmacy(GST)"/>
    <s v="KRAHD_84714"/>
    <s v="Large B Pharmacy"/>
    <s v="HFS (Large B Pharmacy)- D Type- Sectorized"/>
    <s v="Fem Care"/>
    <s v="Whisper Ultra"/>
    <n v="54"/>
    <n v="-2"/>
    <n v="-184.22"/>
    <s v="DAMAGED"/>
    <x v="4"/>
    <n v="368.44"/>
  </r>
  <r>
    <d v="2024-12-02T00:00:00"/>
    <s v="DAMAGED RETURN"/>
    <s v="Medicare Pharmacy(GST)"/>
    <s v="KRAHD_84714"/>
    <s v="Large B Pharmacy"/>
    <s v="HFS (Large B Pharmacy)- D Type- Sectorized"/>
    <s v="Fem Care"/>
    <s v="Whisper Ultra"/>
    <n v="12"/>
    <n v="-1"/>
    <n v="-350.88"/>
    <s v="DAMAGED"/>
    <x v="4"/>
    <n v="350.88"/>
  </r>
  <r>
    <d v="2024-12-02T00:00:00"/>
    <s v="Saleable RETURN"/>
    <s v="Shree Sureshwar Grain Centre(GST)"/>
    <s v="KRAHD_38651"/>
    <s v="Large B Traditional"/>
    <s v="HFS Sectorized (Large B Traditional)"/>
    <s v="Skin Care"/>
    <s v="Olay"/>
    <n v="48"/>
    <n v="-2"/>
    <n v="-172.18"/>
    <s v="Shop had No Cash"/>
    <x v="3"/>
    <n v="344.36"/>
  </r>
  <r>
    <d v="2024-12-02T00:00:00"/>
    <s v="Saleable RETURN"/>
    <s v="Amiraj Pro Center(GST)"/>
    <s v="KRAHD_39534"/>
    <s v="Large B Traditional"/>
    <s v="HFS Sectorized (Large B Traditional)"/>
    <s v="Skin Care"/>
    <s v="Olay"/>
    <n v="48"/>
    <n v="-2"/>
    <n v="-172.18"/>
    <s v="Shop had No Cash"/>
    <x v="3"/>
    <n v="344.36"/>
  </r>
  <r>
    <d v="2024-12-02T00:00:00"/>
    <s v="Saleable RETURN"/>
    <s v="Shanker Kirana Store"/>
    <s v="KRAHD_39128"/>
    <s v="Small B Traditional"/>
    <s v="Other (Small B Traditional)"/>
    <s v="Hair Care"/>
    <s v="Pantene"/>
    <n v="30"/>
    <n v="-1"/>
    <n v="-340.91"/>
    <s v="Wrong Order"/>
    <x v="3"/>
    <n v="340.91"/>
  </r>
  <r>
    <d v="2024-12-02T00:00:00"/>
    <s v="Saleable RETURN"/>
    <s v="Shanker Kirana Store"/>
    <s v="KRAHD_39128"/>
    <s v="Small B Traditional"/>
    <s v="Other (Small B Traditional)"/>
    <s v="Hair Care"/>
    <s v="Pantene"/>
    <n v="30"/>
    <n v="-1"/>
    <n v="-340.91"/>
    <s v="Wrong Order"/>
    <x v="3"/>
    <n v="340.91"/>
  </r>
  <r>
    <d v="2024-12-02T00:00:00"/>
    <s v="Saleable RETURN"/>
    <s v="Akshar Medicine(GST)"/>
    <s v="KRAHD_42201"/>
    <s v="Large B Pharmacy"/>
    <s v="HFS (Large B Pharmacy)- D Type- Sectorized"/>
    <s v="Fem Care"/>
    <s v="Whisper Choice"/>
    <n v="120"/>
    <n v="-3"/>
    <n v="-113.49"/>
    <s v="Wrong Order"/>
    <x v="3"/>
    <n v="340.46999999999997"/>
  </r>
  <r>
    <d v="2024-12-02T00:00:00"/>
    <s v="Saleable RETURN"/>
    <s v="Madhur Super Market(GST)"/>
    <s v="KRAHD_38632"/>
    <s v="Large A Traditional"/>
    <s v="HFS Sectorized (Large A Traditional)"/>
    <s v="Personal Care (GIL)"/>
    <s v="Gillette Series"/>
    <n v="6"/>
    <n v="-1"/>
    <n v="-334.82"/>
    <s v="Godown Short"/>
    <x v="3"/>
    <n v="334.82"/>
  </r>
  <r>
    <d v="2024-12-02T00:00:00"/>
    <s v="Saleable RETURN"/>
    <s v="Shree Aai Mata super market"/>
    <s v="KRAHD_M04982"/>
    <s v="Small B Traditional"/>
    <s v="Maximus Jun22 (Small B Traditional)"/>
    <s v="Fabric &amp; Home Care"/>
    <s v="Ariel"/>
    <n v="48"/>
    <n v="-2"/>
    <n v="-166.68"/>
    <s v="Shop had No Cash"/>
    <x v="3"/>
    <n v="333.36"/>
  </r>
  <r>
    <d v="2024-12-02T00:00:00"/>
    <s v="Saleable RETURN"/>
    <s v="Star Health Medical(GST)"/>
    <s v="KRAHD_38719"/>
    <s v="Large B Pharmacy"/>
    <s v="HFS (Large B Pharmacy)- D Type- Sectorized"/>
    <s v="Baby Care"/>
    <s v="Pampers"/>
    <n v="12"/>
    <n v="-1"/>
    <n v="-332.5"/>
    <s v="Godown Short"/>
    <x v="3"/>
    <n v="332.5"/>
  </r>
  <r>
    <d v="2024-12-02T00:00:00"/>
    <s v="Saleable RETURN"/>
    <s v="Arhiant Medical Stores"/>
    <s v="KRAHD_39436"/>
    <s v="Medium Pharmacy"/>
    <s v="New (Medium Pharmacy)- D Type"/>
    <s v="Baby Care"/>
    <s v="Pampers"/>
    <n v="12"/>
    <n v="-1"/>
    <n v="-332.5"/>
    <s v="Godown Short"/>
    <x v="3"/>
    <n v="332.5"/>
  </r>
  <r>
    <d v="2024-12-02T00:00:00"/>
    <s v="Saleable RETURN"/>
    <s v="Bisora Medical Store"/>
    <s v="KRAHD_70707"/>
    <s v="Large B Traditional"/>
    <s v="HFS Sectorized (Large B Traditional)"/>
    <s v="Baby Care"/>
    <s v="Pampers"/>
    <n v="12"/>
    <n v="-1"/>
    <n v="-332.5"/>
    <s v="Wrong Order"/>
    <x v="3"/>
    <n v="332.5"/>
  </r>
  <r>
    <d v="2024-12-02T00:00:00"/>
    <s v="Saleable RETURN"/>
    <s v="Shivam medical"/>
    <s v="KRAHD_25973"/>
    <s v="New Pharmacy"/>
    <s v="Other (New Pharmacy)"/>
    <s v="Baby Care"/>
    <s v="Pampers"/>
    <n v="12"/>
    <n v="-1"/>
    <n v="-332.5"/>
    <s v="Wrong Order"/>
    <x v="3"/>
    <n v="332.5"/>
  </r>
  <r>
    <d v="2024-12-02T00:00:00"/>
    <s v="Saleable RETURN"/>
    <s v="Raj Chemist(GST)"/>
    <s v="KRAHD_38421"/>
    <s v="Large A Pharmacy"/>
    <s v="HFS (Large A Pharmacy)- D type- Sectorized"/>
    <s v="Fem Care"/>
    <s v="Whisper Ultra"/>
    <n v="12"/>
    <n v="-1"/>
    <n v="-330.23"/>
    <s v="Po Expired So Customer Rejected"/>
    <x v="3"/>
    <n v="330.23"/>
  </r>
  <r>
    <d v="2024-12-02T00:00:00"/>
    <s v="Saleable RETURN"/>
    <s v="Star Health Medical(GST)"/>
    <s v="KRAHD_38719"/>
    <s v="Large B Pharmacy"/>
    <s v="HFS (Large B Pharmacy)- D Type- Sectorized"/>
    <s v="Baby Care"/>
    <s v="Pampers"/>
    <n v="40"/>
    <n v="-2"/>
    <n v="-165"/>
    <s v="Godown Short"/>
    <x v="3"/>
    <n v="330"/>
  </r>
  <r>
    <d v="2024-12-02T00:00:00"/>
    <s v="Saleable RETURN"/>
    <s v="Maruti Medical &amp; Provision Store"/>
    <s v="KRAHD_92202"/>
    <s v="Large B Pharmacy"/>
    <s v="HFS (Large B Pharmacy)- D Type- Sectorized"/>
    <s v="Baby Care"/>
    <s v="Pampers"/>
    <n v="40"/>
    <n v="-2"/>
    <n v="-165"/>
    <s v="Wrong Order"/>
    <x v="3"/>
    <n v="330"/>
  </r>
  <r>
    <d v="2024-12-14T00:00:00"/>
    <s v="Sales Invoice"/>
    <s v="Vinod Pharma"/>
    <s v="KRHUB_93329"/>
    <s v="SubD A"/>
    <s v="SubD (SubD A)"/>
    <s v="Fem Care"/>
    <s v="Whisper Ultra"/>
    <n v="18"/>
    <n v="1"/>
    <n v="328.95"/>
    <m/>
    <x v="0"/>
    <n v="328.95"/>
  </r>
  <r>
    <d v="2024-12-16T00:00:00"/>
    <s v="Sales Invoice"/>
    <s v="GPSAR Healthcare Ltd"/>
    <s v="KRHUB_78371"/>
    <s v="Large A Pharmacy"/>
    <s v="HFS (Large A Pharmacy)- D type"/>
    <s v="Female Hair Removal"/>
    <s v="Venus"/>
    <n v="18"/>
    <n v="1"/>
    <n v="328.95"/>
    <m/>
    <x v="0"/>
    <n v="328.95"/>
  </r>
  <r>
    <d v="2024-12-02T00:00:00"/>
    <s v="Sales Invoice"/>
    <s v="Paras Traders(GST)"/>
    <s v="KRAHD_38472"/>
    <s v="Large A Traditional"/>
    <s v="HFS Sectorized (Large A Traditional)"/>
    <s v="Female Hair Removal"/>
    <s v="Venus"/>
    <n v="24"/>
    <n v="1"/>
    <n v="328.95"/>
    <m/>
    <x v="3"/>
    <n v="328.95"/>
  </r>
  <r>
    <d v="2024-12-02T00:00:00"/>
    <s v="Sales Invoice"/>
    <s v="BEST pharmacy"/>
    <s v="KRAHD_97258"/>
    <s v="New Pharmacy"/>
    <s v="Other (New Pharmacy)"/>
    <s v="Female Hair Removal"/>
    <s v="Venus"/>
    <n v="24"/>
    <n v="1"/>
    <n v="328.95"/>
    <m/>
    <x v="3"/>
    <n v="328.95"/>
  </r>
  <r>
    <d v="2024-12-02T00:00:00"/>
    <s v="Sales Invoice"/>
    <s v="Rajdeep Pro Store"/>
    <s v="KRAHD_38513"/>
    <s v="Large B Traditional"/>
    <s v="HFS Sectorized (Large B Traditional)"/>
    <s v="Female Hair Removal"/>
    <s v="Venus"/>
    <n v="24"/>
    <n v="1"/>
    <n v="328.95"/>
    <m/>
    <x v="3"/>
    <n v="328.95"/>
  </r>
  <r>
    <d v="2024-12-02T00:00:00"/>
    <s v="Sales Invoice"/>
    <s v="Gujrat Medicines"/>
    <s v="KRAHD_92326"/>
    <s v="Large B Pharmacy"/>
    <s v="HFS (Large B Pharmacy)- D Type- Sectorized"/>
    <s v="Female Hair Removal"/>
    <s v="Venus"/>
    <n v="18"/>
    <n v="1"/>
    <n v="328.95"/>
    <m/>
    <x v="3"/>
    <n v="328.95"/>
  </r>
  <r>
    <d v="2024-12-02T00:00:00"/>
    <s v="Saleable RETURN"/>
    <s v="New Rajasthan Medicalts(GST)"/>
    <s v="KRAHD_38549"/>
    <s v="Large B Pharmacy"/>
    <s v="HFS (Large B Pharmacy)- D Type- Sectorized"/>
    <s v="Fem Care"/>
    <s v="Whisper Ultra"/>
    <n v="60"/>
    <n v="-2"/>
    <n v="-162.18"/>
    <s v="Wrong Order"/>
    <x v="3"/>
    <n v="324.36"/>
  </r>
  <r>
    <d v="2024-12-02T00:00:00"/>
    <s v="Sales Invoice"/>
    <s v="Vijay Medical &amp; Provision Store(GST)"/>
    <s v="KRAHD_69324"/>
    <s v="Small A Pharmacy"/>
    <s v="Other (Small A Pharmacy)"/>
    <s v="Female Hair Removal"/>
    <s v="Satin Care"/>
    <n v="192"/>
    <n v="2"/>
    <n v="156.12"/>
    <m/>
    <x v="3"/>
    <n v="312.24"/>
  </r>
  <r>
    <d v="2024-12-02T00:00:00"/>
    <s v="Saleable RETURN"/>
    <s v="lucky tea stall"/>
    <s v="KRAHD_101287"/>
    <s v="New Traditional"/>
    <s v="Other (New Traditional)"/>
    <s v="Health Care"/>
    <s v="VCD"/>
    <n v="16"/>
    <n v="-1"/>
    <n v="-308.74"/>
    <s v="Wrong Order"/>
    <x v="3"/>
    <n v="308.74"/>
  </r>
  <r>
    <d v="2024-12-02T00:00:00"/>
    <s v="DAMAGED RETURN"/>
    <s v="Medicare Pharmacy(GST)"/>
    <s v="KRAHD_84714"/>
    <s v="Large B Pharmacy"/>
    <s v="HFS (Large B Pharmacy)- D Type- Sectorized"/>
    <s v="Fem Care"/>
    <s v="Whisper Ultra"/>
    <n v="18"/>
    <n v="-1"/>
    <n v="-307.02"/>
    <s v="DAMAGED"/>
    <x v="4"/>
    <n v="307.02"/>
  </r>
  <r>
    <d v="2024-12-02T00:00:00"/>
    <s v="Saleable RETURN"/>
    <s v="Raj Chemist(GST)"/>
    <s v="KRAHD_38421"/>
    <s v="Large A Pharmacy"/>
    <s v="HFS (Large A Pharmacy)- D type- Sectorized"/>
    <s v="Fem Care"/>
    <s v="Whisper Ultra"/>
    <n v="18"/>
    <n v="-1"/>
    <n v="-307.02"/>
    <s v="Po Expired So Customer Rejected"/>
    <x v="3"/>
    <n v="307.02"/>
  </r>
  <r>
    <d v="2024-12-17T00:00:00"/>
    <s v="Sales Invoice"/>
    <s v="SHREE MOMAI TRADERS"/>
    <s v="KRHUB_89269"/>
    <s v="SubD A"/>
    <s v="SubD (SubD A)"/>
    <s v="Aircare"/>
    <s v="AmbiPur"/>
    <n v="12"/>
    <n v="1"/>
    <n v="290.83"/>
    <m/>
    <x v="1"/>
    <n v="290.83"/>
  </r>
  <r>
    <d v="2024-12-02T00:00:00"/>
    <s v="DAMAGED RETURN"/>
    <s v="Medicare Pharmacy(GST)"/>
    <s v="KRAHD_84714"/>
    <s v="Large B Pharmacy"/>
    <s v="HFS (Large B Pharmacy)- D Type- Sectorized"/>
    <s v="Fem Care"/>
    <s v="Whisper Maxi"/>
    <n v="75"/>
    <n v="-2"/>
    <n v="-142.86000000000001"/>
    <s v="DAMAGED"/>
    <x v="4"/>
    <n v="285.72000000000003"/>
  </r>
  <r>
    <d v="2024-12-02T00:00:00"/>
    <s v="DAMAGED RETURN"/>
    <s v="Navjeevan Chemist(GST)"/>
    <s v="KRAHD_38677"/>
    <s v="Large A Pharmacy"/>
    <s v="HFS (Large A Pharmacy)- D type- Sectorized"/>
    <s v="Health Care"/>
    <s v="Vaporub"/>
    <n v="72"/>
    <n v="-1"/>
    <n v="-283.81"/>
    <s v="Expired Pack"/>
    <x v="4"/>
    <n v="283.81"/>
  </r>
  <r>
    <d v="2024-12-02T00:00:00"/>
    <s v="Saleable RETURN"/>
    <s v="Anshi Lifestyle pharmacy &amp; Supermarket"/>
    <s v="KRAHD_92058"/>
    <s v="Large A Pharmacy"/>
    <s v="HFS (Large A Pharmacy)- L type- Sectorized"/>
    <s v="Fem Care"/>
    <s v="Whisper Ultra"/>
    <n v="18"/>
    <n v="-1"/>
    <n v="-280.70999999999998"/>
    <s v="Wrong Order"/>
    <x v="3"/>
    <n v="280.70999999999998"/>
  </r>
  <r>
    <d v="2024-12-02T00:00:00"/>
    <s v="Saleable RETURN"/>
    <s v="babusingh rajpurohit kirana store"/>
    <s v="KRAHD_X1235"/>
    <s v="Small B Traditional"/>
    <s v="Other (Small B Traditional)"/>
    <s v="Hair Care"/>
    <s v="H&amp;S"/>
    <n v="40"/>
    <n v="-2"/>
    <n v="-137.5"/>
    <s v="Wrong Order"/>
    <x v="3"/>
    <n v="275"/>
  </r>
  <r>
    <d v="2024-12-02T00:00:00"/>
    <s v="Saleable RETURN"/>
    <s v="Anjali Kirana"/>
    <s v="KRAHD_48180"/>
    <s v="Small B Traditional"/>
    <s v="Other (Small B Traditional)"/>
    <s v="Baby Care"/>
    <s v="Pampers"/>
    <n v="168"/>
    <n v="-4"/>
    <n v="-68.36"/>
    <s v="Wrong Order"/>
    <x v="3"/>
    <n v="273.44"/>
  </r>
  <r>
    <d v="2024-12-02T00:00:00"/>
    <s v="Saleable RETURN"/>
    <s v="Jalaram Medical(GST)"/>
    <s v="KRAHD_48058"/>
    <s v="Large B Pharmacy"/>
    <s v="HFS (Large B Pharmacy)- D Type- Sectorized"/>
    <s v="Oral care"/>
    <s v="ORAL B"/>
    <n v="20"/>
    <n v="-1"/>
    <n v="-270.83"/>
    <s v="Godown Short"/>
    <x v="3"/>
    <n v="270.83"/>
  </r>
  <r>
    <d v="2024-12-02T00:00:00"/>
    <s v="Saleable RETURN"/>
    <s v="Dharmi Super Market"/>
    <s v="KRAHD_83015"/>
    <s v="Medium Traditional"/>
    <s v="Other (Medium Traditional)"/>
    <s v="Oral care"/>
    <s v="ORAL B"/>
    <n v="20"/>
    <n v="-1"/>
    <n v="-270.83"/>
    <s v="Wrong Order"/>
    <x v="3"/>
    <n v="270.83"/>
  </r>
  <r>
    <d v="2024-12-02T00:00:00"/>
    <s v="Saleable RETURN"/>
    <s v="Apex Medical Store"/>
    <s v="KRAHD_91898"/>
    <s v="New Pharmacy"/>
    <s v="Other (New Pharmacy)"/>
    <s v="Oral care"/>
    <s v="ORAL B"/>
    <n v="20"/>
    <n v="-1"/>
    <n v="-270.83"/>
    <s v="Godown Short"/>
    <x v="3"/>
    <n v="270.83"/>
  </r>
  <r>
    <d v="2024-12-02T00:00:00"/>
    <s v="Saleable RETURN"/>
    <s v="Arkaan Medicines"/>
    <s v="KRAHD_83181"/>
    <s v="Large B Pharmacy"/>
    <s v="HFS (Large B Pharmacy)- D Type- Sectorized"/>
    <s v="Oral care"/>
    <s v="ORAL B"/>
    <n v="20"/>
    <n v="-1"/>
    <n v="-270.83"/>
    <s v="Wrong Order"/>
    <x v="3"/>
    <n v="270.83"/>
  </r>
  <r>
    <d v="2024-12-02T00:00:00"/>
    <s v="Saleable RETURN"/>
    <s v="Giriraj Medical Stores(GST)"/>
    <s v="KRAHD_38572"/>
    <s v="Large A Pharmacy"/>
    <s v="HFS (Large A Pharmacy)- D type- Sectorized"/>
    <s v="Oral care"/>
    <s v="ORAL B"/>
    <n v="20"/>
    <n v="-1"/>
    <n v="-270.83"/>
    <s v="Wrong Order"/>
    <x v="3"/>
    <n v="270.83"/>
  </r>
  <r>
    <d v="2024-12-02T00:00:00"/>
    <s v="Saleable RETURN"/>
    <s v="Aravali Medical Stores"/>
    <s v="KRAHD_75922"/>
    <s v="Large B Pharmacy"/>
    <s v="HFS (Large B Pharmacy)- D Type- Sectorized"/>
    <s v="Aircare"/>
    <s v="AmbiPur"/>
    <n v="6"/>
    <n v="-1"/>
    <n v="-249.16"/>
    <s v="Wrong Order"/>
    <x v="3"/>
    <n v="249.16"/>
  </r>
  <r>
    <d v="2024-12-02T00:00:00"/>
    <s v="Saleable RETURN"/>
    <s v="Sangam Pharmacy"/>
    <s v="KRAHD_82527"/>
    <s v="Large B Pharmacy"/>
    <s v="HFS (Large B Pharmacy)- D Type- Sectorized"/>
    <s v="Aircare"/>
    <s v="AmbiPur"/>
    <n v="6"/>
    <n v="-1"/>
    <n v="-249.16"/>
    <s v="Wrong Order"/>
    <x v="3"/>
    <n v="249.16"/>
  </r>
  <r>
    <d v="2024-12-02T00:00:00"/>
    <s v="Saleable RETURN"/>
    <s v="Wel Come Medical-(Cash Only)"/>
    <s v="KRAHD_77640"/>
    <s v="Large B Pharmacy"/>
    <s v="HFS (Large B Pharmacy)- D Type- Sectorized"/>
    <s v="Aircare"/>
    <s v="AmbiPur"/>
    <n v="6"/>
    <n v="-1"/>
    <n v="-249.16"/>
    <s v="Wrong Order"/>
    <x v="3"/>
    <n v="249.16"/>
  </r>
  <r>
    <d v="2024-12-02T00:00:00"/>
    <s v="Saleable RETURN"/>
    <s v="Shreeji Chemist(GST)"/>
    <s v="KRAHD_40112"/>
    <s v="Large B Pharmacy"/>
    <s v="HFS (Large B Pharmacy)- D Type- Sectorized"/>
    <s v="Aircare"/>
    <s v="AmbiPur"/>
    <n v="6"/>
    <n v="-1"/>
    <n v="-249.16"/>
    <s v="Shop had No Cash"/>
    <x v="3"/>
    <n v="249.16"/>
  </r>
  <r>
    <d v="2024-12-02T00:00:00"/>
    <s v="Saleable RETURN"/>
    <s v="Nandkishor Medical Stores"/>
    <s v="KRAHD_53216"/>
    <s v="Large B Pharmacy"/>
    <s v="HFS (Large B Pharmacy)- D Type- Sectorized"/>
    <s v="Aircare"/>
    <s v="AmbiPur"/>
    <n v="6"/>
    <n v="-1"/>
    <n v="-249.16"/>
    <s v="Wrong Order"/>
    <x v="3"/>
    <n v="249.16"/>
  </r>
  <r>
    <d v="2024-12-02T00:00:00"/>
    <s v="Saleable RETURN"/>
    <s v="A-1 Medical"/>
    <s v="KRAHD_86105"/>
    <s v="Large B Pharmacy"/>
    <s v="HFS (Large B Pharmacy)- D Type- Sectorized"/>
    <s v="Aircare"/>
    <s v="AmbiPur"/>
    <n v="6"/>
    <n v="-1"/>
    <n v="-249.16"/>
    <s v="Wrong Order"/>
    <x v="3"/>
    <n v="249.16"/>
  </r>
  <r>
    <d v="2024-12-02T00:00:00"/>
    <s v="Saleable RETURN"/>
    <s v="Upendra Pharmacy(GST)"/>
    <s v="KRAHD_41011"/>
    <s v="Large A Pharmacy"/>
    <s v="HFS (Large A Pharmacy)- D type- Sectorized"/>
    <s v="Baby Care"/>
    <s v="Pampers"/>
    <n v="24"/>
    <n v="-1"/>
    <n v="-249.16"/>
    <s v="Wrong Order"/>
    <x v="3"/>
    <n v="249.16"/>
  </r>
  <r>
    <d v="2024-12-16T00:00:00"/>
    <s v="Sales Invoice"/>
    <s v="GPSAR Healthcare Ltd"/>
    <s v="KRHUB_78371"/>
    <s v="Large A Pharmacy"/>
    <s v="HFS (Large A Pharmacy)- D type"/>
    <s v="Personal Care (GIL)"/>
    <s v="Gillette"/>
    <n v="12"/>
    <n v="1"/>
    <n v="245.54"/>
    <m/>
    <x v="0"/>
    <n v="245.54"/>
  </r>
  <r>
    <d v="2024-12-02T00:00:00"/>
    <s v="Saleable RETURN"/>
    <s v="bhanbrayan kirana store"/>
    <s v="KRAHD_M01439"/>
    <s v="Small C Traditional"/>
    <s v="Maximus Jun22 (Small C Traditional)"/>
    <s v="Health Care"/>
    <s v="Vaporub"/>
    <n v="72"/>
    <n v="-1"/>
    <n v="-240.33"/>
    <s v="Shop Closed"/>
    <x v="3"/>
    <n v="240.33"/>
  </r>
  <r>
    <d v="2024-12-02T00:00:00"/>
    <s v="Saleable RETURN"/>
    <s v="Anjali Kirana"/>
    <s v="KRAHD_48180"/>
    <s v="Small B Traditional"/>
    <s v="Other (Small B Traditional)"/>
    <s v="Health Care"/>
    <s v="Vaporub"/>
    <n v="72"/>
    <n v="-1"/>
    <n v="-240.33"/>
    <s v="Wrong Order"/>
    <x v="3"/>
    <n v="240.33"/>
  </r>
  <r>
    <d v="2024-12-02T00:00:00"/>
    <s v="Saleable RETURN"/>
    <s v="New Umiya Medical"/>
    <s v="KRAHD_41616"/>
    <s v="Large B Pharmacy"/>
    <s v="HFS (Large B Pharmacy)- D Type- Sectorized"/>
    <s v="Health Care"/>
    <s v="Vaporub"/>
    <n v="72"/>
    <n v="-1"/>
    <n v="-240.33"/>
    <s v="Shop Closed"/>
    <x v="3"/>
    <n v="240.33"/>
  </r>
  <r>
    <d v="2024-12-02T00:00:00"/>
    <s v="Saleable RETURN"/>
    <s v="Ravi Chemist(GST)"/>
    <s v="KRAHD_40934"/>
    <s v="Large B Pharmacy"/>
    <s v="HFS (Large B Pharmacy)- D Type- Sectorized"/>
    <s v="Health Care"/>
    <s v="Vaporub"/>
    <n v="72"/>
    <n v="-1"/>
    <n v="-240.33"/>
    <s v="Shop had No Cash"/>
    <x v="3"/>
    <n v="240.33"/>
  </r>
  <r>
    <d v="2024-12-02T00:00:00"/>
    <s v="Saleable RETURN"/>
    <s v="Manan Medical Stores(GST)"/>
    <s v="KRAHD_40413"/>
    <s v="Large B Pharmacy"/>
    <s v="HFS (Large B Pharmacy)- D Type- Sectorized"/>
    <s v="Grooming"/>
    <s v="Vector3"/>
    <n v="72"/>
    <n v="-1"/>
    <n v="-222.32"/>
    <s v="Wrong Order"/>
    <x v="3"/>
    <n v="222.32"/>
  </r>
  <r>
    <d v="2024-12-02T00:00:00"/>
    <s v="Saleable RETURN"/>
    <s v="Shree Aai Mata super market"/>
    <s v="KRAHD_M04982"/>
    <s v="Small B Traditional"/>
    <s v="Maximus Jun22 (Small B Traditional)"/>
    <s v="Hair Care"/>
    <s v="H&amp;S"/>
    <n v="60"/>
    <n v="-3"/>
    <n v="-73.5"/>
    <s v="Shop had No Cash"/>
    <x v="3"/>
    <n v="220.5"/>
  </r>
  <r>
    <d v="2024-12-02T00:00:00"/>
    <s v="Saleable RETURN"/>
    <s v="Shanker Kirana Store"/>
    <s v="KRAHD_39128"/>
    <s v="Small B Traditional"/>
    <s v="Other (Small B Traditional)"/>
    <s v="Fabric &amp; Home Care"/>
    <s v="Ariel Liquid"/>
    <n v="24"/>
    <n v="-2"/>
    <n v="-106"/>
    <s v="Wrong Order"/>
    <x v="3"/>
    <n v="212"/>
  </r>
  <r>
    <d v="2024-12-02T00:00:00"/>
    <s v="Saleable RETURN"/>
    <s v="Shanker Kirana Store"/>
    <s v="KRAHD_39128"/>
    <s v="Small B Traditional"/>
    <s v="Other (Small B Traditional)"/>
    <s v="Fabric &amp; Home Care"/>
    <s v="Ariel Liquid"/>
    <n v="24"/>
    <n v="-2"/>
    <n v="-106"/>
    <s v="Wrong Order"/>
    <x v="3"/>
    <n v="212"/>
  </r>
  <r>
    <d v="2024-12-20T00:00:00"/>
    <s v="Sales Invoice"/>
    <s v="Akshar Agency"/>
    <s v="KRHUB_85606"/>
    <s v="SubD A"/>
    <s v="SubD (SubD A)"/>
    <s v="Hair Care"/>
    <s v="Pantene"/>
    <n v="56"/>
    <n v="1"/>
    <n v="208.18"/>
    <m/>
    <x v="1"/>
    <n v="208.18"/>
  </r>
  <r>
    <d v="2024-12-02T00:00:00"/>
    <s v="Saleable RETURN"/>
    <s v="Vidya Medical &amp; Sergical Store(GST)-(Cash Only)"/>
    <s v="KRAHD_62200"/>
    <s v="Large B Pharmacy"/>
    <s v="HFS (Large B Pharmacy)- D Type- Sectorized"/>
    <s v="Hair Care"/>
    <s v="Pantene"/>
    <n v="56"/>
    <n v="-1"/>
    <n v="-208.18"/>
    <s v="Shop had No Cash"/>
    <x v="3"/>
    <n v="208.18"/>
  </r>
  <r>
    <d v="2024-12-02T00:00:00"/>
    <s v="Saleable RETURN"/>
    <s v="Vidya Medical &amp; Sergical Store(GST)-(Cash Only)"/>
    <s v="KRAHD_62200"/>
    <s v="Large B Pharmacy"/>
    <s v="HFS (Large B Pharmacy)- D Type- Sectorized"/>
    <s v="Hair Care"/>
    <s v="Pantene"/>
    <n v="56"/>
    <n v="-1"/>
    <n v="-208.18"/>
    <s v="Shop had No Cash"/>
    <x v="3"/>
    <n v="208.18"/>
  </r>
  <r>
    <d v="2024-12-17T00:00:00"/>
    <s v="Sales Invoice"/>
    <s v="SHREE MOMAI TRADERS"/>
    <s v="KRHUB_89269"/>
    <s v="SubD A"/>
    <s v="SubD (SubD A)"/>
    <s v="Aircare"/>
    <s v="AmbiPur"/>
    <n v="12"/>
    <n v="1"/>
    <n v="207.5"/>
    <m/>
    <x v="1"/>
    <n v="207.5"/>
  </r>
  <r>
    <d v="2024-12-02T00:00:00"/>
    <s v="Saleable RETURN"/>
    <s v="New Rajasthan Medicalts(GST)"/>
    <s v="KRAHD_38549"/>
    <s v="Large B Pharmacy"/>
    <s v="HFS (Large B Pharmacy)- D Type- Sectorized"/>
    <s v="Fem Care"/>
    <s v="Whisper Choice"/>
    <n v="10"/>
    <n v="-1"/>
    <n v="-204.33"/>
    <s v="Wrong Order"/>
    <x v="3"/>
    <n v="204.33"/>
  </r>
  <r>
    <d v="2024-12-02T00:00:00"/>
    <s v="DAMAGED RETURN"/>
    <s v="Bharavnath Anaj Bhandar"/>
    <s v="KRAHD_39565"/>
    <s v="Large B Traditional"/>
    <s v="HFS Sectorized (Large B Traditional)"/>
    <s v="Personal Care (GIL)"/>
    <s v="Gillette"/>
    <n v="12"/>
    <n v="-1"/>
    <n v="-200.89"/>
    <s v="Expired Pack"/>
    <x v="4"/>
    <n v="200.89"/>
  </r>
  <r>
    <d v="2024-12-02T00:00:00"/>
    <s v="Saleable RETURN"/>
    <s v="Shivam medical"/>
    <s v="KRAHD_25973"/>
    <s v="New Pharmacy"/>
    <s v="Other (New Pharmacy)"/>
    <s v="Oral care"/>
    <s v="ORAL B"/>
    <n v="24"/>
    <n v="-1"/>
    <n v="-200"/>
    <s v="Wrong Order"/>
    <x v="3"/>
    <n v="200"/>
  </r>
  <r>
    <d v="2024-12-02T00:00:00"/>
    <s v="DAMAGED RETURN"/>
    <s v="Ashriwad Medical(GST)"/>
    <s v="KRAHD_38939"/>
    <s v="Medium Pharmacy"/>
    <s v="New (Medium Pharmacy)- D Type"/>
    <s v="Personal Care (OS)"/>
    <s v="Old Spice"/>
    <n v="48"/>
    <n v="-1"/>
    <n v="-191.96"/>
    <s v="DAMAGED"/>
    <x v="4"/>
    <n v="191.96"/>
  </r>
  <r>
    <d v="2024-12-02T00:00:00"/>
    <s v="Saleable RETURN"/>
    <s v="Natraj Chemist"/>
    <s v="KRAHD_91284"/>
    <s v="Large A Pharmacy"/>
    <s v="HFS (Large A Pharmacy)- D type- Sectorized"/>
    <s v="Health Care"/>
    <s v="Action 500"/>
    <n v="960"/>
    <n v="-2"/>
    <n v="-93.38"/>
    <s v="Wrong Order"/>
    <x v="3"/>
    <n v="186.76"/>
  </r>
  <r>
    <d v="2024-12-02T00:00:00"/>
    <s v="Saleable RETURN"/>
    <s v="Alif medical store"/>
    <s v="KRAHD_39805"/>
    <s v="Large B Pharmacy"/>
    <s v="HFS (Large B Pharmacy)- D Type- Sectorized"/>
    <s v="Hair Care"/>
    <s v="H&amp;S"/>
    <n v="56"/>
    <n v="-1"/>
    <n v="-186.36"/>
    <s v="Wrong Order"/>
    <x v="3"/>
    <n v="186.36"/>
  </r>
  <r>
    <d v="2024-12-02T00:00:00"/>
    <s v="Saleable RETURN"/>
    <s v="Salomi Boutique"/>
    <s v="KRAHD_40072"/>
    <s v="Large B Pharmacy"/>
    <s v="HFS (Large B Pharmacy)- D Type- Sectorized"/>
    <s v="Hair Care"/>
    <s v="H&amp;S"/>
    <n v="56"/>
    <n v="-1"/>
    <n v="-186.36"/>
    <s v="Wrong Order"/>
    <x v="3"/>
    <n v="186.36"/>
  </r>
  <r>
    <d v="2024-12-02T00:00:00"/>
    <s v="Saleable RETURN"/>
    <s v="Vidya Medical &amp; Sergical Store(GST)-(Cash Only)"/>
    <s v="KRAHD_62200"/>
    <s v="Large B Pharmacy"/>
    <s v="HFS (Large B Pharmacy)- D Type- Sectorized"/>
    <s v="Hair Care"/>
    <s v="H&amp;S"/>
    <n v="56"/>
    <n v="-1"/>
    <n v="-186.36"/>
    <s v="Shop had No Cash"/>
    <x v="3"/>
    <n v="186.36"/>
  </r>
  <r>
    <d v="2024-12-02T00:00:00"/>
    <s v="Saleable RETURN"/>
    <s v="Raj Chemist(GST)"/>
    <s v="KRAHD_38421"/>
    <s v="Large A Pharmacy"/>
    <s v="HFS (Large A Pharmacy)- D type- Sectorized"/>
    <s v="Fem Care"/>
    <s v="Whisper Choice"/>
    <n v="60"/>
    <n v="-2"/>
    <n v="-90.08"/>
    <s v="Po Expired So Customer Rejected"/>
    <x v="3"/>
    <n v="180.16"/>
  </r>
  <r>
    <d v="2024-12-02T00:00:00"/>
    <s v="DAMAGED RETURN"/>
    <s v="simandhar pharmacy"/>
    <s v="KRAHD_85454"/>
    <s v="Medium Pharmacy"/>
    <s v="New (Medium Pharmacy)- D Type"/>
    <s v="Health Care"/>
    <s v="BabyRub"/>
    <n v="120"/>
    <n v="-1"/>
    <n v="-179.4"/>
    <s v="Expired Pack"/>
    <x v="4"/>
    <n v="179.4"/>
  </r>
  <r>
    <d v="2024-12-02T00:00:00"/>
    <s v="DAMAGED RETURN"/>
    <s v="Ashriwad Medical(GST)"/>
    <s v="KRAHD_38939"/>
    <s v="Medium Pharmacy"/>
    <s v="New (Medium Pharmacy)- D Type"/>
    <s v="Health Care"/>
    <s v="Vaporub Xtra Strong"/>
    <n v="540"/>
    <n v="-2"/>
    <n v="-88.46"/>
    <s v="DAMAGED"/>
    <x v="4"/>
    <n v="176.92"/>
  </r>
  <r>
    <d v="2024-12-02T00:00:00"/>
    <s v="Saleable RETURN"/>
    <s v="Anjali Kirana"/>
    <s v="KRAHD_48180"/>
    <s v="Small B Traditional"/>
    <s v="Other (Small B Traditional)"/>
    <s v="Health Care"/>
    <s v="VCD"/>
    <n v="32"/>
    <n v="-1"/>
    <n v="-175.22"/>
    <s v="Wrong Order"/>
    <x v="3"/>
    <n v="175.22"/>
  </r>
  <r>
    <d v="2024-12-02T00:00:00"/>
    <s v="Saleable RETURN"/>
    <s v="shree chamunda kirana store"/>
    <s v="KRAHD_97658"/>
    <s v="New Traditional"/>
    <s v="Maximus 2.0 Replacement (New Traditional)"/>
    <s v="Health Care"/>
    <s v="VCD"/>
    <n v="32"/>
    <n v="-1"/>
    <n v="-175.22"/>
    <s v="Wrong Order"/>
    <x v="3"/>
    <n v="175.22"/>
  </r>
  <r>
    <d v="2024-12-02T00:00:00"/>
    <s v="Saleable RETURN"/>
    <s v="chamunda kirana"/>
    <s v="KRAHD_M01343"/>
    <s v="Small B Traditional"/>
    <s v="Maximus Jun22 (Small B Traditional)"/>
    <s v="Health Care"/>
    <s v="VCD"/>
    <n v="32"/>
    <n v="-1"/>
    <n v="-175.22"/>
    <s v="Shop Closed"/>
    <x v="3"/>
    <n v="175.22"/>
  </r>
  <r>
    <d v="2024-12-02T00:00:00"/>
    <s v="DAMAGED RETURN"/>
    <s v="simandhar pharmacy"/>
    <s v="KRAHD_85454"/>
    <s v="Medium Pharmacy"/>
    <s v="New (Medium Pharmacy)- D Type"/>
    <s v="Fem Care"/>
    <s v="Whisper Ultra"/>
    <n v="24"/>
    <n v="-1"/>
    <n v="-166.67"/>
    <s v="DAMAGED"/>
    <x v="4"/>
    <n v="166.67"/>
  </r>
  <r>
    <d v="2024-12-16T00:00:00"/>
    <s v="Sales Invoice"/>
    <s v="Verai General Stores"/>
    <s v="KRHUB_90915"/>
    <s v="SubD B"/>
    <s v="SubD (SubD B)"/>
    <s v="Hair Care"/>
    <s v="Pantene"/>
    <n v="56"/>
    <n v="1"/>
    <n v="163.63999999999999"/>
    <m/>
    <x v="1"/>
    <n v="163.63999999999999"/>
  </r>
  <r>
    <d v="2024-12-02T00:00:00"/>
    <s v="Saleable RETURN"/>
    <s v="Raj Chemist(GST)"/>
    <s v="KRAHD_38421"/>
    <s v="Large A Pharmacy"/>
    <s v="HFS (Large A Pharmacy)- D type- Sectorized"/>
    <s v="Fem Care"/>
    <s v="Whisper Maxi"/>
    <n v="45"/>
    <n v="-1"/>
    <n v="-162.28"/>
    <s v="Po Expired So Customer Rejected"/>
    <x v="3"/>
    <n v="162.28"/>
  </r>
  <r>
    <d v="2024-12-02T00:00:00"/>
    <s v="Saleable RETURN"/>
    <s v="New Umiya Medical"/>
    <s v="KRAHD_41616"/>
    <s v="Large B Pharmacy"/>
    <s v="HFS (Large B Pharmacy)- D Type- Sectorized"/>
    <s v="Grooming"/>
    <s v="Guard"/>
    <n v="480"/>
    <n v="-2"/>
    <n v="-80"/>
    <s v="Shop Closed"/>
    <x v="3"/>
    <n v="160"/>
  </r>
  <r>
    <d v="2024-12-02T00:00:00"/>
    <s v="Saleable RETURN"/>
    <s v="Shree Sureshwar Grain Centre(GST)"/>
    <s v="KRAHD_38651"/>
    <s v="Large B Traditional"/>
    <s v="HFS Sectorized (Large B Traditional)"/>
    <s v="Grooming"/>
    <s v="Guard"/>
    <n v="480"/>
    <n v="-2"/>
    <n v="-80"/>
    <s v="Shop had No Cash"/>
    <x v="3"/>
    <n v="160"/>
  </r>
  <r>
    <d v="2024-12-16T00:00:00"/>
    <s v="Sales Invoice"/>
    <s v="Verai General Stores"/>
    <s v="KRHUB_90915"/>
    <s v="SubD B"/>
    <s v="SubD (SubD B)"/>
    <s v="Oral care"/>
    <s v="ORAL B"/>
    <n v="36"/>
    <n v="1"/>
    <n v="158.33000000000001"/>
    <m/>
    <x v="0"/>
    <n v="158.33000000000001"/>
  </r>
  <r>
    <d v="2024-12-02T00:00:00"/>
    <s v="Saleable RETURN"/>
    <s v="Raj Chemist(GST)"/>
    <s v="KRAHD_38421"/>
    <s v="Large A Pharmacy"/>
    <s v="HFS (Large A Pharmacy)- D type- Sectorized"/>
    <s v="Fem Care"/>
    <s v="Whisper Ultra"/>
    <n v="36"/>
    <n v="-1"/>
    <n v="-157.66"/>
    <s v="Po Expired So Customer Rejected"/>
    <x v="3"/>
    <n v="157.66"/>
  </r>
  <r>
    <d v="2024-12-02T00:00:00"/>
    <s v="Saleable RETURN"/>
    <s v="Charbhuja trading Co."/>
    <s v="KRAHD_38591"/>
    <s v="Large B Traditional"/>
    <s v="HFS Sectorized (Large B Traditional)"/>
    <s v="Female Hair Removal"/>
    <s v="Venus"/>
    <n v="72"/>
    <n v="-1"/>
    <n v="-144.72999999999999"/>
    <s v="Wrong Order"/>
    <x v="4"/>
    <n v="144.72999999999999"/>
  </r>
  <r>
    <d v="2024-12-02T00:00:00"/>
    <s v="Saleable RETURN"/>
    <s v="Amiraj Pro Center(GST)"/>
    <s v="KRAHD_39534"/>
    <s v="Large B Traditional"/>
    <s v="HFS Sectorized (Large B Traditional)"/>
    <s v="Female Hair Removal"/>
    <s v="Venus"/>
    <n v="72"/>
    <n v="-1"/>
    <n v="-144.72999999999999"/>
    <s v="Shop had No Cash"/>
    <x v="4"/>
    <n v="144.72999999999999"/>
  </r>
  <r>
    <d v="2024-12-02T00:00:00"/>
    <s v="Saleable RETURN"/>
    <s v="Shree Sureshwar Grain Centre(GST)"/>
    <s v="KRAHD_38651"/>
    <s v="Large B Traditional"/>
    <s v="HFS Sectorized (Large B Traditional)"/>
    <s v="Female Hair Removal"/>
    <s v="Venus"/>
    <n v="72"/>
    <n v="-1"/>
    <n v="-144.72999999999999"/>
    <s v="Shop had No Cash"/>
    <x v="4"/>
    <n v="144.72999999999999"/>
  </r>
  <r>
    <d v="2024-12-02T00:00:00"/>
    <s v="Saleable RETURN"/>
    <s v="Shreeji Chemist(GST)"/>
    <s v="KRAHD_40112"/>
    <s v="Large B Pharmacy"/>
    <s v="HFS (Large B Pharmacy)- D Type- Sectorized"/>
    <s v="Female Hair Removal"/>
    <s v="Venus"/>
    <n v="72"/>
    <n v="-1"/>
    <n v="-144.72999999999999"/>
    <s v="Shop had No Cash"/>
    <x v="4"/>
    <n v="144.72999999999999"/>
  </r>
  <r>
    <d v="2024-12-02T00:00:00"/>
    <s v="Saleable RETURN"/>
    <s v="Bhagvan Kirana &amp; Prov.(GST)"/>
    <s v="KRAHD_38550"/>
    <s v="Large B Traditional"/>
    <s v="HFS Sectorized (Large B Traditional)"/>
    <s v="Female Hair Removal"/>
    <s v="Venus"/>
    <n v="72"/>
    <n v="-1"/>
    <n v="-144.72999999999999"/>
    <s v="Wrong Order"/>
    <x v="4"/>
    <n v="144.72999999999999"/>
  </r>
  <r>
    <d v="2024-12-02T00:00:00"/>
    <s v="Saleable RETURN"/>
    <s v="Nandkishor Medical Stores"/>
    <s v="KRAHD_53216"/>
    <s v="Large B Pharmacy"/>
    <s v="HFS (Large B Pharmacy)- D Type- Sectorized"/>
    <s v="Female Hair Removal"/>
    <s v="Venus"/>
    <n v="72"/>
    <n v="-1"/>
    <n v="-144.72999999999999"/>
    <s v="Wrong Order"/>
    <x v="4"/>
    <n v="144.72999999999999"/>
  </r>
  <r>
    <d v="2024-12-02T00:00:00"/>
    <s v="Saleable RETURN"/>
    <s v="Bholenath Supermarket(GST)"/>
    <s v="KRAHD_75432"/>
    <s v="Large B Traditional"/>
    <s v="HFS Sectorized (Large B Traditional)"/>
    <s v="Female Hair Removal"/>
    <s v="Venus"/>
    <n v="72"/>
    <n v="-1"/>
    <n v="-144.72999999999999"/>
    <s v="Wrong Order"/>
    <x v="4"/>
    <n v="144.72999999999999"/>
  </r>
  <r>
    <d v="2024-12-02T00:00:00"/>
    <s v="Saleable RETURN"/>
    <s v="Aravali Medical Stores"/>
    <s v="KRAHD_75922"/>
    <s v="Large B Pharmacy"/>
    <s v="HFS (Large B Pharmacy)- D Type- Sectorized"/>
    <s v="Female Hair Removal"/>
    <s v="Venus"/>
    <n v="72"/>
    <n v="-1"/>
    <n v="-144.72999999999999"/>
    <s v="Wrong Order"/>
    <x v="4"/>
    <n v="144.72999999999999"/>
  </r>
  <r>
    <d v="2024-12-02T00:00:00"/>
    <s v="Saleable RETURN"/>
    <s v="A-1 Medical"/>
    <s v="KRAHD_86105"/>
    <s v="Large B Pharmacy"/>
    <s v="HFS (Large B Pharmacy)- D Type- Sectorized"/>
    <s v="Female Hair Removal"/>
    <s v="Venus"/>
    <n v="72"/>
    <n v="-1"/>
    <n v="-144.72999999999999"/>
    <s v="Wrong Order"/>
    <x v="4"/>
    <n v="144.72999999999999"/>
  </r>
  <r>
    <d v="2024-12-02T00:00:00"/>
    <s v="Sales Invoice"/>
    <s v="Galaxi Medical &amp; Provision Store"/>
    <s v="KRAHD_68380"/>
    <s v="Small A Pharmacy"/>
    <s v="Other (Small A Pharmacy)"/>
    <s v="Female Hair Removal"/>
    <s v="Venus"/>
    <n v="48"/>
    <n v="1"/>
    <n v="144.72999999999999"/>
    <m/>
    <x v="3"/>
    <n v="144.72999999999999"/>
  </r>
  <r>
    <d v="2024-12-02T00:00:00"/>
    <s v="Saleable RETURN"/>
    <s v="Shreenathji Pharmacy"/>
    <s v="KRAHD_93063"/>
    <s v="Small A Pharmacy"/>
    <s v="Other (Small A Pharmacy)"/>
    <s v="Grooming"/>
    <s v="Vector3"/>
    <n v="30"/>
    <n v="-1"/>
    <n v="-133.04"/>
    <s v="Wrong Order"/>
    <x v="3"/>
    <n v="133.04"/>
  </r>
  <r>
    <d v="2024-12-02T00:00:00"/>
    <s v="Saleable RETURN"/>
    <s v="Bisora Medical Store"/>
    <s v="KRAHD_70707"/>
    <s v="Large B Traditional"/>
    <s v="HFS Sectorized (Large B Traditional)"/>
    <s v="Baby Care"/>
    <s v="Pampers"/>
    <n v="40"/>
    <n v="-1"/>
    <n v="-132.5"/>
    <s v="Wrong Order"/>
    <x v="3"/>
    <n v="132.5"/>
  </r>
  <r>
    <d v="2024-12-02T00:00:00"/>
    <s v="DAMAGED RETURN"/>
    <s v="Medicare Pharmacy(GST)"/>
    <s v="KRAHD_84714"/>
    <s v="Large B Pharmacy"/>
    <s v="HFS (Large B Pharmacy)- D Type- Sectorized"/>
    <s v="Fem Care"/>
    <s v="Whisper Maxi"/>
    <n v="45"/>
    <n v="-1"/>
    <n v="-127.68"/>
    <s v="DAMAGED"/>
    <x v="4"/>
    <n v="127.68"/>
  </r>
  <r>
    <d v="2024-12-02T00:00:00"/>
    <s v="Saleable RETURN"/>
    <s v="Rational Handloom Co.Pvt.Ltd(GST)"/>
    <s v="KRAHD_38717"/>
    <s v="Hyper"/>
    <s v="New HFS (Hyper)"/>
    <s v="Fem Care"/>
    <s v="Whisper Ultra"/>
    <n v="48"/>
    <n v="-1"/>
    <n v="-122.81"/>
    <s v="Godown Short"/>
    <x v="3"/>
    <n v="122.81"/>
  </r>
  <r>
    <d v="2024-12-02T00:00:00"/>
    <s v="Saleable RETURN"/>
    <s v="Sangam Pharmacy"/>
    <s v="KRAHD_82527"/>
    <s v="Large B Pharmacy"/>
    <s v="HFS (Large B Pharmacy)- D Type- Sectorized"/>
    <s v="Fem Care"/>
    <s v="Whisper Ultra"/>
    <n v="54"/>
    <n v="-1"/>
    <n v="-122.81"/>
    <s v="Wrong Order"/>
    <x v="3"/>
    <n v="122.81"/>
  </r>
  <r>
    <d v="2024-12-02T00:00:00"/>
    <s v="Saleable RETURN"/>
    <s v="Arkaan Medicines"/>
    <s v="KRAHD_83181"/>
    <s v="Large B Pharmacy"/>
    <s v="HFS (Large B Pharmacy)- D Type- Sectorized"/>
    <s v="Oral care"/>
    <s v="ORAL B"/>
    <n v="36"/>
    <n v="-1"/>
    <n v="-112.5"/>
    <s v="Wrong Order"/>
    <x v="3"/>
    <n v="112.5"/>
  </r>
  <r>
    <d v="2024-12-02T00:00:00"/>
    <s v="Saleable RETURN"/>
    <s v="Madina Medical"/>
    <s v="KRAHD_86142"/>
    <s v="Large B Pharmacy"/>
    <s v="New (Large B Pharmacy)"/>
    <s v="Oral care"/>
    <s v="ORAL B"/>
    <n v="36"/>
    <n v="-1"/>
    <n v="-112.5"/>
    <s v="Wrong Order"/>
    <x v="3"/>
    <n v="112.5"/>
  </r>
  <r>
    <d v="2024-12-02T00:00:00"/>
    <s v="Saleable RETURN"/>
    <s v="Satnam Parlour"/>
    <s v="KRAHD_88685"/>
    <s v="Small B Traditional"/>
    <s v="Other (Small B Traditional)"/>
    <s v="Grooming"/>
    <s v="Guard"/>
    <n v="240"/>
    <n v="-1"/>
    <n v="-112"/>
    <s v="Shop had No Cash"/>
    <x v="3"/>
    <n v="112"/>
  </r>
  <r>
    <d v="2024-12-02T00:00:00"/>
    <s v="Saleable RETURN"/>
    <s v="bhanbrayan kirana store"/>
    <s v="KRAHD_M01439"/>
    <s v="Small C Traditional"/>
    <s v="Maximus Jun22 (Small C Traditional)"/>
    <s v="Grooming"/>
    <s v="Guard"/>
    <n v="240"/>
    <n v="-1"/>
    <n v="-112"/>
    <s v="Shop Closed"/>
    <x v="3"/>
    <n v="112"/>
  </r>
  <r>
    <d v="2024-12-02T00:00:00"/>
    <s v="Saleable RETURN"/>
    <s v="Raj Chemist(GST)"/>
    <s v="KRAHD_38421"/>
    <s v="Large A Pharmacy"/>
    <s v="HFS (Large A Pharmacy)- D type- Sectorized"/>
    <s v="Grooming"/>
    <s v="7 O Clock PII"/>
    <n v="144"/>
    <n v="-1"/>
    <n v="-111.61"/>
    <s v="Po Expired So Customer Rejected"/>
    <x v="3"/>
    <n v="111.61"/>
  </r>
  <r>
    <d v="2024-12-02T00:00:00"/>
    <s v="Saleable RETURN"/>
    <s v="Siddhnath Medical &amp; Pro store"/>
    <s v="KRAHD_40967"/>
    <s v="Large B Pharmacy"/>
    <s v="HFS (Large B Pharmacy)- D Type- Sectorized"/>
    <s v="Grooming"/>
    <s v="Wilkinson Sword"/>
    <n v="160"/>
    <n v="-1"/>
    <n v="-103"/>
    <s v="Wrong Order"/>
    <x v="3"/>
    <n v="103"/>
  </r>
  <r>
    <d v="2024-12-02T00:00:00"/>
    <s v="Saleable RETURN"/>
    <s v="Shree Vardhaman Medical(GST)"/>
    <s v="KRAHD_38584"/>
    <s v="Large A Pharmacy"/>
    <s v="HFS (Large A Pharmacy)- L type- Sectorized"/>
    <s v="Grooming"/>
    <s v="Wilkinson Sword"/>
    <n v="160"/>
    <n v="-1"/>
    <n v="-103"/>
    <s v="Wrong Order"/>
    <x v="3"/>
    <n v="103"/>
  </r>
  <r>
    <d v="2024-12-02T00:00:00"/>
    <s v="Saleable RETURN"/>
    <s v="Beena Medical Stores Private Limited"/>
    <s v="KRAHD_94675"/>
    <s v="Large A Pharmacy"/>
    <s v="HFS (Large A Pharmacy)- D type- Sectorized"/>
    <s v="Grooming"/>
    <s v="Wilkinson Sword"/>
    <n v="160"/>
    <n v="-1"/>
    <n v="-103"/>
    <s v="Wrong Order"/>
    <x v="3"/>
    <n v="103"/>
  </r>
  <r>
    <d v="2024-12-02T00:00:00"/>
    <s v="Saleable RETURN"/>
    <s v="New Mahalaxmi Medical store"/>
    <s v="KRAHD_93109"/>
    <s v="Large B Pharmacy"/>
    <s v="HFS (Large B Pharmacy)- D Type- Sectorized"/>
    <s v="Grooming"/>
    <s v="Wilkinson Sword"/>
    <n v="160"/>
    <n v="-1"/>
    <n v="-103"/>
    <s v="Wrong Order"/>
    <x v="3"/>
    <n v="103"/>
  </r>
  <r>
    <d v="2024-12-02T00:00:00"/>
    <s v="Saleable RETURN"/>
    <s v="Manan Medical Stores(GST)"/>
    <s v="KRAHD_40413"/>
    <s v="Large B Pharmacy"/>
    <s v="HFS (Large B Pharmacy)- D Type- Sectorized"/>
    <s v="Grooming"/>
    <s v="Wilkinson Sword"/>
    <n v="160"/>
    <n v="-1"/>
    <n v="-103"/>
    <s v="Wrong Order"/>
    <x v="3"/>
    <n v="103"/>
  </r>
  <r>
    <d v="2024-12-02T00:00:00"/>
    <s v="Saleable RETURN"/>
    <s v="Mahalaxmi Novelty"/>
    <s v="KRAHD_83768"/>
    <s v="Small A Pharmacy"/>
    <s v="Other (Small A Pharmacy)"/>
    <s v="Grooming"/>
    <s v="Wilkinson Sword"/>
    <n v="160"/>
    <n v="-1"/>
    <n v="-103"/>
    <s v="Godown Short"/>
    <x v="3"/>
    <n v="103"/>
  </r>
  <r>
    <d v="2024-12-02T00:00:00"/>
    <s v="Saleable RETURN"/>
    <s v="khodiyar kirana store"/>
    <s v="KRAHD_M01356"/>
    <s v="New Traditional"/>
    <s v="Maximus Jun22 (New Traditional)"/>
    <s v="Grooming"/>
    <s v="Wilkinson Sword"/>
    <n v="160"/>
    <n v="-1"/>
    <n v="-103"/>
    <s v="Godown Short"/>
    <x v="3"/>
    <n v="103"/>
  </r>
  <r>
    <d v="2024-12-02T00:00:00"/>
    <s v="Saleable RETURN"/>
    <s v="New Rajasthan Medicalts(GST)"/>
    <s v="KRAHD_38549"/>
    <s v="Large B Pharmacy"/>
    <s v="HFS (Large B Pharmacy)- D Type- Sectorized"/>
    <s v="Grooming"/>
    <s v="Wilkinson Sword"/>
    <n v="160"/>
    <n v="-1"/>
    <n v="-103"/>
    <s v="Wrong Order"/>
    <x v="3"/>
    <n v="103"/>
  </r>
  <r>
    <d v="2024-12-02T00:00:00"/>
    <s v="Saleable RETURN"/>
    <s v="chamunda kirana"/>
    <s v="KRAHD_M01343"/>
    <s v="Small B Traditional"/>
    <s v="Maximus Jun22 (Small B Traditional)"/>
    <s v="Grooming"/>
    <s v="Wilkinson Sword"/>
    <n v="160"/>
    <n v="-1"/>
    <n v="-103"/>
    <s v="Shop Closed"/>
    <x v="3"/>
    <n v="103"/>
  </r>
  <r>
    <d v="2024-12-02T00:00:00"/>
    <s v="Saleable RETURN"/>
    <s v="Satnam Parlour"/>
    <s v="KRAHD_88685"/>
    <s v="Small B Traditional"/>
    <s v="Other (Small B Traditional)"/>
    <s v="Fabric &amp; Home Care"/>
    <s v="Ariel"/>
    <n v="5"/>
    <n v="-1"/>
    <n v="-102.04"/>
    <s v="Shop had No Cash"/>
    <x v="3"/>
    <n v="102.04"/>
  </r>
  <r>
    <d v="2024-12-02T00:00:00"/>
    <s v="Saleable RETURN"/>
    <s v="jai Shree kirana store"/>
    <s v="KRAHD_101330"/>
    <s v="New Traditional"/>
    <s v="Other (New Traditional)"/>
    <s v="Fabric &amp; Home Care"/>
    <s v="Tide"/>
    <n v="5"/>
    <n v="-1"/>
    <n v="-102.04"/>
    <s v="Wrong Order"/>
    <x v="3"/>
    <n v="102.04"/>
  </r>
  <r>
    <d v="2024-12-02T00:00:00"/>
    <s v="Saleable RETURN"/>
    <s v="parvati provision store"/>
    <s v="KRAHD_M00209"/>
    <s v="Small B Traditional"/>
    <s v="Maximus Jun22 (Small B Traditional)"/>
    <s v="Fabric &amp; Home Care"/>
    <s v="Tide"/>
    <n v="5"/>
    <n v="-1"/>
    <n v="-102.04"/>
    <s v="Wrong Order"/>
    <x v="3"/>
    <n v="102.04"/>
  </r>
  <r>
    <d v="2024-12-02T00:00:00"/>
    <s v="Saleable RETURN"/>
    <s v="parvati provision store"/>
    <s v="KRAHD_M00209"/>
    <s v="Small B Traditional"/>
    <s v="Maximus Jun22 (Small B Traditional)"/>
    <s v="Fabric &amp; Home Care"/>
    <s v="Tide"/>
    <n v="5"/>
    <n v="-1"/>
    <n v="-102.04"/>
    <s v="Wrong Order"/>
    <x v="3"/>
    <n v="102.04"/>
  </r>
  <r>
    <d v="2024-12-02T00:00:00"/>
    <s v="Saleable RETURN"/>
    <s v="Shanker Kirana Store"/>
    <s v="KRAHD_39128"/>
    <s v="Small B Traditional"/>
    <s v="Other (Small B Traditional)"/>
    <s v="Fabric &amp; Home Care"/>
    <s v="Tide"/>
    <n v="5"/>
    <n v="-1"/>
    <n v="-102.04"/>
    <s v="Wrong Order"/>
    <x v="3"/>
    <n v="102.04"/>
  </r>
  <r>
    <d v="2024-12-02T00:00:00"/>
    <s v="Saleable RETURN"/>
    <s v="Kundan Parlour"/>
    <s v="KRAHD_80386"/>
    <s v="New Traditional"/>
    <s v="Other (New Traditional)"/>
    <s v="Fabric &amp; Home Care"/>
    <s v="Tide"/>
    <n v="5"/>
    <n v="-1"/>
    <n v="-102.04"/>
    <s v="Shop Closed"/>
    <x v="3"/>
    <n v="102.04"/>
  </r>
  <r>
    <d v="2024-12-02T00:00:00"/>
    <s v="Saleable RETURN"/>
    <s v="Kashtabhanjan Medical"/>
    <s v="KRAHD_88734"/>
    <s v="Medium Pharmacy"/>
    <s v="New (Medium Pharmacy)- D Type"/>
    <s v="Fem Care"/>
    <s v="Whisper Choice"/>
    <n v="30"/>
    <n v="-1"/>
    <n v="-99.1"/>
    <s v="Wrong Order"/>
    <x v="3"/>
    <n v="99.1"/>
  </r>
  <r>
    <d v="2024-12-02T00:00:00"/>
    <s v="Saleable RETURN"/>
    <s v="chamunda kirana"/>
    <s v="KRAHD_M01343"/>
    <s v="Small B Traditional"/>
    <s v="Maximus Jun22 (Small B Traditional)"/>
    <s v="Grooming"/>
    <s v="Guard"/>
    <n v="108"/>
    <n v="-1"/>
    <n v="-98.95"/>
    <s v="Shop Closed"/>
    <x v="3"/>
    <n v="98.95"/>
  </r>
  <r>
    <d v="2024-12-02T00:00:00"/>
    <s v="Saleable RETURN"/>
    <s v="Shree Shanti Chemist"/>
    <s v="KRAHD_38988"/>
    <s v="Large B Pharmacy"/>
    <s v="HFS (Large B Pharmacy)- D Type- Sectorized"/>
    <s v="Grooming"/>
    <s v="Guard"/>
    <n v="108"/>
    <n v="-1"/>
    <n v="-98.95"/>
    <s v="Wrong Order"/>
    <x v="3"/>
    <n v="98.95"/>
  </r>
  <r>
    <d v="2024-12-02T00:00:00"/>
    <s v="Saleable RETURN"/>
    <s v="Satnam Parlour"/>
    <s v="KRAHD_88685"/>
    <s v="Small B Traditional"/>
    <s v="Other (Small B Traditional)"/>
    <s v="Grooming"/>
    <s v="Guard"/>
    <n v="108"/>
    <n v="-1"/>
    <n v="-98.95"/>
    <s v="Shop had No Cash"/>
    <x v="3"/>
    <n v="98.95"/>
  </r>
  <r>
    <d v="2024-12-02T00:00:00"/>
    <s v="Saleable RETURN"/>
    <s v="Hare Krishna grain cener"/>
    <s v="KRAHD_M01969"/>
    <s v="Large B Traditional"/>
    <s v="HFS Sectorized (Large B Traditional)"/>
    <s v="Grooming"/>
    <s v="Guard"/>
    <n v="108"/>
    <n v="-1"/>
    <n v="-98.95"/>
    <s v="Wrong Order"/>
    <x v="3"/>
    <n v="98.95"/>
  </r>
  <r>
    <d v="2024-12-02T00:00:00"/>
    <s v="Saleable RETURN"/>
    <s v="Shivam medical"/>
    <s v="KRAHD_25973"/>
    <s v="New Pharmacy"/>
    <s v="Other (New Pharmacy)"/>
    <s v="Hair Care"/>
    <s v="H&amp;S"/>
    <n v="60"/>
    <n v="-2"/>
    <n v="-49"/>
    <s v="Wrong Order"/>
    <x v="3"/>
    <n v="98"/>
  </r>
  <r>
    <d v="2024-12-02T00:00:00"/>
    <s v="Saleable RETURN"/>
    <s v="Rajdeep Pro Store"/>
    <s v="KRAHD_38513"/>
    <s v="Large B Traditional"/>
    <s v="HFS Sectorized (Large B Traditional)"/>
    <s v="Baby Care"/>
    <s v="Pampers"/>
    <n v="40"/>
    <n v="-1"/>
    <n v="-82.5"/>
    <s v="Wrong Order"/>
    <x v="3"/>
    <n v="82.5"/>
  </r>
  <r>
    <d v="2024-12-02T00:00:00"/>
    <s v="Saleable RETURN"/>
    <s v="Health Plus"/>
    <s v="KRAHD_85030"/>
    <s v="Large B Pharmacy"/>
    <s v="HFS Sectorized (Large B Pharmacy)"/>
    <s v="Baby Care"/>
    <s v="Pampers"/>
    <n v="40"/>
    <n v="-1"/>
    <n v="-82.5"/>
    <s v="Wrong Order"/>
    <x v="3"/>
    <n v="82.5"/>
  </r>
  <r>
    <d v="2024-12-02T00:00:00"/>
    <s v="Saleable RETURN"/>
    <s v="Shivam medical"/>
    <s v="KRAHD_25973"/>
    <s v="New Pharmacy"/>
    <s v="Other (New Pharmacy)"/>
    <s v="Baby Care"/>
    <s v="Pampers"/>
    <n v="32"/>
    <n v="-1"/>
    <n v="-82.5"/>
    <s v="Wrong Order"/>
    <x v="3"/>
    <n v="82.5"/>
  </r>
  <r>
    <d v="2024-12-02T00:00:00"/>
    <s v="DAMAGED RETURN"/>
    <s v="simandhar pharmacy"/>
    <s v="KRAHD_85454"/>
    <s v="Medium Pharmacy"/>
    <s v="New (Medium Pharmacy)- D Type"/>
    <s v="Fem Care"/>
    <s v="Whisper Ultra"/>
    <n v="60"/>
    <n v="-1"/>
    <n v="-81.09"/>
    <s v="DAMAGED"/>
    <x v="4"/>
    <n v="81.09"/>
  </r>
  <r>
    <d v="2024-12-02T00:00:00"/>
    <s v="DAMAGED RETURN"/>
    <s v="Medicare Pharmacy(GST)"/>
    <s v="KRAHD_84714"/>
    <s v="Large B Pharmacy"/>
    <s v="HFS (Large B Pharmacy)- D Type- Sectorized"/>
    <s v="Fem Care"/>
    <s v="Whisper Ultra"/>
    <n v="48"/>
    <n v="-1"/>
    <n v="-81.09"/>
    <s v="DAMAGED"/>
    <x v="4"/>
    <n v="81.09"/>
  </r>
  <r>
    <d v="2024-12-02T00:00:00"/>
    <s v="Sales Invoice"/>
    <s v="balaji medical and general Store"/>
    <s v="KRAHD_102521"/>
    <s v="New Pharmacy"/>
    <s v="Other (New Pharmacy)"/>
    <s v="Female Hair Removal"/>
    <s v="Satin Care"/>
    <n v="192"/>
    <n v="1"/>
    <n v="78.06"/>
    <m/>
    <x v="3"/>
    <n v="78.06"/>
  </r>
  <r>
    <d v="2024-12-02T00:00:00"/>
    <s v="Sales Invoice"/>
    <s v="New Umiya Medical"/>
    <s v="KRAHD_41616"/>
    <s v="Large B Pharmacy"/>
    <s v="HFS (Large B Pharmacy)- D Type- Sectorized"/>
    <s v="Female Hair Removal"/>
    <s v="Satin Care"/>
    <n v="192"/>
    <n v="1"/>
    <n v="78.06"/>
    <m/>
    <x v="3"/>
    <n v="78.06"/>
  </r>
  <r>
    <d v="2024-12-02T00:00:00"/>
    <s v="Saleable RETURN"/>
    <s v="Anjali Kirana"/>
    <s v="KRAHD_48180"/>
    <s v="Small B Traditional"/>
    <s v="Other (Small B Traditional)"/>
    <s v="Baby Care"/>
    <s v="Pampers"/>
    <n v="288"/>
    <n v="-3"/>
    <n v="-25.62"/>
    <s v="Wrong Order"/>
    <x v="3"/>
    <n v="76.86"/>
  </r>
  <r>
    <d v="2024-12-02T00:00:00"/>
    <s v="Saleable RETURN"/>
    <s v="Shree Aai Mata super market"/>
    <s v="KRAHD_M04982"/>
    <s v="Small B Traditional"/>
    <s v="Maximus Jun22 (Small B Traditional)"/>
    <s v="Hair Care"/>
    <s v="H&amp;S"/>
    <n v="48"/>
    <n v="-1"/>
    <n v="-76.37"/>
    <s v="Shop had No Cash"/>
    <x v="3"/>
    <n v="76.37"/>
  </r>
  <r>
    <d v="2024-12-02T00:00:00"/>
    <s v="Saleable RETURN"/>
    <s v="Shree Aai Mata super market"/>
    <s v="KRAHD_M04982"/>
    <s v="Small B Traditional"/>
    <s v="Maximus Jun22 (Small B Traditional)"/>
    <s v="Hair Care"/>
    <s v="H&amp;S"/>
    <n v="48"/>
    <n v="-1"/>
    <n v="-76.37"/>
    <s v="Shop had No Cash"/>
    <x v="3"/>
    <n v="76.37"/>
  </r>
  <r>
    <d v="2024-12-02T00:00:00"/>
    <s v="DAMAGED RETURN"/>
    <s v="Medicare Pharmacy(GST)"/>
    <s v="KRAHD_84714"/>
    <s v="Large B Pharmacy"/>
    <s v="HFS (Large B Pharmacy)- D Type- Sectorized"/>
    <s v="Fem Care"/>
    <s v="Whisper Ultra"/>
    <n v="48"/>
    <n v="-1"/>
    <n v="-75.89"/>
    <s v="DAMAGED"/>
    <x v="4"/>
    <n v="75.89"/>
  </r>
  <r>
    <d v="2024-12-02T00:00:00"/>
    <s v="DAMAGED RETURN"/>
    <s v="Bharavnath Anaj Bhandar"/>
    <s v="KRAHD_39565"/>
    <s v="Large B Traditional"/>
    <s v="HFS Sectorized (Large B Traditional)"/>
    <s v="Health Care"/>
    <s v="BabyRub"/>
    <n v="216"/>
    <n v="-1"/>
    <n v="-74.27"/>
    <s v="Expired Pack"/>
    <x v="4"/>
    <n v="74.27"/>
  </r>
  <r>
    <d v="2024-12-02T00:00:00"/>
    <s v="Saleable RETURN"/>
    <s v="Hare Krishna grain cener"/>
    <s v="KRAHD_M01969"/>
    <s v="Large B Traditional"/>
    <s v="HFS Sectorized (Large B Traditional)"/>
    <s v="Grooming"/>
    <s v="Guard"/>
    <n v="480"/>
    <n v="-1"/>
    <n v="-70"/>
    <s v="Wrong Order"/>
    <x v="3"/>
    <n v="70"/>
  </r>
  <r>
    <d v="2024-12-14T00:00:00"/>
    <s v="Sales Invoice"/>
    <s v="Punit Sales Agency"/>
    <s v="KRHUB_78572"/>
    <s v="SubD A"/>
    <s v="SubD (SubD A)"/>
    <s v="Fabric &amp; Home Care"/>
    <s v="Tide"/>
    <n v="48"/>
    <n v="1"/>
    <n v="67.599999999999994"/>
    <m/>
    <x v="0"/>
    <n v="67.599999999999994"/>
  </r>
  <r>
    <d v="2024-12-02T00:00:00"/>
    <s v="Saleable RETURN"/>
    <s v="Sitaram"/>
    <s v="KRAHD_P2373"/>
    <s v="New Traditional"/>
    <s v="Maximus Phase1 (New Traditional)"/>
    <s v="Fabric &amp; Home Care"/>
    <s v="Tide"/>
    <n v="48"/>
    <n v="-1"/>
    <n v="-67.599999999999994"/>
    <s v="Wrong Order"/>
    <x v="3"/>
    <n v="67.599999999999994"/>
  </r>
  <r>
    <d v="2024-12-02T00:00:00"/>
    <s v="DAMAGED RETURN"/>
    <s v="Medicare Pharmacy(GST)"/>
    <s v="KRAHD_84714"/>
    <s v="Large B Pharmacy"/>
    <s v="HFS (Large B Pharmacy)- D Type- Sectorized"/>
    <s v="Fem Care"/>
    <s v="Whisper Ultra"/>
    <n v="60"/>
    <n v="-1"/>
    <n v="-59.46"/>
    <s v="DAMAGED"/>
    <x v="4"/>
    <n v="59.46"/>
  </r>
  <r>
    <d v="2024-12-02T00:00:00"/>
    <s v="DAMAGED RETURN"/>
    <s v="simandhar pharmacy"/>
    <s v="KRAHD_85454"/>
    <s v="Medium Pharmacy"/>
    <s v="New (Medium Pharmacy)- D Type"/>
    <s v="Health Care"/>
    <s v="Inhaler"/>
    <n v="720"/>
    <n v="-1"/>
    <n v="-55.91"/>
    <s v="DAMAGED"/>
    <x v="4"/>
    <n v="55.91"/>
  </r>
  <r>
    <d v="2024-12-02T00:00:00"/>
    <s v="Saleable RETURN"/>
    <s v="Jalaram Medical(GST)"/>
    <s v="KRAHD_48058"/>
    <s v="Large B Pharmacy"/>
    <s v="HFS (Large B Pharmacy)- D Type- Sectorized"/>
    <s v="Health Care"/>
    <s v="Action 500"/>
    <n v="960"/>
    <n v="-1"/>
    <n v="-46.69"/>
    <s v="Wrong Order"/>
    <x v="3"/>
    <n v="46.69"/>
  </r>
  <r>
    <d v="2024-12-02T00:00:00"/>
    <s v="Saleable RETURN"/>
    <s v="Life Care Pharmacy"/>
    <s v="KRAHD_82998"/>
    <s v="Large B Pharmacy"/>
    <s v="HFS (Large B Pharmacy)- D Type- Sectorized"/>
    <s v="Health Care"/>
    <s v="Action 500"/>
    <n v="960"/>
    <n v="-1"/>
    <n v="-46.69"/>
    <s v="Wrong Order"/>
    <x v="3"/>
    <n v="46.69"/>
  </r>
  <r>
    <d v="2024-12-02T00:00:00"/>
    <s v="Saleable RETURN"/>
    <s v="Manisha Medical(GST)"/>
    <s v="KRAHD_39042"/>
    <s v="Small A Pharmacy"/>
    <s v="Other (Small A Pharmacy)"/>
    <s v="Health Care"/>
    <s v="Action 500"/>
    <n v="960"/>
    <n v="-1"/>
    <n v="-46.69"/>
    <s v="Wrong Order"/>
    <x v="3"/>
    <n v="46.69"/>
  </r>
  <r>
    <d v="2024-12-02T00:00:00"/>
    <s v="Saleable RETURN"/>
    <s v="Tana Ri Ri Medi. &amp; Provi. Store(GST)"/>
    <s v="KRAHD_42093"/>
    <s v="Medium Pharmacy"/>
    <s v="New (Medium Pharmacy)- D Type"/>
    <s v="Health Care"/>
    <s v="Action 500"/>
    <n v="960"/>
    <n v="-1"/>
    <n v="-46.69"/>
    <s v="Wrong Order"/>
    <x v="3"/>
    <n v="46.69"/>
  </r>
  <r>
    <d v="2024-12-02T00:00:00"/>
    <s v="Saleable RETURN"/>
    <s v="Sangam Pharmacy"/>
    <s v="KRAHD_82527"/>
    <s v="Large B Pharmacy"/>
    <s v="HFS (Large B Pharmacy)- D Type- Sectorized"/>
    <s v="Grooming"/>
    <s v="Guard"/>
    <n v="480"/>
    <n v="-1"/>
    <n v="-40"/>
    <s v="Wrong Order"/>
    <x v="3"/>
    <n v="40"/>
  </r>
  <r>
    <d v="2024-12-02T00:00:00"/>
    <s v="Saleable RETURN"/>
    <s v="Aravali Medical Stores"/>
    <s v="KRAHD_75922"/>
    <s v="Large B Pharmacy"/>
    <s v="HFS (Large B Pharmacy)- D Type- Sectorized"/>
    <s v="Grooming"/>
    <s v="Guard"/>
    <n v="480"/>
    <n v="-1"/>
    <n v="-40"/>
    <s v="Wrong Order"/>
    <x v="3"/>
    <n v="40"/>
  </r>
  <r>
    <d v="2024-12-02T00:00:00"/>
    <s v="Saleable RETURN"/>
    <s v="Nandkishor Medical Stores"/>
    <s v="KRAHD_53216"/>
    <s v="Large B Pharmacy"/>
    <s v="HFS (Large B Pharmacy)- D Type- Sectorized"/>
    <s v="Grooming"/>
    <s v="Guard"/>
    <n v="480"/>
    <n v="-1"/>
    <n v="-40"/>
    <s v="Wrong Order"/>
    <x v="3"/>
    <n v="40"/>
  </r>
  <r>
    <d v="2024-12-02T00:00:00"/>
    <s v="Saleable RETURN"/>
    <s v="Patava Medical(GST)"/>
    <s v="KRAHD_40484"/>
    <s v="Small A Pharmacy"/>
    <s v="Other (Small A Pharmacy)"/>
    <s v="Fem Care"/>
    <s v="Whisper Choice"/>
    <n v="120"/>
    <n v="-1"/>
    <n v="-37.83"/>
    <s v="Shop had No Cash"/>
    <x v="3"/>
    <n v="37.83"/>
  </r>
  <r>
    <d v="2024-12-02T00:00:00"/>
    <s v="Saleable RETURN"/>
    <s v="Ganesh Kirana"/>
    <s v="KRAHD_P2337"/>
    <s v="Small C Traditional"/>
    <s v="Maximus Phase1 (Small C Traditional)"/>
    <s v="Hair Care"/>
    <s v="H&amp;S"/>
    <n v="60"/>
    <n v="-1"/>
    <n v="-24.5"/>
    <s v="Wrong Order"/>
    <x v="3"/>
    <n v="24.5"/>
  </r>
  <r>
    <d v="2024-12-02T00:00:00"/>
    <s v="Saleable RETURN"/>
    <s v="Jay Shankar Pro store"/>
    <s v="KRAHD_40271"/>
    <s v="Large B Traditional"/>
    <s v="HFS Sectorized (Large B Traditional)"/>
    <s v="Hair Care"/>
    <s v="H&amp;S"/>
    <n v="60"/>
    <n v="-1"/>
    <n v="-24.5"/>
    <s v="Wrong Order"/>
    <x v="3"/>
    <n v="24.5"/>
  </r>
  <r>
    <d v="2024-12-14T00:00:00"/>
    <s v="Scheme Free Product"/>
    <s v="Punit Sales Agency"/>
    <s v="KRHUB_78572"/>
    <s v="SubD A"/>
    <s v="SubD (SubD A)"/>
    <s v="Fabric &amp; Home Care"/>
    <s v="Tide"/>
    <n v="60"/>
    <n v="69"/>
    <n v="0"/>
    <m/>
    <x v="0"/>
    <n v="0"/>
  </r>
  <r>
    <d v="2024-12-14T00:00:00"/>
    <s v="Scheme Free Product"/>
    <s v="Vinod Pharma"/>
    <s v="KRHUB_93329"/>
    <s v="SubD A"/>
    <s v="SubD (SubD A)"/>
    <s v="Fabric &amp; Home Care"/>
    <s v="Tide"/>
    <n v="1"/>
    <n v="40"/>
    <n v="0"/>
    <m/>
    <x v="0"/>
    <n v="0"/>
  </r>
  <r>
    <d v="2024-12-14T00:00:00"/>
    <s v="Scheme Free Product"/>
    <s v="V M Enterprise"/>
    <s v="KRHUB_91962"/>
    <s v="SubD A"/>
    <s v="SubD (SubD A)"/>
    <s v="Fabric &amp; Home Care"/>
    <s v="Tide"/>
    <n v="1"/>
    <n v="64"/>
    <n v="0"/>
    <m/>
    <x v="0"/>
    <n v="0"/>
  </r>
  <r>
    <d v="2024-12-16T00:00:00"/>
    <s v="Scheme Free Product"/>
    <s v="Jalaram Enterprise"/>
    <s v="KRHUB_86219"/>
    <s v="SubD B"/>
    <s v="SubD (SubD B)"/>
    <s v="Fabric &amp; Home Care"/>
    <s v="Tide"/>
    <n v="1"/>
    <n v="16"/>
    <n v="0"/>
    <m/>
    <x v="1"/>
    <n v="0"/>
  </r>
  <r>
    <d v="2024-12-17T00:00:00"/>
    <s v="Scheme Free Product"/>
    <s v="SHREE MOMAI TRADERS"/>
    <s v="KRHUB_89269"/>
    <s v="SubD A"/>
    <s v="SubD (SubD A)"/>
    <s v="Fabric &amp; Home Care"/>
    <s v="Tide"/>
    <n v="1"/>
    <n v="48"/>
    <n v="0"/>
    <m/>
    <x v="1"/>
    <n v="0"/>
  </r>
  <r>
    <d v="2024-12-17T00:00:00"/>
    <s v="Scheme Free Product"/>
    <s v="Punit Sales Agency"/>
    <s v="KRHUB_78572"/>
    <s v="SubD A"/>
    <s v="SubD (SubD A)"/>
    <s v="Fabric &amp; Home Care"/>
    <s v="Tide"/>
    <n v="1"/>
    <n v="40"/>
    <n v="0"/>
    <m/>
    <x v="1"/>
    <n v="0"/>
  </r>
  <r>
    <d v="2024-12-17T00:00:00"/>
    <s v="Scheme Free Product"/>
    <s v="SHREE MOMAI TRADERS"/>
    <s v="KRHUB_89269"/>
    <s v="SubD A"/>
    <s v="SubD (SubD A)"/>
    <s v="Fabric &amp; Home Care"/>
    <s v="Tide"/>
    <n v="1"/>
    <n v="25"/>
    <n v="0"/>
    <m/>
    <x v="1"/>
    <n v="0"/>
  </r>
  <r>
    <d v="2024-12-18T00:00:00"/>
    <s v="Scheme Free Product"/>
    <s v="Jay Ambe Enterprise"/>
    <s v="KRHUB_92863"/>
    <s v="SubD A"/>
    <s v="SubD (SubD A)"/>
    <s v="Fabric &amp; Home Care"/>
    <s v="Tide"/>
    <n v="1"/>
    <n v="40"/>
    <n v="0"/>
    <m/>
    <x v="1"/>
    <n v="0"/>
  </r>
  <r>
    <d v="2024-12-19T00:00:00"/>
    <s v="Scheme Free Product"/>
    <s v="DEV ENTERPRISE"/>
    <s v="KRHUB_90736"/>
    <s v="SubD A"/>
    <s v="SubD (SubD A)"/>
    <s v="Fabric &amp; Home Care"/>
    <s v="Tide"/>
    <n v="60"/>
    <n v="72"/>
    <n v="0"/>
    <m/>
    <x v="1"/>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1">
  <r>
    <d v="2024-12-14T00:00:00"/>
    <s v="Sales Invoice"/>
    <s v="JCK Enterprise"/>
    <s v="KRHUB_96991"/>
    <s v="Semi WS Traditional"/>
    <s v="New WS Platinum (Semi WS Traditional)"/>
    <s v="Health Care"/>
    <s v="Action 500"/>
    <n v="960"/>
    <n v="16307"/>
    <n v="761373.83"/>
    <m/>
    <x v="0"/>
    <n v="12415723045.809999"/>
  </r>
  <r>
    <d v="2024-12-18T00:00:00"/>
    <s v="Sales Invoice"/>
    <s v="Kyra Enterprises"/>
    <s v="KRHUB_95398"/>
    <s v="Semi WS Traditional"/>
    <s v="New WS Platinum (Semi WS Traditional)"/>
    <s v="Health Care"/>
    <s v="Vaporub"/>
    <n v="12"/>
    <n v="960"/>
    <n v="2231769.6"/>
    <m/>
    <x v="1"/>
    <n v="2142498816"/>
  </r>
  <r>
    <d v="2024-12-17T00:00:00"/>
    <s v="Sales Invoice"/>
    <s v="Kyra Enterprises"/>
    <s v="KRHUB_95398"/>
    <s v="Semi WS Traditional"/>
    <s v="New WS Platinum (Semi WS Traditional)"/>
    <s v="Health Care"/>
    <s v="Vaporub"/>
    <n v="12"/>
    <n v="711"/>
    <n v="1652904.36"/>
    <m/>
    <x v="1"/>
    <n v="1175214999.96"/>
  </r>
  <r>
    <d v="2024-12-17T00:00:00"/>
    <s v="Sales Invoice"/>
    <s v="Kyra Enterprises"/>
    <s v="KRHUB_95398"/>
    <s v="Semi WS Traditional"/>
    <s v="New WS Platinum (Semi WS Traditional)"/>
    <s v="Health Care"/>
    <s v="Vaporub"/>
    <n v="16"/>
    <n v="800"/>
    <n v="1382480"/>
    <m/>
    <x v="1"/>
    <n v="1105984000"/>
  </r>
  <r>
    <d v="2024-12-19T00:00:00"/>
    <s v="Sales Invoice"/>
    <s v="Kyra Enterprises"/>
    <s v="KRHUB_95398"/>
    <s v="Semi WS Traditional"/>
    <s v="New WS Platinum (Semi WS Traditional)"/>
    <s v="Health Care"/>
    <s v="Vaporub"/>
    <n v="16"/>
    <n v="800"/>
    <n v="1382480"/>
    <m/>
    <x v="1"/>
    <n v="1105984000"/>
  </r>
  <r>
    <d v="2024-12-17T00:00:00"/>
    <s v="Sales Invoice"/>
    <s v="Kyra Enterprises"/>
    <s v="KRHUB_95398"/>
    <s v="Semi WS Traditional"/>
    <s v="New WS Platinum (Semi WS Traditional)"/>
    <s v="Health Care"/>
    <s v="Vaporub"/>
    <n v="72"/>
    <n v="1440"/>
    <n v="663292.80000000005"/>
    <m/>
    <x v="1"/>
    <n v="955141632.00000012"/>
  </r>
  <r>
    <d v="2024-12-16T00:00:00"/>
    <s v="Sales Invoice"/>
    <s v="JCK Enterprise"/>
    <s v="KRHUB_96991"/>
    <s v="Semi WS Traditional"/>
    <s v="New WS Platinum (Semi WS Traditional)"/>
    <s v="Health Care"/>
    <s v="VCD"/>
    <n v="32"/>
    <n v="1848"/>
    <n v="323806.56"/>
    <m/>
    <x v="0"/>
    <n v="598394522.88"/>
  </r>
  <r>
    <d v="2024-12-14T00:00:00"/>
    <s v="Sales Invoice"/>
    <s v="Star Exports(GST)"/>
    <s v="KRHUB_68657"/>
    <s v="Semi WS Traditional"/>
    <s v="WS Platinum (Semi WS Traditional)"/>
    <s v="Fabric &amp; Home Care"/>
    <s v="Tide"/>
    <n v="48"/>
    <n v="3600"/>
    <n v="100008"/>
    <m/>
    <x v="0"/>
    <n v="360028800"/>
  </r>
  <r>
    <d v="2024-12-19T00:00:00"/>
    <s v="Sales Invoice"/>
    <s v="Kyra Enterprises"/>
    <s v="KRHUB_95398"/>
    <s v="Semi WS Traditional"/>
    <s v="New WS Platinum (Semi WS Traditional)"/>
    <s v="Health Care"/>
    <s v="Vaporub"/>
    <n v="72"/>
    <n v="865"/>
    <n v="398436.3"/>
    <m/>
    <x v="1"/>
    <n v="344647399.5"/>
  </r>
  <r>
    <d v="2024-12-16T00:00:00"/>
    <s v="Sales Invoice"/>
    <s v="JCK Enterprise"/>
    <s v="KRHUB_96991"/>
    <s v="Semi WS Traditional"/>
    <s v="New WS Platinum (Semi WS Traditional)"/>
    <s v="Health Care"/>
    <s v="VCD"/>
    <n v="32"/>
    <n v="1352"/>
    <n v="236897.44"/>
    <m/>
    <x v="0"/>
    <n v="320285338.88"/>
  </r>
  <r>
    <d v="2024-12-16T00:00:00"/>
    <s v="Sales Invoice"/>
    <s v="JCK Enterprise"/>
    <s v="KRHUB_96991"/>
    <s v="Semi WS Traditional"/>
    <s v="New WS Platinum (Semi WS Traditional)"/>
    <s v="Health Care"/>
    <s v="Vaporub"/>
    <n v="72"/>
    <n v="720"/>
    <n v="331646.40000000002"/>
    <m/>
    <x v="0"/>
    <n v="238785408.00000003"/>
  </r>
  <r>
    <d v="2024-12-14T00:00:00"/>
    <s v="Sales Invoice"/>
    <s v="JCK Enterprise"/>
    <s v="KRHUB_96991"/>
    <s v="Semi WS Traditional"/>
    <s v="New WS Platinum (Semi WS Traditional)"/>
    <s v="Health Care"/>
    <s v="Action 500"/>
    <n v="960"/>
    <n v="1933"/>
    <n v="90251.77"/>
    <m/>
    <x v="0"/>
    <n v="174456671.41"/>
  </r>
  <r>
    <d v="2024-12-17T00:00:00"/>
    <s v="Sales Invoice"/>
    <s v="Kyra Enterprises"/>
    <s v="KRHUB_95398"/>
    <s v="Semi WS Traditional"/>
    <s v="New WS Platinum (Semi WS Traditional)"/>
    <s v="Health Care"/>
    <s v="Inhaler"/>
    <n v="25"/>
    <n v="369"/>
    <n v="467386.47"/>
    <m/>
    <x v="1"/>
    <n v="172465607.42999998"/>
  </r>
  <r>
    <d v="2024-12-14T00:00:00"/>
    <s v="Sales Invoice"/>
    <s v="JCK Enterprise"/>
    <s v="KRHUB_96991"/>
    <s v="Semi WS Traditional"/>
    <s v="New WS Platinum (Semi WS Traditional)"/>
    <s v="Health Care"/>
    <s v="Action 500"/>
    <n v="960"/>
    <n v="1920"/>
    <n v="89644.800000000003"/>
    <m/>
    <x v="0"/>
    <n v="172118016"/>
  </r>
  <r>
    <d v="2024-12-18T00:00:00"/>
    <s v="Sales Invoice"/>
    <s v="Kyra Enterprises"/>
    <s v="KRHUB_95398"/>
    <s v="Semi WS Traditional"/>
    <s v="New WS Platinum (Semi WS Traditional)"/>
    <s v="Health Care"/>
    <s v="Vaporub"/>
    <n v="72"/>
    <n v="563"/>
    <n v="259329.06"/>
    <m/>
    <x v="1"/>
    <n v="146002260.78"/>
  </r>
  <r>
    <d v="2024-12-13T00:00:00"/>
    <s v="Sales Invoice"/>
    <s v="Vinod Pharma"/>
    <s v="KRHUB_93329"/>
    <s v="SubD A"/>
    <s v="SubD (SubD A)"/>
    <s v="Fabric &amp; Home Care"/>
    <s v="Ariel"/>
    <n v="5"/>
    <n v="996"/>
    <n v="101631.84"/>
    <m/>
    <x v="2"/>
    <n v="101225312.64"/>
  </r>
  <r>
    <d v="2024-12-19T00:00:00"/>
    <s v="Sales Invoice"/>
    <s v="Kyra Enterprises"/>
    <s v="KRHUB_95398"/>
    <s v="Semi WS Traditional"/>
    <s v="New WS Platinum (Semi WS Traditional)"/>
    <s v="Health Care"/>
    <s v="Inhaler"/>
    <n v="25"/>
    <n v="190"/>
    <n v="240659.7"/>
    <m/>
    <x v="1"/>
    <n v="45725343"/>
  </r>
  <r>
    <d v="2024-12-17T00:00:00"/>
    <s v="Sales Invoice"/>
    <s v="Kyra Enterprises"/>
    <s v="KRHUB_95398"/>
    <s v="Semi WS Traditional"/>
    <s v="New WS Platinum (Semi WS Traditional)"/>
    <s v="Health Care"/>
    <s v="Vaporub"/>
    <n v="12"/>
    <n v="129"/>
    <n v="299894.03999999998"/>
    <m/>
    <x v="1"/>
    <n v="38686331.159999996"/>
  </r>
  <r>
    <d v="2024-12-14T00:00:00"/>
    <s v="Sales Invoice"/>
    <s v="Vinayak Marketing"/>
    <s v="KRHUB_91961"/>
    <s v="SubD A"/>
    <s v="SubD (SubD A)"/>
    <s v="Health Care"/>
    <s v="VCD"/>
    <n v="32"/>
    <n v="384"/>
    <n v="67284.479999999996"/>
    <m/>
    <x v="0"/>
    <n v="25837240.32"/>
  </r>
  <r>
    <d v="2024-12-14T00:00:00"/>
    <s v="Sales Invoice"/>
    <s v="V M Enterprise"/>
    <s v="KRHUB_91962"/>
    <s v="SubD A"/>
    <s v="SubD (SubD A)"/>
    <s v="Fabric &amp; Home Care"/>
    <s v="Ariel"/>
    <n v="5"/>
    <n v="500"/>
    <n v="51020"/>
    <m/>
    <x v="0"/>
    <n v="25510000"/>
  </r>
  <r>
    <d v="2024-12-18T00:00:00"/>
    <s v="Sales Invoice"/>
    <s v="Jay Ambe Enterprise"/>
    <s v="KRHUB_92863"/>
    <s v="SubD A"/>
    <s v="SubD (SubD A)"/>
    <s v="Fabric &amp; Home Care"/>
    <s v="Ariel"/>
    <n v="5"/>
    <n v="496"/>
    <n v="50611.839999999997"/>
    <m/>
    <x v="1"/>
    <n v="25103472.639999997"/>
  </r>
  <r>
    <d v="2024-12-14T00:00:00"/>
    <s v="Sales Invoice"/>
    <s v="Vinayak Marketing"/>
    <s v="KRHUB_91961"/>
    <s v="SubD A"/>
    <s v="SubD (SubD A)"/>
    <s v="Grooming"/>
    <s v="Wilkinson Sword"/>
    <n v="160"/>
    <n v="480"/>
    <n v="49440"/>
    <m/>
    <x v="0"/>
    <n v="23731200"/>
  </r>
  <r>
    <d v="2024-12-14T00:00:00"/>
    <s v="Sales Invoice"/>
    <s v="Jiyansh Sales"/>
    <s v="KRHUB_94585"/>
    <s v="SubD B"/>
    <s v="SubD (SubD B)"/>
    <s v="Baby Care"/>
    <s v="Pampers"/>
    <n v="288"/>
    <n v="1620"/>
    <n v="13494.6"/>
    <m/>
    <x v="0"/>
    <n v="21861252"/>
  </r>
  <r>
    <d v="2024-12-14T00:00:00"/>
    <s v="Sales Invoice"/>
    <s v="Vinayak Marketing"/>
    <s v="KRHUB_91961"/>
    <s v="SubD A"/>
    <s v="SubD (SubD A)"/>
    <s v="Baby Care"/>
    <s v="Pampers"/>
    <n v="288"/>
    <n v="1620"/>
    <n v="13494.6"/>
    <m/>
    <x v="0"/>
    <n v="21861252"/>
  </r>
  <r>
    <d v="2024-12-17T00:00:00"/>
    <s v="Sales Invoice"/>
    <s v="Kyra Enterprises"/>
    <s v="KRHUB_95398"/>
    <s v="Semi WS Traditional"/>
    <s v="New WS Platinum (Semi WS Traditional)"/>
    <s v="Health Care"/>
    <s v="Inhaler"/>
    <n v="25"/>
    <n v="131"/>
    <n v="165928.53"/>
    <m/>
    <x v="1"/>
    <n v="21736637.43"/>
  </r>
  <r>
    <d v="2024-12-14T00:00:00"/>
    <s v="Sales Invoice"/>
    <s v="V M Enterprise"/>
    <s v="KRHUB_91962"/>
    <s v="SubD A"/>
    <s v="SubD (SubD A)"/>
    <s v="Fabric &amp; Home Care"/>
    <s v="Ariel Liquid"/>
    <n v="12"/>
    <n v="360"/>
    <n v="57664.800000000003"/>
    <m/>
    <x v="0"/>
    <n v="20759328"/>
  </r>
  <r>
    <d v="2024-12-14T00:00:00"/>
    <s v="Sales Invoice"/>
    <s v="Vinayak Marketing"/>
    <s v="KRHUB_91961"/>
    <s v="SubD A"/>
    <s v="SubD (SubD A)"/>
    <s v="Grooming"/>
    <s v="Guard"/>
    <n v="480"/>
    <n v="480"/>
    <n v="33600"/>
    <m/>
    <x v="2"/>
    <n v="16128000"/>
  </r>
  <r>
    <d v="2024-12-16T00:00:00"/>
    <s v="Sales Invoice"/>
    <s v="Verai General Stores"/>
    <s v="KRHUB_90915"/>
    <s v="SubD B"/>
    <s v="SubD (SubD B)"/>
    <s v="Grooming"/>
    <s v="Guard"/>
    <n v="480"/>
    <n v="480"/>
    <n v="33600"/>
    <m/>
    <x v="0"/>
    <n v="16128000"/>
  </r>
  <r>
    <d v="2024-12-16T00:00:00"/>
    <s v="Sales Invoice"/>
    <s v="Jalaram Enterprise"/>
    <s v="KRHUB_86219"/>
    <s v="SubD B"/>
    <s v="SubD (SubD B)"/>
    <s v="Grooming"/>
    <s v="Guard"/>
    <n v="480"/>
    <n v="480"/>
    <n v="33600"/>
    <m/>
    <x v="0"/>
    <n v="16128000"/>
  </r>
  <r>
    <d v="2024-12-14T00:00:00"/>
    <s v="Sales Invoice"/>
    <s v="Vinayak Marketing"/>
    <s v="KRHUB_91961"/>
    <s v="SubD A"/>
    <s v="SubD (SubD A)"/>
    <s v="Grooming"/>
    <s v="Wilkinson Sword"/>
    <n v="1200"/>
    <n v="1200"/>
    <n v="12132"/>
    <m/>
    <x v="0"/>
    <n v="14558400"/>
  </r>
  <r>
    <d v="2024-12-14T00:00:00"/>
    <s v="Sales Invoice"/>
    <s v="Jiyansh Sales"/>
    <s v="KRHUB_94585"/>
    <s v="SubD B"/>
    <s v="SubD (SubD B)"/>
    <s v="Fem Care"/>
    <s v="Whisper Choice"/>
    <n v="112"/>
    <n v="560"/>
    <n v="25222.400000000001"/>
    <m/>
    <x v="0"/>
    <n v="14124544"/>
  </r>
  <r>
    <d v="2024-12-18T00:00:00"/>
    <s v="Sales Invoice"/>
    <s v="Kyra Enterprises"/>
    <s v="KRHUB_95398"/>
    <s v="Semi WS Traditional"/>
    <s v="New WS Platinum (Semi WS Traditional)"/>
    <s v="Health Care"/>
    <s v="Vaporub"/>
    <n v="72"/>
    <n v="157"/>
    <n v="72317.34"/>
    <m/>
    <x v="1"/>
    <n v="11353822.379999999"/>
  </r>
  <r>
    <d v="2024-12-14T00:00:00"/>
    <s v="Sales Invoice"/>
    <s v="DEV ENTERPRISE"/>
    <s v="KRHUB_90736"/>
    <s v="SubD A"/>
    <s v="SubD (SubD A)"/>
    <s v="Health Care"/>
    <s v="Vaporub"/>
    <n v="16"/>
    <n v="80"/>
    <n v="138248"/>
    <m/>
    <x v="0"/>
    <n v="11059840"/>
  </r>
  <r>
    <d v="2024-12-13T00:00:00"/>
    <s v="Sales Invoice"/>
    <s v="V M Enterprise"/>
    <s v="KRHUB_91962"/>
    <s v="SubD A"/>
    <s v="SubD (SubD A)"/>
    <s v="Fabric &amp; Home Care"/>
    <s v="Tide"/>
    <n v="72"/>
    <n v="1080"/>
    <n v="10000.799999999999"/>
    <m/>
    <x v="2"/>
    <n v="10800864"/>
  </r>
  <r>
    <d v="2024-12-20T00:00:00"/>
    <s v="Sales Invoice"/>
    <s v="Mashru General Store"/>
    <s v="KRHUB_92137"/>
    <s v="SubD B"/>
    <s v="SubD (SubD B)"/>
    <s v="Grooming"/>
    <s v="Wilkinson Sword"/>
    <n v="160"/>
    <n v="320"/>
    <n v="32960"/>
    <m/>
    <x v="1"/>
    <n v="10547200"/>
  </r>
  <r>
    <d v="2024-12-16T00:00:00"/>
    <s v="Sales Invoice"/>
    <s v="Verai General Stores"/>
    <s v="KRHUB_90915"/>
    <s v="SubD B"/>
    <s v="SubD (SubD B)"/>
    <s v="Fabric &amp; Home Care"/>
    <s v="Ariel"/>
    <n v="5"/>
    <n v="320"/>
    <n v="32652.799999999999"/>
    <m/>
    <x v="1"/>
    <n v="10448896"/>
  </r>
  <r>
    <d v="2024-12-16T00:00:00"/>
    <s v="Sales Invoice"/>
    <s v="GPSAR Healthcare Ltd"/>
    <s v="KRHUB_78371"/>
    <s v="Large A Pharmacy"/>
    <s v="HFS (Large A Pharmacy)- D type"/>
    <s v="Fem Care"/>
    <s v="Whisper Maxi"/>
    <n v="30"/>
    <n v="224"/>
    <n v="43229.760000000002"/>
    <m/>
    <x v="0"/>
    <n v="9683466.2400000002"/>
  </r>
  <r>
    <d v="2024-12-14T00:00:00"/>
    <s v="Sales Invoice"/>
    <s v="Vinayak Marketing"/>
    <s v="KRHUB_91961"/>
    <s v="SubD A"/>
    <s v="SubD (SubD A)"/>
    <s v="Grooming"/>
    <s v="Guard"/>
    <n v="480"/>
    <n v="480"/>
    <n v="19200"/>
    <m/>
    <x v="2"/>
    <n v="9216000"/>
  </r>
  <r>
    <d v="2024-12-16T00:00:00"/>
    <s v="Sales Invoice"/>
    <s v="Jalaram Enterprise"/>
    <s v="KRHUB_86219"/>
    <s v="SubD B"/>
    <s v="SubD (SubD B)"/>
    <s v="Grooming"/>
    <s v="Guard"/>
    <n v="480"/>
    <n v="480"/>
    <n v="19200"/>
    <m/>
    <x v="0"/>
    <n v="9216000"/>
  </r>
  <r>
    <d v="2024-12-17T00:00:00"/>
    <s v="Sales Invoice"/>
    <s v="SHREE MOMAI TRADERS"/>
    <s v="KRHUB_89269"/>
    <s v="SubD A"/>
    <s v="SubD (SubD A)"/>
    <s v="Grooming"/>
    <s v="Guard"/>
    <n v="480"/>
    <n v="480"/>
    <n v="19200"/>
    <m/>
    <x v="1"/>
    <n v="9216000"/>
  </r>
  <r>
    <d v="2024-12-18T00:00:00"/>
    <s v="Sales Invoice"/>
    <s v="Jay Ambe Enterprise"/>
    <s v="KRHUB_92863"/>
    <s v="SubD A"/>
    <s v="SubD (SubD A)"/>
    <s v="Grooming"/>
    <s v="Guard"/>
    <n v="480"/>
    <n v="480"/>
    <n v="19200"/>
    <m/>
    <x v="1"/>
    <n v="9216000"/>
  </r>
  <r>
    <d v="2024-12-20T00:00:00"/>
    <s v="Sales Invoice"/>
    <s v="Vinayak Marketing"/>
    <s v="KRHUB_91961"/>
    <s v="SubD A"/>
    <s v="SubD (SubD A)"/>
    <s v="Grooming"/>
    <s v="Guard"/>
    <n v="480"/>
    <n v="480"/>
    <n v="19200"/>
    <m/>
    <x v="1"/>
    <n v="9216000"/>
  </r>
  <r>
    <d v="2024-12-20T00:00:00"/>
    <s v="Sales Invoice"/>
    <s v="Mashru General Store"/>
    <s v="KRHUB_92137"/>
    <s v="SubD B"/>
    <s v="SubD (SubD B)"/>
    <s v="Grooming"/>
    <s v="Guard"/>
    <n v="480"/>
    <n v="480"/>
    <n v="19200"/>
    <m/>
    <x v="1"/>
    <n v="9216000"/>
  </r>
  <r>
    <d v="2024-12-17T00:00:00"/>
    <s v="Sales Invoice"/>
    <s v="SHREE MOMAI TRADERS"/>
    <s v="KRHUB_89269"/>
    <s v="SubD A"/>
    <s v="SubD (SubD A)"/>
    <s v="Fabric &amp; Home Care"/>
    <s v="Ariel"/>
    <n v="5"/>
    <n v="296"/>
    <n v="30203.84"/>
    <m/>
    <x v="1"/>
    <n v="8940336.6400000006"/>
  </r>
  <r>
    <d v="2024-12-13T00:00:00"/>
    <s v="Sales Invoice"/>
    <s v="V M Enterprise"/>
    <s v="KRHUB_91962"/>
    <s v="SubD A"/>
    <s v="SubD (SubD A)"/>
    <s v="Hair Care"/>
    <s v="H&amp;S"/>
    <n v="60"/>
    <n v="600"/>
    <n v="14700"/>
    <m/>
    <x v="2"/>
    <n v="8820000"/>
  </r>
  <r>
    <d v="2024-12-14T00:00:00"/>
    <s v="Sales Invoice"/>
    <s v="Bipinkumar Manshukhlal Shah"/>
    <s v="KRHUB_78366"/>
    <s v="SubD A"/>
    <s v="SubD (SubD A)"/>
    <s v="Health Care"/>
    <s v="VCD"/>
    <n v="32"/>
    <n v="224"/>
    <n v="39249.279999999999"/>
    <m/>
    <x v="0"/>
    <n v="8791838.7199999988"/>
  </r>
  <r>
    <d v="2024-12-19T00:00:00"/>
    <s v="Sales Invoice"/>
    <s v="Punit Sales Agency"/>
    <s v="KRHUB_78572"/>
    <s v="SubD A"/>
    <s v="SubD (SubD A)"/>
    <s v="Fabric &amp; Home Care"/>
    <s v="Ariel"/>
    <n v="2"/>
    <n v="80"/>
    <n v="103629.6"/>
    <m/>
    <x v="1"/>
    <n v="8290368"/>
  </r>
  <r>
    <d v="2024-12-14T00:00:00"/>
    <s v="Sales Invoice"/>
    <s v="DEV ENTERPRISE"/>
    <s v="KRHUB_90736"/>
    <s v="SubD A"/>
    <s v="SubD (SubD A)"/>
    <s v="Fabric &amp; Home Care"/>
    <s v="Tide"/>
    <n v="24"/>
    <n v="240"/>
    <n v="32443.200000000001"/>
    <m/>
    <x v="0"/>
    <n v="7786368"/>
  </r>
  <r>
    <d v="2024-12-17T00:00:00"/>
    <s v="Sales Invoice"/>
    <s v="SHREE MOMAI TRADERS"/>
    <s v="KRHUB_89269"/>
    <s v="SubD A"/>
    <s v="SubD (SubD A)"/>
    <s v="Fabric &amp; Home Care"/>
    <s v="Tide"/>
    <n v="24"/>
    <n v="240"/>
    <n v="32443.200000000001"/>
    <m/>
    <x v="1"/>
    <n v="7786368"/>
  </r>
  <r>
    <d v="2024-12-14T00:00:00"/>
    <s v="Sales Invoice"/>
    <s v="DEV ENTERPRISE"/>
    <s v="KRHUB_90736"/>
    <s v="SubD A"/>
    <s v="SubD (SubD A)"/>
    <s v="Fem Care"/>
    <s v="Whisper Ultra"/>
    <n v="60"/>
    <n v="360"/>
    <n v="21078"/>
    <m/>
    <x v="0"/>
    <n v="7588080"/>
  </r>
  <r>
    <d v="2024-12-14T00:00:00"/>
    <s v="Sales Invoice"/>
    <s v="DEV ENTERPRISE"/>
    <s v="KRHUB_90736"/>
    <s v="SubD A"/>
    <s v="SubD (SubD A)"/>
    <s v="Health Care"/>
    <s v="Vaporub"/>
    <n v="1200"/>
    <n v="600"/>
    <n v="12522"/>
    <m/>
    <x v="0"/>
    <n v="7513200"/>
  </r>
  <r>
    <d v="2024-12-13T00:00:00"/>
    <s v="Sales Invoice"/>
    <s v="Bipinkumar Manshukhlal Shah"/>
    <s v="KRHUB_78366"/>
    <s v="SubD A"/>
    <s v="SubD (SubD A)"/>
    <s v="Fabric &amp; Home Care"/>
    <s v="Ariel"/>
    <n v="48"/>
    <n v="288"/>
    <n v="24001.919999999998"/>
    <m/>
    <x v="2"/>
    <n v="6912552.959999999"/>
  </r>
  <r>
    <d v="2024-12-16T00:00:00"/>
    <s v="Sales Invoice"/>
    <s v="Verai General Stores"/>
    <s v="KRHUB_90915"/>
    <s v="SubD B"/>
    <s v="SubD (SubD B)"/>
    <s v="Health Care"/>
    <s v="VCD"/>
    <n v="32"/>
    <n v="192"/>
    <n v="33642.239999999998"/>
    <m/>
    <x v="0"/>
    <n v="6459310.0800000001"/>
  </r>
  <r>
    <d v="2024-12-16T00:00:00"/>
    <s v="Sales Invoice"/>
    <s v="Jalaram Enterprise"/>
    <s v="KRHUB_86219"/>
    <s v="SubD B"/>
    <s v="SubD (SubD B)"/>
    <s v="Grooming"/>
    <s v="Guard"/>
    <n v="240"/>
    <n v="240"/>
    <n v="26880"/>
    <m/>
    <x v="0"/>
    <n v="6451200"/>
  </r>
  <r>
    <d v="2024-12-13T00:00:00"/>
    <s v="Sales Invoice"/>
    <s v="V M Enterprise"/>
    <s v="KRHUB_91962"/>
    <s v="SubD A"/>
    <s v="SubD (SubD A)"/>
    <s v="Fabric &amp; Home Care"/>
    <s v="Ariel"/>
    <n v="5"/>
    <n v="250"/>
    <n v="25510"/>
    <m/>
    <x v="2"/>
    <n v="6377500"/>
  </r>
  <r>
    <d v="2024-12-14T00:00:00"/>
    <s v="Sales Invoice"/>
    <s v="Star Exports(GST)"/>
    <s v="KRHUB_68657"/>
    <s v="Semi WS Traditional"/>
    <s v="WS Platinum (Semi WS Traditional)"/>
    <s v="Personal Care (GIL)"/>
    <s v="Gillette"/>
    <n v="72"/>
    <n v="330"/>
    <n v="15840"/>
    <m/>
    <x v="0"/>
    <n v="5227200"/>
  </r>
  <r>
    <d v="2024-12-16T00:00:00"/>
    <s v="Sales Invoice"/>
    <s v="Verai General Stores"/>
    <s v="KRHUB_90915"/>
    <s v="SubD B"/>
    <s v="SubD (SubD B)"/>
    <s v="Health Care"/>
    <s v="Vaporub"/>
    <n v="1080"/>
    <n v="360"/>
    <n v="14418"/>
    <m/>
    <x v="0"/>
    <n v="5190480"/>
  </r>
  <r>
    <d v="2024-12-14T00:00:00"/>
    <s v="Sales Invoice"/>
    <s v="Vinayak Marketing"/>
    <s v="KRHUB_91961"/>
    <s v="SubD A"/>
    <s v="SubD (SubD A)"/>
    <s v="Fabric &amp; Home Care"/>
    <s v="Ariel Liquid"/>
    <n v="12"/>
    <n v="180"/>
    <n v="28832.400000000001"/>
    <m/>
    <x v="0"/>
    <n v="5189832"/>
  </r>
  <r>
    <d v="2024-12-13T00:00:00"/>
    <s v="Sales Invoice"/>
    <s v="V M Enterprise"/>
    <s v="KRHUB_91962"/>
    <s v="SubD A"/>
    <s v="SubD (SubD A)"/>
    <s v="Hair Care"/>
    <s v="H&amp;S"/>
    <n v="36"/>
    <n v="360"/>
    <n v="14400"/>
    <m/>
    <x v="2"/>
    <n v="5184000"/>
  </r>
  <r>
    <d v="2024-12-17T00:00:00"/>
    <s v="Sales Invoice"/>
    <s v="Punit Sales Agency"/>
    <s v="KRHUB_78572"/>
    <s v="SubD A"/>
    <s v="SubD (SubD A)"/>
    <s v="Fabric &amp; Home Care"/>
    <s v="Ariel"/>
    <n v="2"/>
    <n v="60"/>
    <n v="77722.2"/>
    <m/>
    <x v="1"/>
    <n v="4663332"/>
  </r>
  <r>
    <d v="2024-12-13T00:00:00"/>
    <s v="Sales Invoice"/>
    <s v="Jay Ambe Enterprise"/>
    <s v="KRHUB_92863"/>
    <s v="SubD A"/>
    <s v="SubD (SubD A)"/>
    <s v="Hair Care"/>
    <s v="H&amp;S"/>
    <n v="12"/>
    <n v="72"/>
    <n v="63578.879999999997"/>
    <m/>
    <x v="2"/>
    <n v="4577679.3599999994"/>
  </r>
  <r>
    <d v="2024-12-19T00:00:00"/>
    <s v="Sales Invoice"/>
    <s v="Kyra Enterprises"/>
    <s v="KRHUB_95398"/>
    <s v="Semi WS Traditional"/>
    <s v="New WS Platinum (Semi WS Traditional)"/>
    <s v="Health Care"/>
    <s v="Inhaler"/>
    <n v="25"/>
    <n v="60"/>
    <n v="75997.8"/>
    <m/>
    <x v="1"/>
    <n v="4559868"/>
  </r>
  <r>
    <d v="2024-12-16T00:00:00"/>
    <s v="Sales Invoice"/>
    <s v="GPSAR Healthcare Ltd"/>
    <s v="KRHUB_78371"/>
    <s v="Large A Pharmacy"/>
    <s v="HFS (Large A Pharmacy)- D type"/>
    <s v="Fem Care"/>
    <s v="Whisper Ultra"/>
    <n v="12"/>
    <n v="120"/>
    <n v="36842.400000000001"/>
    <m/>
    <x v="0"/>
    <n v="4421088"/>
  </r>
  <r>
    <d v="2024-12-14T00:00:00"/>
    <s v="Sales Invoice"/>
    <s v="Vinayak Marketing"/>
    <s v="KRHUB_91961"/>
    <s v="SubD A"/>
    <s v="SubD (SubD A)"/>
    <s v="Fabric &amp; Home Care"/>
    <s v="Ariel"/>
    <n v="5"/>
    <n v="200"/>
    <n v="20408"/>
    <m/>
    <x v="0"/>
    <n v="4081600"/>
  </r>
  <r>
    <d v="2024-12-14T00:00:00"/>
    <s v="Sales Invoice"/>
    <s v="Jiyansh Sales"/>
    <s v="KRHUB_94585"/>
    <s v="SubD B"/>
    <s v="SubD (SubD B)"/>
    <s v="Fem Care"/>
    <s v="Whisper Choice"/>
    <n v="60"/>
    <n v="300"/>
    <n v="13512"/>
    <m/>
    <x v="0"/>
    <n v="4053600"/>
  </r>
  <r>
    <d v="2024-12-17T00:00:00"/>
    <s v="Sales Invoice"/>
    <s v="DEV ENTERPRISE"/>
    <s v="KRHUB_90736"/>
    <s v="SubD A"/>
    <s v="SubD (SubD A)"/>
    <s v="Health Care"/>
    <s v="BabyRub"/>
    <n v="144"/>
    <n v="144"/>
    <n v="24994.080000000002"/>
    <m/>
    <x v="1"/>
    <n v="3599147.5200000005"/>
  </r>
  <r>
    <d v="2024-12-17T00:00:00"/>
    <s v="Sales Invoice"/>
    <s v="DEV ENTERPRISE"/>
    <s v="KRHUB_90736"/>
    <s v="SubD A"/>
    <s v="SubD (SubD A)"/>
    <s v="Baby Care"/>
    <s v="Pampers"/>
    <n v="288"/>
    <n v="648"/>
    <n v="5533.92"/>
    <m/>
    <x v="1"/>
    <n v="3585980.16"/>
  </r>
  <r>
    <d v="2024-12-13T00:00:00"/>
    <s v="Sales Invoice"/>
    <s v="Jay Ambe Enterprise"/>
    <s v="KRHUB_92863"/>
    <s v="SubD A"/>
    <s v="SubD (SubD A)"/>
    <s v="Fabric &amp; Home Care"/>
    <s v="Tide"/>
    <n v="5"/>
    <n v="75"/>
    <n v="45069.75"/>
    <m/>
    <x v="2"/>
    <n v="3380231.25"/>
  </r>
  <r>
    <d v="2024-12-13T00:00:00"/>
    <s v="Sales Invoice"/>
    <s v="Vinod Pharma"/>
    <s v="KRHUB_93329"/>
    <s v="SubD A"/>
    <s v="SubD (SubD A)"/>
    <s v="Fabric &amp; Home Care"/>
    <s v="Ariel"/>
    <n v="48"/>
    <n v="192"/>
    <n v="16001.28"/>
    <m/>
    <x v="2"/>
    <n v="3072245.7600000002"/>
  </r>
  <r>
    <d v="2024-12-16T00:00:00"/>
    <s v="Sales Invoice"/>
    <s v="Verai General Stores"/>
    <s v="KRHUB_90915"/>
    <s v="SubD B"/>
    <s v="SubD (SubD B)"/>
    <s v="Fabric &amp; Home Care"/>
    <s v="Ariel"/>
    <n v="48"/>
    <n v="192"/>
    <n v="16001.28"/>
    <m/>
    <x v="1"/>
    <n v="3072245.7600000002"/>
  </r>
  <r>
    <d v="2024-12-19T00:00:00"/>
    <s v="Sales Invoice"/>
    <s v="DEV ENTERPRISE"/>
    <s v="KRHUB_90736"/>
    <s v="SubD A"/>
    <s v="SubD (SubD A)"/>
    <s v="Health Care"/>
    <s v="Vaporub"/>
    <n v="320"/>
    <n v="180"/>
    <n v="16371"/>
    <m/>
    <x v="1"/>
    <n v="2946780"/>
  </r>
  <r>
    <d v="2024-12-17T00:00:00"/>
    <s v="Sales Invoice"/>
    <s v="SHREE MOMAI TRADERS"/>
    <s v="KRHUB_89269"/>
    <s v="SubD A"/>
    <s v="SubD (SubD A)"/>
    <s v="Female Hair Removal"/>
    <s v="Satin Care"/>
    <n v="192"/>
    <n v="192"/>
    <n v="14987.52"/>
    <m/>
    <x v="1"/>
    <n v="2877603.8399999999"/>
  </r>
  <r>
    <d v="2024-12-19T00:00:00"/>
    <s v="Sales Invoice"/>
    <s v="DEV ENTERPRISE"/>
    <s v="KRHUB_90736"/>
    <s v="SubD A"/>
    <s v="SubD (SubD A)"/>
    <s v="Female Hair Removal"/>
    <s v="Satin Care"/>
    <n v="192"/>
    <n v="192"/>
    <n v="14987.52"/>
    <m/>
    <x v="1"/>
    <n v="2877603.8399999999"/>
  </r>
  <r>
    <d v="2024-12-17T00:00:00"/>
    <s v="Sales Invoice"/>
    <s v="SHREE MOMAI TRADERS"/>
    <s v="KRHUB_89269"/>
    <s v="SubD A"/>
    <s v="SubD (SubD A)"/>
    <s v="Fabric &amp; Home Care"/>
    <s v="Tide"/>
    <n v="5"/>
    <n v="167"/>
    <n v="17040.68"/>
    <m/>
    <x v="1"/>
    <n v="2845793.56"/>
  </r>
  <r>
    <d v="2024-12-13T00:00:00"/>
    <s v="Sales Invoice"/>
    <s v="V M Enterprise"/>
    <s v="KRHUB_91962"/>
    <s v="SubD A"/>
    <s v="SubD (SubD A)"/>
    <s v="Hair Care"/>
    <s v="H&amp;S"/>
    <n v="48"/>
    <n v="192"/>
    <n v="14663.04"/>
    <m/>
    <x v="2"/>
    <n v="2815303.6800000002"/>
  </r>
  <r>
    <d v="2024-12-16T00:00:00"/>
    <s v="Sales Invoice"/>
    <s v="Verai General Stores"/>
    <s v="KRHUB_90915"/>
    <s v="SubD B"/>
    <s v="SubD (SubD B)"/>
    <s v="Health Care"/>
    <s v="Vaporub"/>
    <n v="1200"/>
    <n v="360"/>
    <n v="7513.2"/>
    <m/>
    <x v="0"/>
    <n v="2704752"/>
  </r>
  <r>
    <d v="2024-12-16T00:00:00"/>
    <s v="Sales Invoice"/>
    <s v="Verai General Stores"/>
    <s v="KRHUB_90915"/>
    <s v="SubD B"/>
    <s v="SubD (SubD B)"/>
    <s v="Health Care"/>
    <s v="BabyRub"/>
    <n v="1080"/>
    <n v="240"/>
    <n v="11016"/>
    <m/>
    <x v="0"/>
    <n v="2643840"/>
  </r>
  <r>
    <d v="2024-12-16T00:00:00"/>
    <s v="Sales Invoice"/>
    <s v="Jalaram Enterprise"/>
    <s v="KRHUB_86219"/>
    <s v="SubD B"/>
    <s v="SubD (SubD B)"/>
    <s v="Grooming"/>
    <s v="Wilkinson Sword"/>
    <n v="160"/>
    <n v="160"/>
    <n v="16480"/>
    <m/>
    <x v="0"/>
    <n v="2636800"/>
  </r>
  <r>
    <d v="2024-12-20T00:00:00"/>
    <s v="Sales Invoice"/>
    <s v="Vinayak Marketing"/>
    <s v="KRHUB_91961"/>
    <s v="SubD A"/>
    <s v="SubD (SubD A)"/>
    <s v="Grooming"/>
    <s v="Wilkinson Sword"/>
    <n v="160"/>
    <n v="160"/>
    <n v="16480"/>
    <m/>
    <x v="1"/>
    <n v="2636800"/>
  </r>
  <r>
    <d v="2024-12-17T00:00:00"/>
    <s v="Sales Invoice"/>
    <s v="SHREE MOMAI TRADERS"/>
    <s v="KRHUB_89269"/>
    <s v="SubD A"/>
    <s v="SubD (SubD A)"/>
    <s v="Personal Care (GIL)"/>
    <s v="Gillette Series"/>
    <n v="144"/>
    <n v="241"/>
    <n v="10543.75"/>
    <m/>
    <x v="1"/>
    <n v="2541043.75"/>
  </r>
  <r>
    <d v="2024-12-19T00:00:00"/>
    <s v="Sales Invoice"/>
    <s v="Kyra Enterprises"/>
    <s v="KRHUB_95398"/>
    <s v="Semi WS Traditional"/>
    <s v="New WS Platinum (Semi WS Traditional)"/>
    <s v="Health Care"/>
    <s v="Vaporub"/>
    <n v="72"/>
    <n v="71"/>
    <n v="32704.02"/>
    <m/>
    <x v="1"/>
    <n v="2321985.42"/>
  </r>
  <r>
    <d v="2024-12-13T00:00:00"/>
    <s v="Sales Invoice"/>
    <s v="Bipinkumar Manshukhlal Shah"/>
    <s v="KRHUB_78366"/>
    <s v="SubD A"/>
    <s v="SubD (SubD A)"/>
    <s v="Fabric &amp; Home Care"/>
    <s v="Tide"/>
    <n v="5"/>
    <n v="150"/>
    <n v="15306"/>
    <m/>
    <x v="2"/>
    <n v="2295900"/>
  </r>
  <r>
    <d v="2024-12-18T00:00:00"/>
    <s v="Sales Invoice"/>
    <s v="Vinod Pharma"/>
    <s v="KRHUB_93329"/>
    <s v="SubD A"/>
    <s v="SubD (SubD A)"/>
    <s v="Fabric &amp; Home Care"/>
    <s v="Tide"/>
    <n v="5"/>
    <n v="150"/>
    <n v="15306"/>
    <m/>
    <x v="1"/>
    <n v="2295900"/>
  </r>
  <r>
    <d v="2024-12-20T00:00:00"/>
    <s v="Sales Invoice"/>
    <s v="Mashru General Store"/>
    <s v="KRHUB_92137"/>
    <s v="SubD B"/>
    <s v="SubD (SubD B)"/>
    <s v="Fabric &amp; Home Care"/>
    <s v="Ariel"/>
    <n v="5"/>
    <n v="150"/>
    <n v="15306"/>
    <m/>
    <x v="1"/>
    <n v="2295900"/>
  </r>
  <r>
    <d v="2024-12-14T00:00:00"/>
    <s v="Sales Invoice"/>
    <s v="Vinayak Marketing"/>
    <s v="KRHUB_91961"/>
    <s v="SubD A"/>
    <s v="SubD (SubD A)"/>
    <s v="Hair Care"/>
    <s v="H&amp;S"/>
    <n v="60"/>
    <n v="300"/>
    <n v="7350"/>
    <m/>
    <x v="0"/>
    <n v="2205000"/>
  </r>
  <r>
    <d v="2024-12-14T00:00:00"/>
    <s v="Sales Invoice"/>
    <s v="A TO Z TRADERS"/>
    <s v="KRHUB_93275"/>
    <s v="SubD B"/>
    <s v="SubD (SubD B)"/>
    <s v="Hair Care"/>
    <s v="H&amp;S"/>
    <n v="60"/>
    <n v="300"/>
    <n v="7350"/>
    <m/>
    <x v="0"/>
    <n v="2205000"/>
  </r>
  <r>
    <d v="2024-12-14T00:00:00"/>
    <s v="Sales Invoice"/>
    <s v="Jalaram Enterprise"/>
    <s v="KRHUB_86219"/>
    <s v="SubD B"/>
    <s v="SubD (SubD B)"/>
    <s v="Hair Care"/>
    <s v="H&amp;S"/>
    <n v="60"/>
    <n v="300"/>
    <n v="7350"/>
    <m/>
    <x v="0"/>
    <n v="2205000"/>
  </r>
  <r>
    <d v="2024-12-14T00:00:00"/>
    <s v="Sales Invoice"/>
    <s v="Vinod Pharma"/>
    <s v="KRHUB_93329"/>
    <s v="SubD A"/>
    <s v="SubD (SubD A)"/>
    <s v="Hair Care"/>
    <s v="H&amp;S"/>
    <n v="60"/>
    <n v="300"/>
    <n v="7350"/>
    <m/>
    <x v="0"/>
    <n v="2205000"/>
  </r>
  <r>
    <d v="2024-12-16T00:00:00"/>
    <s v="Sales Invoice"/>
    <s v="Jalaram Enterprise"/>
    <s v="KRHUB_86219"/>
    <s v="SubD B"/>
    <s v="SubD (SubD B)"/>
    <s v="Hair Care"/>
    <s v="H&amp;S"/>
    <n v="60"/>
    <n v="300"/>
    <n v="7350"/>
    <m/>
    <x v="1"/>
    <n v="2205000"/>
  </r>
  <r>
    <d v="2024-12-19T00:00:00"/>
    <s v="Sales Invoice"/>
    <s v="DEV ENTERPRISE"/>
    <s v="KRHUB_90736"/>
    <s v="SubD A"/>
    <s v="SubD (SubD A)"/>
    <s v="Hair Care"/>
    <s v="H&amp;S"/>
    <n v="60"/>
    <n v="300"/>
    <n v="7350"/>
    <m/>
    <x v="1"/>
    <n v="2205000"/>
  </r>
  <r>
    <d v="2024-12-18T00:00:00"/>
    <s v="Sales Invoice"/>
    <s v="Vinod Pharma"/>
    <s v="KRHUB_93329"/>
    <s v="SubD A"/>
    <s v="SubD (SubD A)"/>
    <s v="Fem Care"/>
    <s v="Whisper Choice"/>
    <n v="120"/>
    <n v="240"/>
    <n v="9079.2000000000007"/>
    <m/>
    <x v="1"/>
    <n v="2179008"/>
  </r>
  <r>
    <d v="2024-12-14T00:00:00"/>
    <s v="Sales Invoice"/>
    <s v="Mashru General Store"/>
    <s v="KRHUB_92137"/>
    <s v="SubD B"/>
    <s v="SubD (SubD B)"/>
    <s v="Fabric &amp; Home Care"/>
    <s v="Ariel"/>
    <n v="5"/>
    <n v="146"/>
    <n v="14897.84"/>
    <m/>
    <x v="0"/>
    <n v="2175084.64"/>
  </r>
  <r>
    <d v="2024-12-20T00:00:00"/>
    <s v="Sales Invoice"/>
    <s v="Vinayak Marketing"/>
    <s v="KRHUB_91961"/>
    <s v="SubD A"/>
    <s v="SubD (SubD A)"/>
    <s v="Fabric &amp; Home Care"/>
    <s v="Ariel"/>
    <n v="5"/>
    <n v="146"/>
    <n v="14897.84"/>
    <m/>
    <x v="1"/>
    <n v="2175084.64"/>
  </r>
  <r>
    <d v="2024-12-14T00:00:00"/>
    <s v="Sales Invoice"/>
    <s v="A TO Z TRADERS"/>
    <s v="KRHUB_93275"/>
    <s v="SubD B"/>
    <s v="SubD (SubD B)"/>
    <s v="Fabric &amp; Home Care"/>
    <s v="Tide"/>
    <n v="5"/>
    <n v="60"/>
    <n v="36055.800000000003"/>
    <m/>
    <x v="0"/>
    <n v="2163348"/>
  </r>
  <r>
    <d v="2024-12-14T00:00:00"/>
    <s v="Sales Invoice"/>
    <s v="Punit Sales Agency"/>
    <s v="KRHUB_78572"/>
    <s v="SubD A"/>
    <s v="SubD (SubD A)"/>
    <s v="Health Care"/>
    <s v="BabyRub"/>
    <n v="1080"/>
    <n v="216"/>
    <n v="9914.4"/>
    <m/>
    <x v="0"/>
    <n v="2141510.4"/>
  </r>
  <r>
    <d v="2024-12-16T00:00:00"/>
    <s v="Sales Invoice"/>
    <s v="Verai General Stores"/>
    <s v="KRHUB_90915"/>
    <s v="SubD B"/>
    <s v="SubD (SubD B)"/>
    <s v="Fabric &amp; Home Care"/>
    <s v="Ariel"/>
    <n v="16"/>
    <n v="80"/>
    <n v="26296.799999999999"/>
    <m/>
    <x v="1"/>
    <n v="2103744"/>
  </r>
  <r>
    <d v="2024-12-16T00:00:00"/>
    <s v="Sales Invoice"/>
    <s v="Verai General Stores"/>
    <s v="KRHUB_90915"/>
    <s v="SubD B"/>
    <s v="SubD (SubD B)"/>
    <s v="Fabric &amp; Home Care"/>
    <s v="Ariel"/>
    <n v="5"/>
    <n v="141"/>
    <n v="14387.64"/>
    <m/>
    <x v="1"/>
    <n v="2028657.24"/>
  </r>
  <r>
    <d v="2024-12-13T00:00:00"/>
    <s v="Sales Invoice"/>
    <s v="V M Enterprise"/>
    <s v="KRHUB_91962"/>
    <s v="SubD A"/>
    <s v="SubD (SubD A)"/>
    <s v="Fabric &amp; Home Care"/>
    <s v="Tide"/>
    <n v="3"/>
    <n v="45"/>
    <n v="43124.85"/>
    <m/>
    <x v="2"/>
    <n v="1940618.25"/>
  </r>
  <r>
    <d v="2024-12-14T00:00:00"/>
    <s v="Sales Invoice"/>
    <s v="DEV ENTERPRISE"/>
    <s v="KRHUB_90736"/>
    <s v="SubD A"/>
    <s v="SubD (SubD A)"/>
    <s v="Fabric &amp; Home Care"/>
    <s v="Tide"/>
    <n v="5"/>
    <n v="55"/>
    <n v="33051.15"/>
    <m/>
    <x v="0"/>
    <n v="1817813.25"/>
  </r>
  <r>
    <d v="2024-12-17T00:00:00"/>
    <s v="Sales Invoice"/>
    <s v="SHREE MOMAI TRADERS"/>
    <s v="KRHUB_89269"/>
    <s v="SubD A"/>
    <s v="SubD (SubD A)"/>
    <s v="Fem Care"/>
    <s v="Whisper Choice"/>
    <n v="120"/>
    <n v="240"/>
    <n v="7567.2"/>
    <m/>
    <x v="1"/>
    <n v="1816128"/>
  </r>
  <r>
    <d v="2024-12-14T00:00:00"/>
    <s v="Sales Invoice"/>
    <s v="A TO Z TRADERS"/>
    <s v="KRHUB_93275"/>
    <s v="SubD B"/>
    <s v="SubD (SubD B)"/>
    <s v="Baby Care"/>
    <s v="Pampers"/>
    <n v="18"/>
    <n v="72"/>
    <n v="24981.119999999999"/>
    <m/>
    <x v="0"/>
    <n v="1798640.6399999999"/>
  </r>
  <r>
    <d v="2024-12-14T00:00:00"/>
    <s v="Sales Invoice"/>
    <s v="Vinayak Marketing"/>
    <s v="KRHUB_91961"/>
    <s v="SubD A"/>
    <s v="SubD (SubD A)"/>
    <s v="Health Care"/>
    <s v="Vaporub"/>
    <n v="16"/>
    <n v="32"/>
    <n v="55299.199999999997"/>
    <m/>
    <x v="0"/>
    <n v="1769574.3999999999"/>
  </r>
  <r>
    <d v="2024-12-20T00:00:00"/>
    <s v="Sales Invoice"/>
    <s v="Vinayak Marketing"/>
    <s v="KRHUB_91961"/>
    <s v="SubD A"/>
    <s v="SubD (SubD A)"/>
    <s v="Health Care"/>
    <s v="Vaporub"/>
    <n v="16"/>
    <n v="32"/>
    <n v="55299.199999999997"/>
    <m/>
    <x v="1"/>
    <n v="1769574.3999999999"/>
  </r>
  <r>
    <d v="2024-12-19T00:00:00"/>
    <s v="Sales Invoice"/>
    <s v="DEV ENTERPRISE"/>
    <s v="KRHUB_90736"/>
    <s v="SubD A"/>
    <s v="SubD (SubD A)"/>
    <s v="Fabric &amp; Home Care"/>
    <s v="Tide"/>
    <n v="72"/>
    <n v="432"/>
    <n v="4000.32"/>
    <m/>
    <x v="1"/>
    <n v="1728138.24"/>
  </r>
  <r>
    <d v="2024-12-16T00:00:00"/>
    <s v="Sales Invoice"/>
    <s v="Jalaram Enterprise"/>
    <s v="KRHUB_86219"/>
    <s v="SubD B"/>
    <s v="SubD (SubD B)"/>
    <s v="Fabric &amp; Home Care"/>
    <s v="Ariel"/>
    <n v="48"/>
    <n v="144"/>
    <n v="12000.96"/>
    <m/>
    <x v="1"/>
    <n v="1728138.2399999998"/>
  </r>
  <r>
    <d v="2024-12-20T00:00:00"/>
    <s v="Sales Invoice"/>
    <s v="Akshar Agency"/>
    <s v="KRHUB_85606"/>
    <s v="SubD A"/>
    <s v="SubD (SubD A)"/>
    <s v="Fabric &amp; Home Care"/>
    <s v="Tide"/>
    <n v="24"/>
    <n v="112"/>
    <n v="15140.16"/>
    <m/>
    <x v="1"/>
    <n v="1695697.9199999999"/>
  </r>
  <r>
    <d v="2024-12-13T00:00:00"/>
    <s v="Sales Invoice"/>
    <s v="V M Enterprise"/>
    <s v="KRHUB_91962"/>
    <s v="SubD A"/>
    <s v="SubD (SubD A)"/>
    <s v="Fabric &amp; Home Care"/>
    <s v="Ariel"/>
    <n v="48"/>
    <n v="140"/>
    <n v="11667.6"/>
    <m/>
    <x v="2"/>
    <n v="1633464"/>
  </r>
  <r>
    <d v="2024-12-14T00:00:00"/>
    <s v="Sales Invoice"/>
    <s v="DEV ENTERPRISE"/>
    <s v="KRHUB_90736"/>
    <s v="SubD A"/>
    <s v="SubD (SubD A)"/>
    <s v="Fabric &amp; Home Care"/>
    <s v="Ariel Liquid"/>
    <n v="6"/>
    <n v="60"/>
    <n v="27166.2"/>
    <m/>
    <x v="0"/>
    <n v="1629972"/>
  </r>
  <r>
    <d v="2024-12-17T00:00:00"/>
    <s v="Sales Invoice"/>
    <s v="SHREE MOMAI TRADERS"/>
    <s v="KRHUB_89269"/>
    <s v="SubD A"/>
    <s v="SubD (SubD A)"/>
    <s v="Grooming"/>
    <s v="Wilkinson Sword"/>
    <n v="1200"/>
    <n v="400"/>
    <n v="4044"/>
    <m/>
    <x v="1"/>
    <n v="1617600"/>
  </r>
  <r>
    <d v="2024-12-18T00:00:00"/>
    <s v="Sales Invoice"/>
    <s v="Vinod Pharma"/>
    <s v="KRHUB_93329"/>
    <s v="SubD A"/>
    <s v="SubD (SubD A)"/>
    <s v="Health Care"/>
    <s v="VCD"/>
    <n v="32"/>
    <n v="96"/>
    <n v="16821.12"/>
    <m/>
    <x v="1"/>
    <n v="1614827.52"/>
  </r>
  <r>
    <d v="2024-12-20T00:00:00"/>
    <s v="Sales Invoice"/>
    <s v="Vinayak Marketing"/>
    <s v="KRHUB_91961"/>
    <s v="SubD A"/>
    <s v="SubD (SubD A)"/>
    <s v="Health Care"/>
    <s v="VCD"/>
    <n v="32"/>
    <n v="96"/>
    <n v="16821.12"/>
    <m/>
    <x v="1"/>
    <n v="1614827.52"/>
  </r>
  <r>
    <d v="2024-12-18T00:00:00"/>
    <s v="Sales Invoice"/>
    <s v="Vinod Pharma"/>
    <s v="KRHUB_93329"/>
    <s v="SubD A"/>
    <s v="SubD (SubD A)"/>
    <s v="Grooming"/>
    <s v="Guard"/>
    <n v="240"/>
    <n v="120"/>
    <n v="13440"/>
    <m/>
    <x v="1"/>
    <n v="1612800"/>
  </r>
  <r>
    <d v="2024-12-13T00:00:00"/>
    <s v="Sales Invoice"/>
    <s v="V M Enterprise"/>
    <s v="KRHUB_91962"/>
    <s v="SubD A"/>
    <s v="SubD (SubD A)"/>
    <s v="Hair Care"/>
    <s v="H&amp;S"/>
    <n v="48"/>
    <n v="144"/>
    <n v="10997.28"/>
    <m/>
    <x v="2"/>
    <n v="1583608.32"/>
  </r>
  <r>
    <d v="2024-12-14T00:00:00"/>
    <s v="Sales Invoice"/>
    <s v="Jalaram Enterprise"/>
    <s v="KRHUB_86219"/>
    <s v="SubD B"/>
    <s v="SubD (SubD B)"/>
    <s v="Fem Care"/>
    <s v="Whisper Ultra"/>
    <n v="48"/>
    <n v="96"/>
    <n v="16432.32"/>
    <m/>
    <x v="0"/>
    <n v="1577502.72"/>
  </r>
  <r>
    <d v="2024-12-18T00:00:00"/>
    <s v="Sales Invoice"/>
    <s v="Jay Ambe Enterprise"/>
    <s v="KRHUB_92863"/>
    <s v="SubD A"/>
    <s v="SubD (SubD A)"/>
    <s v="Grooming"/>
    <s v="Guard"/>
    <n v="480"/>
    <n v="150"/>
    <n v="10500"/>
    <m/>
    <x v="1"/>
    <n v="1575000"/>
  </r>
  <r>
    <d v="2024-12-14T00:00:00"/>
    <s v="Sales Invoice"/>
    <s v="Punit Sales Agency"/>
    <s v="KRHUB_78572"/>
    <s v="SubD A"/>
    <s v="SubD (SubD A)"/>
    <s v="Fem Care"/>
    <s v="Whisper Choice"/>
    <n v="40"/>
    <n v="120"/>
    <n v="12973.2"/>
    <m/>
    <x v="0"/>
    <n v="1556784"/>
  </r>
  <r>
    <d v="2024-12-14T00:00:00"/>
    <s v="Sales Invoice"/>
    <s v="Vinayak Marketing"/>
    <s v="KRHUB_91961"/>
    <s v="SubD A"/>
    <s v="SubD (SubD A)"/>
    <s v="Grooming"/>
    <s v="Guard"/>
    <n v="108"/>
    <n v="124"/>
    <n v="12269.8"/>
    <m/>
    <x v="2"/>
    <n v="1521455.2"/>
  </r>
  <r>
    <d v="2024-12-14T00:00:00"/>
    <s v="Sales Invoice"/>
    <s v="V M Enterprise"/>
    <s v="KRHUB_91962"/>
    <s v="SubD A"/>
    <s v="SubD (SubD A)"/>
    <s v="Fabric &amp; Home Care"/>
    <s v="Tide"/>
    <n v="8"/>
    <n v="64"/>
    <n v="23644.799999999999"/>
    <m/>
    <x v="0"/>
    <n v="1513267.2"/>
  </r>
  <r>
    <d v="2024-12-17T00:00:00"/>
    <s v="Sales Invoice"/>
    <s v="SHREE MOMAI TRADERS"/>
    <s v="KRHUB_89269"/>
    <s v="SubD A"/>
    <s v="SubD (SubD A)"/>
    <s v="Fabric &amp; Home Care"/>
    <s v="Tide"/>
    <n v="5"/>
    <n v="50"/>
    <n v="30046.5"/>
    <m/>
    <x v="1"/>
    <n v="1502325"/>
  </r>
  <r>
    <d v="2024-12-18T00:00:00"/>
    <s v="Sales Invoice"/>
    <s v="Jay Ambe Enterprise"/>
    <s v="KRHUB_92863"/>
    <s v="SubD A"/>
    <s v="SubD (SubD A)"/>
    <s v="Fabric &amp; Home Care"/>
    <s v="Tide"/>
    <n v="5"/>
    <n v="50"/>
    <n v="30046.5"/>
    <m/>
    <x v="1"/>
    <n v="1502325"/>
  </r>
  <r>
    <d v="2024-12-14T00:00:00"/>
    <s v="Sales Invoice"/>
    <s v="DEV ENTERPRISE"/>
    <s v="KRHUB_90736"/>
    <s v="SubD A"/>
    <s v="SubD (SubD A)"/>
    <s v="Fabric &amp; Home Care"/>
    <s v="Ariel Liquid"/>
    <n v="6"/>
    <n v="60"/>
    <n v="23833.200000000001"/>
    <m/>
    <x v="0"/>
    <n v="1429992"/>
  </r>
  <r>
    <d v="2024-12-17T00:00:00"/>
    <s v="Sales Invoice"/>
    <s v="SHREE MOMAI TRADERS"/>
    <s v="KRHUB_89269"/>
    <s v="SubD A"/>
    <s v="SubD (SubD A)"/>
    <s v="Hair Care"/>
    <s v="H&amp;S"/>
    <n v="60"/>
    <n v="240"/>
    <n v="5880"/>
    <m/>
    <x v="1"/>
    <n v="1411200"/>
  </r>
  <r>
    <d v="2024-12-17T00:00:00"/>
    <s v="Sales Invoice"/>
    <s v="SHREE MOMAI TRADERS"/>
    <s v="KRHUB_89269"/>
    <s v="SubD A"/>
    <s v="SubD (SubD A)"/>
    <s v="Hair Care"/>
    <s v="H&amp;S"/>
    <n v="60"/>
    <n v="240"/>
    <n v="5880"/>
    <m/>
    <x v="1"/>
    <n v="1411200"/>
  </r>
  <r>
    <d v="2024-12-18T00:00:00"/>
    <s v="Sales Invoice"/>
    <s v="Vinod Pharma"/>
    <s v="KRHUB_93329"/>
    <s v="SubD A"/>
    <s v="SubD (SubD A)"/>
    <s v="Fabric &amp; Home Care"/>
    <s v="Tide"/>
    <n v="48"/>
    <n v="144"/>
    <n v="9734.4"/>
    <m/>
    <x v="1"/>
    <n v="1401753.5999999999"/>
  </r>
  <r>
    <d v="2024-12-14T00:00:00"/>
    <s v="Sales Invoice"/>
    <s v="Punit Sales Agency"/>
    <s v="KRHUB_78572"/>
    <s v="SubD A"/>
    <s v="SubD (SubD A)"/>
    <s v="Hair Care"/>
    <s v="H&amp;S"/>
    <n v="60"/>
    <n v="239"/>
    <n v="5855.5"/>
    <m/>
    <x v="0"/>
    <n v="1399464.5"/>
  </r>
  <r>
    <d v="2024-12-14T00:00:00"/>
    <s v="Sales Invoice"/>
    <s v="Jalaram Enterprise"/>
    <s v="KRHUB_86219"/>
    <s v="SubD B"/>
    <s v="SubD (SubD B)"/>
    <s v="Baby Care"/>
    <s v="Pampers"/>
    <n v="324"/>
    <n v="324"/>
    <n v="4050"/>
    <m/>
    <x v="0"/>
    <n v="1312200"/>
  </r>
  <r>
    <d v="2024-12-14T00:00:00"/>
    <s v="Sales Invoice"/>
    <s v="Jiyansh Sales"/>
    <s v="KRHUB_94585"/>
    <s v="SubD B"/>
    <s v="SubD (SubD B)"/>
    <s v="Baby Care"/>
    <s v="Pampers"/>
    <n v="324"/>
    <n v="324"/>
    <n v="4050"/>
    <m/>
    <x v="0"/>
    <n v="1312200"/>
  </r>
  <r>
    <d v="2024-12-14T00:00:00"/>
    <s v="Sales Invoice"/>
    <s v="Mashru General Store"/>
    <s v="KRHUB_92137"/>
    <s v="SubD B"/>
    <s v="SubD (SubD B)"/>
    <s v="Health Care"/>
    <s v="VCD"/>
    <n v="16"/>
    <n v="64"/>
    <n v="19759.36"/>
    <m/>
    <x v="0"/>
    <n v="1264599.04"/>
  </r>
  <r>
    <d v="2024-12-14T00:00:00"/>
    <s v="Sales Invoice"/>
    <s v="Jiyansh Sales"/>
    <s v="KRHUB_94585"/>
    <s v="SubD B"/>
    <s v="SubD (SubD B)"/>
    <s v="Health Care"/>
    <s v="Vaporub"/>
    <n v="72"/>
    <n v="72"/>
    <n v="17303.759999999998"/>
    <m/>
    <x v="0"/>
    <n v="1245870.72"/>
  </r>
  <r>
    <d v="2024-12-18T00:00:00"/>
    <s v="Sales Invoice"/>
    <s v="Jay Ambe Enterprise"/>
    <s v="KRHUB_92863"/>
    <s v="SubD A"/>
    <s v="SubD (SubD A)"/>
    <s v="Fabric &amp; Home Care"/>
    <s v="Tide"/>
    <n v="24"/>
    <n v="96"/>
    <n v="12977.28"/>
    <m/>
    <x v="1"/>
    <n v="1245818.8800000001"/>
  </r>
  <r>
    <d v="2024-12-17T00:00:00"/>
    <s v="Sales Invoice"/>
    <s v="SHREE MOMAI TRADERS"/>
    <s v="KRHUB_89269"/>
    <s v="SubD A"/>
    <s v="SubD (SubD A)"/>
    <s v="Fabric &amp; Home Care"/>
    <s v="Ariel"/>
    <n v="6"/>
    <n v="42"/>
    <n v="29217.3"/>
    <m/>
    <x v="1"/>
    <n v="1227126.5999999999"/>
  </r>
  <r>
    <d v="2024-12-17T00:00:00"/>
    <s v="Sales Invoice"/>
    <s v="SHREE MOMAI TRADERS"/>
    <s v="KRHUB_89269"/>
    <s v="SubD A"/>
    <s v="SubD (SubD A)"/>
    <s v="Fabric &amp; Home Care"/>
    <s v="Tide"/>
    <n v="72"/>
    <n v="360"/>
    <n v="3333.6"/>
    <m/>
    <x v="1"/>
    <n v="1200096"/>
  </r>
  <r>
    <d v="2024-12-14T00:00:00"/>
    <s v="Sales Invoice"/>
    <s v="Punit Sales Agency"/>
    <s v="KRHUB_78572"/>
    <s v="SubD A"/>
    <s v="SubD (SubD A)"/>
    <s v="Health Care"/>
    <s v="Inhaler"/>
    <n v="720"/>
    <n v="144"/>
    <n v="8290.08"/>
    <m/>
    <x v="0"/>
    <n v="1193771.52"/>
  </r>
  <r>
    <d v="2024-12-14T00:00:00"/>
    <s v="Sales Invoice"/>
    <s v="Punit Sales Agency"/>
    <s v="KRHUB_78572"/>
    <s v="SubD A"/>
    <s v="SubD (SubD A)"/>
    <s v="Fem Care"/>
    <s v="Whisper Ultra"/>
    <n v="60"/>
    <n v="120"/>
    <n v="9730.7999999999993"/>
    <m/>
    <x v="0"/>
    <n v="1167696"/>
  </r>
  <r>
    <d v="2024-12-18T00:00:00"/>
    <s v="Sales Invoice"/>
    <s v="Vinod Pharma"/>
    <s v="KRHUB_93329"/>
    <s v="SubD A"/>
    <s v="SubD (SubD A)"/>
    <s v="Fabric &amp; Home Care"/>
    <s v="Ariel"/>
    <n v="2"/>
    <n v="30"/>
    <n v="38861.1"/>
    <m/>
    <x v="1"/>
    <n v="1165833"/>
  </r>
  <r>
    <d v="2024-12-14T00:00:00"/>
    <s v="Sales Invoice"/>
    <s v="Jiyansh Sales"/>
    <s v="KRHUB_94585"/>
    <s v="SubD B"/>
    <s v="SubD (SubD B)"/>
    <s v="Baby Care"/>
    <s v="Pampers"/>
    <n v="324"/>
    <n v="324"/>
    <n v="3508.92"/>
    <m/>
    <x v="0"/>
    <n v="1136890.08"/>
  </r>
  <r>
    <d v="2024-12-14T00:00:00"/>
    <s v="Sales Invoice"/>
    <s v="Jalaram Enterprise"/>
    <s v="KRHUB_86219"/>
    <s v="SubD B"/>
    <s v="SubD (SubD B)"/>
    <s v="Baby Care"/>
    <s v="Pampers"/>
    <n v="324"/>
    <n v="324"/>
    <n v="3508.92"/>
    <m/>
    <x v="0"/>
    <n v="1136890.08"/>
  </r>
  <r>
    <d v="2024-12-20T00:00:00"/>
    <s v="Sales Invoice"/>
    <s v="Akshar Agency"/>
    <s v="KRHUB_85606"/>
    <s v="SubD A"/>
    <s v="SubD (SubD A)"/>
    <s v="Baby Care"/>
    <s v="Pampers"/>
    <n v="288"/>
    <n v="324"/>
    <n v="3508.92"/>
    <m/>
    <x v="1"/>
    <n v="1136890.08"/>
  </r>
  <r>
    <d v="2024-12-14T00:00:00"/>
    <s v="Saleable RETURN"/>
    <s v="Bipinkumar Manshukhlal Shah"/>
    <s v="KRHUB_78366"/>
    <s v="SubD A"/>
    <s v="SubD (SubD A)"/>
    <s v="Health Care"/>
    <s v="VCD"/>
    <n v="4"/>
    <n v="-28"/>
    <n v="-39719.4"/>
    <s v="Wrong Order"/>
    <x v="2"/>
    <n v="1112143.2"/>
  </r>
  <r>
    <d v="2024-12-14T00:00:00"/>
    <s v="Sales Invoice"/>
    <s v="Vinayak Marketing"/>
    <s v="KRHUB_91961"/>
    <s v="SubD A"/>
    <s v="SubD (SubD A)"/>
    <s v="Fabric &amp; Home Care"/>
    <s v="Ariel Liquid"/>
    <n v="24"/>
    <n v="144"/>
    <n v="7632"/>
    <m/>
    <x v="0"/>
    <n v="1099008"/>
  </r>
  <r>
    <d v="2024-12-16T00:00:00"/>
    <s v="Sales Invoice"/>
    <s v="GPSAR Healthcare Ltd"/>
    <s v="KRHUB_78371"/>
    <s v="Large A Pharmacy"/>
    <s v="HFS (Large A Pharmacy)- D type"/>
    <s v="Fem Care"/>
    <s v="Whisper Ultra"/>
    <n v="24"/>
    <n v="72"/>
    <n v="14210.64"/>
    <m/>
    <x v="0"/>
    <n v="1023166.08"/>
  </r>
  <r>
    <d v="2024-12-16T00:00:00"/>
    <s v="Sales Invoice"/>
    <s v="GPSAR Healthcare Ltd"/>
    <s v="KRHUB_78371"/>
    <s v="Large A Pharmacy"/>
    <s v="HFS (Large A Pharmacy)- D type"/>
    <s v="Fem Care"/>
    <s v="Whisper Ultra"/>
    <n v="12"/>
    <n v="56"/>
    <n v="17361.12"/>
    <m/>
    <x v="0"/>
    <n v="972222.72"/>
  </r>
  <r>
    <d v="2024-12-14T00:00:00"/>
    <s v="Sales Invoice"/>
    <s v="Mashru General Store"/>
    <s v="KRHUB_92137"/>
    <s v="SubD B"/>
    <s v="SubD (SubD B)"/>
    <s v="Health Care"/>
    <s v="BabyRub"/>
    <n v="1080"/>
    <n v="144"/>
    <n v="6609.6"/>
    <m/>
    <x v="0"/>
    <n v="951782.40000000002"/>
  </r>
  <r>
    <d v="2024-12-14T00:00:00"/>
    <s v="Sales Invoice"/>
    <s v="Vinayak Marketing"/>
    <s v="KRHUB_91961"/>
    <s v="SubD A"/>
    <s v="SubD (SubD A)"/>
    <s v="Health Care"/>
    <s v="BabyRub"/>
    <n v="1080"/>
    <n v="144"/>
    <n v="6609.6"/>
    <m/>
    <x v="0"/>
    <n v="951782.40000000002"/>
  </r>
  <r>
    <d v="2024-12-20T00:00:00"/>
    <s v="Sales Invoice"/>
    <s v="Vinayak Marketing"/>
    <s v="KRHUB_91961"/>
    <s v="SubD A"/>
    <s v="SubD (SubD A)"/>
    <s v="Health Care"/>
    <s v="BabyRub"/>
    <n v="1080"/>
    <n v="144"/>
    <n v="6609.6"/>
    <m/>
    <x v="1"/>
    <n v="951782.40000000002"/>
  </r>
  <r>
    <d v="2024-12-14T00:00:00"/>
    <s v="Sales Invoice"/>
    <s v="A TO Z TRADERS"/>
    <s v="KRHUB_93275"/>
    <s v="SubD B"/>
    <s v="SubD (SubD B)"/>
    <s v="Baby Care"/>
    <s v="Pampers"/>
    <n v="12"/>
    <n v="60"/>
    <n v="15600"/>
    <m/>
    <x v="0"/>
    <n v="936000"/>
  </r>
  <r>
    <d v="2024-12-14T00:00:00"/>
    <s v="Sales Invoice"/>
    <s v="Jiyansh Sales"/>
    <s v="KRHUB_94585"/>
    <s v="SubD B"/>
    <s v="SubD (SubD B)"/>
    <s v="Health Care"/>
    <s v="VCD"/>
    <n v="32"/>
    <n v="96"/>
    <n v="9612.48"/>
    <m/>
    <x v="0"/>
    <n v="922798.07999999996"/>
  </r>
  <r>
    <d v="2024-12-13T00:00:00"/>
    <s v="Sales Invoice"/>
    <s v="Jay Ambe Enterprise"/>
    <s v="KRHUB_92863"/>
    <s v="SubD A"/>
    <s v="SubD (SubD A)"/>
    <s v="Fabric &amp; Home Care"/>
    <s v="Tide"/>
    <n v="3"/>
    <n v="30"/>
    <n v="28749.9"/>
    <m/>
    <x v="2"/>
    <n v="862497"/>
  </r>
  <r>
    <d v="2024-12-17T00:00:00"/>
    <s v="Sales Invoice"/>
    <s v="SHREE MOMAI TRADERS"/>
    <s v="KRHUB_89269"/>
    <s v="SubD A"/>
    <s v="SubD (SubD A)"/>
    <s v="Fabric &amp; Home Care"/>
    <s v="Tide"/>
    <n v="8"/>
    <n v="48"/>
    <n v="17733.599999999999"/>
    <m/>
    <x v="1"/>
    <n v="851212.79999999993"/>
  </r>
  <r>
    <d v="2024-12-14T00:00:00"/>
    <s v="Sales Invoice"/>
    <s v="Vinayak Marketing"/>
    <s v="KRHUB_91961"/>
    <s v="SubD A"/>
    <s v="SubD (SubD A)"/>
    <s v="Grooming"/>
    <s v="Guard"/>
    <n v="108"/>
    <n v="92"/>
    <n v="9103.4"/>
    <m/>
    <x v="2"/>
    <n v="837512.79999999993"/>
  </r>
  <r>
    <d v="2024-12-14T00:00:00"/>
    <s v="Sales Invoice"/>
    <s v="Vinayak Marketing"/>
    <s v="KRHUB_91961"/>
    <s v="SubD A"/>
    <s v="SubD (SubD A)"/>
    <s v="Fabric &amp; Home Care"/>
    <s v="Ariel"/>
    <n v="48"/>
    <n v="100"/>
    <n v="8334"/>
    <m/>
    <x v="0"/>
    <n v="833400"/>
  </r>
  <r>
    <d v="2024-12-14T00:00:00"/>
    <s v="Sales Invoice"/>
    <s v="Vinayak Marketing"/>
    <s v="KRHUB_91961"/>
    <s v="SubD A"/>
    <s v="SubD (SubD A)"/>
    <s v="Grooming"/>
    <s v="Wilkinson Sword"/>
    <n v="800"/>
    <n v="200"/>
    <n v="4162"/>
    <m/>
    <x v="0"/>
    <n v="832400"/>
  </r>
  <r>
    <d v="2024-12-13T00:00:00"/>
    <s v="Sales Invoice"/>
    <s v="V M Enterprise"/>
    <s v="KRHUB_91962"/>
    <s v="SubD A"/>
    <s v="SubD (SubD A)"/>
    <s v="Fabric &amp; Home Care"/>
    <s v="Tide"/>
    <n v="5"/>
    <n v="90"/>
    <n v="9183.6"/>
    <m/>
    <x v="2"/>
    <n v="826524"/>
  </r>
  <r>
    <d v="2024-12-14T00:00:00"/>
    <s v="Sales Invoice"/>
    <s v="Punit Sales Agency"/>
    <s v="KRHUB_78572"/>
    <s v="SubD A"/>
    <s v="SubD (SubD A)"/>
    <s v="Hair Care"/>
    <s v="H&amp;S"/>
    <n v="60"/>
    <n v="180"/>
    <n v="4410"/>
    <m/>
    <x v="0"/>
    <n v="793800"/>
  </r>
  <r>
    <d v="2024-12-14T00:00:00"/>
    <s v="Sales Invoice"/>
    <s v="Vinayak Marketing"/>
    <s v="KRHUB_91961"/>
    <s v="SubD A"/>
    <s v="SubD (SubD A)"/>
    <s v="Hair Care"/>
    <s v="H&amp;S"/>
    <n v="60"/>
    <n v="180"/>
    <n v="4410"/>
    <m/>
    <x v="0"/>
    <n v="793800"/>
  </r>
  <r>
    <d v="2024-12-16T00:00:00"/>
    <s v="Sales Invoice"/>
    <s v="Verai General Stores"/>
    <s v="KRHUB_90915"/>
    <s v="SubD B"/>
    <s v="SubD (SubD B)"/>
    <s v="Hair Care"/>
    <s v="H&amp;S"/>
    <n v="60"/>
    <n v="180"/>
    <n v="4410"/>
    <m/>
    <x v="1"/>
    <n v="793800"/>
  </r>
  <r>
    <d v="2024-12-14T00:00:00"/>
    <s v="Sales Invoice"/>
    <s v="Jiyansh Sales"/>
    <s v="KRHUB_94585"/>
    <s v="SubD B"/>
    <s v="SubD (SubD B)"/>
    <s v="Health Care"/>
    <s v="Inhaler"/>
    <n v="25"/>
    <n v="25"/>
    <n v="31665.75"/>
    <m/>
    <x v="0"/>
    <n v="791643.75"/>
  </r>
  <r>
    <d v="2024-12-14T00:00:00"/>
    <s v="Sales Invoice"/>
    <s v="DEV ENTERPRISE"/>
    <s v="KRHUB_90736"/>
    <s v="SubD A"/>
    <s v="SubD (SubD A)"/>
    <s v="Health Care"/>
    <s v="Inhaler"/>
    <n v="25"/>
    <n v="25"/>
    <n v="31665.75"/>
    <m/>
    <x v="0"/>
    <n v="791643.75"/>
  </r>
  <r>
    <d v="2024-12-14T00:00:00"/>
    <s v="Sales Invoice"/>
    <s v="Punit Sales Agency"/>
    <s v="KRHUB_78572"/>
    <s v="SubD A"/>
    <s v="SubD (SubD A)"/>
    <s v="Fabric &amp; Home Care"/>
    <s v="Ariel Liquid"/>
    <n v="24"/>
    <n v="120"/>
    <n v="6360"/>
    <m/>
    <x v="0"/>
    <n v="763200"/>
  </r>
  <r>
    <d v="2024-12-14T00:00:00"/>
    <s v="Sales Invoice"/>
    <s v="Punit Sales Agency"/>
    <s v="KRHUB_78572"/>
    <s v="SubD A"/>
    <s v="SubD (SubD A)"/>
    <s v="Fabric &amp; Home Care"/>
    <s v="Ariel Liquid"/>
    <n v="24"/>
    <n v="120"/>
    <n v="6360"/>
    <m/>
    <x v="0"/>
    <n v="763200"/>
  </r>
  <r>
    <d v="2024-12-18T00:00:00"/>
    <s v="Sales Invoice"/>
    <s v="Vinod Pharma"/>
    <s v="KRHUB_93329"/>
    <s v="SubD A"/>
    <s v="SubD (SubD A)"/>
    <s v="Fabric &amp; Home Care"/>
    <s v="Ariel Liquid"/>
    <n v="24"/>
    <n v="120"/>
    <n v="6360"/>
    <m/>
    <x v="1"/>
    <n v="763200"/>
  </r>
  <r>
    <d v="2024-12-17T00:00:00"/>
    <s v="Sales Invoice"/>
    <s v="SHREE MOMAI TRADERS"/>
    <s v="KRHUB_89269"/>
    <s v="SubD A"/>
    <s v="SubD (SubD A)"/>
    <s v="Baby Care"/>
    <s v="Pampers"/>
    <n v="288"/>
    <n v="299"/>
    <n v="2490.67"/>
    <m/>
    <x v="1"/>
    <n v="744710.33000000007"/>
  </r>
  <r>
    <d v="2024-12-16T00:00:00"/>
    <s v="Sales Invoice"/>
    <s v="GPSAR Healthcare Ltd"/>
    <s v="KRHUB_78371"/>
    <s v="Large A Pharmacy"/>
    <s v="HFS (Large A Pharmacy)- D type"/>
    <s v="Baby Care"/>
    <s v="Pampers"/>
    <n v="4"/>
    <n v="24"/>
    <n v="29979.84"/>
    <m/>
    <x v="0"/>
    <n v="719516.16000000003"/>
  </r>
  <r>
    <d v="2024-12-14T00:00:00"/>
    <s v="Sales Invoice"/>
    <s v="Jiyansh Sales"/>
    <s v="KRHUB_94585"/>
    <s v="SubD B"/>
    <s v="SubD (SubD B)"/>
    <s v="Female Hair Removal"/>
    <s v="Satin Care"/>
    <n v="192"/>
    <n v="96"/>
    <n v="7493.76"/>
    <m/>
    <x v="2"/>
    <n v="719400.95999999996"/>
  </r>
  <r>
    <d v="2024-12-14T00:00:00"/>
    <s v="Sales Invoice"/>
    <s v="Jiyansh Sales"/>
    <s v="KRHUB_94585"/>
    <s v="SubD B"/>
    <s v="SubD (SubD B)"/>
    <s v="Health Care"/>
    <s v="VCD"/>
    <n v="32"/>
    <n v="64"/>
    <n v="11214.08"/>
    <m/>
    <x v="0"/>
    <n v="717701.12"/>
  </r>
  <r>
    <d v="2024-12-14T00:00:00"/>
    <s v="Sales Invoice"/>
    <s v="Punit Sales Agency"/>
    <s v="KRHUB_78572"/>
    <s v="SubD A"/>
    <s v="SubD (SubD A)"/>
    <s v="Health Care"/>
    <s v="VCD"/>
    <n v="16"/>
    <n v="48"/>
    <n v="14819.52"/>
    <m/>
    <x v="0"/>
    <n v="711336.95999999996"/>
  </r>
  <r>
    <d v="2024-12-16T00:00:00"/>
    <s v="Sales Invoice"/>
    <s v="Verai General Stores"/>
    <s v="KRHUB_90915"/>
    <s v="SubD B"/>
    <s v="SubD (SubD B)"/>
    <s v="Fabric &amp; Home Care"/>
    <s v="Ariel"/>
    <n v="34"/>
    <n v="68"/>
    <n v="10451.6"/>
    <m/>
    <x v="1"/>
    <n v="710708.8"/>
  </r>
  <r>
    <d v="2024-12-14T00:00:00"/>
    <s v="Sales Invoice"/>
    <s v="Vinod Pharma"/>
    <s v="KRHUB_93329"/>
    <s v="SubD A"/>
    <s v="SubD (SubD A)"/>
    <s v="Baby Care"/>
    <s v="Pampers"/>
    <n v="168"/>
    <n v="168"/>
    <n v="4200"/>
    <m/>
    <x v="0"/>
    <n v="705600"/>
  </r>
  <r>
    <d v="2024-12-14T00:00:00"/>
    <s v="Sales Invoice"/>
    <s v="Punit Sales Agency"/>
    <s v="KRHUB_78572"/>
    <s v="SubD A"/>
    <s v="SubD (SubD A)"/>
    <s v="Baby Care"/>
    <s v="Pampers"/>
    <n v="168"/>
    <n v="168"/>
    <n v="4200"/>
    <m/>
    <x v="0"/>
    <n v="705600"/>
  </r>
  <r>
    <d v="2024-12-14T00:00:00"/>
    <s v="Sales Invoice"/>
    <s v="Punit Sales Agency"/>
    <s v="KRHUB_78572"/>
    <s v="SubD A"/>
    <s v="SubD (SubD A)"/>
    <s v="Hair Care"/>
    <s v="H&amp;S"/>
    <n v="48"/>
    <n v="96"/>
    <n v="7331.52"/>
    <m/>
    <x v="0"/>
    <n v="703825.92000000004"/>
  </r>
  <r>
    <d v="2024-12-13T00:00:00"/>
    <s v="Sales Invoice"/>
    <s v="Vinod Pharma"/>
    <s v="KRHUB_93329"/>
    <s v="SubD A"/>
    <s v="SubD (SubD A)"/>
    <s v="Fabric &amp; Home Care"/>
    <s v="Tide"/>
    <n v="24"/>
    <n v="72"/>
    <n v="9732.9599999999991"/>
    <m/>
    <x v="2"/>
    <n v="700773.11999999988"/>
  </r>
  <r>
    <d v="2024-12-14T00:00:00"/>
    <s v="Sales Invoice"/>
    <s v="V M Enterprise"/>
    <s v="KRHUB_91962"/>
    <s v="SubD A"/>
    <s v="SubD (SubD A)"/>
    <s v="Fabric &amp; Home Care"/>
    <s v="Tide"/>
    <n v="24"/>
    <n v="72"/>
    <n v="9732.9599999999991"/>
    <m/>
    <x v="0"/>
    <n v="700773.11999999988"/>
  </r>
  <r>
    <d v="2024-12-19T00:00:00"/>
    <s v="Sales Invoice"/>
    <s v="DEV ENTERPRISE"/>
    <s v="KRHUB_90736"/>
    <s v="SubD A"/>
    <s v="SubD (SubD A)"/>
    <s v="Grooming"/>
    <s v="Guard"/>
    <n v="480"/>
    <n v="100"/>
    <n v="7000"/>
    <m/>
    <x v="1"/>
    <n v="700000"/>
  </r>
  <r>
    <d v="2024-12-16T00:00:00"/>
    <s v="Sales Invoice"/>
    <s v="GPSAR Healthcare Ltd"/>
    <s v="KRHUB_78371"/>
    <s v="Large A Pharmacy"/>
    <s v="HFS (Large A Pharmacy)- D type"/>
    <s v="Health Care"/>
    <s v="Action 500"/>
    <n v="960"/>
    <n v="120"/>
    <n v="5602.8"/>
    <m/>
    <x v="0"/>
    <n v="672336"/>
  </r>
  <r>
    <d v="2024-12-14T00:00:00"/>
    <s v="Sales Invoice"/>
    <s v="Vinayak Marketing"/>
    <s v="KRHUB_91961"/>
    <s v="SubD A"/>
    <s v="SubD (SubD A)"/>
    <s v="Fabric &amp; Home Care"/>
    <s v="Ariel Liquid"/>
    <n v="12"/>
    <n v="60"/>
    <n v="11055.6"/>
    <m/>
    <x v="0"/>
    <n v="663336"/>
  </r>
  <r>
    <d v="2024-12-19T00:00:00"/>
    <s v="Sales Invoice"/>
    <s v="DEV ENTERPRISE"/>
    <s v="KRHUB_90736"/>
    <s v="SubD A"/>
    <s v="SubD (SubD A)"/>
    <s v="Grooming"/>
    <s v="Wilkinson Sword"/>
    <n v="160"/>
    <n v="80"/>
    <n v="8240"/>
    <m/>
    <x v="1"/>
    <n v="659200"/>
  </r>
  <r>
    <d v="2024-12-14T00:00:00"/>
    <s v="Sales Invoice"/>
    <s v="A TO Z TRADERS"/>
    <s v="KRHUB_93275"/>
    <s v="SubD B"/>
    <s v="SubD (SubD B)"/>
    <s v="Fabric &amp; Home Care"/>
    <s v="Ariel Liquid"/>
    <n v="4"/>
    <n v="32"/>
    <n v="20444.48"/>
    <m/>
    <x v="0"/>
    <n v="654223.35999999999"/>
  </r>
  <r>
    <d v="2024-12-20T00:00:00"/>
    <s v="Sales Invoice"/>
    <s v="Akshar Agency"/>
    <s v="KRHUB_85606"/>
    <s v="SubD A"/>
    <s v="SubD (SubD A)"/>
    <s v="Fabric &amp; Home Care"/>
    <s v="Ariel Liquid"/>
    <n v="4"/>
    <n v="32"/>
    <n v="20444.48"/>
    <m/>
    <x v="1"/>
    <n v="654223.35999999999"/>
  </r>
  <r>
    <d v="2024-12-14T00:00:00"/>
    <s v="Sales Invoice"/>
    <s v="Vinod Pharma"/>
    <s v="KRHUB_93329"/>
    <s v="SubD A"/>
    <s v="SubD (SubD A)"/>
    <s v="Fem Care"/>
    <s v="Whisper Choice"/>
    <n v="60"/>
    <n v="120"/>
    <n v="5404.8"/>
    <m/>
    <x v="0"/>
    <n v="648576"/>
  </r>
  <r>
    <d v="2024-12-16T00:00:00"/>
    <s v="Sales Invoice"/>
    <s v="Verai General Stores"/>
    <s v="KRHUB_90915"/>
    <s v="SubD B"/>
    <s v="SubD (SubD B)"/>
    <s v="Fem Care"/>
    <s v="Whisper Choice"/>
    <n v="60"/>
    <n v="120"/>
    <n v="5404.8"/>
    <m/>
    <x v="0"/>
    <n v="648576"/>
  </r>
  <r>
    <d v="2024-12-16T00:00:00"/>
    <s v="Sales Invoice"/>
    <s v="Verai General Stores"/>
    <s v="KRHUB_90915"/>
    <s v="SubD B"/>
    <s v="SubD (SubD B)"/>
    <s v="Fem Care"/>
    <s v="Whisper Choice"/>
    <n v="60"/>
    <n v="120"/>
    <n v="5404.8"/>
    <m/>
    <x v="0"/>
    <n v="648576"/>
  </r>
  <r>
    <d v="2024-12-20T00:00:00"/>
    <s v="Sales Invoice"/>
    <s v="Akshar Agency"/>
    <s v="KRHUB_85606"/>
    <s v="SubD A"/>
    <s v="SubD (SubD A)"/>
    <s v="Fem Care"/>
    <s v="Whisper Choice"/>
    <n v="60"/>
    <n v="120"/>
    <n v="5404.8"/>
    <m/>
    <x v="1"/>
    <n v="648576"/>
  </r>
  <r>
    <d v="2024-12-14T00:00:00"/>
    <s v="Sales Invoice"/>
    <s v="Vinod Pharma"/>
    <s v="KRHUB_93329"/>
    <s v="SubD A"/>
    <s v="SubD (SubD A)"/>
    <s v="Fabric &amp; Home Care"/>
    <s v="Tide"/>
    <n v="24"/>
    <n v="68"/>
    <n v="9192.24"/>
    <m/>
    <x v="0"/>
    <n v="625072.31999999995"/>
  </r>
  <r>
    <d v="2024-12-19T00:00:00"/>
    <s v="Sales Invoice"/>
    <s v="DEV ENTERPRISE"/>
    <s v="KRHUB_90736"/>
    <s v="SubD A"/>
    <s v="SubD (SubD A)"/>
    <s v="Fabric &amp; Home Care"/>
    <s v="Tide"/>
    <n v="48"/>
    <n v="96"/>
    <n v="6489.6"/>
    <m/>
    <x v="1"/>
    <n v="623001.60000000009"/>
  </r>
  <r>
    <d v="2024-12-14T00:00:00"/>
    <s v="Sales Invoice"/>
    <s v="Punit Sales Agency"/>
    <s v="KRHUB_78572"/>
    <s v="SubD A"/>
    <s v="SubD (SubD A)"/>
    <s v="Grooming"/>
    <s v="Gillette Presto Intl"/>
    <n v="192"/>
    <n v="96"/>
    <n v="6314.88"/>
    <m/>
    <x v="2"/>
    <n v="606228.47999999998"/>
  </r>
  <r>
    <d v="2024-12-18T00:00:00"/>
    <s v="Sales Invoice"/>
    <s v="Vinod Pharma"/>
    <s v="KRHUB_93329"/>
    <s v="SubD A"/>
    <s v="SubD (SubD A)"/>
    <s v="Grooming"/>
    <s v="Gillette Presto Intl"/>
    <n v="192"/>
    <n v="96"/>
    <n v="6314.88"/>
    <m/>
    <x v="1"/>
    <n v="606228.47999999998"/>
  </r>
  <r>
    <d v="2024-12-14T00:00:00"/>
    <s v="Sales Invoice"/>
    <s v="Mashru General Store"/>
    <s v="KRHUB_92137"/>
    <s v="SubD B"/>
    <s v="SubD (SubD B)"/>
    <s v="Oral care"/>
    <s v="ORAL B"/>
    <n v="24"/>
    <n v="69"/>
    <n v="8625"/>
    <m/>
    <x v="0"/>
    <n v="595125"/>
  </r>
  <r>
    <d v="2024-12-14T00:00:00"/>
    <s v="Sales Invoice"/>
    <s v="Vinod Pharma"/>
    <s v="KRHUB_93329"/>
    <s v="SubD A"/>
    <s v="SubD (SubD A)"/>
    <s v="Fabric &amp; Home Care"/>
    <s v="Tide"/>
    <n v="8"/>
    <n v="40"/>
    <n v="14778"/>
    <m/>
    <x v="0"/>
    <n v="591120"/>
  </r>
  <r>
    <d v="2024-12-17T00:00:00"/>
    <s v="Sales Invoice"/>
    <s v="Punit Sales Agency"/>
    <s v="KRHUB_78572"/>
    <s v="SubD A"/>
    <s v="SubD (SubD A)"/>
    <s v="Fabric &amp; Home Care"/>
    <s v="Tide"/>
    <n v="8"/>
    <n v="40"/>
    <n v="14778"/>
    <m/>
    <x v="1"/>
    <n v="591120"/>
  </r>
  <r>
    <d v="2024-12-18T00:00:00"/>
    <s v="Sales Invoice"/>
    <s v="Jay Ambe Enterprise"/>
    <s v="KRHUB_92863"/>
    <s v="SubD A"/>
    <s v="SubD (SubD A)"/>
    <s v="Fabric &amp; Home Care"/>
    <s v="Tide"/>
    <n v="8"/>
    <n v="40"/>
    <n v="14778"/>
    <m/>
    <x v="1"/>
    <n v="591120"/>
  </r>
  <r>
    <d v="2024-12-14T00:00:00"/>
    <s v="Sales Invoice"/>
    <s v="Vinod Pharma"/>
    <s v="KRHUB_93329"/>
    <s v="SubD A"/>
    <s v="SubD (SubD A)"/>
    <s v="Baby Care"/>
    <s v="Pampers"/>
    <n v="168"/>
    <n v="168"/>
    <n v="3499.44"/>
    <m/>
    <x v="0"/>
    <n v="587905.92000000004"/>
  </r>
  <r>
    <d v="2024-12-16T00:00:00"/>
    <s v="Sales Invoice"/>
    <s v="Jalaram Enterprise"/>
    <s v="KRHUB_86219"/>
    <s v="SubD B"/>
    <s v="SubD (SubD B)"/>
    <s v="Oral care"/>
    <s v="ORAL B"/>
    <n v="36"/>
    <n v="72"/>
    <n v="8100"/>
    <m/>
    <x v="0"/>
    <n v="583200"/>
  </r>
  <r>
    <d v="2024-12-14T00:00:00"/>
    <s v="Sales Invoice"/>
    <s v="A TO Z TRADERS"/>
    <s v="KRHUB_93275"/>
    <s v="SubD B"/>
    <s v="SubD (SubD B)"/>
    <s v="Fabric &amp; Home Care"/>
    <s v="Ariel Liquid"/>
    <n v="4"/>
    <n v="32"/>
    <n v="18074.240000000002"/>
    <m/>
    <x v="0"/>
    <n v="578375.68000000005"/>
  </r>
  <r>
    <d v="2024-12-20T00:00:00"/>
    <s v="Sales Invoice"/>
    <s v="Akshar Agency"/>
    <s v="KRHUB_85606"/>
    <s v="SubD A"/>
    <s v="SubD (SubD A)"/>
    <s v="Fabric &amp; Home Care"/>
    <s v="Ariel Liquid"/>
    <n v="4"/>
    <n v="32"/>
    <n v="18073.919999999998"/>
    <m/>
    <x v="1"/>
    <n v="578365.43999999994"/>
  </r>
  <r>
    <d v="2024-12-16T00:00:00"/>
    <s v="Sales Invoice"/>
    <s v="Verai General Stores"/>
    <s v="KRHUB_90915"/>
    <s v="SubD B"/>
    <s v="SubD (SubD B)"/>
    <s v="Fabric &amp; Home Care"/>
    <s v="Ariel Liquid"/>
    <n v="12"/>
    <n v="60"/>
    <n v="9610.7999999999993"/>
    <m/>
    <x v="1"/>
    <n v="576648"/>
  </r>
  <r>
    <d v="2024-12-18T00:00:00"/>
    <s v="Sales Invoice"/>
    <s v="Jay Ambe Enterprise"/>
    <s v="KRHUB_92863"/>
    <s v="SubD A"/>
    <s v="SubD (SubD A)"/>
    <s v="Fabric &amp; Home Care"/>
    <s v="Ariel Liquid"/>
    <n v="12"/>
    <n v="60"/>
    <n v="9610.7999999999993"/>
    <m/>
    <x v="1"/>
    <n v="576648"/>
  </r>
  <r>
    <d v="2024-12-20T00:00:00"/>
    <s v="Sales Invoice"/>
    <s v="Akshar Agency"/>
    <s v="KRHUB_85606"/>
    <s v="SubD A"/>
    <s v="SubD (SubD A)"/>
    <s v="Fabric &amp; Home Care"/>
    <s v="Ariel Liquid"/>
    <n v="12"/>
    <n v="60"/>
    <n v="9610.7999999999993"/>
    <m/>
    <x v="1"/>
    <n v="576648"/>
  </r>
  <r>
    <d v="2024-12-19T00:00:00"/>
    <s v="Sales Invoice"/>
    <s v="DEV ENTERPRISE"/>
    <s v="KRHUB_90736"/>
    <s v="SubD A"/>
    <s v="SubD (SubD A)"/>
    <s v="Grooming"/>
    <s v="Guard"/>
    <n v="480"/>
    <n v="120"/>
    <n v="4800"/>
    <m/>
    <x v="1"/>
    <n v="576000"/>
  </r>
  <r>
    <d v="2024-12-14T00:00:00"/>
    <s v="Sales Invoice"/>
    <s v="Vinayak Marketing"/>
    <s v="KRHUB_91961"/>
    <s v="SubD A"/>
    <s v="SubD (SubD A)"/>
    <s v="Health Care"/>
    <s v="VCD"/>
    <n v="4"/>
    <n v="20"/>
    <n v="28371"/>
    <m/>
    <x v="0"/>
    <n v="567420"/>
  </r>
  <r>
    <d v="2024-12-18T00:00:00"/>
    <s v="Sales Invoice"/>
    <s v="Jay Ambe Enterprise"/>
    <s v="KRHUB_92863"/>
    <s v="SubD A"/>
    <s v="SubD (SubD A)"/>
    <s v="Grooming"/>
    <s v="Guard"/>
    <n v="480"/>
    <n v="90"/>
    <n v="6300"/>
    <m/>
    <x v="1"/>
    <n v="567000"/>
  </r>
  <r>
    <d v="2024-12-17T00:00:00"/>
    <s v="Sales Invoice"/>
    <s v="SHREE MOMAI TRADERS"/>
    <s v="KRHUB_89269"/>
    <s v="SubD A"/>
    <s v="SubD (SubD A)"/>
    <s v="Fem Care"/>
    <s v="Whisper Choice"/>
    <n v="112"/>
    <n v="112"/>
    <n v="5044.4799999999996"/>
    <m/>
    <x v="1"/>
    <n v="564981.76000000001"/>
  </r>
  <r>
    <d v="2024-12-19T00:00:00"/>
    <s v="Sales Invoice"/>
    <s v="DEV ENTERPRISE"/>
    <s v="KRHUB_90736"/>
    <s v="SubD A"/>
    <s v="SubD (SubD A)"/>
    <s v="Fem Care"/>
    <s v="Whisper Choice"/>
    <n v="112"/>
    <n v="112"/>
    <n v="5044.4799999999996"/>
    <m/>
    <x v="1"/>
    <n v="564981.76000000001"/>
  </r>
  <r>
    <d v="2024-12-18T00:00:00"/>
    <s v="Sales Invoice"/>
    <s v="Jay Ambe Enterprise"/>
    <s v="KRHUB_92863"/>
    <s v="SubD A"/>
    <s v="SubD (SubD A)"/>
    <s v="Fabric &amp; Home Care"/>
    <s v="Ariel"/>
    <n v="2"/>
    <n v="20"/>
    <n v="28240.6"/>
    <m/>
    <x v="1"/>
    <n v="564812"/>
  </r>
  <r>
    <d v="2024-12-14T00:00:00"/>
    <s v="Sales Invoice"/>
    <s v="Vinod Pharma"/>
    <s v="KRHUB_93329"/>
    <s v="SubD A"/>
    <s v="SubD (SubD A)"/>
    <s v="Fem Care"/>
    <s v="Whisper Choice"/>
    <n v="120"/>
    <n v="120"/>
    <n v="4539.6000000000004"/>
    <m/>
    <x v="0"/>
    <n v="544752"/>
  </r>
  <r>
    <d v="2024-12-14T00:00:00"/>
    <s v="Sales Invoice"/>
    <s v="Bipinkumar Manshukhlal Shah"/>
    <s v="KRHUB_78366"/>
    <s v="SubD A"/>
    <s v="SubD (SubD A)"/>
    <s v="Hair Care"/>
    <s v="H&amp;S"/>
    <n v="24"/>
    <n v="54"/>
    <n v="10063.44"/>
    <m/>
    <x v="0"/>
    <n v="543425.76"/>
  </r>
  <r>
    <d v="2024-12-17T00:00:00"/>
    <s v="Sales Invoice"/>
    <s v="SHREE MOMAI TRADERS"/>
    <s v="KRHUB_89269"/>
    <s v="SubD A"/>
    <s v="SubD (SubD A)"/>
    <s v="Baby Care"/>
    <s v="Pampers"/>
    <n v="40"/>
    <n v="80"/>
    <n v="6600"/>
    <m/>
    <x v="1"/>
    <n v="528000"/>
  </r>
  <r>
    <d v="2024-12-14T00:00:00"/>
    <s v="Sales Invoice"/>
    <s v="Vinayak Marketing"/>
    <s v="KRHUB_91961"/>
    <s v="SubD A"/>
    <s v="SubD (SubD A)"/>
    <s v="Fem Care"/>
    <s v="Whisper Choice"/>
    <n v="30"/>
    <n v="60"/>
    <n v="8648.4"/>
    <m/>
    <x v="0"/>
    <n v="518904"/>
  </r>
  <r>
    <d v="2024-12-16T00:00:00"/>
    <s v="Sales Invoice"/>
    <s v="Verai General Stores"/>
    <s v="KRHUB_90915"/>
    <s v="SubD B"/>
    <s v="SubD (SubD B)"/>
    <s v="Fabric &amp; Home Care"/>
    <s v="Ariel"/>
    <n v="2"/>
    <n v="20"/>
    <n v="25907.4"/>
    <m/>
    <x v="1"/>
    <n v="518148"/>
  </r>
  <r>
    <d v="2024-12-18T00:00:00"/>
    <s v="Sales Invoice"/>
    <s v="A TO Z TRADERS"/>
    <s v="KRHUB_93275"/>
    <s v="SubD B"/>
    <s v="SubD (SubD B)"/>
    <s v="Fabric &amp; Home Care"/>
    <s v="Ariel"/>
    <n v="2"/>
    <n v="20"/>
    <n v="25907.4"/>
    <m/>
    <x v="1"/>
    <n v="518148"/>
  </r>
  <r>
    <d v="2024-12-18T00:00:00"/>
    <s v="Sales Invoice"/>
    <s v="Thakkar Nandkumar Sitaram"/>
    <s v="KRHUB_85835"/>
    <s v="SubD B"/>
    <s v="SubD (SubD B)"/>
    <s v="Fabric &amp; Home Care"/>
    <s v="Ariel"/>
    <n v="2"/>
    <n v="20"/>
    <n v="25907.4"/>
    <m/>
    <x v="1"/>
    <n v="518148"/>
  </r>
  <r>
    <d v="2024-12-18T00:00:00"/>
    <s v="Sales Invoice"/>
    <s v="Tirupati Sales Corporation"/>
    <s v="KRHUB_82079"/>
    <s v="SubD A"/>
    <s v="SubD (SubD A)"/>
    <s v="Fabric &amp; Home Care"/>
    <s v="Ariel"/>
    <n v="2"/>
    <n v="20"/>
    <n v="25907.4"/>
    <m/>
    <x v="1"/>
    <n v="518148"/>
  </r>
  <r>
    <d v="2024-12-18T00:00:00"/>
    <s v="Sales Invoice"/>
    <s v="Verai General Stores"/>
    <s v="KRHUB_90915"/>
    <s v="SubD B"/>
    <s v="SubD (SubD B)"/>
    <s v="Fabric &amp; Home Care"/>
    <s v="Ariel"/>
    <n v="2"/>
    <n v="20"/>
    <n v="25907.4"/>
    <m/>
    <x v="1"/>
    <n v="518148"/>
  </r>
  <r>
    <d v="2024-12-18T00:00:00"/>
    <s v="Sales Invoice"/>
    <s v="Jay Agency"/>
    <s v="KRHUB_88631"/>
    <s v="SubD B"/>
    <s v="SubD (SubD B)"/>
    <s v="Fabric &amp; Home Care"/>
    <s v="Ariel"/>
    <n v="2"/>
    <n v="20"/>
    <n v="25907.4"/>
    <m/>
    <x v="1"/>
    <n v="518148"/>
  </r>
  <r>
    <d v="2024-12-20T00:00:00"/>
    <s v="Sales Invoice"/>
    <s v="Vinayak Marketing"/>
    <s v="KRHUB_91961"/>
    <s v="SubD A"/>
    <s v="SubD (SubD A)"/>
    <s v="Grooming"/>
    <s v="Gillette Vector Plus"/>
    <n v="600"/>
    <n v="50"/>
    <n v="10272.5"/>
    <m/>
    <x v="1"/>
    <n v="513625"/>
  </r>
  <r>
    <d v="2024-12-14T00:00:00"/>
    <s v="Sales Invoice"/>
    <s v="Vinod Pharma"/>
    <s v="KRHUB_93329"/>
    <s v="SubD A"/>
    <s v="SubD (SubD A)"/>
    <s v="Fabric &amp; Home Care"/>
    <s v="Ariel Liquid"/>
    <n v="4"/>
    <n v="28"/>
    <n v="17888.919999999998"/>
    <m/>
    <x v="0"/>
    <n v="500889.75999999995"/>
  </r>
  <r>
    <d v="2024-12-14T00:00:00"/>
    <s v="Sales Invoice"/>
    <s v="DEV ENTERPRISE"/>
    <s v="KRHUB_90736"/>
    <s v="SubD A"/>
    <s v="SubD (SubD A)"/>
    <s v="Oral care"/>
    <s v="ORAL B"/>
    <n v="24"/>
    <n v="48"/>
    <n v="9919.68"/>
    <m/>
    <x v="0"/>
    <n v="476144.64000000001"/>
  </r>
  <r>
    <d v="2024-12-18T00:00:00"/>
    <s v="Sales Invoice"/>
    <s v="Vinod Pharma"/>
    <s v="KRHUB_93329"/>
    <s v="SubD A"/>
    <s v="SubD (SubD A)"/>
    <s v="Oral care"/>
    <s v="ORAL B"/>
    <n v="24"/>
    <n v="48"/>
    <n v="9919.68"/>
    <m/>
    <x v="1"/>
    <n v="476144.64000000001"/>
  </r>
  <r>
    <d v="2024-12-14T00:00:00"/>
    <s v="Sales Invoice"/>
    <s v="Vinayak Marketing"/>
    <s v="KRHUB_91961"/>
    <s v="SubD A"/>
    <s v="SubD (SubD A)"/>
    <s v="Hair Care"/>
    <s v="H&amp;S"/>
    <n v="36"/>
    <n v="108"/>
    <n v="4320"/>
    <m/>
    <x v="0"/>
    <n v="466560"/>
  </r>
  <r>
    <d v="2024-12-17T00:00:00"/>
    <s v="Sales Invoice"/>
    <s v="SHREE MOMAI TRADERS"/>
    <s v="KRHUB_89269"/>
    <s v="SubD A"/>
    <s v="SubD (SubD A)"/>
    <s v="Hair Care"/>
    <s v="H&amp;S"/>
    <n v="56"/>
    <n v="50"/>
    <n v="9318"/>
    <m/>
    <x v="1"/>
    <n v="465900"/>
  </r>
  <r>
    <d v="2024-12-19T00:00:00"/>
    <s v="Sales Invoice"/>
    <s v="DEV ENTERPRISE"/>
    <s v="KRHUB_90736"/>
    <s v="SubD A"/>
    <s v="SubD (SubD A)"/>
    <s v="Fem Care"/>
    <s v="Whisper Ultra"/>
    <n v="24"/>
    <n v="48"/>
    <n v="9473.76"/>
    <m/>
    <x v="1"/>
    <n v="454740.47999999998"/>
  </r>
  <r>
    <d v="2024-12-18T00:00:00"/>
    <s v="Sales Invoice"/>
    <s v="Vinod Pharma"/>
    <s v="KRHUB_93329"/>
    <s v="SubD A"/>
    <s v="SubD (SubD A)"/>
    <s v="Fem Care"/>
    <s v="Whisper Choice"/>
    <n v="120"/>
    <n v="120"/>
    <n v="3783.6"/>
    <m/>
    <x v="1"/>
    <n v="454032"/>
  </r>
  <r>
    <d v="2024-12-19T00:00:00"/>
    <s v="Sales Invoice"/>
    <s v="DEV ENTERPRISE"/>
    <s v="KRHUB_90736"/>
    <s v="SubD A"/>
    <s v="SubD (SubD A)"/>
    <s v="Fem Care"/>
    <s v="Whisper Choice"/>
    <n v="120"/>
    <n v="120"/>
    <n v="3783.6"/>
    <m/>
    <x v="1"/>
    <n v="454032"/>
  </r>
  <r>
    <d v="2024-12-14T00:00:00"/>
    <s v="Sales Invoice"/>
    <s v="A TO Z TRADERS"/>
    <s v="KRHUB_93275"/>
    <s v="SubD B"/>
    <s v="SubD (SubD B)"/>
    <s v="Baby Care"/>
    <s v="Pampers"/>
    <n v="18"/>
    <n v="36"/>
    <n v="12490.56"/>
    <m/>
    <x v="0"/>
    <n v="449660.15999999997"/>
  </r>
  <r>
    <d v="2024-12-14T00:00:00"/>
    <s v="Sales Invoice"/>
    <s v="Jalaram Enterprise"/>
    <s v="KRHUB_86219"/>
    <s v="SubD B"/>
    <s v="SubD (SubD B)"/>
    <s v="Health Care"/>
    <s v="Vaporub"/>
    <n v="16"/>
    <n v="16"/>
    <n v="27649.599999999999"/>
    <m/>
    <x v="0"/>
    <n v="442393.59999999998"/>
  </r>
  <r>
    <d v="2024-12-14T00:00:00"/>
    <s v="Sales Invoice"/>
    <s v="V M Enterprise"/>
    <s v="KRHUB_91962"/>
    <s v="SubD A"/>
    <s v="SubD (SubD A)"/>
    <s v="Health Care"/>
    <s v="Vaporub"/>
    <n v="16"/>
    <n v="16"/>
    <n v="27649.599999999999"/>
    <m/>
    <x v="0"/>
    <n v="442393.59999999998"/>
  </r>
  <r>
    <d v="2024-12-14T00:00:00"/>
    <s v="Sales Invoice"/>
    <s v="A TO Z TRADERS"/>
    <s v="KRHUB_93275"/>
    <s v="SubD B"/>
    <s v="SubD (SubD B)"/>
    <s v="Health Care"/>
    <s v="Vaporub"/>
    <n v="16"/>
    <n v="16"/>
    <n v="27649.599999999999"/>
    <m/>
    <x v="0"/>
    <n v="442393.59999999998"/>
  </r>
  <r>
    <d v="2024-12-14T00:00:00"/>
    <s v="Sales Invoice"/>
    <s v="Punit Sales Agency"/>
    <s v="KRHUB_78572"/>
    <s v="SubD A"/>
    <s v="SubD (SubD A)"/>
    <s v="Hair Care"/>
    <s v="H&amp;S"/>
    <n v="60"/>
    <n v="133"/>
    <n v="3258.5"/>
    <m/>
    <x v="0"/>
    <n v="433380.5"/>
  </r>
  <r>
    <d v="2024-12-13T00:00:00"/>
    <s v="Sales Invoice"/>
    <s v="V M Enterprise"/>
    <s v="KRHUB_91962"/>
    <s v="SubD A"/>
    <s v="SubD (SubD A)"/>
    <s v="Fabric &amp; Home Care"/>
    <s v="Tide"/>
    <n v="72"/>
    <n v="216"/>
    <n v="2000.16"/>
    <m/>
    <x v="2"/>
    <n v="432034.56"/>
  </r>
  <r>
    <d v="2024-12-14T00:00:00"/>
    <s v="Sales Invoice"/>
    <s v="Punit Sales Agency"/>
    <s v="KRHUB_78572"/>
    <s v="SubD A"/>
    <s v="SubD (SubD A)"/>
    <s v="Fabric &amp; Home Care"/>
    <s v="Tide"/>
    <n v="72"/>
    <n v="216"/>
    <n v="2000.16"/>
    <m/>
    <x v="0"/>
    <n v="432034.56"/>
  </r>
  <r>
    <d v="2024-12-14T00:00:00"/>
    <s v="Sales Invoice"/>
    <s v="Punit Sales Agency"/>
    <s v="KRHUB_78572"/>
    <s v="SubD A"/>
    <s v="SubD (SubD A)"/>
    <s v="Fabric &amp; Home Care"/>
    <s v="Tide"/>
    <n v="72"/>
    <n v="216"/>
    <n v="2000.16"/>
    <m/>
    <x v="0"/>
    <n v="432034.56"/>
  </r>
  <r>
    <d v="2024-12-13T00:00:00"/>
    <s v="Sales Invoice"/>
    <s v="Bipinkumar Manshukhlal Shah"/>
    <s v="KRHUB_78366"/>
    <s v="SubD A"/>
    <s v="SubD (SubD A)"/>
    <s v="Hair Care"/>
    <s v="H&amp;S"/>
    <n v="24"/>
    <n v="48"/>
    <n v="8945.2800000000007"/>
    <m/>
    <x v="2"/>
    <n v="429373.44000000006"/>
  </r>
  <r>
    <d v="2024-12-14T00:00:00"/>
    <s v="Sales Invoice"/>
    <s v="A TO Z TRADERS"/>
    <s v="KRHUB_93275"/>
    <s v="SubD B"/>
    <s v="SubD (SubD B)"/>
    <s v="Fabric &amp; Home Care"/>
    <s v="Tide"/>
    <n v="3"/>
    <n v="21"/>
    <n v="20124.93"/>
    <m/>
    <x v="0"/>
    <n v="422623.53"/>
  </r>
  <r>
    <d v="2024-12-14T00:00:00"/>
    <s v="Sales Invoice"/>
    <s v="Vinayak Marketing"/>
    <s v="KRHUB_91961"/>
    <s v="SubD A"/>
    <s v="SubD (SubD A)"/>
    <s v="Personal Care (GIL)"/>
    <s v="Gillette"/>
    <n v="144"/>
    <n v="144"/>
    <n v="2880"/>
    <m/>
    <x v="0"/>
    <n v="414720"/>
  </r>
  <r>
    <d v="2024-12-17T00:00:00"/>
    <s v="Sales Invoice"/>
    <s v="SHREE MOMAI TRADERS"/>
    <s v="KRHUB_89269"/>
    <s v="SubD A"/>
    <s v="SubD (SubD A)"/>
    <s v="Personal Care (GIL)"/>
    <s v="Gillette"/>
    <n v="144"/>
    <n v="144"/>
    <n v="2880"/>
    <m/>
    <x v="1"/>
    <n v="414720"/>
  </r>
  <r>
    <d v="2024-12-14T00:00:00"/>
    <s v="Sales Invoice"/>
    <s v="Bipinkumar Manshukhlal Shah"/>
    <s v="KRHUB_78366"/>
    <s v="SubD A"/>
    <s v="SubD (SubD A)"/>
    <s v="Grooming"/>
    <s v="Fusion"/>
    <n v="40"/>
    <n v="20"/>
    <n v="20518"/>
    <m/>
    <x v="2"/>
    <n v="410360"/>
  </r>
  <r>
    <d v="2024-12-17T00:00:00"/>
    <s v="Sales Invoice"/>
    <s v="Bipinkumar Manshukhlal Shah"/>
    <s v="KRHUB_78366"/>
    <s v="SubD A"/>
    <s v="SubD (SubD A)"/>
    <s v="Grooming"/>
    <s v="Fusion"/>
    <n v="40"/>
    <n v="20"/>
    <n v="20518"/>
    <m/>
    <x v="1"/>
    <n v="410360"/>
  </r>
  <r>
    <d v="2024-12-19T00:00:00"/>
    <s v="Sales Invoice"/>
    <s v="DEV ENTERPRISE"/>
    <s v="KRHUB_90736"/>
    <s v="SubD A"/>
    <s v="SubD (SubD A)"/>
    <s v="Fabric &amp; Home Care"/>
    <s v="Tide"/>
    <n v="24"/>
    <n v="72"/>
    <n v="5666.4"/>
    <m/>
    <x v="1"/>
    <n v="407980.79999999999"/>
  </r>
  <r>
    <d v="2024-12-20T00:00:00"/>
    <s v="Sales Invoice"/>
    <s v="Akshar Agency"/>
    <s v="KRHUB_85606"/>
    <s v="SubD A"/>
    <s v="SubD (SubD A)"/>
    <s v="Fabric &amp; Home Care"/>
    <s v="Ariel Liquid"/>
    <n v="6"/>
    <n v="30"/>
    <n v="13583.1"/>
    <m/>
    <x v="1"/>
    <n v="407493"/>
  </r>
  <r>
    <d v="2024-12-17T00:00:00"/>
    <s v="Sales Invoice"/>
    <s v="SHREE MOMAI TRADERS"/>
    <s v="KRHUB_89269"/>
    <s v="SubD A"/>
    <s v="SubD (SubD A)"/>
    <s v="Fabric &amp; Home Care"/>
    <s v="Tide"/>
    <n v="5"/>
    <n v="25"/>
    <n v="16088"/>
    <m/>
    <x v="1"/>
    <n v="402200"/>
  </r>
  <r>
    <d v="2024-12-18T00:00:00"/>
    <s v="Sales Invoice"/>
    <s v="Jay Ambe Enterprise"/>
    <s v="KRHUB_92863"/>
    <s v="SubD A"/>
    <s v="SubD (SubD A)"/>
    <s v="Fabric &amp; Home Care"/>
    <s v="Ariel"/>
    <n v="6"/>
    <n v="24"/>
    <n v="16695.599999999999"/>
    <m/>
    <x v="1"/>
    <n v="400694.39999999997"/>
  </r>
  <r>
    <d v="2024-12-20T00:00:00"/>
    <s v="Sales Invoice"/>
    <s v="Akshar Agency"/>
    <s v="KRHUB_85606"/>
    <s v="SubD A"/>
    <s v="SubD (SubD A)"/>
    <s v="Baby Care"/>
    <s v="Pampers"/>
    <n v="288"/>
    <n v="216"/>
    <n v="1844.64"/>
    <m/>
    <x v="1"/>
    <n v="398442.24000000005"/>
  </r>
  <r>
    <d v="2024-12-13T00:00:00"/>
    <s v="Sales Invoice"/>
    <s v="Bipinkumar Manshukhlal Shah"/>
    <s v="KRHUB_78366"/>
    <s v="SubD A"/>
    <s v="SubD (SubD A)"/>
    <s v="Hair Care"/>
    <s v="Pantene"/>
    <n v="24"/>
    <n v="48"/>
    <n v="8247.36"/>
    <m/>
    <x v="2"/>
    <n v="395873.28000000003"/>
  </r>
  <r>
    <d v="2024-12-14T00:00:00"/>
    <s v="Sales Invoice"/>
    <s v="Jiyansh Sales"/>
    <s v="KRHUB_94585"/>
    <s v="SubD B"/>
    <s v="SubD (SubD B)"/>
    <s v="Fem Care"/>
    <s v="Whisper Ultra"/>
    <n v="48"/>
    <n v="48"/>
    <n v="8216.16"/>
    <m/>
    <x v="0"/>
    <n v="394375.67999999999"/>
  </r>
  <r>
    <d v="2024-12-14T00:00:00"/>
    <s v="Sales Invoice"/>
    <s v="Bipinkumar Manshukhlal Shah"/>
    <s v="KRHUB_78366"/>
    <s v="SubD A"/>
    <s v="SubD (SubD A)"/>
    <s v="Fem Care"/>
    <s v="Whisper Ultra"/>
    <n v="48"/>
    <n v="48"/>
    <n v="8216.16"/>
    <m/>
    <x v="0"/>
    <n v="394375.67999999999"/>
  </r>
  <r>
    <d v="2024-12-17T00:00:00"/>
    <s v="Sales Invoice"/>
    <s v="Bipinkumar Manshukhlal Shah"/>
    <s v="KRHUB_78366"/>
    <s v="SubD A"/>
    <s v="SubD (SubD A)"/>
    <s v="Fem Care"/>
    <s v="Whisper Ultra"/>
    <n v="48"/>
    <n v="48"/>
    <n v="8216.16"/>
    <m/>
    <x v="1"/>
    <n v="394375.67999999999"/>
  </r>
  <r>
    <d v="2024-12-19T00:00:00"/>
    <s v="Sales Invoice"/>
    <s v="DEV ENTERPRISE"/>
    <s v="KRHUB_90736"/>
    <s v="SubD A"/>
    <s v="SubD (SubD A)"/>
    <s v="Fem Care"/>
    <s v="Whisper Ultra"/>
    <n v="48"/>
    <n v="48"/>
    <n v="8216.16"/>
    <m/>
    <x v="1"/>
    <n v="394375.67999999999"/>
  </r>
  <r>
    <d v="2024-12-20T00:00:00"/>
    <s v="Sales Invoice"/>
    <s v="Akshar Agency"/>
    <s v="KRHUB_85606"/>
    <s v="SubD A"/>
    <s v="SubD (SubD A)"/>
    <s v="Fem Care"/>
    <s v="Whisper Ultra"/>
    <n v="48"/>
    <n v="48"/>
    <n v="8216.16"/>
    <m/>
    <x v="1"/>
    <n v="394375.67999999999"/>
  </r>
  <r>
    <d v="2024-12-14T00:00:00"/>
    <s v="Sales Invoice"/>
    <s v="Jiyansh Sales"/>
    <s v="KRHUB_94585"/>
    <s v="SubD B"/>
    <s v="SubD (SubD B)"/>
    <s v="Fem Care"/>
    <s v="Whisper Choice"/>
    <n v="30"/>
    <n v="60"/>
    <n v="6487.2"/>
    <m/>
    <x v="0"/>
    <n v="389232"/>
  </r>
  <r>
    <d v="2024-12-17T00:00:00"/>
    <s v="Sales Invoice"/>
    <s v="SHREE MOMAI TRADERS"/>
    <s v="KRHUB_89269"/>
    <s v="SubD A"/>
    <s v="SubD (SubD A)"/>
    <s v="Fem Care"/>
    <s v="Whisper Choice"/>
    <n v="30"/>
    <n v="60"/>
    <n v="6487.2"/>
    <m/>
    <x v="1"/>
    <n v="389232"/>
  </r>
  <r>
    <d v="2024-12-13T00:00:00"/>
    <s v="Sales Invoice"/>
    <s v="Akshar Agency"/>
    <s v="KRHUB_85606"/>
    <s v="SubD A"/>
    <s v="SubD (SubD A)"/>
    <s v="Fabric &amp; Home Care"/>
    <s v="Tide"/>
    <n v="5"/>
    <n v="25"/>
    <n v="15023.25"/>
    <m/>
    <x v="2"/>
    <n v="375581.25"/>
  </r>
  <r>
    <d v="2024-12-14T00:00:00"/>
    <s v="Sales Invoice"/>
    <s v="Punit Sales Agency"/>
    <s v="KRHUB_78572"/>
    <s v="SubD A"/>
    <s v="SubD (SubD A)"/>
    <s v="Fabric &amp; Home Care"/>
    <s v="Tide"/>
    <n v="24"/>
    <n v="69"/>
    <n v="5430.3"/>
    <m/>
    <x v="0"/>
    <n v="374690.7"/>
  </r>
  <r>
    <d v="2024-12-20T00:00:00"/>
    <s v="Sales Invoice"/>
    <s v="Vinayak Marketing"/>
    <s v="KRHUB_91961"/>
    <s v="SubD A"/>
    <s v="SubD (SubD A)"/>
    <s v="Health Care"/>
    <s v="VCD"/>
    <n v="4"/>
    <n v="16"/>
    <n v="22696.799999999999"/>
    <m/>
    <x v="1"/>
    <n v="363148.79999999999"/>
  </r>
  <r>
    <d v="2024-12-20T00:00:00"/>
    <s v="Sales Invoice"/>
    <s v="Akshar Agency"/>
    <s v="KRHUB_85606"/>
    <s v="SubD A"/>
    <s v="SubD (SubD A)"/>
    <s v="Fem Care"/>
    <s v="Whisper Ultra"/>
    <n v="54"/>
    <n v="54"/>
    <n v="6631.74"/>
    <m/>
    <x v="1"/>
    <n v="358113.95999999996"/>
  </r>
  <r>
    <d v="2024-12-20T00:00:00"/>
    <s v="Sales Invoice"/>
    <s v="Akshar Agency"/>
    <s v="KRHUB_85606"/>
    <s v="SubD A"/>
    <s v="SubD (SubD A)"/>
    <s v="Fabric &amp; Home Care"/>
    <s v="Ariel Liquid"/>
    <n v="6"/>
    <n v="30"/>
    <n v="11916.6"/>
    <m/>
    <x v="1"/>
    <n v="357498"/>
  </r>
  <r>
    <d v="2024-12-13T00:00:00"/>
    <s v="Sales Invoice"/>
    <s v="V M Enterprise"/>
    <s v="KRHUB_91962"/>
    <s v="SubD A"/>
    <s v="SubD (SubD A)"/>
    <s v="Hair Care"/>
    <s v="H&amp;S"/>
    <n v="60"/>
    <n v="120"/>
    <n v="2940"/>
    <m/>
    <x v="2"/>
    <n v="352800"/>
  </r>
  <r>
    <d v="2024-12-14T00:00:00"/>
    <s v="Sales Invoice"/>
    <s v="Punit Sales Agency"/>
    <s v="KRHUB_78572"/>
    <s v="SubD A"/>
    <s v="SubD (SubD A)"/>
    <s v="Hair Care"/>
    <s v="H&amp;S"/>
    <n v="60"/>
    <n v="120"/>
    <n v="2940"/>
    <m/>
    <x v="0"/>
    <n v="352800"/>
  </r>
  <r>
    <d v="2024-12-16T00:00:00"/>
    <s v="Sales Invoice"/>
    <s v="Verai General Stores"/>
    <s v="KRHUB_90915"/>
    <s v="SubD B"/>
    <s v="SubD (SubD B)"/>
    <s v="Hair Care"/>
    <s v="H&amp;S"/>
    <n v="60"/>
    <n v="120"/>
    <n v="2940"/>
    <m/>
    <x v="1"/>
    <n v="352800"/>
  </r>
  <r>
    <d v="2024-12-17T00:00:00"/>
    <s v="Sales Invoice"/>
    <s v="Bipinkumar Manshukhlal Shah"/>
    <s v="KRHUB_78366"/>
    <s v="SubD A"/>
    <s v="SubD (SubD A)"/>
    <s v="Grooming"/>
    <s v="Gillette Mach3"/>
    <n v="72"/>
    <n v="36"/>
    <n v="9610.92"/>
    <m/>
    <x v="1"/>
    <n v="345993.12"/>
  </r>
  <r>
    <d v="2024-12-19T00:00:00"/>
    <s v="Sales Invoice"/>
    <s v="DEV ENTERPRISE"/>
    <s v="KRHUB_90736"/>
    <s v="SubD A"/>
    <s v="SubD (SubD A)"/>
    <s v="Grooming"/>
    <s v="Gillette Mach3"/>
    <n v="72"/>
    <n v="36"/>
    <n v="9610.92"/>
    <m/>
    <x v="1"/>
    <n v="345993.12"/>
  </r>
  <r>
    <d v="2024-12-16T00:00:00"/>
    <s v="Sales Invoice"/>
    <s v="Verai General Stores"/>
    <s v="KRHUB_90915"/>
    <s v="SubD B"/>
    <s v="SubD (SubD B)"/>
    <s v="Baby Care"/>
    <s v="Pampers"/>
    <n v="40"/>
    <n v="64"/>
    <n v="5280"/>
    <m/>
    <x v="0"/>
    <n v="337920"/>
  </r>
  <r>
    <d v="2024-12-16T00:00:00"/>
    <s v="Sales Invoice"/>
    <s v="Verai General Stores"/>
    <s v="KRHUB_90915"/>
    <s v="SubD B"/>
    <s v="SubD (SubD B)"/>
    <s v="Baby Care"/>
    <s v="Pampers"/>
    <n v="40"/>
    <n v="64"/>
    <n v="5280"/>
    <m/>
    <x v="0"/>
    <n v="337920"/>
  </r>
  <r>
    <d v="2024-12-16T00:00:00"/>
    <s v="Sales Invoice"/>
    <s v="Verai General Stores"/>
    <s v="KRHUB_90915"/>
    <s v="SubD B"/>
    <s v="SubD (SubD B)"/>
    <s v="Fem Care"/>
    <s v="Whisper Ultra"/>
    <n v="72"/>
    <n v="72"/>
    <n v="4540.32"/>
    <m/>
    <x v="0"/>
    <n v="326903.03999999998"/>
  </r>
  <r>
    <d v="2024-12-18T00:00:00"/>
    <s v="Sales Invoice"/>
    <s v="Vinod Pharma"/>
    <s v="KRHUB_93329"/>
    <s v="SubD A"/>
    <s v="SubD (SubD A)"/>
    <s v="Health Care"/>
    <s v="Action 500"/>
    <n v="90"/>
    <n v="24"/>
    <n v="13445.04"/>
    <m/>
    <x v="1"/>
    <n v="322680.96000000002"/>
  </r>
  <r>
    <d v="2024-12-14T00:00:00"/>
    <s v="Saleable RETURN"/>
    <s v="Punit Sales Agency"/>
    <s v="KRHUB_78572"/>
    <s v="SubD A"/>
    <s v="SubD (SubD A)"/>
    <s v="Grooming"/>
    <s v="Gillette Mach3"/>
    <n v="36"/>
    <n v="-36"/>
    <n v="-8839.44"/>
    <s v="Wrong Order"/>
    <x v="2"/>
    <n v="318219.84000000003"/>
  </r>
  <r>
    <d v="2024-12-17T00:00:00"/>
    <s v="Sales Invoice"/>
    <s v="Punit Sales Agency"/>
    <s v="KRHUB_78572"/>
    <s v="SubD A"/>
    <s v="SubD (SubD A)"/>
    <s v="Grooming"/>
    <s v="Gillette Mach3"/>
    <n v="36"/>
    <n v="36"/>
    <n v="8839.44"/>
    <m/>
    <x v="1"/>
    <n v="318219.84000000003"/>
  </r>
  <r>
    <d v="2024-12-19T00:00:00"/>
    <s v="Sales Invoice"/>
    <s v="DEV ENTERPRISE"/>
    <s v="KRHUB_90736"/>
    <s v="SubD A"/>
    <s v="SubD (SubD A)"/>
    <s v="Grooming"/>
    <s v="Gillette Mach3"/>
    <n v="36"/>
    <n v="36"/>
    <n v="8839.44"/>
    <m/>
    <x v="1"/>
    <n v="318219.84000000003"/>
  </r>
  <r>
    <d v="2024-12-20T00:00:00"/>
    <s v="Sales Invoice"/>
    <s v="Mashru General Store"/>
    <s v="KRHUB_92137"/>
    <s v="SubD B"/>
    <s v="SubD (SubD B)"/>
    <s v="Health Care"/>
    <s v="VCD"/>
    <n v="16"/>
    <n v="32"/>
    <n v="9879.68"/>
    <m/>
    <x v="1"/>
    <n v="316149.76000000001"/>
  </r>
  <r>
    <d v="2024-12-16T00:00:00"/>
    <s v="Sales Invoice"/>
    <s v="Verai General Stores"/>
    <s v="KRHUB_90915"/>
    <s v="SubD B"/>
    <s v="SubD (SubD B)"/>
    <s v="Fabric &amp; Home Care"/>
    <s v="Tide"/>
    <n v="24"/>
    <n v="48"/>
    <n v="6488.64"/>
    <m/>
    <x v="1"/>
    <n v="311454.72000000003"/>
  </r>
  <r>
    <d v="2024-12-16T00:00:00"/>
    <s v="Sales Invoice"/>
    <s v="Jalaram Enterprise"/>
    <s v="KRHUB_86219"/>
    <s v="SubD B"/>
    <s v="SubD (SubD B)"/>
    <s v="Fabric &amp; Home Care"/>
    <s v="Tide"/>
    <n v="24"/>
    <n v="48"/>
    <n v="6488.64"/>
    <m/>
    <x v="1"/>
    <n v="311454.72000000003"/>
  </r>
  <r>
    <d v="2024-12-20T00:00:00"/>
    <s v="Sales Invoice"/>
    <s v="Akshar Agency"/>
    <s v="KRHUB_85606"/>
    <s v="SubD A"/>
    <s v="SubD (SubD A)"/>
    <s v="Fabric &amp; Home Care"/>
    <s v="Tide"/>
    <n v="3"/>
    <n v="18"/>
    <n v="17249.939999999999"/>
    <m/>
    <x v="1"/>
    <n v="310498.92"/>
  </r>
  <r>
    <d v="2024-12-14T00:00:00"/>
    <s v="Sales Invoice"/>
    <s v="Bipinkumar Manshukhlal Shah"/>
    <s v="KRHUB_78366"/>
    <s v="SubD A"/>
    <s v="SubD (SubD A)"/>
    <s v="Grooming"/>
    <s v="Gillette Mach3"/>
    <n v="72"/>
    <n v="34"/>
    <n v="9076.98"/>
    <m/>
    <x v="0"/>
    <n v="308617.32"/>
  </r>
  <r>
    <d v="2024-12-16T00:00:00"/>
    <s v="Sales Invoice"/>
    <s v="Jalaram Enterprise"/>
    <s v="KRHUB_86219"/>
    <s v="SubD B"/>
    <s v="SubD (SubD B)"/>
    <s v="Fem Care"/>
    <s v="Whisper Ultra"/>
    <n v="48"/>
    <n v="48"/>
    <n v="6315.84"/>
    <m/>
    <x v="0"/>
    <n v="303160.32000000001"/>
  </r>
  <r>
    <d v="2024-12-14T00:00:00"/>
    <s v="Sales Invoice"/>
    <s v="Punit Sales Agency"/>
    <s v="KRHUB_78572"/>
    <s v="SubD A"/>
    <s v="SubD (SubD A)"/>
    <s v="Fabric &amp; Home Care"/>
    <s v="Tide"/>
    <n v="24"/>
    <n v="47"/>
    <n v="6353.46"/>
    <m/>
    <x v="0"/>
    <n v="298612.62"/>
  </r>
  <r>
    <d v="2024-12-14T00:00:00"/>
    <s v="Sales Invoice"/>
    <s v="Vinayak Marketing"/>
    <s v="KRHUB_91961"/>
    <s v="SubD A"/>
    <s v="SubD (SubD A)"/>
    <s v="Oral care"/>
    <s v="ORAL B"/>
    <n v="24"/>
    <n v="48"/>
    <n v="6000"/>
    <m/>
    <x v="0"/>
    <n v="288000"/>
  </r>
  <r>
    <d v="2024-12-16T00:00:00"/>
    <s v="Sales Invoice"/>
    <s v="Verai General Stores"/>
    <s v="KRHUB_90915"/>
    <s v="SubD B"/>
    <s v="SubD (SubD B)"/>
    <s v="Oral care"/>
    <s v="ORAL B"/>
    <n v="24"/>
    <n v="48"/>
    <n v="6000"/>
    <m/>
    <x v="0"/>
    <n v="288000"/>
  </r>
  <r>
    <d v="2024-12-20T00:00:00"/>
    <s v="Sales Invoice"/>
    <s v="Vinayak Marketing"/>
    <s v="KRHUB_91961"/>
    <s v="SubD A"/>
    <s v="SubD (SubD A)"/>
    <s v="Oral care"/>
    <s v="ORAL B"/>
    <n v="24"/>
    <n v="48"/>
    <n v="6000"/>
    <m/>
    <x v="1"/>
    <n v="288000"/>
  </r>
  <r>
    <d v="2024-12-14T00:00:00"/>
    <s v="Sales Invoice"/>
    <s v="V M Enterprise"/>
    <s v="KRHUB_91962"/>
    <s v="SubD A"/>
    <s v="SubD (SubD A)"/>
    <s v="Female Hair Removal"/>
    <s v="Satin Care"/>
    <n v="192"/>
    <n v="60"/>
    <n v="4683.6000000000004"/>
    <m/>
    <x v="2"/>
    <n v="281016"/>
  </r>
  <r>
    <d v="2024-12-14T00:00:00"/>
    <s v="Sales Invoice"/>
    <s v="Vinayak Marketing"/>
    <s v="KRHUB_91961"/>
    <s v="SubD A"/>
    <s v="SubD (SubD A)"/>
    <s v="Oral care"/>
    <s v="ORAL B"/>
    <n v="20"/>
    <n v="40"/>
    <n v="7000"/>
    <m/>
    <x v="0"/>
    <n v="280000"/>
  </r>
  <r>
    <d v="2024-12-17T00:00:00"/>
    <s v="Sales Invoice"/>
    <s v="Bipinkumar Manshukhlal Shah"/>
    <s v="KRHUB_78366"/>
    <s v="SubD A"/>
    <s v="SubD (SubD A)"/>
    <s v="Baby Care"/>
    <s v="Pampers"/>
    <n v="40"/>
    <n v="40"/>
    <n v="6922"/>
    <m/>
    <x v="1"/>
    <n v="276880"/>
  </r>
  <r>
    <d v="2024-12-14T00:00:00"/>
    <s v="Sales Invoice"/>
    <s v="DEV ENTERPRISE"/>
    <s v="KRHUB_90736"/>
    <s v="SubD A"/>
    <s v="SubD (SubD A)"/>
    <s v="Fabric &amp; Home Care"/>
    <s v="Ariel Liquid"/>
    <n v="12"/>
    <n v="36"/>
    <n v="7499.88"/>
    <m/>
    <x v="0"/>
    <n v="269995.68"/>
  </r>
  <r>
    <d v="2024-12-17T00:00:00"/>
    <s v="Sales Invoice"/>
    <s v="SHREE MOMAI TRADERS"/>
    <s v="KRHUB_89269"/>
    <s v="SubD A"/>
    <s v="SubD (SubD A)"/>
    <s v="Fabric &amp; Home Care"/>
    <s v="Ariel Liquid"/>
    <n v="12"/>
    <n v="36"/>
    <n v="7499.88"/>
    <m/>
    <x v="1"/>
    <n v="269995.68"/>
  </r>
  <r>
    <d v="2024-12-14T00:00:00"/>
    <s v="Saleable RETURN"/>
    <s v="A TO Z TRADERS"/>
    <s v="KRHUB_93275"/>
    <s v="SubD B"/>
    <s v="SubD (SubD B)"/>
    <s v="Fem Care"/>
    <s v="Whisper Ultra"/>
    <n v="24"/>
    <n v="-24"/>
    <n v="-11170.08"/>
    <s v="Short Supplied"/>
    <x v="2"/>
    <n v="268081.91999999998"/>
  </r>
  <r>
    <d v="2024-12-14T00:00:00"/>
    <s v="Sales Invoice"/>
    <s v="A TO Z TRADERS"/>
    <s v="KRHUB_93275"/>
    <s v="SubD B"/>
    <s v="SubD (SubD B)"/>
    <s v="Fem Care"/>
    <s v="Whisper Ultra"/>
    <n v="24"/>
    <n v="24"/>
    <n v="11170.08"/>
    <m/>
    <x v="0"/>
    <n v="268081.91999999998"/>
  </r>
  <r>
    <d v="2024-12-16T00:00:00"/>
    <s v="Sales Invoice"/>
    <s v="GPSAR Healthcare Ltd"/>
    <s v="KRHUB_78371"/>
    <s v="Large A Pharmacy"/>
    <s v="HFS (Large A Pharmacy)- D type"/>
    <s v="Fem Care"/>
    <s v="Whisper Ultra"/>
    <n v="20"/>
    <n v="24"/>
    <n v="11163.12"/>
    <m/>
    <x v="0"/>
    <n v="267914.88"/>
  </r>
  <r>
    <d v="2024-12-16T00:00:00"/>
    <s v="Sales Invoice"/>
    <s v="GPSAR Healthcare Ltd"/>
    <s v="KRHUB_78371"/>
    <s v="Large A Pharmacy"/>
    <s v="HFS (Large A Pharmacy)- D type"/>
    <s v="Grooming"/>
    <s v="Fusion"/>
    <n v="40"/>
    <n v="12"/>
    <n v="22232.04"/>
    <m/>
    <x v="0"/>
    <n v="266784.48"/>
  </r>
  <r>
    <d v="2024-12-18T00:00:00"/>
    <s v="Sales Invoice"/>
    <s v="Jay Ambe Enterprise"/>
    <s v="KRHUB_92863"/>
    <s v="SubD A"/>
    <s v="SubD (SubD A)"/>
    <s v="Baby Care"/>
    <s v="Pampers"/>
    <n v="72"/>
    <n v="72"/>
    <n v="3600"/>
    <m/>
    <x v="1"/>
    <n v="259200"/>
  </r>
  <r>
    <d v="2024-12-14T00:00:00"/>
    <s v="Sales Invoice"/>
    <s v="DEV ENTERPRISE"/>
    <s v="KRHUB_90736"/>
    <s v="SubD A"/>
    <s v="SubD (SubD A)"/>
    <s v="Fabric &amp; Home Care"/>
    <s v="Ariel Liquid"/>
    <n v="4"/>
    <n v="20"/>
    <n v="12777.8"/>
    <m/>
    <x v="0"/>
    <n v="255556"/>
  </r>
  <r>
    <d v="2024-12-17T00:00:00"/>
    <s v="Sales Invoice"/>
    <s v="Punit Sales Agency"/>
    <s v="KRHUB_78572"/>
    <s v="SubD A"/>
    <s v="SubD (SubD A)"/>
    <s v="Fabric &amp; Home Care"/>
    <s v="Ariel Liquid"/>
    <n v="4"/>
    <n v="20"/>
    <n v="12777.8"/>
    <m/>
    <x v="1"/>
    <n v="255556"/>
  </r>
  <r>
    <d v="2024-12-14T00:00:00"/>
    <s v="Sales Invoice"/>
    <s v="Jiyansh Sales"/>
    <s v="KRHUB_94585"/>
    <s v="SubD B"/>
    <s v="SubD (SubD B)"/>
    <s v="Fabric &amp; Home Care"/>
    <s v="Tide"/>
    <n v="5"/>
    <n v="50"/>
    <n v="5102"/>
    <m/>
    <x v="0"/>
    <n v="255100"/>
  </r>
  <r>
    <d v="2024-12-14T00:00:00"/>
    <s v="Sales Invoice"/>
    <s v="Vinayak Marketing"/>
    <s v="KRHUB_91961"/>
    <s v="SubD A"/>
    <s v="SubD (SubD A)"/>
    <s v="Fabric &amp; Home Care"/>
    <s v="Tide"/>
    <n v="5"/>
    <n v="50"/>
    <n v="5102"/>
    <m/>
    <x v="0"/>
    <n v="255100"/>
  </r>
  <r>
    <d v="2024-12-16T00:00:00"/>
    <s v="Sales Invoice"/>
    <s v="Jalaram Enterprise"/>
    <s v="KRHUB_86219"/>
    <s v="SubD B"/>
    <s v="SubD (SubD B)"/>
    <s v="Fabric &amp; Home Care"/>
    <s v="Ariel"/>
    <n v="5"/>
    <n v="50"/>
    <n v="5102"/>
    <m/>
    <x v="1"/>
    <n v="255100"/>
  </r>
  <r>
    <d v="2024-12-18T00:00:00"/>
    <s v="Sales Invoice"/>
    <s v="Jay Ambe Enterprise"/>
    <s v="KRHUB_92863"/>
    <s v="SubD A"/>
    <s v="SubD (SubD A)"/>
    <s v="Personal Care (GIL)"/>
    <s v="Gillette"/>
    <n v="24"/>
    <n v="24"/>
    <n v="10500"/>
    <m/>
    <x v="1"/>
    <n v="252000"/>
  </r>
  <r>
    <d v="2024-12-16T00:00:00"/>
    <s v="Sales Invoice"/>
    <s v="Verai General Stores"/>
    <s v="KRHUB_90915"/>
    <s v="SubD B"/>
    <s v="SubD (SubD B)"/>
    <s v="Fabric &amp; Home Care"/>
    <s v="Ariel"/>
    <n v="48"/>
    <n v="48"/>
    <n v="5244.48"/>
    <m/>
    <x v="1"/>
    <n v="251735.03999999998"/>
  </r>
  <r>
    <d v="2024-12-14T00:00:00"/>
    <s v="Sales Invoice"/>
    <s v="Bipinkumar Manshukhlal Shah"/>
    <s v="KRHUB_78366"/>
    <s v="SubD A"/>
    <s v="SubD (SubD A)"/>
    <s v="Personal Care (GIL)"/>
    <s v="Gillette"/>
    <n v="72"/>
    <n v="72"/>
    <n v="3456"/>
    <m/>
    <x v="0"/>
    <n v="248832"/>
  </r>
  <r>
    <d v="2024-12-14T00:00:00"/>
    <s v="Sales Invoice"/>
    <s v="Vinayak Marketing"/>
    <s v="KRHUB_91961"/>
    <s v="SubD A"/>
    <s v="SubD (SubD A)"/>
    <s v="Personal Care (GIL)"/>
    <s v="Gillette"/>
    <n v="72"/>
    <n v="72"/>
    <n v="3456"/>
    <m/>
    <x v="0"/>
    <n v="248832"/>
  </r>
  <r>
    <d v="2024-12-17T00:00:00"/>
    <s v="Sales Invoice"/>
    <s v="Bipinkumar Manshukhlal Shah"/>
    <s v="KRHUB_78366"/>
    <s v="SubD A"/>
    <s v="SubD (SubD A)"/>
    <s v="Personal Care (GIL)"/>
    <s v="Gillette"/>
    <n v="72"/>
    <n v="72"/>
    <n v="3456"/>
    <m/>
    <x v="1"/>
    <n v="248832"/>
  </r>
  <r>
    <d v="2024-12-19T00:00:00"/>
    <s v="Sales Invoice"/>
    <s v="DEV ENTERPRISE"/>
    <s v="KRHUB_90736"/>
    <s v="SubD A"/>
    <s v="SubD (SubD A)"/>
    <s v="Personal Care (GIL)"/>
    <s v="Gillette"/>
    <n v="72"/>
    <n v="72"/>
    <n v="3456"/>
    <m/>
    <x v="1"/>
    <n v="248832"/>
  </r>
  <r>
    <d v="2024-12-14T00:00:00"/>
    <s v="Sales Invoice"/>
    <s v="Vinod Pharma"/>
    <s v="KRHUB_93329"/>
    <s v="SubD A"/>
    <s v="SubD (SubD A)"/>
    <s v="Fabric &amp; Home Care"/>
    <s v="Ariel Liquid"/>
    <n v="12"/>
    <n v="36"/>
    <n v="6633.36"/>
    <m/>
    <x v="0"/>
    <n v="238800.96"/>
  </r>
  <r>
    <d v="2024-12-14T00:00:00"/>
    <s v="Sales Invoice"/>
    <s v="V M Enterprise"/>
    <s v="KRHUB_91962"/>
    <s v="SubD A"/>
    <s v="SubD (SubD A)"/>
    <s v="Fem Care"/>
    <s v="Whisper Ultra"/>
    <n v="48"/>
    <n v="48"/>
    <n v="4756.8"/>
    <m/>
    <x v="0"/>
    <n v="228326.40000000002"/>
  </r>
  <r>
    <d v="2024-12-14T00:00:00"/>
    <s v="Sales Invoice"/>
    <s v="Bipinkumar Manshukhlal Shah"/>
    <s v="KRHUB_78366"/>
    <s v="SubD A"/>
    <s v="SubD (SubD A)"/>
    <s v="Fem Care"/>
    <s v="Whisper Ultra"/>
    <n v="48"/>
    <n v="48"/>
    <n v="4756.8"/>
    <m/>
    <x v="0"/>
    <n v="228326.40000000002"/>
  </r>
  <r>
    <d v="2024-12-17T00:00:00"/>
    <s v="Sales Invoice"/>
    <s v="Bipinkumar Manshukhlal Shah"/>
    <s v="KRHUB_78366"/>
    <s v="SubD A"/>
    <s v="SubD (SubD A)"/>
    <s v="Fem Care"/>
    <s v="Whisper Ultra"/>
    <n v="48"/>
    <n v="48"/>
    <n v="4756.8"/>
    <m/>
    <x v="1"/>
    <n v="228326.40000000002"/>
  </r>
  <r>
    <d v="2024-12-14T00:00:00"/>
    <s v="Sales Invoice"/>
    <s v="Vinod Pharma"/>
    <s v="KRHUB_93329"/>
    <s v="SubD A"/>
    <s v="SubD (SubD A)"/>
    <s v="Fabric &amp; Home Care"/>
    <s v="Ariel Liquid"/>
    <n v="4"/>
    <n v="20"/>
    <n v="11296.4"/>
    <m/>
    <x v="0"/>
    <n v="225928"/>
  </r>
  <r>
    <d v="2024-12-17T00:00:00"/>
    <s v="Sales Invoice"/>
    <s v="Punit Sales Agency"/>
    <s v="KRHUB_78572"/>
    <s v="SubD A"/>
    <s v="SubD (SubD A)"/>
    <s v="Fabric &amp; Home Care"/>
    <s v="Ariel Liquid"/>
    <n v="4"/>
    <n v="20"/>
    <n v="11296.4"/>
    <m/>
    <x v="1"/>
    <n v="225928"/>
  </r>
  <r>
    <d v="2024-12-18T00:00:00"/>
    <s v="Sales Invoice"/>
    <s v="Jay Ambe Enterprise"/>
    <s v="KRHUB_92863"/>
    <s v="SubD A"/>
    <s v="SubD (SubD A)"/>
    <s v="Fabric &amp; Home Care"/>
    <s v="Ariel Liquid"/>
    <n v="4"/>
    <n v="20"/>
    <n v="11296.4"/>
    <m/>
    <x v="1"/>
    <n v="225928"/>
  </r>
  <r>
    <d v="2024-12-18T00:00:00"/>
    <s v="Sales Invoice"/>
    <s v="Vinod Pharma"/>
    <s v="KRHUB_93329"/>
    <s v="SubD A"/>
    <s v="SubD (SubD A)"/>
    <s v="Fabric &amp; Home Care"/>
    <s v="Ariel Liquid"/>
    <n v="4"/>
    <n v="20"/>
    <n v="11296.4"/>
    <m/>
    <x v="1"/>
    <n v="225928"/>
  </r>
  <r>
    <d v="2024-12-13T00:00:00"/>
    <s v="Sales Invoice"/>
    <s v="V M Enterprise"/>
    <s v="KRHUB_91962"/>
    <s v="SubD A"/>
    <s v="SubD (SubD A)"/>
    <s v="Fabric &amp; Home Care"/>
    <s v="Ariel"/>
    <n v="48"/>
    <n v="52"/>
    <n v="4333.68"/>
    <m/>
    <x v="2"/>
    <n v="225351.36000000002"/>
  </r>
  <r>
    <d v="2024-12-14T00:00:00"/>
    <s v="Sales Invoice"/>
    <s v="Bipinkumar Manshukhlal Shah"/>
    <s v="KRHUB_78366"/>
    <s v="SubD A"/>
    <s v="SubD (SubD A)"/>
    <s v="Grooming"/>
    <s v="Fusion"/>
    <n v="200"/>
    <n v="20"/>
    <n v="11160.8"/>
    <m/>
    <x v="2"/>
    <n v="223216"/>
  </r>
  <r>
    <d v="2024-12-17T00:00:00"/>
    <s v="Sales Invoice"/>
    <s v="Bipinkumar Manshukhlal Shah"/>
    <s v="KRHUB_78366"/>
    <s v="SubD A"/>
    <s v="SubD (SubD A)"/>
    <s v="Grooming"/>
    <s v="Fusion"/>
    <n v="200"/>
    <n v="20"/>
    <n v="11160.8"/>
    <m/>
    <x v="1"/>
    <n v="223216"/>
  </r>
  <r>
    <d v="2024-12-17T00:00:00"/>
    <s v="Sales Invoice"/>
    <s v="SHREE MOMAI TRADERS"/>
    <s v="KRHUB_89269"/>
    <s v="SubD A"/>
    <s v="SubD (SubD A)"/>
    <s v="Oral care"/>
    <s v="ORAL B"/>
    <n v="20"/>
    <n v="38"/>
    <n v="5700"/>
    <m/>
    <x v="1"/>
    <n v="216600"/>
  </r>
  <r>
    <d v="2024-12-17T00:00:00"/>
    <s v="Sales Invoice"/>
    <s v="SHREE MOMAI TRADERS"/>
    <s v="KRHUB_89269"/>
    <s v="SubD A"/>
    <s v="SubD (SubD A)"/>
    <s v="Baby Care"/>
    <s v="Pampers"/>
    <n v="72"/>
    <n v="72"/>
    <n v="3000.24"/>
    <m/>
    <x v="1"/>
    <n v="216017.27999999997"/>
  </r>
  <r>
    <d v="2024-12-14T00:00:00"/>
    <s v="Sales Invoice"/>
    <s v="Mashru General Store"/>
    <s v="KRHUB_92137"/>
    <s v="SubD B"/>
    <s v="SubD (SubD B)"/>
    <s v="Fabric &amp; Home Care"/>
    <s v="Tide"/>
    <n v="3"/>
    <n v="15"/>
    <n v="14374.95"/>
    <m/>
    <x v="0"/>
    <n v="215624.25"/>
  </r>
  <r>
    <d v="2024-12-20T00:00:00"/>
    <s v="Sales Invoice"/>
    <s v="Akshar Agency"/>
    <s v="KRHUB_85606"/>
    <s v="SubD A"/>
    <s v="SubD (SubD A)"/>
    <s v="Health Care"/>
    <s v="Vaporub Xtra Strong"/>
    <n v="216"/>
    <n v="45"/>
    <n v="4693.95"/>
    <m/>
    <x v="1"/>
    <n v="211227.75"/>
  </r>
  <r>
    <d v="2024-12-14T00:00:00"/>
    <s v="Sales Invoice"/>
    <s v="A TO Z TRADERS"/>
    <s v="KRHUB_93275"/>
    <s v="SubD B"/>
    <s v="SubD (SubD B)"/>
    <s v="Fem Care"/>
    <s v="Whisper Ultra"/>
    <n v="60"/>
    <n v="60"/>
    <n v="3513"/>
    <m/>
    <x v="0"/>
    <n v="210780"/>
  </r>
  <r>
    <d v="2024-12-16T00:00:00"/>
    <s v="Sales Invoice"/>
    <s v="GPSAR Healthcare Ltd"/>
    <s v="KRHUB_78371"/>
    <s v="Large A Pharmacy"/>
    <s v="HFS (Large A Pharmacy)- D type"/>
    <s v="Fem Care"/>
    <s v="Whisper Maxi"/>
    <n v="45"/>
    <n v="36"/>
    <n v="5842.08"/>
    <m/>
    <x v="0"/>
    <n v="210314.88"/>
  </r>
  <r>
    <d v="2024-12-20T00:00:00"/>
    <s v="Sales Invoice"/>
    <s v="Vinayak Marketing"/>
    <s v="KRHUB_91961"/>
    <s v="SubD A"/>
    <s v="SubD (SubD A)"/>
    <s v="Grooming"/>
    <s v="Gillette Vector Plus"/>
    <n v="600"/>
    <n v="50"/>
    <n v="4152.5"/>
    <m/>
    <x v="1"/>
    <n v="207625"/>
  </r>
  <r>
    <d v="2024-12-14T00:00:00"/>
    <s v="Sales Invoice"/>
    <s v="Punit Sales Agency"/>
    <s v="KRHUB_78572"/>
    <s v="SubD A"/>
    <s v="SubD (SubD A)"/>
    <s v="Health Care"/>
    <s v="Vaporub"/>
    <n v="1080"/>
    <n v="72"/>
    <n v="2883.6"/>
    <m/>
    <x v="0"/>
    <n v="207619.19999999998"/>
  </r>
  <r>
    <d v="2024-12-13T00:00:00"/>
    <s v="Sales Invoice"/>
    <s v="Akshar Agency"/>
    <s v="KRHUB_85606"/>
    <s v="SubD A"/>
    <s v="SubD (SubD A)"/>
    <s v="Hair Care"/>
    <s v="H&amp;S"/>
    <n v="36"/>
    <n v="72"/>
    <n v="2880"/>
    <m/>
    <x v="2"/>
    <n v="207360"/>
  </r>
  <r>
    <d v="2024-12-14T00:00:00"/>
    <s v="Sales Invoice"/>
    <s v="Jalaram Enterprise"/>
    <s v="KRHUB_86219"/>
    <s v="SubD B"/>
    <s v="SubD (SubD B)"/>
    <s v="Health Care"/>
    <s v="BabyRub"/>
    <n v="1080"/>
    <n v="67"/>
    <n v="3075.3"/>
    <m/>
    <x v="0"/>
    <n v="206045.1"/>
  </r>
  <r>
    <d v="2024-12-20T00:00:00"/>
    <s v="Sales Invoice"/>
    <s v="Mashru General Store"/>
    <s v="KRHUB_92137"/>
    <s v="SubD B"/>
    <s v="SubD (SubD B)"/>
    <s v="Health Care"/>
    <s v="VCD"/>
    <n v="4"/>
    <n v="12"/>
    <n v="17022.599999999999"/>
    <m/>
    <x v="1"/>
    <n v="204271.19999999998"/>
  </r>
  <r>
    <d v="2024-12-16T00:00:00"/>
    <s v="Sales Invoice"/>
    <s v="GPSAR Healthcare Ltd"/>
    <s v="KRHUB_78371"/>
    <s v="Large A Pharmacy"/>
    <s v="HFS (Large A Pharmacy)- D type"/>
    <s v="Baby Care"/>
    <s v="Pampers"/>
    <n v="12"/>
    <n v="24"/>
    <n v="8327.0400000000009"/>
    <m/>
    <x v="0"/>
    <n v="199848.96000000002"/>
  </r>
  <r>
    <d v="2024-12-16T00:00:00"/>
    <s v="Sales Invoice"/>
    <s v="GPSAR Healthcare Ltd"/>
    <s v="KRHUB_78371"/>
    <s v="Large A Pharmacy"/>
    <s v="HFS (Large A Pharmacy)- D type"/>
    <s v="Baby Care"/>
    <s v="Pampers"/>
    <n v="18"/>
    <n v="24"/>
    <n v="8327.0400000000009"/>
    <m/>
    <x v="0"/>
    <n v="199848.96000000002"/>
  </r>
  <r>
    <d v="2024-12-17T00:00:00"/>
    <s v="Sales Invoice"/>
    <s v="Bipinkumar Manshukhlal Shah"/>
    <s v="KRHUB_78366"/>
    <s v="SubD A"/>
    <s v="SubD (SubD A)"/>
    <s v="Fabric &amp; Home Care"/>
    <s v="Ariel Liquid"/>
    <n v="4"/>
    <n v="20"/>
    <n v="9907.4"/>
    <m/>
    <x v="1"/>
    <n v="198148"/>
  </r>
  <r>
    <d v="2024-12-13T00:00:00"/>
    <s v="Sales Invoice"/>
    <s v="Akshar Agency"/>
    <s v="KRHUB_85606"/>
    <s v="SubD A"/>
    <s v="SubD (SubD A)"/>
    <s v="Fabric &amp; Home Care"/>
    <s v="Ariel"/>
    <n v="48"/>
    <n v="48"/>
    <n v="4000.32"/>
    <m/>
    <x v="2"/>
    <n v="192015.36000000002"/>
  </r>
  <r>
    <d v="2024-12-14T00:00:00"/>
    <s v="Sales Invoice"/>
    <s v="Jalaram Enterprise"/>
    <s v="KRHUB_86219"/>
    <s v="SubD B"/>
    <s v="SubD (SubD B)"/>
    <s v="Fabric &amp; Home Care"/>
    <s v="Ariel"/>
    <n v="48"/>
    <n v="48"/>
    <n v="4000.32"/>
    <m/>
    <x v="0"/>
    <n v="192015.36000000002"/>
  </r>
  <r>
    <d v="2024-12-14T00:00:00"/>
    <s v="Sales Invoice"/>
    <s v="Mashru General Store"/>
    <s v="KRHUB_92137"/>
    <s v="SubD B"/>
    <s v="SubD (SubD B)"/>
    <s v="Fabric &amp; Home Care"/>
    <s v="Ariel"/>
    <n v="48"/>
    <n v="48"/>
    <n v="4000.32"/>
    <m/>
    <x v="0"/>
    <n v="192015.36000000002"/>
  </r>
  <r>
    <d v="2024-12-16T00:00:00"/>
    <s v="Sales Invoice"/>
    <s v="Verai General Stores"/>
    <s v="KRHUB_90915"/>
    <s v="SubD B"/>
    <s v="SubD (SubD B)"/>
    <s v="Fabric &amp; Home Care"/>
    <s v="Tide"/>
    <n v="72"/>
    <n v="144"/>
    <n v="1333.44"/>
    <m/>
    <x v="1"/>
    <n v="192015.36000000002"/>
  </r>
  <r>
    <d v="2024-12-14T00:00:00"/>
    <s v="Sales Invoice"/>
    <s v="DEV ENTERPRISE"/>
    <s v="KRHUB_90736"/>
    <s v="SubD A"/>
    <s v="SubD (SubD A)"/>
    <s v="Baby Care"/>
    <s v="Pampers"/>
    <n v="12"/>
    <n v="24"/>
    <n v="7980"/>
    <m/>
    <x v="0"/>
    <n v="191520"/>
  </r>
  <r>
    <d v="2024-12-14T00:00:00"/>
    <s v="Sales Invoice"/>
    <s v="DEV ENTERPRISE"/>
    <s v="KRHUB_90736"/>
    <s v="SubD A"/>
    <s v="SubD (SubD A)"/>
    <s v="Baby Care"/>
    <s v="Pampers"/>
    <n v="12"/>
    <n v="24"/>
    <n v="7980"/>
    <m/>
    <x v="0"/>
    <n v="191520"/>
  </r>
  <r>
    <d v="2024-12-17T00:00:00"/>
    <s v="Sales Invoice"/>
    <s v="SHREE MOMAI TRADERS"/>
    <s v="KRHUB_89269"/>
    <s v="SubD A"/>
    <s v="SubD (SubD A)"/>
    <s v="Baby Care"/>
    <s v="Pampers"/>
    <n v="12"/>
    <n v="24"/>
    <n v="7980"/>
    <m/>
    <x v="1"/>
    <n v="191520"/>
  </r>
  <r>
    <d v="2024-12-02T00:00:00"/>
    <s v="Sales Invoice"/>
    <s v="Osia Hyper Retail Ltd(GST)"/>
    <s v="KRAHD_70486"/>
    <s v="Hyper"/>
    <s v="New HFS (Hyper)"/>
    <s v="Female Hair Removal"/>
    <s v="Venus"/>
    <n v="72"/>
    <n v="36"/>
    <n v="5210.28"/>
    <m/>
    <x v="3"/>
    <n v="187570.08"/>
  </r>
  <r>
    <d v="2024-12-14T00:00:00"/>
    <s v="Sales Invoice"/>
    <s v="Punit Sales Agency"/>
    <s v="KRHUB_78572"/>
    <s v="SubD A"/>
    <s v="SubD (SubD A)"/>
    <s v="Personal Care (GIL)"/>
    <s v="Gillette"/>
    <n v="48"/>
    <n v="48"/>
    <n v="3857.28"/>
    <m/>
    <x v="0"/>
    <n v="185149.44"/>
  </r>
  <r>
    <d v="2024-12-16T00:00:00"/>
    <s v="Sales Invoice"/>
    <s v="Verai General Stores"/>
    <s v="KRHUB_90915"/>
    <s v="SubD B"/>
    <s v="SubD (SubD B)"/>
    <s v="Personal Care (GIL)"/>
    <s v="Gillette"/>
    <n v="48"/>
    <n v="48"/>
    <n v="3857.28"/>
    <m/>
    <x v="0"/>
    <n v="185149.44"/>
  </r>
  <r>
    <d v="2024-12-14T00:00:00"/>
    <s v="Sales Invoice"/>
    <s v="A TO Z TRADERS"/>
    <s v="KRHUB_93275"/>
    <s v="SubD B"/>
    <s v="SubD (SubD B)"/>
    <s v="Health Care"/>
    <s v="Inhaler"/>
    <n v="25"/>
    <n v="12"/>
    <n v="15199.56"/>
    <m/>
    <x v="0"/>
    <n v="182394.72"/>
  </r>
  <r>
    <d v="2024-12-20T00:00:00"/>
    <s v="Sales Invoice"/>
    <s v="Akshar Agency"/>
    <s v="KRHUB_85606"/>
    <s v="SubD A"/>
    <s v="SubD (SubD A)"/>
    <s v="Fabric &amp; Home Care"/>
    <s v="Tide"/>
    <n v="24"/>
    <n v="48"/>
    <n v="3777.6"/>
    <m/>
    <x v="1"/>
    <n v="181324.79999999999"/>
  </r>
  <r>
    <d v="2024-12-14T00:00:00"/>
    <s v="Sales Invoice"/>
    <s v="A TO Z TRADERS"/>
    <s v="KRHUB_93275"/>
    <s v="SubD B"/>
    <s v="SubD (SubD B)"/>
    <s v="Health Care"/>
    <s v="VCD"/>
    <n v="32"/>
    <n v="32"/>
    <n v="5607.04"/>
    <m/>
    <x v="0"/>
    <n v="179425.28"/>
  </r>
  <r>
    <d v="2024-12-14T00:00:00"/>
    <s v="Sales Invoice"/>
    <s v="Mashru General Store"/>
    <s v="KRHUB_92137"/>
    <s v="SubD B"/>
    <s v="SubD (SubD B)"/>
    <s v="Health Care"/>
    <s v="VCD"/>
    <n v="32"/>
    <n v="32"/>
    <n v="5607.04"/>
    <m/>
    <x v="0"/>
    <n v="179425.28"/>
  </r>
  <r>
    <d v="2024-12-20T00:00:00"/>
    <s v="Sales Invoice"/>
    <s v="Mashru General Store"/>
    <s v="KRHUB_92137"/>
    <s v="SubD B"/>
    <s v="SubD (SubD B)"/>
    <s v="Health Care"/>
    <s v="VCD"/>
    <n v="32"/>
    <n v="32"/>
    <n v="5607.04"/>
    <m/>
    <x v="1"/>
    <n v="179425.28"/>
  </r>
  <r>
    <d v="2024-12-16T00:00:00"/>
    <s v="Sales Invoice"/>
    <s v="GPSAR Healthcare Ltd"/>
    <s v="KRHUB_78371"/>
    <s v="Large A Pharmacy"/>
    <s v="HFS (Large A Pharmacy)- D type"/>
    <s v="Grooming"/>
    <s v="Gillette Mach3"/>
    <n v="60"/>
    <n v="12"/>
    <n v="14864.88"/>
    <m/>
    <x v="0"/>
    <n v="178378.56"/>
  </r>
  <r>
    <d v="2024-12-16T00:00:00"/>
    <s v="Sales Invoice"/>
    <s v="Verai General Stores"/>
    <s v="KRHUB_90915"/>
    <s v="SubD B"/>
    <s v="SubD (SubD B)"/>
    <s v="Fabric &amp; Home Care"/>
    <s v="Ariel Liquid"/>
    <n v="12"/>
    <n v="31"/>
    <n v="5712.06"/>
    <m/>
    <x v="1"/>
    <n v="177073.86000000002"/>
  </r>
  <r>
    <d v="2024-12-18T00:00:00"/>
    <s v="Sales Invoice"/>
    <s v="Vinod Pharma"/>
    <s v="KRHUB_93329"/>
    <s v="SubD A"/>
    <s v="SubD (SubD A)"/>
    <s v="Fem Care"/>
    <s v="Whisper Ultra"/>
    <n v="12"/>
    <n v="24"/>
    <n v="7368.48"/>
    <m/>
    <x v="1"/>
    <n v="176843.51999999999"/>
  </r>
  <r>
    <d v="2024-12-14T00:00:00"/>
    <s v="Sales Invoice"/>
    <s v="Punit Sales Agency"/>
    <s v="KRHUB_78572"/>
    <s v="SubD A"/>
    <s v="SubD (SubD A)"/>
    <s v="Hair Care"/>
    <s v="H&amp;S"/>
    <n v="48"/>
    <n v="48"/>
    <n v="3665.76"/>
    <m/>
    <x v="0"/>
    <n v="175956.48000000001"/>
  </r>
  <r>
    <d v="2024-12-14T00:00:00"/>
    <s v="Sales Invoice"/>
    <s v="Vinod Pharma"/>
    <s v="KRHUB_93329"/>
    <s v="SubD A"/>
    <s v="SubD (SubD A)"/>
    <s v="Hair Care"/>
    <s v="H&amp;S"/>
    <n v="48"/>
    <n v="48"/>
    <n v="3665.76"/>
    <m/>
    <x v="0"/>
    <n v="175956.48000000001"/>
  </r>
  <r>
    <d v="2024-12-14T00:00:00"/>
    <s v="Sales Invoice"/>
    <s v="Bipinkumar Manshukhlal Shah"/>
    <s v="KRHUB_78366"/>
    <s v="SubD A"/>
    <s v="SubD (SubD A)"/>
    <s v="Hair Care"/>
    <s v="H&amp;S"/>
    <n v="48"/>
    <n v="48"/>
    <n v="3665.76"/>
    <m/>
    <x v="0"/>
    <n v="175956.48000000001"/>
  </r>
  <r>
    <d v="2024-12-17T00:00:00"/>
    <s v="Sales Invoice"/>
    <s v="SHREE MOMAI TRADERS"/>
    <s v="KRHUB_89269"/>
    <s v="SubD A"/>
    <s v="SubD (SubD A)"/>
    <s v="Hair Care"/>
    <s v="H&amp;S"/>
    <n v="48"/>
    <n v="48"/>
    <n v="3665.76"/>
    <m/>
    <x v="1"/>
    <n v="175956.48000000001"/>
  </r>
  <r>
    <d v="2024-12-17T00:00:00"/>
    <s v="Sales Invoice"/>
    <s v="SHREE MOMAI TRADERS"/>
    <s v="KRHUB_89269"/>
    <s v="SubD A"/>
    <s v="SubD (SubD A)"/>
    <s v="Hair Care"/>
    <s v="H&amp;S"/>
    <n v="48"/>
    <n v="48"/>
    <n v="3665.76"/>
    <m/>
    <x v="1"/>
    <n v="175956.48000000001"/>
  </r>
  <r>
    <d v="2024-12-17T00:00:00"/>
    <s v="Sales Invoice"/>
    <s v="Bipinkumar Manshukhlal Shah"/>
    <s v="KRHUB_78366"/>
    <s v="SubD A"/>
    <s v="SubD (SubD A)"/>
    <s v="Hair Care"/>
    <s v="H&amp;S"/>
    <n v="48"/>
    <n v="48"/>
    <n v="3665.76"/>
    <m/>
    <x v="1"/>
    <n v="175956.48000000001"/>
  </r>
  <r>
    <d v="2024-12-16T00:00:00"/>
    <s v="Sales Invoice"/>
    <s v="Verai General Stores"/>
    <s v="KRHUB_90915"/>
    <s v="SubD B"/>
    <s v="SubD (SubD B)"/>
    <s v="Fem Care"/>
    <s v="Whisper Choice"/>
    <n v="40"/>
    <n v="40"/>
    <n v="4324.3999999999996"/>
    <m/>
    <x v="0"/>
    <n v="172976"/>
  </r>
  <r>
    <d v="2024-12-19T00:00:00"/>
    <s v="Sales Invoice"/>
    <s v="DEV ENTERPRISE"/>
    <s v="KRHUB_90736"/>
    <s v="SubD A"/>
    <s v="SubD (SubD A)"/>
    <s v="Fem Care"/>
    <s v="Whisper Choice"/>
    <n v="40"/>
    <n v="40"/>
    <n v="4324.3999999999996"/>
    <m/>
    <x v="1"/>
    <n v="172976"/>
  </r>
  <r>
    <d v="2024-12-20T00:00:00"/>
    <s v="Sales Invoice"/>
    <s v="Akshar Agency"/>
    <s v="KRHUB_85606"/>
    <s v="SubD A"/>
    <s v="SubD (SubD A)"/>
    <s v="Fem Care"/>
    <s v="Whisper Choice"/>
    <n v="40"/>
    <n v="40"/>
    <n v="4324.3999999999996"/>
    <m/>
    <x v="1"/>
    <n v="172976"/>
  </r>
  <r>
    <d v="2024-12-17T00:00:00"/>
    <s v="Sales Invoice"/>
    <s v="SHREE MOMAI TRADERS"/>
    <s v="KRHUB_89269"/>
    <s v="SubD A"/>
    <s v="SubD (SubD A)"/>
    <s v="Baby Care"/>
    <s v="Pampers"/>
    <n v="72"/>
    <n v="72"/>
    <n v="2399.7600000000002"/>
    <m/>
    <x v="1"/>
    <n v="172782.72000000003"/>
  </r>
  <r>
    <d v="2024-12-16T00:00:00"/>
    <s v="Sales Invoice"/>
    <s v="GPSAR Healthcare Ltd"/>
    <s v="KRHUB_78371"/>
    <s v="Large A Pharmacy"/>
    <s v="HFS (Large A Pharmacy)- D type"/>
    <s v="Personal Care (GIL)"/>
    <s v="Gillette Series"/>
    <n v="6"/>
    <n v="24"/>
    <n v="6964.32"/>
    <m/>
    <x v="0"/>
    <n v="167143.67999999999"/>
  </r>
  <r>
    <d v="2024-12-17T00:00:00"/>
    <s v="Saleable RETURN"/>
    <s v="GPSAR Healthcare Ltd"/>
    <s v="KRHUB_78371"/>
    <s v="Large A Pharmacy"/>
    <s v="HFS (Large A Pharmacy)- D type"/>
    <s v="Personal Care (GIL)"/>
    <s v="Gillette Series"/>
    <n v="6"/>
    <n v="-24"/>
    <n v="-6964.32"/>
    <s v="Wrong Order"/>
    <x v="1"/>
    <n v="167143.67999999999"/>
  </r>
  <r>
    <d v="2024-12-16T00:00:00"/>
    <s v="Sales Invoice"/>
    <s v="GPSAR Healthcare Ltd"/>
    <s v="KRHUB_78371"/>
    <s v="Large A Pharmacy"/>
    <s v="HFS (Large A Pharmacy)- D type"/>
    <s v="Grooming"/>
    <s v="Fusion"/>
    <n v="40"/>
    <n v="12"/>
    <n v="13917.84"/>
    <m/>
    <x v="0"/>
    <n v="167014.08000000002"/>
  </r>
  <r>
    <d v="2024-12-16T00:00:00"/>
    <s v="Sales Invoice"/>
    <s v="GPSAR Healthcare Ltd"/>
    <s v="KRHUB_78371"/>
    <s v="Large A Pharmacy"/>
    <s v="HFS (Large A Pharmacy)- D type"/>
    <s v="Fem Care"/>
    <s v="Whisper Ultra"/>
    <n v="24"/>
    <n v="24"/>
    <n v="6947.52"/>
    <m/>
    <x v="0"/>
    <n v="166740.48000000001"/>
  </r>
  <r>
    <d v="2024-12-14T00:00:00"/>
    <s v="Sales Invoice"/>
    <s v="Bipinkumar Manshukhlal Shah"/>
    <s v="KRHUB_78366"/>
    <s v="SubD A"/>
    <s v="SubD (SubD A)"/>
    <s v="Baby Care"/>
    <s v="Pampers"/>
    <n v="40"/>
    <n v="40"/>
    <n v="4166.8"/>
    <m/>
    <x v="0"/>
    <n v="166672"/>
  </r>
  <r>
    <d v="2024-12-17T00:00:00"/>
    <s v="Sales Invoice"/>
    <s v="SHREE MOMAI TRADERS"/>
    <s v="KRHUB_89269"/>
    <s v="SubD A"/>
    <s v="SubD (SubD A)"/>
    <s v="Baby Care"/>
    <s v="Pampers"/>
    <n v="40"/>
    <n v="40"/>
    <n v="4166.8"/>
    <m/>
    <x v="1"/>
    <n v="166672"/>
  </r>
  <r>
    <d v="2024-12-17T00:00:00"/>
    <s v="Sales Invoice"/>
    <s v="Bipinkumar Manshukhlal Shah"/>
    <s v="KRHUB_78366"/>
    <s v="SubD A"/>
    <s v="SubD (SubD A)"/>
    <s v="Baby Care"/>
    <s v="Pampers"/>
    <n v="40"/>
    <n v="40"/>
    <n v="4166.8"/>
    <m/>
    <x v="1"/>
    <n v="166672"/>
  </r>
  <r>
    <d v="2024-12-18T00:00:00"/>
    <s v="Sales Invoice"/>
    <s v="Jay Ambe Enterprise"/>
    <s v="KRHUB_92863"/>
    <s v="SubD A"/>
    <s v="SubD (SubD A)"/>
    <s v="Health Care"/>
    <s v="Vaporub Xtra Strong"/>
    <n v="540"/>
    <n v="60"/>
    <n v="2754"/>
    <m/>
    <x v="1"/>
    <n v="165240"/>
  </r>
  <r>
    <d v="2024-12-18T00:00:00"/>
    <s v="Sales Invoice"/>
    <s v="Vinod Pharma"/>
    <s v="KRHUB_93329"/>
    <s v="SubD A"/>
    <s v="SubD (SubD A)"/>
    <s v="Grooming"/>
    <s v="Wilkinson Sword"/>
    <n v="160"/>
    <n v="40"/>
    <n v="4120"/>
    <m/>
    <x v="1"/>
    <n v="164800"/>
  </r>
  <r>
    <d v="2024-12-17T00:00:00"/>
    <s v="Sales Invoice"/>
    <s v="SHREE MOMAI TRADERS"/>
    <s v="KRHUB_89269"/>
    <s v="SubD A"/>
    <s v="SubD (SubD A)"/>
    <s v="Fem Care"/>
    <s v="Whisper Ultra"/>
    <n v="32"/>
    <n v="32"/>
    <n v="5045.12"/>
    <m/>
    <x v="1"/>
    <n v="161443.84"/>
  </r>
  <r>
    <d v="2024-12-14T00:00:00"/>
    <s v="Sales Invoice"/>
    <s v="Vinayak Marketing"/>
    <s v="KRHUB_91961"/>
    <s v="SubD A"/>
    <s v="SubD (SubD A)"/>
    <s v="Fabric &amp; Home Care"/>
    <s v="Ariel"/>
    <n v="48"/>
    <n v="44"/>
    <n v="3666.96"/>
    <m/>
    <x v="0"/>
    <n v="161346.23999999999"/>
  </r>
  <r>
    <d v="2024-12-16T00:00:00"/>
    <s v="Sales Invoice"/>
    <s v="Verai General Stores"/>
    <s v="KRHUB_90915"/>
    <s v="SubD B"/>
    <s v="SubD (SubD B)"/>
    <s v="Grooming"/>
    <s v="Guard"/>
    <n v="80"/>
    <n v="48"/>
    <n v="3327.84"/>
    <m/>
    <x v="0"/>
    <n v="159736.32000000001"/>
  </r>
  <r>
    <d v="2024-12-14T00:00:00"/>
    <s v="Sales Invoice"/>
    <s v="Vinod Pharma"/>
    <s v="KRHUB_93329"/>
    <s v="SubD A"/>
    <s v="SubD (SubD A)"/>
    <s v="Fem Care"/>
    <s v="Whisper Ultra"/>
    <n v="36"/>
    <n v="36"/>
    <n v="4421.16"/>
    <m/>
    <x v="0"/>
    <n v="159161.76"/>
  </r>
  <r>
    <d v="2024-12-14T00:00:00"/>
    <s v="Sales Invoice"/>
    <s v="Vinayak Marketing"/>
    <s v="KRHUB_91961"/>
    <s v="SubD A"/>
    <s v="SubD (SubD A)"/>
    <s v="Fem Care"/>
    <s v="Whisper Ultra"/>
    <n v="36"/>
    <n v="36"/>
    <n v="4421.16"/>
    <m/>
    <x v="0"/>
    <n v="159161.76"/>
  </r>
  <r>
    <d v="2024-12-20T00:00:00"/>
    <s v="Sales Invoice"/>
    <s v="Akshar Agency"/>
    <s v="KRHUB_85606"/>
    <s v="SubD A"/>
    <s v="SubD (SubD A)"/>
    <s v="Fem Care"/>
    <s v="Whisper Ultra"/>
    <n v="36"/>
    <n v="36"/>
    <n v="4421.16"/>
    <m/>
    <x v="1"/>
    <n v="159161.76"/>
  </r>
  <r>
    <d v="2024-12-13T00:00:00"/>
    <s v="Sales Invoice"/>
    <s v="V M Enterprise"/>
    <s v="KRHUB_91962"/>
    <s v="SubD A"/>
    <s v="SubD (SubD A)"/>
    <s v="Hair Care"/>
    <s v="Pantene"/>
    <n v="48"/>
    <n v="48"/>
    <n v="3272.64"/>
    <m/>
    <x v="2"/>
    <n v="157086.72"/>
  </r>
  <r>
    <d v="2024-12-14T00:00:00"/>
    <s v="Sales Invoice"/>
    <s v="Punit Sales Agency"/>
    <s v="KRHUB_78572"/>
    <s v="SubD A"/>
    <s v="SubD (SubD A)"/>
    <s v="Hair Care"/>
    <s v="Pantene"/>
    <n v="48"/>
    <n v="48"/>
    <n v="3272.64"/>
    <m/>
    <x v="0"/>
    <n v="157086.72"/>
  </r>
  <r>
    <d v="2024-12-14T00:00:00"/>
    <s v="Sales Invoice"/>
    <s v="Punit Sales Agency"/>
    <s v="KRHUB_78572"/>
    <s v="SubD A"/>
    <s v="SubD (SubD A)"/>
    <s v="Hair Care"/>
    <s v="Pantene"/>
    <n v="48"/>
    <n v="48"/>
    <n v="3272.64"/>
    <m/>
    <x v="0"/>
    <n v="157086.72"/>
  </r>
  <r>
    <d v="2024-12-20T00:00:00"/>
    <s v="Sales Invoice"/>
    <s v="Akshar Agency"/>
    <s v="KRHUB_85606"/>
    <s v="SubD A"/>
    <s v="SubD (SubD A)"/>
    <s v="Hair Care"/>
    <s v="Pantene"/>
    <n v="48"/>
    <n v="48"/>
    <n v="3272.64"/>
    <m/>
    <x v="1"/>
    <n v="157086.72"/>
  </r>
  <r>
    <d v="2024-12-14T00:00:00"/>
    <s v="Sales Invoice"/>
    <s v="DEV ENTERPRISE"/>
    <s v="KRHUB_90736"/>
    <s v="SubD A"/>
    <s v="SubD (SubD A)"/>
    <s v="Health Care"/>
    <s v="BabyRub"/>
    <n v="144"/>
    <n v="30"/>
    <n v="5207.1000000000004"/>
    <m/>
    <x v="0"/>
    <n v="156213"/>
  </r>
  <r>
    <d v="2024-12-14T00:00:00"/>
    <s v="Sales Invoice"/>
    <s v="Jiyansh Sales"/>
    <s v="KRHUB_94585"/>
    <s v="SubD B"/>
    <s v="SubD (SubD B)"/>
    <s v="Health Care"/>
    <s v="BabyRub"/>
    <n v="144"/>
    <n v="30"/>
    <n v="5207.1000000000004"/>
    <m/>
    <x v="0"/>
    <n v="156213"/>
  </r>
  <r>
    <d v="2024-12-14T00:00:00"/>
    <s v="Sales Invoice"/>
    <s v="V M Enterprise"/>
    <s v="KRHUB_91962"/>
    <s v="SubD A"/>
    <s v="SubD (SubD A)"/>
    <s v="Fabric &amp; Home Care"/>
    <s v="Tide"/>
    <n v="48"/>
    <n v="48"/>
    <n v="3244.8"/>
    <m/>
    <x v="0"/>
    <n v="155750.40000000002"/>
  </r>
  <r>
    <d v="2024-12-16T00:00:00"/>
    <s v="Sales Invoice"/>
    <s v="Jalaram Enterprise"/>
    <s v="KRHUB_86219"/>
    <s v="SubD B"/>
    <s v="SubD (SubD B)"/>
    <s v="Fabric &amp; Home Care"/>
    <s v="Tide"/>
    <n v="48"/>
    <n v="48"/>
    <n v="3244.8"/>
    <m/>
    <x v="1"/>
    <n v="155750.40000000002"/>
  </r>
  <r>
    <d v="2024-12-16T00:00:00"/>
    <s v="Sales Invoice"/>
    <s v="Verai General Stores"/>
    <s v="KRHUB_90915"/>
    <s v="SubD B"/>
    <s v="SubD (SubD B)"/>
    <s v="Fabric &amp; Home Care"/>
    <s v="Ariel"/>
    <n v="5"/>
    <n v="39"/>
    <n v="3979.56"/>
    <m/>
    <x v="1"/>
    <n v="155202.84"/>
  </r>
  <r>
    <d v="2024-12-16T00:00:00"/>
    <s v="Sales Invoice"/>
    <s v="Verai General Stores"/>
    <s v="KRHUB_90915"/>
    <s v="SubD B"/>
    <s v="SubD (SubD B)"/>
    <s v="Fabric &amp; Home Care"/>
    <s v="Ariel Liquid"/>
    <n v="12"/>
    <n v="29"/>
    <n v="5343.54"/>
    <m/>
    <x v="1"/>
    <n v="154962.66"/>
  </r>
  <r>
    <d v="2024-12-14T00:00:00"/>
    <s v="Sales Invoice"/>
    <s v="Bipinkumar Manshukhlal Shah"/>
    <s v="KRHUB_78366"/>
    <s v="SubD A"/>
    <s v="SubD (SubD A)"/>
    <s v="Hair Care"/>
    <s v="Pantene"/>
    <n v="24"/>
    <n v="30"/>
    <n v="5154.6000000000004"/>
    <m/>
    <x v="0"/>
    <n v="154638"/>
  </r>
  <r>
    <d v="2024-12-20T00:00:00"/>
    <s v="Sales Invoice"/>
    <s v="Vinayak Marketing"/>
    <s v="KRHUB_91961"/>
    <s v="SubD A"/>
    <s v="SubD (SubD A)"/>
    <s v="Grooming"/>
    <s v="Gillette Mach3"/>
    <n v="72"/>
    <n v="24"/>
    <n v="6407.28"/>
    <m/>
    <x v="1"/>
    <n v="153774.72"/>
  </r>
  <r>
    <d v="2024-12-14T00:00:00"/>
    <s v="Sales Invoice"/>
    <s v="Jiyansh Sales"/>
    <s v="KRHUB_94585"/>
    <s v="SubD B"/>
    <s v="SubD (SubD B)"/>
    <s v="Grooming"/>
    <s v="Gillette Presto Intl"/>
    <n v="192"/>
    <n v="48"/>
    <n v="3157.44"/>
    <m/>
    <x v="2"/>
    <n v="151557.12"/>
  </r>
  <r>
    <d v="2024-12-20T00:00:00"/>
    <s v="Sales Invoice"/>
    <s v="Mashru General Store"/>
    <s v="KRHUB_92137"/>
    <s v="SubD B"/>
    <s v="SubD (SubD B)"/>
    <s v="Grooming"/>
    <s v="Gillette Presto Intl"/>
    <n v="192"/>
    <n v="48"/>
    <n v="3157.44"/>
    <m/>
    <x v="1"/>
    <n v="151557.12"/>
  </r>
  <r>
    <d v="2024-12-13T00:00:00"/>
    <s v="Sales Invoice"/>
    <s v="V M Enterprise"/>
    <s v="KRHUB_91962"/>
    <s v="SubD A"/>
    <s v="SubD (SubD A)"/>
    <s v="Fabric &amp; Home Care"/>
    <s v="Tide"/>
    <n v="12"/>
    <n v="36"/>
    <n v="4166.6400000000003"/>
    <m/>
    <x v="2"/>
    <n v="149999.04000000001"/>
  </r>
  <r>
    <d v="2024-12-14T00:00:00"/>
    <s v="Sales Invoice"/>
    <s v="Vinayak Marketing"/>
    <s v="KRHUB_91961"/>
    <s v="SubD A"/>
    <s v="SubD (SubD A)"/>
    <s v="Health Care"/>
    <s v="Inhaler"/>
    <n v="720"/>
    <n v="51"/>
    <n v="2936.07"/>
    <m/>
    <x v="0"/>
    <n v="149739.57"/>
  </r>
  <r>
    <d v="2024-12-14T00:00:00"/>
    <s v="Sales Invoice"/>
    <s v="Punit Sales Agency"/>
    <s v="KRHUB_78572"/>
    <s v="SubD A"/>
    <s v="SubD (SubD A)"/>
    <s v="Fabric &amp; Home Care"/>
    <s v="Tide"/>
    <n v="48"/>
    <n v="47"/>
    <n v="3177.2"/>
    <m/>
    <x v="0"/>
    <n v="149328.4"/>
  </r>
  <r>
    <d v="2024-12-16T00:00:00"/>
    <s v="Sales Invoice"/>
    <s v="GPSAR Healthcare Ltd"/>
    <s v="KRHUB_78371"/>
    <s v="Large A Pharmacy"/>
    <s v="HFS (Large A Pharmacy)- D type"/>
    <s v="Grooming"/>
    <s v="Fusion"/>
    <n v="40"/>
    <n v="12"/>
    <n v="12310.8"/>
    <m/>
    <x v="0"/>
    <n v="147729.59999999998"/>
  </r>
  <r>
    <d v="2024-12-17T00:00:00"/>
    <s v="Sales Invoice"/>
    <s v="SHREE MOMAI TRADERS"/>
    <s v="KRHUB_89269"/>
    <s v="SubD A"/>
    <s v="SubD (SubD A)"/>
    <s v="Hair Care"/>
    <s v="H&amp;S"/>
    <n v="56"/>
    <n v="28"/>
    <n v="5218.08"/>
    <m/>
    <x v="1"/>
    <n v="146106.23999999999"/>
  </r>
  <r>
    <d v="2024-12-17T00:00:00"/>
    <s v="Sales Invoice"/>
    <s v="SHREE MOMAI TRADERS"/>
    <s v="KRHUB_89269"/>
    <s v="SubD A"/>
    <s v="SubD (SubD A)"/>
    <s v="Hair Care"/>
    <s v="H&amp;S"/>
    <n v="56"/>
    <n v="28"/>
    <n v="5218.08"/>
    <m/>
    <x v="1"/>
    <n v="146106.23999999999"/>
  </r>
  <r>
    <d v="2024-12-16T00:00:00"/>
    <s v="Sales Invoice"/>
    <s v="Jalaram Enterprise"/>
    <s v="KRHUB_86219"/>
    <s v="SubD B"/>
    <s v="SubD (SubD B)"/>
    <s v="Oral care"/>
    <s v="ORAL B"/>
    <n v="36"/>
    <n v="36"/>
    <n v="4050"/>
    <m/>
    <x v="0"/>
    <n v="145800"/>
  </r>
  <r>
    <d v="2024-12-20T00:00:00"/>
    <s v="Sales Invoice"/>
    <s v="Akshar Agency"/>
    <s v="KRHUB_85606"/>
    <s v="SubD A"/>
    <s v="SubD (SubD A)"/>
    <s v="Fabric &amp; Home Care"/>
    <s v="Tide"/>
    <n v="12"/>
    <n v="37"/>
    <n v="3939.76"/>
    <m/>
    <x v="1"/>
    <n v="145771.12"/>
  </r>
  <r>
    <d v="2024-12-14T00:00:00"/>
    <s v="Sales Invoice"/>
    <s v="Vinayak Marketing"/>
    <s v="KRHUB_91961"/>
    <s v="SubD A"/>
    <s v="SubD (SubD A)"/>
    <s v="Fabric &amp; Home Care"/>
    <s v="Ariel"/>
    <n v="2"/>
    <n v="10"/>
    <n v="14120.3"/>
    <m/>
    <x v="0"/>
    <n v="141203"/>
  </r>
  <r>
    <d v="2024-12-14T00:00:00"/>
    <s v="Sales Invoice"/>
    <s v="Vinayak Marketing"/>
    <s v="KRHUB_91961"/>
    <s v="SubD A"/>
    <s v="SubD (SubD A)"/>
    <s v="Fabric &amp; Home Care"/>
    <s v="Ariel"/>
    <n v="2"/>
    <n v="10"/>
    <n v="14120.3"/>
    <m/>
    <x v="0"/>
    <n v="141203"/>
  </r>
  <r>
    <d v="2024-12-16T00:00:00"/>
    <s v="Sales Invoice"/>
    <s v="Verai General Stores"/>
    <s v="KRHUB_90915"/>
    <s v="SubD B"/>
    <s v="SubD (SubD B)"/>
    <s v="Fabric &amp; Home Care"/>
    <s v="Ariel"/>
    <n v="2"/>
    <n v="10"/>
    <n v="14120.3"/>
    <m/>
    <x v="1"/>
    <n v="141203"/>
  </r>
  <r>
    <d v="2024-12-20T00:00:00"/>
    <s v="Sales Invoice"/>
    <s v="Vinayak Marketing"/>
    <s v="KRHUB_91961"/>
    <s v="SubD A"/>
    <s v="SubD (SubD A)"/>
    <s v="Health Care"/>
    <s v="Vaporub"/>
    <n v="72"/>
    <n v="24"/>
    <n v="5767.92"/>
    <m/>
    <x v="1"/>
    <n v="138430.08000000002"/>
  </r>
  <r>
    <d v="2024-12-13T00:00:00"/>
    <s v="Sales Invoice"/>
    <s v="V M Enterprise"/>
    <s v="KRHUB_91962"/>
    <s v="SubD A"/>
    <s v="SubD (SubD A)"/>
    <s v="Fabric &amp; Home Care"/>
    <s v="Tide"/>
    <n v="12"/>
    <n v="36"/>
    <n v="3833.28"/>
    <m/>
    <x v="2"/>
    <n v="137998.08000000002"/>
  </r>
  <r>
    <d v="2024-12-14T00:00:00"/>
    <s v="Sales Invoice"/>
    <s v="DEV ENTERPRISE"/>
    <s v="KRHUB_90736"/>
    <s v="SubD A"/>
    <s v="SubD (SubD A)"/>
    <s v="Fabric &amp; Home Care"/>
    <s v="Ariel Liquid"/>
    <n v="12"/>
    <n v="24"/>
    <n v="5666.64"/>
    <m/>
    <x v="0"/>
    <n v="135999.36000000002"/>
  </r>
  <r>
    <d v="2024-12-16T00:00:00"/>
    <s v="Sales Invoice"/>
    <s v="GPSAR Healthcare Ltd"/>
    <s v="KRHUB_78371"/>
    <s v="Large A Pharmacy"/>
    <s v="HFS (Large A Pharmacy)- D type"/>
    <s v="Baby Care"/>
    <s v="Pampers"/>
    <n v="4"/>
    <n v="11"/>
    <n v="12311.2"/>
    <m/>
    <x v="0"/>
    <n v="135423.20000000001"/>
  </r>
  <r>
    <d v="2024-12-14T00:00:00"/>
    <s v="Sales Invoice"/>
    <s v="Vinod Pharma"/>
    <s v="KRHUB_93329"/>
    <s v="SubD A"/>
    <s v="SubD (SubD A)"/>
    <s v="Fabric &amp; Home Care"/>
    <s v="Tide"/>
    <n v="5"/>
    <n v="15"/>
    <n v="9013.9500000000007"/>
    <m/>
    <x v="0"/>
    <n v="135209.25"/>
  </r>
  <r>
    <d v="2024-12-20T00:00:00"/>
    <s v="Sales Invoice"/>
    <s v="Akshar Agency"/>
    <s v="KRHUB_85606"/>
    <s v="SubD A"/>
    <s v="SubD (SubD A)"/>
    <s v="Fabric &amp; Home Care"/>
    <s v="Tide"/>
    <n v="5"/>
    <n v="15"/>
    <n v="9013.9500000000007"/>
    <m/>
    <x v="1"/>
    <n v="135209.25"/>
  </r>
  <r>
    <d v="2024-12-16T00:00:00"/>
    <s v="Sales Invoice"/>
    <s v="Verai General Stores"/>
    <s v="KRHUB_90915"/>
    <s v="SubD B"/>
    <s v="SubD (SubD B)"/>
    <s v="Health Care"/>
    <s v="BabyRub"/>
    <n v="216"/>
    <n v="36"/>
    <n v="3755.16"/>
    <m/>
    <x v="0"/>
    <n v="135185.76"/>
  </r>
  <r>
    <d v="2024-12-16T00:00:00"/>
    <s v="Sales Invoice"/>
    <s v="GPSAR Healthcare Ltd"/>
    <s v="KRHUB_78371"/>
    <s v="Large A Pharmacy"/>
    <s v="HFS (Large A Pharmacy)- D type"/>
    <s v="Health Care"/>
    <s v="Vaporub Xtra Strong"/>
    <n v="216"/>
    <n v="36"/>
    <n v="3755.16"/>
    <m/>
    <x v="0"/>
    <n v="135185.76"/>
  </r>
  <r>
    <d v="2024-12-18T00:00:00"/>
    <s v="Sales Invoice"/>
    <s v="Vinod Pharma"/>
    <s v="KRHUB_93329"/>
    <s v="SubD A"/>
    <s v="SubD (SubD A)"/>
    <s v="Personal Care (GIL)"/>
    <s v="Gillette"/>
    <n v="144"/>
    <n v="82"/>
    <n v="1640"/>
    <m/>
    <x v="1"/>
    <n v="134480"/>
  </r>
  <r>
    <d v="2024-12-14T00:00:00"/>
    <s v="Sales Invoice"/>
    <s v="Jalaram Enterprise"/>
    <s v="KRHUB_86219"/>
    <s v="SubD B"/>
    <s v="SubD (SubD B)"/>
    <s v="Health Care"/>
    <s v="Inhaler"/>
    <n v="12"/>
    <n v="12"/>
    <n v="11015.16"/>
    <m/>
    <x v="0"/>
    <n v="132181.91999999998"/>
  </r>
  <r>
    <d v="2024-12-14T00:00:00"/>
    <s v="Sales Invoice"/>
    <s v="Bipinkumar Manshukhlal Shah"/>
    <s v="KRHUB_78366"/>
    <s v="SubD A"/>
    <s v="SubD (SubD A)"/>
    <s v="Baby Care"/>
    <s v="Pampers"/>
    <n v="40"/>
    <n v="40"/>
    <n v="3300"/>
    <m/>
    <x v="0"/>
    <n v="132000"/>
  </r>
  <r>
    <d v="2024-12-14T00:00:00"/>
    <s v="Sales Invoice"/>
    <s v="Jiyansh Sales"/>
    <s v="KRHUB_94585"/>
    <s v="SubD B"/>
    <s v="SubD (SubD B)"/>
    <s v="Baby Care"/>
    <s v="Pampers"/>
    <n v="40"/>
    <n v="40"/>
    <n v="3300"/>
    <m/>
    <x v="0"/>
    <n v="132000"/>
  </r>
  <r>
    <d v="2024-12-14T00:00:00"/>
    <s v="Sales Invoice"/>
    <s v="Vinayak Marketing"/>
    <s v="KRHUB_91961"/>
    <s v="SubD A"/>
    <s v="SubD (SubD A)"/>
    <s v="Baby Care"/>
    <s v="Pampers"/>
    <n v="40"/>
    <n v="40"/>
    <n v="3300"/>
    <m/>
    <x v="0"/>
    <n v="132000"/>
  </r>
  <r>
    <d v="2024-12-14T00:00:00"/>
    <s v="Sales Invoice"/>
    <s v="DEV ENTERPRISE"/>
    <s v="KRHUB_90736"/>
    <s v="SubD A"/>
    <s v="SubD (SubD A)"/>
    <s v="Baby Care"/>
    <s v="Pampers"/>
    <n v="40"/>
    <n v="40"/>
    <n v="3300"/>
    <m/>
    <x v="0"/>
    <n v="132000"/>
  </r>
  <r>
    <d v="2024-12-14T00:00:00"/>
    <s v="Sales Invoice"/>
    <s v="Bipinkumar Manshukhlal Shah"/>
    <s v="KRHUB_78366"/>
    <s v="SubD A"/>
    <s v="SubD (SubD A)"/>
    <s v="Baby Care"/>
    <s v="Pampers"/>
    <n v="40"/>
    <n v="40"/>
    <n v="3300"/>
    <m/>
    <x v="0"/>
    <n v="132000"/>
  </r>
  <r>
    <d v="2024-12-14T00:00:00"/>
    <s v="Sales Invoice"/>
    <s v="Jiyansh Sales"/>
    <s v="KRHUB_94585"/>
    <s v="SubD B"/>
    <s v="SubD (SubD B)"/>
    <s v="Baby Care"/>
    <s v="Pampers"/>
    <n v="40"/>
    <n v="40"/>
    <n v="3300"/>
    <m/>
    <x v="0"/>
    <n v="132000"/>
  </r>
  <r>
    <d v="2024-12-14T00:00:00"/>
    <s v="Sales Invoice"/>
    <s v="Vinod Pharma"/>
    <s v="KRHUB_93329"/>
    <s v="SubD A"/>
    <s v="SubD (SubD A)"/>
    <s v="Baby Care"/>
    <s v="Pampers"/>
    <n v="40"/>
    <n v="40"/>
    <n v="3300"/>
    <m/>
    <x v="0"/>
    <n v="132000"/>
  </r>
  <r>
    <d v="2024-12-14T00:00:00"/>
    <s v="Sales Invoice"/>
    <s v="Bipinkumar Manshukhlal Shah"/>
    <s v="KRHUB_78366"/>
    <s v="SubD A"/>
    <s v="SubD (SubD A)"/>
    <s v="Baby Care"/>
    <s v="Pampers"/>
    <n v="40"/>
    <n v="40"/>
    <n v="3300"/>
    <m/>
    <x v="0"/>
    <n v="132000"/>
  </r>
  <r>
    <d v="2024-12-16T00:00:00"/>
    <s v="Sales Invoice"/>
    <s v="Jalaram Enterprise"/>
    <s v="KRHUB_86219"/>
    <s v="SubD B"/>
    <s v="SubD (SubD B)"/>
    <s v="Baby Care"/>
    <s v="Pampers"/>
    <n v="40"/>
    <n v="40"/>
    <n v="3300"/>
    <m/>
    <x v="0"/>
    <n v="132000"/>
  </r>
  <r>
    <d v="2024-12-17T00:00:00"/>
    <s v="Sales Invoice"/>
    <s v="Bipinkumar Manshukhlal Shah"/>
    <s v="KRHUB_78366"/>
    <s v="SubD A"/>
    <s v="SubD (SubD A)"/>
    <s v="Baby Care"/>
    <s v="Pampers"/>
    <n v="40"/>
    <n v="40"/>
    <n v="3300"/>
    <m/>
    <x v="1"/>
    <n v="132000"/>
  </r>
  <r>
    <d v="2024-12-17T00:00:00"/>
    <s v="Sales Invoice"/>
    <s v="SHREE MOMAI TRADERS"/>
    <s v="KRHUB_89269"/>
    <s v="SubD A"/>
    <s v="SubD (SubD A)"/>
    <s v="Baby Care"/>
    <s v="Pampers"/>
    <n v="40"/>
    <n v="40"/>
    <n v="3300"/>
    <m/>
    <x v="1"/>
    <n v="132000"/>
  </r>
  <r>
    <d v="2024-12-17T00:00:00"/>
    <s v="Sales Invoice"/>
    <s v="Bipinkumar Manshukhlal Shah"/>
    <s v="KRHUB_78366"/>
    <s v="SubD A"/>
    <s v="SubD (SubD A)"/>
    <s v="Baby Care"/>
    <s v="Pampers"/>
    <n v="40"/>
    <n v="40"/>
    <n v="3300"/>
    <m/>
    <x v="1"/>
    <n v="132000"/>
  </r>
  <r>
    <d v="2024-12-17T00:00:00"/>
    <s v="Sales Invoice"/>
    <s v="SHREE MOMAI TRADERS"/>
    <s v="KRHUB_89269"/>
    <s v="SubD A"/>
    <s v="SubD (SubD A)"/>
    <s v="Baby Care"/>
    <s v="Pampers"/>
    <n v="40"/>
    <n v="40"/>
    <n v="3300"/>
    <m/>
    <x v="1"/>
    <n v="132000"/>
  </r>
  <r>
    <d v="2024-12-17T00:00:00"/>
    <s v="Sales Invoice"/>
    <s v="Bipinkumar Manshukhlal Shah"/>
    <s v="KRHUB_78366"/>
    <s v="SubD A"/>
    <s v="SubD (SubD A)"/>
    <s v="Baby Care"/>
    <s v="Pampers"/>
    <n v="40"/>
    <n v="40"/>
    <n v="3300"/>
    <m/>
    <x v="1"/>
    <n v="132000"/>
  </r>
  <r>
    <d v="2024-12-18T00:00:00"/>
    <s v="Sales Invoice"/>
    <s v="Jay Ambe Enterprise"/>
    <s v="KRHUB_92863"/>
    <s v="SubD A"/>
    <s v="SubD (SubD A)"/>
    <s v="Baby Care"/>
    <s v="Pampers"/>
    <n v="40"/>
    <n v="40"/>
    <n v="3300"/>
    <m/>
    <x v="1"/>
    <n v="132000"/>
  </r>
  <r>
    <d v="2024-12-14T00:00:00"/>
    <s v="Sales Invoice"/>
    <s v="Mashru General Store"/>
    <s v="KRHUB_92137"/>
    <s v="SubD B"/>
    <s v="SubD (SubD B)"/>
    <s v="Fem Care"/>
    <s v="Whisper Choice"/>
    <n v="30"/>
    <n v="30"/>
    <n v="4324.2"/>
    <m/>
    <x v="0"/>
    <n v="129726"/>
  </r>
  <r>
    <d v="2024-12-14T00:00:00"/>
    <s v="Sales Invoice"/>
    <s v="Jalaram Enterprise"/>
    <s v="KRHUB_86219"/>
    <s v="SubD B"/>
    <s v="SubD (SubD B)"/>
    <s v="Fem Care"/>
    <s v="Whisper Choice"/>
    <n v="30"/>
    <n v="30"/>
    <n v="4324.2"/>
    <m/>
    <x v="0"/>
    <n v="129726"/>
  </r>
  <r>
    <d v="2024-12-17T00:00:00"/>
    <s v="Sales Invoice"/>
    <s v="SHREE MOMAI TRADERS"/>
    <s v="KRHUB_89269"/>
    <s v="SubD A"/>
    <s v="SubD (SubD A)"/>
    <s v="Fem Care"/>
    <s v="Whisper Choice"/>
    <n v="30"/>
    <n v="30"/>
    <n v="4324.2"/>
    <m/>
    <x v="1"/>
    <n v="129726"/>
  </r>
  <r>
    <d v="2024-12-18T00:00:00"/>
    <s v="Sales Invoice"/>
    <s v="Vinod Pharma"/>
    <s v="KRHUB_93329"/>
    <s v="SubD A"/>
    <s v="SubD (SubD A)"/>
    <s v="Fem Care"/>
    <s v="Whisper Choice"/>
    <n v="30"/>
    <n v="30"/>
    <n v="4324.2"/>
    <m/>
    <x v="1"/>
    <n v="129726"/>
  </r>
  <r>
    <d v="2024-12-20T00:00:00"/>
    <s v="Sales Invoice"/>
    <s v="Akshar Agency"/>
    <s v="KRHUB_85606"/>
    <s v="SubD A"/>
    <s v="SubD (SubD A)"/>
    <s v="Fem Care"/>
    <s v="Whisper Choice"/>
    <n v="30"/>
    <n v="30"/>
    <n v="4324.2"/>
    <m/>
    <x v="1"/>
    <n v="129726"/>
  </r>
  <r>
    <d v="2024-12-14T00:00:00"/>
    <s v="Sales Invoice"/>
    <s v="Vinayak Marketing"/>
    <s v="KRHUB_91961"/>
    <s v="SubD A"/>
    <s v="SubD (SubD A)"/>
    <s v="Fabric &amp; Home Care"/>
    <s v="Ariel"/>
    <n v="2"/>
    <n v="10"/>
    <n v="12953.7"/>
    <m/>
    <x v="0"/>
    <n v="129537"/>
  </r>
  <r>
    <d v="2024-12-20T00:00:00"/>
    <s v="Sales Invoice"/>
    <s v="Vinayak Marketing"/>
    <s v="KRHUB_91961"/>
    <s v="SubD A"/>
    <s v="SubD (SubD A)"/>
    <s v="Fabric &amp; Home Care"/>
    <s v="Ariel"/>
    <n v="2"/>
    <n v="10"/>
    <n v="12953.7"/>
    <m/>
    <x v="1"/>
    <n v="129537"/>
  </r>
  <r>
    <d v="2024-12-14T00:00:00"/>
    <s v="Sales Invoice"/>
    <s v="Jalaram Enterprise"/>
    <s v="KRHUB_86219"/>
    <s v="SubD B"/>
    <s v="SubD (SubD B)"/>
    <s v="Health Care"/>
    <s v="BabyRub"/>
    <n v="1080"/>
    <n v="53"/>
    <n v="2432.6999999999998"/>
    <m/>
    <x v="0"/>
    <n v="128933.09999999999"/>
  </r>
  <r>
    <d v="2024-12-14T00:00:00"/>
    <s v="Sales Invoice"/>
    <s v="V M Enterprise"/>
    <s v="KRHUB_91962"/>
    <s v="SubD A"/>
    <s v="SubD (SubD A)"/>
    <s v="Personal Care (GIL)"/>
    <s v="Gillette"/>
    <n v="144"/>
    <n v="60"/>
    <n v="2142.6"/>
    <m/>
    <x v="0"/>
    <n v="128556"/>
  </r>
  <r>
    <d v="2024-12-16T00:00:00"/>
    <s v="Sales Invoice"/>
    <s v="GPSAR Healthcare Ltd"/>
    <s v="KRHUB_78371"/>
    <s v="Large A Pharmacy"/>
    <s v="HFS (Large A Pharmacy)- D type"/>
    <s v="Fem Care"/>
    <s v="Whisper Ultra"/>
    <n v="48"/>
    <n v="36"/>
    <n v="3567.6"/>
    <m/>
    <x v="0"/>
    <n v="128433.59999999999"/>
  </r>
  <r>
    <d v="2024-12-14T00:00:00"/>
    <s v="Sales Invoice"/>
    <s v="Bipinkumar Manshukhlal Shah"/>
    <s v="KRHUB_78366"/>
    <s v="SubD A"/>
    <s v="SubD (SubD A)"/>
    <s v="Personal Care (GIL)"/>
    <s v="Gillette"/>
    <n v="12"/>
    <n v="24"/>
    <n v="5335.68"/>
    <m/>
    <x v="0"/>
    <n v="128056.32000000001"/>
  </r>
  <r>
    <d v="2024-12-16T00:00:00"/>
    <s v="Sales Invoice"/>
    <s v="Verai General Stores"/>
    <s v="KRHUB_90915"/>
    <s v="SubD B"/>
    <s v="SubD (SubD B)"/>
    <s v="Grooming"/>
    <s v="Vector3"/>
    <n v="72"/>
    <n v="24"/>
    <n v="5335.68"/>
    <m/>
    <x v="0"/>
    <n v="128056.32000000001"/>
  </r>
  <r>
    <d v="2024-12-16T00:00:00"/>
    <s v="Sales Invoice"/>
    <s v="GPSAR Healthcare Ltd"/>
    <s v="KRHUB_78371"/>
    <s v="Large A Pharmacy"/>
    <s v="HFS (Large A Pharmacy)- D type"/>
    <s v="Fem Care"/>
    <s v="Whisper Ultra"/>
    <n v="18"/>
    <n v="18"/>
    <n v="7105.32"/>
    <m/>
    <x v="0"/>
    <n v="127895.76"/>
  </r>
  <r>
    <d v="2024-12-16T00:00:00"/>
    <s v="Sales Invoice"/>
    <s v="Verai General Stores"/>
    <s v="KRHUB_90915"/>
    <s v="SubD B"/>
    <s v="SubD (SubD B)"/>
    <s v="Fem Care"/>
    <s v="Whisper Ultra"/>
    <n v="18"/>
    <n v="18"/>
    <n v="7105.32"/>
    <m/>
    <x v="0"/>
    <n v="127895.76"/>
  </r>
  <r>
    <d v="2024-12-13T00:00:00"/>
    <s v="Sales Invoice"/>
    <s v="Akshar Agency"/>
    <s v="KRHUB_85606"/>
    <s v="SubD A"/>
    <s v="SubD (SubD A)"/>
    <s v="Hair Care"/>
    <s v="H&amp;S"/>
    <n v="12"/>
    <n v="12"/>
    <n v="10596.48"/>
    <m/>
    <x v="2"/>
    <n v="127157.75999999999"/>
  </r>
  <r>
    <d v="2024-12-14T00:00:00"/>
    <s v="Sales Invoice"/>
    <s v="Bipinkumar Manshukhlal Shah"/>
    <s v="KRHUB_78366"/>
    <s v="SubD A"/>
    <s v="SubD (SubD A)"/>
    <s v="Fabric &amp; Home Care"/>
    <s v="Ariel Liquid"/>
    <n v="4"/>
    <n v="16"/>
    <n v="7925.92"/>
    <m/>
    <x v="0"/>
    <n v="126814.72"/>
  </r>
  <r>
    <d v="2024-12-16T00:00:00"/>
    <s v="Sales Invoice"/>
    <s v="GPSAR Healthcare Ltd"/>
    <s v="KRHUB_78371"/>
    <s v="Large A Pharmacy"/>
    <s v="HFS (Large A Pharmacy)- D type"/>
    <s v="Personal Care (GIL)"/>
    <s v="Gillette"/>
    <n v="24"/>
    <n v="24"/>
    <n v="5222.6400000000003"/>
    <m/>
    <x v="0"/>
    <n v="125343.36000000002"/>
  </r>
  <r>
    <d v="2024-12-16T00:00:00"/>
    <s v="Sales Invoice"/>
    <s v="Verai General Stores"/>
    <s v="KRHUB_90915"/>
    <s v="SubD B"/>
    <s v="SubD (SubD B)"/>
    <s v="Fabric &amp; Home Care"/>
    <s v="Ariel Liquid"/>
    <n v="24"/>
    <n v="48"/>
    <n v="2544"/>
    <m/>
    <x v="1"/>
    <n v="122112"/>
  </r>
  <r>
    <d v="2024-12-14T00:00:00"/>
    <s v="Sales Invoice"/>
    <s v="Mashru General Store"/>
    <s v="KRHUB_92137"/>
    <s v="SubD B"/>
    <s v="SubD (SubD B)"/>
    <s v="Oral care"/>
    <s v="ORAL B"/>
    <n v="24"/>
    <n v="24"/>
    <n v="4959.84"/>
    <m/>
    <x v="0"/>
    <n v="119036.16"/>
  </r>
  <r>
    <d v="2024-12-20T00:00:00"/>
    <s v="Sales Invoice"/>
    <s v="Vinayak Marketing"/>
    <s v="KRHUB_91961"/>
    <s v="SubD A"/>
    <s v="SubD (SubD A)"/>
    <s v="Grooming"/>
    <s v="Gillette Vector Plus"/>
    <n v="144"/>
    <n v="36"/>
    <n v="3182.04"/>
    <m/>
    <x v="1"/>
    <n v="114553.44"/>
  </r>
  <r>
    <d v="2024-12-14T00:00:00"/>
    <s v="Sales Invoice"/>
    <s v="Bipinkumar Manshukhlal Shah"/>
    <s v="KRHUB_78366"/>
    <s v="SubD A"/>
    <s v="SubD (SubD A)"/>
    <s v="Fem Care"/>
    <s v="Whisper Ultra"/>
    <n v="24"/>
    <n v="24"/>
    <n v="4736.88"/>
    <m/>
    <x v="0"/>
    <n v="113685.12"/>
  </r>
  <r>
    <d v="2024-12-17T00:00:00"/>
    <s v="Sales Invoice"/>
    <s v="Bipinkumar Manshukhlal Shah"/>
    <s v="KRHUB_78366"/>
    <s v="SubD A"/>
    <s v="SubD (SubD A)"/>
    <s v="Fem Care"/>
    <s v="Whisper Ultra"/>
    <n v="24"/>
    <n v="24"/>
    <n v="4736.88"/>
    <m/>
    <x v="1"/>
    <n v="113685.12"/>
  </r>
  <r>
    <d v="2024-12-14T00:00:00"/>
    <s v="Sales Invoice"/>
    <s v="A TO Z TRADERS"/>
    <s v="KRHUB_93275"/>
    <s v="SubD B"/>
    <s v="SubD (SubD B)"/>
    <s v="Baby Care"/>
    <s v="Pampers"/>
    <n v="18"/>
    <n v="18"/>
    <n v="6245.28"/>
    <m/>
    <x v="0"/>
    <n v="112415.03999999999"/>
  </r>
  <r>
    <d v="2024-12-14T00:00:00"/>
    <s v="Sales Invoice"/>
    <s v="Bipinkumar Manshukhlal Shah"/>
    <s v="KRHUB_78366"/>
    <s v="SubD A"/>
    <s v="SubD (SubD A)"/>
    <s v="Health Care"/>
    <s v="Vaporub Xtra Strong"/>
    <n v="140"/>
    <n v="25"/>
    <n v="4485"/>
    <m/>
    <x v="0"/>
    <n v="112125"/>
  </r>
  <r>
    <d v="2024-12-17T00:00:00"/>
    <s v="Sales Invoice"/>
    <s v="Bipinkumar Manshukhlal Shah"/>
    <s v="KRHUB_78366"/>
    <s v="SubD A"/>
    <s v="SubD (SubD A)"/>
    <s v="Health Care"/>
    <s v="Vaporub Xtra Strong"/>
    <n v="140"/>
    <n v="25"/>
    <n v="4485"/>
    <m/>
    <x v="1"/>
    <n v="112125"/>
  </r>
  <r>
    <d v="2024-12-14T00:00:00"/>
    <s v="Sales Invoice"/>
    <s v="Punit Sales Agency"/>
    <s v="KRHUB_78572"/>
    <s v="SubD A"/>
    <s v="SubD (SubD A)"/>
    <s v="Grooming"/>
    <s v="Guard"/>
    <n v="480"/>
    <n v="40"/>
    <n v="2800"/>
    <m/>
    <x v="2"/>
    <n v="112000"/>
  </r>
  <r>
    <d v="2024-12-17T00:00:00"/>
    <s v="Sales Invoice"/>
    <s v="SHREE MOMAI TRADERS"/>
    <s v="KRHUB_89269"/>
    <s v="SubD A"/>
    <s v="SubD (SubD A)"/>
    <s v="Fabric &amp; Home Care"/>
    <s v="Tide"/>
    <n v="5"/>
    <n v="33"/>
    <n v="3367.32"/>
    <m/>
    <x v="1"/>
    <n v="111121.56000000001"/>
  </r>
  <r>
    <d v="2024-12-18T00:00:00"/>
    <s v="Sales Invoice"/>
    <s v="Jay Ambe Enterprise"/>
    <s v="KRHUB_92863"/>
    <s v="SubD A"/>
    <s v="SubD (SubD A)"/>
    <s v="Grooming"/>
    <s v="Guard"/>
    <n v="80"/>
    <n v="40"/>
    <n v="2773.2"/>
    <m/>
    <x v="1"/>
    <n v="110928"/>
  </r>
  <r>
    <d v="2024-12-20T00:00:00"/>
    <s v="Sales Invoice"/>
    <s v="Akshar Agency"/>
    <s v="KRHUB_85606"/>
    <s v="SubD A"/>
    <s v="SubD (SubD A)"/>
    <s v="Grooming"/>
    <s v="Guard"/>
    <n v="80"/>
    <n v="40"/>
    <n v="2773.2"/>
    <m/>
    <x v="1"/>
    <n v="110928"/>
  </r>
  <r>
    <d v="2024-12-13T00:00:00"/>
    <s v="Sales Invoice"/>
    <s v="Vinod Pharma"/>
    <s v="KRHUB_93329"/>
    <s v="SubD A"/>
    <s v="SubD (SubD A)"/>
    <s v="Hair Care"/>
    <s v="H&amp;S"/>
    <n v="40"/>
    <n v="40"/>
    <n v="2750"/>
    <m/>
    <x v="2"/>
    <n v="110000"/>
  </r>
  <r>
    <d v="2024-12-13T00:00:00"/>
    <s v="Sales Invoice"/>
    <s v="V M Enterprise"/>
    <s v="KRHUB_91962"/>
    <s v="SubD A"/>
    <s v="SubD (SubD A)"/>
    <s v="Hair Care"/>
    <s v="H&amp;S"/>
    <n v="40"/>
    <n v="40"/>
    <n v="2750"/>
    <m/>
    <x v="2"/>
    <n v="110000"/>
  </r>
  <r>
    <d v="2024-12-14T00:00:00"/>
    <s v="Sales Invoice"/>
    <s v="Vinayak Marketing"/>
    <s v="KRHUB_91961"/>
    <s v="SubD A"/>
    <s v="SubD (SubD A)"/>
    <s v="Hair Care"/>
    <s v="H&amp;S"/>
    <n v="40"/>
    <n v="40"/>
    <n v="2750"/>
    <m/>
    <x v="0"/>
    <n v="110000"/>
  </r>
  <r>
    <d v="2024-12-14T00:00:00"/>
    <s v="Sales Invoice"/>
    <s v="Punit Sales Agency"/>
    <s v="KRHUB_78572"/>
    <s v="SubD A"/>
    <s v="SubD (SubD A)"/>
    <s v="Health Care"/>
    <s v="Vaporub"/>
    <n v="1200"/>
    <n v="72"/>
    <n v="1502.64"/>
    <m/>
    <x v="0"/>
    <n v="108190.08"/>
  </r>
  <r>
    <d v="2024-12-14T00:00:00"/>
    <s v="Sales Invoice"/>
    <s v="Bipinkumar Manshukhlal Shah"/>
    <s v="KRHUB_78366"/>
    <s v="SubD A"/>
    <s v="SubD (SubD A)"/>
    <s v="Fem Care"/>
    <s v="Whisper Ultra"/>
    <n v="18"/>
    <n v="18"/>
    <n v="5999.94"/>
    <m/>
    <x v="0"/>
    <n v="107998.92"/>
  </r>
  <r>
    <d v="2024-12-16T00:00:00"/>
    <s v="Sales Invoice"/>
    <s v="Verai General Stores"/>
    <s v="KRHUB_90915"/>
    <s v="SubD B"/>
    <s v="SubD (SubD B)"/>
    <s v="Fem Care"/>
    <s v="Whisper Ultra"/>
    <n v="18"/>
    <n v="18"/>
    <n v="5999.94"/>
    <m/>
    <x v="0"/>
    <n v="107998.92"/>
  </r>
  <r>
    <d v="2024-12-17T00:00:00"/>
    <s v="Sales Invoice"/>
    <s v="Bipinkumar Manshukhlal Shah"/>
    <s v="KRHUB_78366"/>
    <s v="SubD A"/>
    <s v="SubD (SubD A)"/>
    <s v="Fem Care"/>
    <s v="Whisper Ultra"/>
    <n v="18"/>
    <n v="18"/>
    <n v="5999.94"/>
    <m/>
    <x v="1"/>
    <n v="107998.92"/>
  </r>
  <r>
    <d v="2024-12-14T00:00:00"/>
    <s v="Sales Invoice"/>
    <s v="Jalaram Enterprise"/>
    <s v="KRHUB_86219"/>
    <s v="SubD B"/>
    <s v="SubD (SubD B)"/>
    <s v="Hair Care"/>
    <s v="H&amp;S"/>
    <n v="56"/>
    <n v="24"/>
    <n v="4472.6400000000003"/>
    <m/>
    <x v="0"/>
    <n v="107343.36000000002"/>
  </r>
  <r>
    <d v="2024-12-14T00:00:00"/>
    <s v="Sales Invoice"/>
    <s v="A TO Z TRADERS"/>
    <s v="KRHUB_93275"/>
    <s v="SubD B"/>
    <s v="SubD (SubD B)"/>
    <s v="Hair Care"/>
    <s v="H&amp;S"/>
    <n v="24"/>
    <n v="24"/>
    <n v="4472.6400000000003"/>
    <m/>
    <x v="0"/>
    <n v="107343.36000000002"/>
  </r>
  <r>
    <d v="2024-12-14T00:00:00"/>
    <s v="Sales Invoice"/>
    <s v="Bipinkumar Manshukhlal Shah"/>
    <s v="KRHUB_78366"/>
    <s v="SubD A"/>
    <s v="SubD (SubD A)"/>
    <s v="Fem Care"/>
    <s v="Whisper Ultra"/>
    <n v="18"/>
    <n v="18"/>
    <n v="5921.1"/>
    <m/>
    <x v="0"/>
    <n v="106579.8"/>
  </r>
  <r>
    <d v="2024-12-17T00:00:00"/>
    <s v="Sales Invoice"/>
    <s v="Bipinkumar Manshukhlal Shah"/>
    <s v="KRHUB_78366"/>
    <s v="SubD A"/>
    <s v="SubD (SubD A)"/>
    <s v="Fem Care"/>
    <s v="Whisper Ultra"/>
    <n v="18"/>
    <n v="18"/>
    <n v="5921.1"/>
    <m/>
    <x v="1"/>
    <n v="106579.8"/>
  </r>
  <r>
    <d v="2024-12-18T00:00:00"/>
    <s v="Sales Invoice"/>
    <s v="Vinod Pharma"/>
    <s v="KRHUB_93329"/>
    <s v="SubD A"/>
    <s v="SubD (SubD A)"/>
    <s v="Fem Care"/>
    <s v="Whisper Ultra"/>
    <n v="18"/>
    <n v="18"/>
    <n v="5921.1"/>
    <m/>
    <x v="1"/>
    <n v="106579.8"/>
  </r>
  <r>
    <d v="2024-12-19T00:00:00"/>
    <s v="Sales Invoice"/>
    <s v="DEV ENTERPRISE"/>
    <s v="KRHUB_90736"/>
    <s v="SubD A"/>
    <s v="SubD (SubD A)"/>
    <s v="Female Hair Removal"/>
    <s v="Venus"/>
    <n v="18"/>
    <n v="18"/>
    <n v="5921.1"/>
    <m/>
    <x v="1"/>
    <n v="106579.8"/>
  </r>
  <r>
    <d v="2024-12-20T00:00:00"/>
    <s v="Sales Invoice"/>
    <s v="Akshar Agency"/>
    <s v="KRHUB_85606"/>
    <s v="SubD A"/>
    <s v="SubD (SubD A)"/>
    <s v="Fem Care"/>
    <s v="Whisper Ultra"/>
    <n v="18"/>
    <n v="18"/>
    <n v="5921.1"/>
    <m/>
    <x v="1"/>
    <n v="106579.8"/>
  </r>
  <r>
    <d v="2024-12-02T00:00:00"/>
    <s v="Saleable RETURN"/>
    <s v="Rajesh Traders(GST)"/>
    <s v="KRAHD_39538"/>
    <s v="Semi WS Beauty"/>
    <s v="WS Platinum (Semi WS Beauty)"/>
    <s v="Female Hair Removal"/>
    <s v="Venus"/>
    <n v="18"/>
    <n v="-18"/>
    <n v="-5921.1"/>
    <s v="Godown Short"/>
    <x v="4"/>
    <n v="106579.8"/>
  </r>
  <r>
    <d v="2024-12-17T00:00:00"/>
    <s v="Sales Invoice"/>
    <s v="DEV ENTERPRISE"/>
    <s v="KRHUB_90736"/>
    <s v="SubD A"/>
    <s v="SubD (SubD A)"/>
    <s v="Fabric &amp; Home Care"/>
    <s v="Ariel Liquid"/>
    <n v="12"/>
    <n v="24"/>
    <n v="4422.24"/>
    <m/>
    <x v="1"/>
    <n v="106133.75999999999"/>
  </r>
  <r>
    <d v="2024-12-20T00:00:00"/>
    <s v="Sales Invoice"/>
    <s v="Akshar Agency"/>
    <s v="KRHUB_85606"/>
    <s v="SubD A"/>
    <s v="SubD (SubD A)"/>
    <s v="Fabric &amp; Home Care"/>
    <s v="Ariel Liquid"/>
    <n v="12"/>
    <n v="24"/>
    <n v="4422.24"/>
    <m/>
    <x v="1"/>
    <n v="106133.75999999999"/>
  </r>
  <r>
    <d v="2024-12-20T00:00:00"/>
    <s v="Sales Invoice"/>
    <s v="Akshar Agency"/>
    <s v="KRHUB_85606"/>
    <s v="SubD A"/>
    <s v="SubD (SubD A)"/>
    <s v="Personal Care (GIL)"/>
    <s v="Gillette"/>
    <n v="144"/>
    <n v="72"/>
    <n v="1440"/>
    <m/>
    <x v="1"/>
    <n v="103680"/>
  </r>
  <r>
    <d v="2024-12-16T00:00:00"/>
    <s v="Sales Invoice"/>
    <s v="GPSAR Healthcare Ltd"/>
    <s v="KRHUB_78371"/>
    <s v="Large A Pharmacy"/>
    <s v="HFS (Large A Pharmacy)- D type"/>
    <s v="Health Care"/>
    <s v="Vaporub Xtra Strong"/>
    <n v="140"/>
    <n v="24"/>
    <n v="4305.6000000000004"/>
    <m/>
    <x v="0"/>
    <n v="103334.40000000001"/>
  </r>
  <r>
    <d v="2024-12-14T00:00:00"/>
    <s v="Sales Invoice"/>
    <s v="Vinayak Marketing"/>
    <s v="KRHUB_91961"/>
    <s v="SubD A"/>
    <s v="SubD (SubD A)"/>
    <s v="Fabric &amp; Home Care"/>
    <s v="Tide"/>
    <n v="24"/>
    <n v="48"/>
    <n v="2088.96"/>
    <m/>
    <x v="0"/>
    <n v="100270.08"/>
  </r>
  <r>
    <d v="2024-12-14T00:00:00"/>
    <s v="Sales Invoice"/>
    <s v="V M Enterprise"/>
    <s v="KRHUB_91962"/>
    <s v="SubD A"/>
    <s v="SubD (SubD A)"/>
    <s v="Fabric &amp; Home Care"/>
    <s v="Tide"/>
    <n v="24"/>
    <n v="48"/>
    <n v="2088.96"/>
    <m/>
    <x v="0"/>
    <n v="100270.08"/>
  </r>
  <r>
    <d v="2024-12-14T00:00:00"/>
    <s v="Sales Invoice"/>
    <s v="Vinayak Marketing"/>
    <s v="KRHUB_91961"/>
    <s v="SubD A"/>
    <s v="SubD (SubD A)"/>
    <s v="Fabric &amp; Home Care"/>
    <s v="Ariel"/>
    <n v="6"/>
    <n v="12"/>
    <n v="8347.7999999999993"/>
    <m/>
    <x v="0"/>
    <n v="100173.59999999999"/>
  </r>
  <r>
    <d v="2024-12-16T00:00:00"/>
    <s v="Sales Invoice"/>
    <s v="Verai General Stores"/>
    <s v="KRHUB_90915"/>
    <s v="SubD B"/>
    <s v="SubD (SubD B)"/>
    <s v="Fem Care"/>
    <s v="Whisper Ultra"/>
    <n v="18"/>
    <n v="18"/>
    <n v="5526.36"/>
    <m/>
    <x v="0"/>
    <n v="99474.48"/>
  </r>
  <r>
    <d v="2024-12-17T00:00:00"/>
    <s v="Sales Invoice"/>
    <s v="SHREE MOMAI TRADERS"/>
    <s v="KRHUB_89269"/>
    <s v="SubD A"/>
    <s v="SubD (SubD A)"/>
    <s v="Fem Care"/>
    <s v="Whisper Ultra"/>
    <n v="18"/>
    <n v="18"/>
    <n v="5526.36"/>
    <m/>
    <x v="1"/>
    <n v="99474.48"/>
  </r>
  <r>
    <d v="2024-12-14T00:00:00"/>
    <s v="Sales Invoice"/>
    <s v="Vinayak Marketing"/>
    <s v="KRHUB_91961"/>
    <s v="SubD A"/>
    <s v="SubD (SubD A)"/>
    <s v="Hair Care"/>
    <s v="H&amp;S"/>
    <n v="48"/>
    <n v="36"/>
    <n v="2749.32"/>
    <m/>
    <x v="0"/>
    <n v="98975.52"/>
  </r>
  <r>
    <d v="2024-12-17T00:00:00"/>
    <s v="Sales Invoice"/>
    <s v="SHREE MOMAI TRADERS"/>
    <s v="KRHUB_89269"/>
    <s v="SubD A"/>
    <s v="SubD (SubD A)"/>
    <s v="Hair Care"/>
    <s v="Pantene"/>
    <n v="56"/>
    <n v="24"/>
    <n v="4123.68"/>
    <m/>
    <x v="1"/>
    <n v="98968.320000000007"/>
  </r>
  <r>
    <d v="2024-12-20T00:00:00"/>
    <s v="Sales Invoice"/>
    <s v="Akshar Agency"/>
    <s v="KRHUB_85606"/>
    <s v="SubD A"/>
    <s v="SubD (SubD A)"/>
    <s v="Hair Care"/>
    <s v="Pantene"/>
    <n v="56"/>
    <n v="24"/>
    <n v="4123.68"/>
    <m/>
    <x v="1"/>
    <n v="98968.320000000007"/>
  </r>
  <r>
    <d v="2024-12-16T00:00:00"/>
    <s v="Sales Invoice"/>
    <s v="GPSAR Healthcare Ltd"/>
    <s v="KRHUB_78371"/>
    <s v="Large A Pharmacy"/>
    <s v="HFS (Large A Pharmacy)- D type"/>
    <s v="Fem Care"/>
    <s v="Whisper Ultra"/>
    <n v="48"/>
    <n v="24"/>
    <n v="4108.08"/>
    <m/>
    <x v="0"/>
    <n v="98593.919999999998"/>
  </r>
  <r>
    <d v="2024-12-18T00:00:00"/>
    <s v="Sales Invoice"/>
    <s v="Jay Ambe Enterprise"/>
    <s v="KRHUB_92863"/>
    <s v="SubD A"/>
    <s v="SubD (SubD A)"/>
    <s v="Fem Care"/>
    <s v="Whisper Choice"/>
    <n v="30"/>
    <n v="30"/>
    <n v="3243.6"/>
    <m/>
    <x v="1"/>
    <n v="97308"/>
  </r>
  <r>
    <d v="2024-12-13T00:00:00"/>
    <s v="Sales Invoice"/>
    <s v="Akshar Agency"/>
    <s v="KRHUB_85606"/>
    <s v="SubD A"/>
    <s v="SubD (SubD A)"/>
    <s v="Hair Care"/>
    <s v="Pantene"/>
    <n v="12"/>
    <n v="11"/>
    <n v="8829.48"/>
    <m/>
    <x v="2"/>
    <n v="97124.28"/>
  </r>
  <r>
    <d v="2024-12-14T00:00:00"/>
    <s v="Sales Invoice"/>
    <s v="Vinayak Marketing"/>
    <s v="KRHUB_91961"/>
    <s v="SubD A"/>
    <s v="SubD (SubD A)"/>
    <s v="Grooming"/>
    <s v="7 O Clock"/>
    <n v="144"/>
    <n v="48"/>
    <n v="2019.84"/>
    <m/>
    <x v="2"/>
    <n v="96952.319999999992"/>
  </r>
  <r>
    <d v="2024-12-17T00:00:00"/>
    <s v="Sales Invoice"/>
    <s v="DEV ENTERPRISE"/>
    <s v="KRHUB_90736"/>
    <s v="SubD A"/>
    <s v="SubD (SubD A)"/>
    <s v="Grooming"/>
    <s v="7 O Clock"/>
    <n v="144"/>
    <n v="48"/>
    <n v="2019.84"/>
    <m/>
    <x v="1"/>
    <n v="96952.319999999992"/>
  </r>
  <r>
    <d v="2024-12-17T00:00:00"/>
    <s v="Sales Invoice"/>
    <s v="SHREE MOMAI TRADERS"/>
    <s v="KRHUB_89269"/>
    <s v="SubD A"/>
    <s v="SubD (SubD A)"/>
    <s v="Personal Care (GIL)"/>
    <s v="Gillette Series"/>
    <n v="144"/>
    <n v="47"/>
    <n v="2056.25"/>
    <m/>
    <x v="1"/>
    <n v="96643.75"/>
  </r>
  <r>
    <d v="2024-12-16T00:00:00"/>
    <s v="Sales Invoice"/>
    <s v="Verai General Stores"/>
    <s v="KRHUB_90915"/>
    <s v="SubD B"/>
    <s v="SubD (SubD B)"/>
    <s v="Baby Care"/>
    <s v="Pampers"/>
    <n v="72"/>
    <n v="48"/>
    <n v="2000.16"/>
    <m/>
    <x v="0"/>
    <n v="96007.680000000008"/>
  </r>
  <r>
    <d v="2024-12-19T00:00:00"/>
    <s v="Sales Invoice"/>
    <s v="DEV ENTERPRISE"/>
    <s v="KRHUB_90736"/>
    <s v="SubD A"/>
    <s v="SubD (SubD A)"/>
    <s v="Fabric &amp; Home Care"/>
    <s v="Tide"/>
    <n v="48"/>
    <n v="48"/>
    <n v="2000.16"/>
    <m/>
    <x v="1"/>
    <n v="96007.680000000008"/>
  </r>
  <r>
    <d v="2024-12-19T00:00:00"/>
    <s v="Sales Invoice"/>
    <s v="DEV ENTERPRISE"/>
    <s v="KRHUB_90736"/>
    <s v="SubD A"/>
    <s v="SubD (SubD A)"/>
    <s v="Fabric &amp; Home Care"/>
    <s v="Tide"/>
    <n v="48"/>
    <n v="48"/>
    <n v="2000.16"/>
    <m/>
    <x v="1"/>
    <n v="96007.680000000008"/>
  </r>
  <r>
    <d v="2024-12-17T00:00:00"/>
    <s v="Sales Invoice"/>
    <s v="DEV ENTERPRISE"/>
    <s v="KRHUB_90736"/>
    <s v="SubD A"/>
    <s v="SubD (SubD A)"/>
    <s v="Baby Care"/>
    <s v="Pampers"/>
    <n v="24"/>
    <n v="24"/>
    <n v="3979.92"/>
    <m/>
    <x v="1"/>
    <n v="95518.080000000002"/>
  </r>
  <r>
    <d v="2024-12-18T00:00:00"/>
    <s v="Sales Invoice"/>
    <s v="Vinod Pharma"/>
    <s v="KRHUB_93329"/>
    <s v="SubD A"/>
    <s v="SubD (SubD A)"/>
    <s v="Baby Care"/>
    <s v="Pampers"/>
    <n v="24"/>
    <n v="24"/>
    <n v="3979.92"/>
    <m/>
    <x v="1"/>
    <n v="95518.080000000002"/>
  </r>
  <r>
    <d v="2024-12-18T00:00:00"/>
    <s v="Sales Invoice"/>
    <s v="Vinod Pharma"/>
    <s v="KRHUB_93329"/>
    <s v="SubD A"/>
    <s v="SubD (SubD A)"/>
    <s v="Baby Care"/>
    <s v="Pampers"/>
    <n v="24"/>
    <n v="24"/>
    <n v="3979.92"/>
    <m/>
    <x v="1"/>
    <n v="95518.080000000002"/>
  </r>
  <r>
    <d v="2024-12-18T00:00:00"/>
    <s v="Sales Invoice"/>
    <s v="Vinod Pharma"/>
    <s v="KRHUB_93329"/>
    <s v="SubD A"/>
    <s v="SubD (SubD A)"/>
    <s v="Baby Care"/>
    <s v="Pampers"/>
    <n v="24"/>
    <n v="24"/>
    <n v="3979.92"/>
    <m/>
    <x v="1"/>
    <n v="95518.080000000002"/>
  </r>
  <r>
    <d v="2024-12-19T00:00:00"/>
    <s v="Sales Invoice"/>
    <s v="DEV ENTERPRISE"/>
    <s v="KRHUB_90736"/>
    <s v="SubD A"/>
    <s v="SubD (SubD A)"/>
    <s v="Baby Care"/>
    <s v="Pampers"/>
    <n v="24"/>
    <n v="24"/>
    <n v="3979.92"/>
    <m/>
    <x v="1"/>
    <n v="95518.080000000002"/>
  </r>
  <r>
    <d v="2024-12-19T00:00:00"/>
    <s v="Sales Invoice"/>
    <s v="DEV ENTERPRISE"/>
    <s v="KRHUB_90736"/>
    <s v="SubD A"/>
    <s v="SubD (SubD A)"/>
    <s v="Baby Care"/>
    <s v="Pampers"/>
    <n v="24"/>
    <n v="24"/>
    <n v="3979.92"/>
    <m/>
    <x v="1"/>
    <n v="95518.080000000002"/>
  </r>
  <r>
    <d v="2024-12-13T00:00:00"/>
    <s v="Sales Invoice"/>
    <s v="Bipinkumar Manshukhlal Shah"/>
    <s v="KRHUB_78366"/>
    <s v="SubD A"/>
    <s v="SubD (SubD A)"/>
    <s v="Fabric &amp; Home Care"/>
    <s v="Ariel"/>
    <n v="24"/>
    <n v="24"/>
    <n v="3977.76"/>
    <m/>
    <x v="2"/>
    <n v="95466.240000000005"/>
  </r>
  <r>
    <d v="2024-12-16T00:00:00"/>
    <s v="Sales Invoice"/>
    <s v="Verai General Stores"/>
    <s v="KRHUB_90915"/>
    <s v="SubD B"/>
    <s v="SubD (SubD B)"/>
    <s v="Fabric &amp; Home Care"/>
    <s v="Ariel"/>
    <n v="24"/>
    <n v="24"/>
    <n v="3977.76"/>
    <m/>
    <x v="1"/>
    <n v="95466.240000000005"/>
  </r>
  <r>
    <d v="2024-12-02T00:00:00"/>
    <s v="Saleable RETURN"/>
    <s v="Shree Aai Mata super market"/>
    <s v="KRAHD_M04982"/>
    <s v="Small B Traditional"/>
    <s v="Maximus Jun22 (Small B Traditional)"/>
    <s v="Fabric &amp; Home Care"/>
    <s v="Ariel"/>
    <n v="24"/>
    <n v="-24"/>
    <n v="-3977.76"/>
    <s v="Shop had No Cash"/>
    <x v="3"/>
    <n v="95466.240000000005"/>
  </r>
  <r>
    <d v="2024-12-14T00:00:00"/>
    <s v="Sales Invoice"/>
    <s v="Vinod Pharma"/>
    <s v="KRHUB_93329"/>
    <s v="SubD A"/>
    <s v="SubD (SubD A)"/>
    <s v="Fem Care"/>
    <s v="Whisper Ultra"/>
    <n v="18"/>
    <n v="17"/>
    <n v="5592.15"/>
    <m/>
    <x v="0"/>
    <n v="95066.549999999988"/>
  </r>
  <r>
    <d v="2024-12-14T00:00:00"/>
    <s v="Sales Invoice"/>
    <s v="Bipinkumar Manshukhlal Shah"/>
    <s v="KRHUB_78366"/>
    <s v="SubD A"/>
    <s v="SubD (SubD A)"/>
    <s v="Fem Care"/>
    <s v="Whisper Ultra"/>
    <n v="15"/>
    <n v="15"/>
    <n v="6315.9"/>
    <m/>
    <x v="0"/>
    <n v="94738.5"/>
  </r>
  <r>
    <d v="2024-12-17T00:00:00"/>
    <s v="Sales Invoice"/>
    <s v="Bipinkumar Manshukhlal Shah"/>
    <s v="KRHUB_78366"/>
    <s v="SubD A"/>
    <s v="SubD (SubD A)"/>
    <s v="Fem Care"/>
    <s v="Whisper Ultra"/>
    <n v="15"/>
    <n v="15"/>
    <n v="6315.9"/>
    <m/>
    <x v="1"/>
    <n v="94738.5"/>
  </r>
  <r>
    <d v="2024-12-18T00:00:00"/>
    <s v="Sales Invoice"/>
    <s v="Vinod Pharma"/>
    <s v="KRHUB_93329"/>
    <s v="SubD A"/>
    <s v="SubD (SubD A)"/>
    <s v="Fem Care"/>
    <s v="Whisper Ultra"/>
    <n v="15"/>
    <n v="15"/>
    <n v="6315.9"/>
    <m/>
    <x v="1"/>
    <n v="94738.5"/>
  </r>
  <r>
    <d v="2024-12-14T00:00:00"/>
    <s v="Sales Invoice"/>
    <s v="Bipinkumar Manshukhlal Shah"/>
    <s v="KRHUB_78366"/>
    <s v="SubD A"/>
    <s v="SubD (SubD A)"/>
    <s v="Baby Care"/>
    <s v="Pampers"/>
    <n v="24"/>
    <n v="24"/>
    <n v="3944.4"/>
    <m/>
    <x v="0"/>
    <n v="94665.600000000006"/>
  </r>
  <r>
    <d v="2024-12-16T00:00:00"/>
    <s v="Sales Invoice"/>
    <s v="GPSAR Healthcare Ltd"/>
    <s v="KRHUB_78371"/>
    <s v="Large A Pharmacy"/>
    <s v="HFS (Large A Pharmacy)- D type"/>
    <s v="Oral care"/>
    <s v="ORAL B"/>
    <n v="24"/>
    <n v="25"/>
    <n v="3750"/>
    <m/>
    <x v="0"/>
    <n v="93750"/>
  </r>
  <r>
    <d v="2024-12-17T00:00:00"/>
    <s v="Saleable RETURN"/>
    <s v="GPSAR Healthcare Ltd"/>
    <s v="KRHUB_78371"/>
    <s v="Large A Pharmacy"/>
    <s v="HFS (Large A Pharmacy)- D type"/>
    <s v="Oral care"/>
    <s v="ORAL B"/>
    <n v="24"/>
    <n v="-25"/>
    <n v="-3750"/>
    <s v="Wrong Order"/>
    <x v="1"/>
    <n v="93750"/>
  </r>
  <r>
    <d v="2024-12-14T00:00:00"/>
    <s v="Sales Invoice"/>
    <s v="Jalaram Enterprise"/>
    <s v="KRHUB_86219"/>
    <s v="SubD B"/>
    <s v="SubD (SubD B)"/>
    <s v="Fem Care"/>
    <s v="Whisper Choice"/>
    <n v="1"/>
    <n v="6"/>
    <n v="15568.02"/>
    <m/>
    <x v="0"/>
    <n v="93408.12"/>
  </r>
  <r>
    <d v="2024-12-14T00:00:00"/>
    <s v="Sales Invoice"/>
    <s v="Vinayak Marketing"/>
    <s v="KRHUB_91961"/>
    <s v="SubD A"/>
    <s v="SubD (SubD A)"/>
    <s v="Female Hair Removal"/>
    <s v="Venus"/>
    <n v="18"/>
    <n v="18"/>
    <n v="5131.62"/>
    <m/>
    <x v="2"/>
    <n v="92369.16"/>
  </r>
  <r>
    <d v="2024-12-19T00:00:00"/>
    <s v="Sales Invoice"/>
    <s v="DEV ENTERPRISE"/>
    <s v="KRHUB_90736"/>
    <s v="SubD A"/>
    <s v="SubD (SubD A)"/>
    <s v="Female Hair Removal"/>
    <s v="Venus"/>
    <n v="18"/>
    <n v="18"/>
    <n v="5131.62"/>
    <m/>
    <x v="1"/>
    <n v="92369.16"/>
  </r>
  <r>
    <d v="2024-12-16T00:00:00"/>
    <s v="Sales Invoice"/>
    <s v="Jalaram Enterprise"/>
    <s v="KRHUB_86219"/>
    <s v="SubD B"/>
    <s v="SubD (SubD B)"/>
    <s v="Fabric &amp; Home Care"/>
    <s v="Ariel Liquid"/>
    <n v="12"/>
    <n v="24"/>
    <n v="3844.32"/>
    <m/>
    <x v="1"/>
    <n v="92263.680000000008"/>
  </r>
  <r>
    <d v="2024-12-18T00:00:00"/>
    <s v="Sales Invoice"/>
    <s v="Vinod Pharma"/>
    <s v="KRHUB_93329"/>
    <s v="SubD A"/>
    <s v="SubD (SubD A)"/>
    <s v="Health Care"/>
    <s v="Vaporub"/>
    <n v="72"/>
    <n v="18"/>
    <n v="5106.78"/>
    <m/>
    <x v="1"/>
    <n v="91922.04"/>
  </r>
  <r>
    <d v="2024-12-02T00:00:00"/>
    <s v="Saleable RETURN"/>
    <s v="Anshi Lifestyle pharmacy &amp; Supermarket"/>
    <s v="KRAHD_92058"/>
    <s v="Large A Pharmacy"/>
    <s v="HFS (Large A Pharmacy)- L type- Sectorized"/>
    <s v="Fabric &amp; Home Care"/>
    <s v="Tide"/>
    <n v="5"/>
    <n v="-30"/>
    <n v="-3061.2"/>
    <s v="Wrong Order"/>
    <x v="3"/>
    <n v="91836"/>
  </r>
  <r>
    <d v="2024-12-14T00:00:00"/>
    <s v="Sales Invoice"/>
    <s v="Jalaram Enterprise"/>
    <s v="KRHUB_86219"/>
    <s v="SubD B"/>
    <s v="SubD (SubD B)"/>
    <s v="Health Care"/>
    <s v="VCD"/>
    <n v="4"/>
    <n v="8"/>
    <n v="11348.4"/>
    <m/>
    <x v="0"/>
    <n v="90787.199999999997"/>
  </r>
  <r>
    <d v="2024-12-14T00:00:00"/>
    <s v="Sales Invoice"/>
    <s v="Jiyansh Sales"/>
    <s v="KRHUB_94585"/>
    <s v="SubD B"/>
    <s v="SubD (SubD B)"/>
    <s v="Health Care"/>
    <s v="VCD"/>
    <n v="4"/>
    <n v="8"/>
    <n v="11348.4"/>
    <m/>
    <x v="0"/>
    <n v="90787.199999999997"/>
  </r>
  <r>
    <d v="2024-12-14T00:00:00"/>
    <s v="Sales Invoice"/>
    <s v="Vinod Pharma"/>
    <s v="KRHUB_93329"/>
    <s v="SubD A"/>
    <s v="SubD (SubD A)"/>
    <s v="Health Care"/>
    <s v="VCD"/>
    <n v="4"/>
    <n v="8"/>
    <n v="11348.4"/>
    <m/>
    <x v="0"/>
    <n v="90787.199999999997"/>
  </r>
  <r>
    <d v="2024-12-16T00:00:00"/>
    <s v="Sales Invoice"/>
    <s v="Verai General Stores"/>
    <s v="KRHUB_90915"/>
    <s v="SubD B"/>
    <s v="SubD (SubD B)"/>
    <s v="Health Care"/>
    <s v="VCD"/>
    <n v="4"/>
    <n v="8"/>
    <n v="11348.4"/>
    <m/>
    <x v="0"/>
    <n v="90787.199999999997"/>
  </r>
  <r>
    <d v="2024-12-18T00:00:00"/>
    <s v="Sales Invoice"/>
    <s v="Vinod Pharma"/>
    <s v="KRHUB_93329"/>
    <s v="SubD A"/>
    <s v="SubD (SubD A)"/>
    <s v="Health Care"/>
    <s v="VCD"/>
    <n v="4"/>
    <n v="8"/>
    <n v="11348.4"/>
    <m/>
    <x v="1"/>
    <n v="90787.199999999997"/>
  </r>
  <r>
    <d v="2024-12-13T00:00:00"/>
    <s v="Sales Invoice"/>
    <s v="V M Enterprise"/>
    <s v="KRHUB_91962"/>
    <s v="SubD A"/>
    <s v="SubD (SubD A)"/>
    <s v="Hair Care"/>
    <s v="H&amp;S"/>
    <n v="60"/>
    <n v="60"/>
    <n v="1470"/>
    <m/>
    <x v="2"/>
    <n v="88200"/>
  </r>
  <r>
    <d v="2024-12-13T00:00:00"/>
    <s v="Sales Invoice"/>
    <s v="V M Enterprise"/>
    <s v="KRHUB_91962"/>
    <s v="SubD A"/>
    <s v="SubD (SubD A)"/>
    <s v="Hair Care"/>
    <s v="H&amp;S"/>
    <n v="60"/>
    <n v="60"/>
    <n v="1470"/>
    <m/>
    <x v="2"/>
    <n v="88200"/>
  </r>
  <r>
    <d v="2024-12-14T00:00:00"/>
    <s v="Sales Invoice"/>
    <s v="Jalaram Enterprise"/>
    <s v="KRHUB_86219"/>
    <s v="SubD B"/>
    <s v="SubD (SubD B)"/>
    <s v="Baby Care"/>
    <s v="Pampers"/>
    <n v="12"/>
    <n v="16"/>
    <n v="5320"/>
    <m/>
    <x v="0"/>
    <n v="85120"/>
  </r>
  <r>
    <d v="2024-12-17T00:00:00"/>
    <s v="Sales Invoice"/>
    <s v="SHREE MOMAI TRADERS"/>
    <s v="KRHUB_89269"/>
    <s v="SubD A"/>
    <s v="SubD (SubD A)"/>
    <s v="Fem Care"/>
    <s v="Whisper Choice"/>
    <n v="20"/>
    <n v="20"/>
    <n v="4234.3999999999996"/>
    <m/>
    <x v="1"/>
    <n v="84688"/>
  </r>
  <r>
    <d v="2024-12-16T00:00:00"/>
    <s v="Sales Invoice"/>
    <s v="Verai General Stores"/>
    <s v="KRHUB_90915"/>
    <s v="SubD B"/>
    <s v="SubD (SubD B)"/>
    <s v="Baby Care"/>
    <s v="Pampers"/>
    <n v="40"/>
    <n v="32"/>
    <n v="2640"/>
    <m/>
    <x v="0"/>
    <n v="84480"/>
  </r>
  <r>
    <d v="2024-12-14T00:00:00"/>
    <s v="Saleable RETURN"/>
    <s v="A TO Z TRADERS"/>
    <s v="KRHUB_93275"/>
    <s v="SubD B"/>
    <s v="SubD (SubD B)"/>
    <s v="Baby Care"/>
    <s v="Pampers"/>
    <n v="12"/>
    <n v="-18"/>
    <n v="-4680"/>
    <s v="Short Supplied"/>
    <x v="2"/>
    <n v="84240"/>
  </r>
  <r>
    <d v="2024-12-14T00:00:00"/>
    <s v="Sales Invoice"/>
    <s v="A TO Z TRADERS"/>
    <s v="KRHUB_93275"/>
    <s v="SubD B"/>
    <s v="SubD (SubD B)"/>
    <s v="Baby Care"/>
    <s v="Pampers"/>
    <n v="12"/>
    <n v="18"/>
    <n v="4680"/>
    <m/>
    <x v="0"/>
    <n v="84240"/>
  </r>
  <r>
    <d v="2024-12-14T00:00:00"/>
    <s v="Sales Invoice"/>
    <s v="A TO Z TRADERS"/>
    <s v="KRHUB_93275"/>
    <s v="SubD B"/>
    <s v="SubD (SubD B)"/>
    <s v="Health Care"/>
    <s v="Vaporub"/>
    <n v="12"/>
    <n v="6"/>
    <n v="13948.56"/>
    <m/>
    <x v="0"/>
    <n v="83691.360000000001"/>
  </r>
  <r>
    <d v="2024-12-16T00:00:00"/>
    <s v="Sales Invoice"/>
    <s v="GPSAR Healthcare Ltd"/>
    <s v="KRHUB_78371"/>
    <s v="Large A Pharmacy"/>
    <s v="HFS (Large A Pharmacy)- D type"/>
    <s v="Grooming"/>
    <s v="Fusion"/>
    <n v="40"/>
    <n v="12"/>
    <n v="6953.64"/>
    <m/>
    <x v="0"/>
    <n v="83443.680000000008"/>
  </r>
  <r>
    <d v="2024-12-16T00:00:00"/>
    <s v="Sales Invoice"/>
    <s v="GPSAR Healthcare Ltd"/>
    <s v="KRHUB_78371"/>
    <s v="Large A Pharmacy"/>
    <s v="HFS (Large A Pharmacy)- D type"/>
    <s v="Female Hair Removal"/>
    <s v="Venus"/>
    <n v="18"/>
    <n v="12"/>
    <n v="6831.6"/>
    <m/>
    <x v="0"/>
    <n v="81979.200000000012"/>
  </r>
  <r>
    <d v="2024-12-20T00:00:00"/>
    <s v="Sales Invoice"/>
    <s v="Akshar Agency"/>
    <s v="KRHUB_85606"/>
    <s v="SubD A"/>
    <s v="SubD (SubD A)"/>
    <s v="Oral care"/>
    <s v="ORAL B"/>
    <n v="48"/>
    <n v="24"/>
    <n v="3400.08"/>
    <m/>
    <x v="1"/>
    <n v="81601.919999999998"/>
  </r>
  <r>
    <d v="2024-12-14T00:00:00"/>
    <s v="Sales Invoice"/>
    <s v="Vinayak Marketing"/>
    <s v="KRHUB_91961"/>
    <s v="SubD A"/>
    <s v="SubD (SubD A)"/>
    <s v="Health Care"/>
    <s v="VCD"/>
    <n v="16"/>
    <n v="16"/>
    <n v="4939.84"/>
    <m/>
    <x v="0"/>
    <n v="79037.440000000002"/>
  </r>
  <r>
    <d v="2024-12-14T00:00:00"/>
    <s v="Sales Invoice"/>
    <s v="Jalaram Enterprise"/>
    <s v="KRHUB_86219"/>
    <s v="SubD B"/>
    <s v="SubD (SubD B)"/>
    <s v="Health Care"/>
    <s v="VCD"/>
    <n v="16"/>
    <n v="16"/>
    <n v="4939.84"/>
    <m/>
    <x v="0"/>
    <n v="79037.440000000002"/>
  </r>
  <r>
    <d v="2024-12-14T00:00:00"/>
    <s v="Sales Invoice"/>
    <s v="Jalaram Enterprise"/>
    <s v="KRHUB_86219"/>
    <s v="SubD B"/>
    <s v="SubD (SubD B)"/>
    <s v="Health Care"/>
    <s v="VCD"/>
    <n v="16"/>
    <n v="16"/>
    <n v="4939.84"/>
    <m/>
    <x v="0"/>
    <n v="79037.440000000002"/>
  </r>
  <r>
    <d v="2024-12-14T00:00:00"/>
    <s v="Sales Invoice"/>
    <s v="A TO Z TRADERS"/>
    <s v="KRHUB_93275"/>
    <s v="SubD B"/>
    <s v="SubD (SubD B)"/>
    <s v="Health Care"/>
    <s v="VCD"/>
    <n v="16"/>
    <n v="16"/>
    <n v="4939.84"/>
    <m/>
    <x v="0"/>
    <n v="79037.440000000002"/>
  </r>
  <r>
    <d v="2024-12-20T00:00:00"/>
    <s v="Sales Invoice"/>
    <s v="Vinayak Marketing"/>
    <s v="KRHUB_91961"/>
    <s v="SubD A"/>
    <s v="SubD (SubD A)"/>
    <s v="Health Care"/>
    <s v="VCD"/>
    <n v="16"/>
    <n v="16"/>
    <n v="4939.84"/>
    <m/>
    <x v="1"/>
    <n v="79037.440000000002"/>
  </r>
  <r>
    <d v="2024-12-20T00:00:00"/>
    <s v="Sales Invoice"/>
    <s v="Mashru General Store"/>
    <s v="KRHUB_92137"/>
    <s v="SubD B"/>
    <s v="SubD (SubD B)"/>
    <s v="Health Care"/>
    <s v="VCD"/>
    <n v="16"/>
    <n v="16"/>
    <n v="4939.84"/>
    <m/>
    <x v="1"/>
    <n v="79037.440000000002"/>
  </r>
  <r>
    <d v="2024-12-16T00:00:00"/>
    <s v="Sales Invoice"/>
    <s v="Verai General Stores"/>
    <s v="KRHUB_90915"/>
    <s v="SubD B"/>
    <s v="SubD (SubD B)"/>
    <s v="Hair Care"/>
    <s v="H&amp;S"/>
    <n v="56"/>
    <n v="18"/>
    <n v="4336.38"/>
    <m/>
    <x v="1"/>
    <n v="78054.84"/>
  </r>
  <r>
    <d v="2024-12-14T00:00:00"/>
    <s v="Sales Invoice"/>
    <s v="Vinayak Marketing"/>
    <s v="KRHUB_91961"/>
    <s v="SubD A"/>
    <s v="SubD (SubD A)"/>
    <s v="Fabric &amp; Home Care"/>
    <s v="Tide"/>
    <n v="24"/>
    <n v="24"/>
    <n v="3244.32"/>
    <m/>
    <x v="0"/>
    <n v="77863.680000000008"/>
  </r>
  <r>
    <d v="2024-12-16T00:00:00"/>
    <s v="Sales Invoice"/>
    <s v="Verai General Stores"/>
    <s v="KRHUB_90915"/>
    <s v="SubD B"/>
    <s v="SubD (SubD B)"/>
    <s v="Fabric &amp; Home Care"/>
    <s v="Tide"/>
    <n v="24"/>
    <n v="24"/>
    <n v="3244.32"/>
    <m/>
    <x v="1"/>
    <n v="77863.680000000008"/>
  </r>
  <r>
    <d v="2024-12-16T00:00:00"/>
    <s v="Sales Invoice"/>
    <s v="Verai General Stores"/>
    <s v="KRHUB_90915"/>
    <s v="SubD B"/>
    <s v="SubD (SubD B)"/>
    <s v="Fem Care"/>
    <s v="Whisper Ultra"/>
    <n v="12"/>
    <n v="12"/>
    <n v="6483.48"/>
    <m/>
    <x v="0"/>
    <n v="77801.759999999995"/>
  </r>
  <r>
    <d v="2024-12-18T00:00:00"/>
    <s v="Sales Invoice"/>
    <s v="Vinod Pharma"/>
    <s v="KRHUB_93329"/>
    <s v="SubD A"/>
    <s v="SubD (SubD A)"/>
    <s v="Personal Care (GIL)"/>
    <s v="Gillette"/>
    <n v="144"/>
    <n v="62"/>
    <n v="1240"/>
    <m/>
    <x v="1"/>
    <n v="76880"/>
  </r>
  <r>
    <d v="2024-12-14T00:00:00"/>
    <s v="Sales Invoice"/>
    <s v="Jalaram Enterprise"/>
    <s v="KRHUB_86219"/>
    <s v="SubD B"/>
    <s v="SubD (SubD B)"/>
    <s v="Health Care"/>
    <s v="BabyRub"/>
    <n v="216"/>
    <n v="27"/>
    <n v="2816.37"/>
    <m/>
    <x v="0"/>
    <n v="76041.989999999991"/>
  </r>
  <r>
    <d v="2024-12-14T00:00:00"/>
    <s v="Sales Invoice"/>
    <s v="A TO Z TRADERS"/>
    <s v="KRHUB_93275"/>
    <s v="SubD B"/>
    <s v="SubD (SubD B)"/>
    <s v="Health Care"/>
    <s v="BabyRub"/>
    <n v="216"/>
    <n v="27"/>
    <n v="2816.37"/>
    <m/>
    <x v="0"/>
    <n v="76041.989999999991"/>
  </r>
  <r>
    <d v="2024-12-02T00:00:00"/>
    <s v="Saleable RETURN"/>
    <s v="Laxmi Medical Store(GST)"/>
    <s v="KRAHD_40281"/>
    <s v="Large B Pharmacy"/>
    <s v="HFS (Large B Pharmacy)- D Type- Sectorized"/>
    <s v="Grooming"/>
    <s v="Gillette Presto Intl"/>
    <n v="192"/>
    <n v="-34"/>
    <n v="-2236.52"/>
    <s v="Shop had No Cash"/>
    <x v="3"/>
    <n v="76041.679999999993"/>
  </r>
  <r>
    <d v="2024-12-16T00:00:00"/>
    <s v="Sales Invoice"/>
    <s v="GPSAR Healthcare Ltd"/>
    <s v="KRHUB_78371"/>
    <s v="Large A Pharmacy"/>
    <s v="HFS (Large A Pharmacy)- D type"/>
    <s v="Fem Care"/>
    <s v="Whisper Ultra"/>
    <n v="48"/>
    <n v="24"/>
    <n v="3157.92"/>
    <m/>
    <x v="0"/>
    <n v="75790.080000000002"/>
  </r>
  <r>
    <d v="2024-12-14T00:00:00"/>
    <s v="Sales Invoice"/>
    <s v="Jalaram Enterprise"/>
    <s v="KRHUB_86219"/>
    <s v="SubD B"/>
    <s v="SubD (SubD B)"/>
    <s v="Oral care"/>
    <s v="ORAL B"/>
    <n v="96"/>
    <n v="36"/>
    <n v="2100.2399999999998"/>
    <m/>
    <x v="0"/>
    <n v="75608.639999999985"/>
  </r>
  <r>
    <d v="2024-12-14T00:00:00"/>
    <s v="Sales Invoice"/>
    <s v="A TO Z TRADERS"/>
    <s v="KRHUB_93275"/>
    <s v="SubD B"/>
    <s v="SubD (SubD B)"/>
    <s v="Grooming"/>
    <s v="Gillette Mach3"/>
    <n v="48"/>
    <n v="12"/>
    <n v="6160.68"/>
    <m/>
    <x v="0"/>
    <n v="73928.160000000003"/>
  </r>
  <r>
    <d v="2024-12-16T00:00:00"/>
    <s v="Sales Invoice"/>
    <s v="GPSAR Healthcare Ltd"/>
    <s v="KRHUB_78371"/>
    <s v="Large A Pharmacy"/>
    <s v="HFS (Large A Pharmacy)- D type"/>
    <s v="Grooming"/>
    <s v="Gillette Mach3"/>
    <n v="48"/>
    <n v="12"/>
    <n v="6160.68"/>
    <m/>
    <x v="0"/>
    <n v="73928.160000000003"/>
  </r>
  <r>
    <d v="2024-12-19T00:00:00"/>
    <s v="Sales Invoice"/>
    <s v="DEV ENTERPRISE"/>
    <s v="KRHUB_90736"/>
    <s v="SubD A"/>
    <s v="SubD (SubD A)"/>
    <s v="Grooming"/>
    <s v="Gillette Mach3"/>
    <n v="48"/>
    <n v="12"/>
    <n v="6160.68"/>
    <m/>
    <x v="1"/>
    <n v="73928.160000000003"/>
  </r>
  <r>
    <d v="2024-12-14T00:00:00"/>
    <s v="Sales Invoice"/>
    <s v="Jiyansh Sales"/>
    <s v="KRHUB_94585"/>
    <s v="SubD B"/>
    <s v="SubD (SubD B)"/>
    <s v="Oral care"/>
    <s v="ORAL B"/>
    <n v="24"/>
    <n v="24"/>
    <n v="3000"/>
    <m/>
    <x v="0"/>
    <n v="72000"/>
  </r>
  <r>
    <d v="2024-12-18T00:00:00"/>
    <s v="Sales Invoice"/>
    <s v="Vinod Pharma"/>
    <s v="KRHUB_93329"/>
    <s v="SubD A"/>
    <s v="SubD (SubD A)"/>
    <s v="Oral care"/>
    <s v="ORAL B"/>
    <n v="24"/>
    <n v="24"/>
    <n v="3000"/>
    <m/>
    <x v="1"/>
    <n v="72000"/>
  </r>
  <r>
    <d v="2024-12-18T00:00:00"/>
    <s v="Sales Invoice"/>
    <s v="Vinod Pharma"/>
    <s v="KRHUB_93329"/>
    <s v="SubD A"/>
    <s v="SubD (SubD A)"/>
    <s v="Oral care"/>
    <s v="ORAL B"/>
    <n v="24"/>
    <n v="24"/>
    <n v="3000"/>
    <m/>
    <x v="1"/>
    <n v="72000"/>
  </r>
  <r>
    <d v="2024-12-17T00:00:00"/>
    <s v="Sales Invoice"/>
    <s v="DEV ENTERPRISE"/>
    <s v="KRHUB_90736"/>
    <s v="SubD A"/>
    <s v="SubD (SubD A)"/>
    <s v="Health Care"/>
    <s v="BabyRub"/>
    <n v="16"/>
    <n v="6"/>
    <n v="11890.62"/>
    <m/>
    <x v="1"/>
    <n v="71343.72"/>
  </r>
  <r>
    <d v="2024-12-16T00:00:00"/>
    <s v="Sales Invoice"/>
    <s v="GPSAR Healthcare Ltd"/>
    <s v="KRHUB_78371"/>
    <s v="Large A Pharmacy"/>
    <s v="HFS (Large A Pharmacy)- D type"/>
    <s v="Grooming"/>
    <s v="Fusion"/>
    <n v="36"/>
    <n v="12"/>
    <n v="5882.16"/>
    <m/>
    <x v="0"/>
    <n v="70585.919999999998"/>
  </r>
  <r>
    <d v="2024-12-14T00:00:00"/>
    <s v="Sales Invoice"/>
    <s v="Jalaram Enterprise"/>
    <s v="KRHUB_86219"/>
    <s v="SubD B"/>
    <s v="SubD (SubD B)"/>
    <s v="Oral care"/>
    <s v="ORAL B"/>
    <n v="96"/>
    <n v="36"/>
    <n v="1950.12"/>
    <m/>
    <x v="0"/>
    <n v="70204.319999999992"/>
  </r>
  <r>
    <d v="2024-12-14T00:00:00"/>
    <s v="Sales Invoice"/>
    <s v="Jalaram Enterprise"/>
    <s v="KRHUB_86219"/>
    <s v="SubD B"/>
    <s v="SubD (SubD B)"/>
    <s v="Oral care"/>
    <s v="ORAL B"/>
    <n v="20"/>
    <n v="20"/>
    <n v="3500"/>
    <m/>
    <x v="0"/>
    <n v="70000"/>
  </r>
  <r>
    <d v="2024-12-18T00:00:00"/>
    <s v="Sales Invoice"/>
    <s v="Vinod Pharma"/>
    <s v="KRHUB_93329"/>
    <s v="SubD A"/>
    <s v="SubD (SubD A)"/>
    <s v="Oral care"/>
    <s v="ORAL B"/>
    <n v="20"/>
    <n v="20"/>
    <n v="3500"/>
    <m/>
    <x v="1"/>
    <n v="70000"/>
  </r>
  <r>
    <d v="2024-12-16T00:00:00"/>
    <s v="Sales Invoice"/>
    <s v="Verai General Stores"/>
    <s v="KRHUB_90915"/>
    <s v="SubD B"/>
    <s v="SubD (SubD B)"/>
    <s v="Fem Care"/>
    <s v="Whisper Choice"/>
    <n v="30"/>
    <n v="22"/>
    <n v="3171.08"/>
    <m/>
    <x v="0"/>
    <n v="69763.759999999995"/>
  </r>
  <r>
    <d v="2024-12-20T00:00:00"/>
    <s v="Sales Invoice"/>
    <s v="Akshar Agency"/>
    <s v="KRHUB_85606"/>
    <s v="SubD A"/>
    <s v="SubD (SubD A)"/>
    <s v="Fabric &amp; Home Care"/>
    <s v="Tide"/>
    <n v="12"/>
    <n v="24"/>
    <n v="2888.88"/>
    <m/>
    <x v="1"/>
    <n v="69333.119999999995"/>
  </r>
  <r>
    <d v="2024-12-16T00:00:00"/>
    <s v="Sales Invoice"/>
    <s v="GPSAR Healthcare Ltd"/>
    <s v="KRHUB_78371"/>
    <s v="Large A Pharmacy"/>
    <s v="HFS (Large A Pharmacy)- D type"/>
    <s v="Skin Care"/>
    <s v="Olay"/>
    <n v="6"/>
    <n v="9"/>
    <n v="7426.89"/>
    <m/>
    <x v="1"/>
    <n v="66842.010000000009"/>
  </r>
  <r>
    <d v="2024-12-17T00:00:00"/>
    <s v="Saleable RETURN"/>
    <s v="GPSAR Healthcare Ltd"/>
    <s v="KRHUB_78371"/>
    <s v="Large A Pharmacy"/>
    <s v="HFS (Large A Pharmacy)- D type"/>
    <s v="Skin Care"/>
    <s v="Olay"/>
    <n v="6"/>
    <n v="-9"/>
    <n v="-7426.89"/>
    <s v="Wrong Order"/>
    <x v="1"/>
    <n v="66842.010000000009"/>
  </r>
  <r>
    <d v="2024-12-13T00:00:00"/>
    <s v="Sales Invoice"/>
    <s v="Akshar Agency"/>
    <s v="KRHUB_85606"/>
    <s v="SubD A"/>
    <s v="SubD (SubD A)"/>
    <s v="Fabric &amp; Home Care"/>
    <s v="Tide"/>
    <n v="12"/>
    <n v="24"/>
    <n v="2777.76"/>
    <m/>
    <x v="2"/>
    <n v="66666.240000000005"/>
  </r>
  <r>
    <d v="2024-12-14T00:00:00"/>
    <s v="Sales Invoice"/>
    <s v="Vinayak Marketing"/>
    <s v="KRHUB_91961"/>
    <s v="SubD A"/>
    <s v="SubD (SubD A)"/>
    <s v="Health Care"/>
    <s v="Vaporub"/>
    <n v="72"/>
    <n v="12"/>
    <n v="5527.44"/>
    <m/>
    <x v="0"/>
    <n v="66329.279999999999"/>
  </r>
  <r>
    <d v="2024-12-17T00:00:00"/>
    <s v="Sales Invoice"/>
    <s v="SHREE MOMAI TRADERS"/>
    <s v="KRHUB_89269"/>
    <s v="SubD A"/>
    <s v="SubD (SubD A)"/>
    <s v="Grooming"/>
    <s v="7 O Clock PII"/>
    <n v="600"/>
    <n v="18"/>
    <n v="3600"/>
    <m/>
    <x v="1"/>
    <n v="64800"/>
  </r>
  <r>
    <d v="2024-12-14T00:00:00"/>
    <s v="Sales Invoice"/>
    <s v="Punit Sales Agency"/>
    <s v="KRHUB_78572"/>
    <s v="SubD A"/>
    <s v="SubD (SubD A)"/>
    <s v="Grooming"/>
    <s v="Guard"/>
    <n v="240"/>
    <n v="24"/>
    <n v="2688"/>
    <m/>
    <x v="2"/>
    <n v="64512"/>
  </r>
  <r>
    <d v="2024-12-19T00:00:00"/>
    <s v="Sales Invoice"/>
    <s v="DEV ENTERPRISE"/>
    <s v="KRHUB_90736"/>
    <s v="SubD A"/>
    <s v="SubD (SubD A)"/>
    <s v="Grooming"/>
    <s v="Guard"/>
    <n v="240"/>
    <n v="24"/>
    <n v="2688"/>
    <m/>
    <x v="1"/>
    <n v="64512"/>
  </r>
  <r>
    <d v="2024-12-14T00:00:00"/>
    <s v="Sales Invoice"/>
    <s v="Punit Sales Agency"/>
    <s v="KRHUB_78572"/>
    <s v="SubD A"/>
    <s v="SubD (SubD A)"/>
    <s v="Grooming"/>
    <s v="Guard"/>
    <n v="480"/>
    <n v="40"/>
    <n v="1600"/>
    <m/>
    <x v="2"/>
    <n v="64000"/>
  </r>
  <r>
    <d v="2024-12-16T00:00:00"/>
    <s v="Sales Invoice"/>
    <s v="GPSAR Healthcare Ltd"/>
    <s v="KRHUB_78371"/>
    <s v="Large A Pharmacy"/>
    <s v="HFS (Large A Pharmacy)- D type"/>
    <s v="Oral care"/>
    <s v="ORAL B"/>
    <n v="20"/>
    <n v="16"/>
    <n v="4000"/>
    <m/>
    <x v="0"/>
    <n v="64000"/>
  </r>
  <r>
    <d v="2024-12-16T00:00:00"/>
    <s v="Sales Invoice"/>
    <s v="GPSAR Healthcare Ltd"/>
    <s v="KRHUB_78371"/>
    <s v="Large A Pharmacy"/>
    <s v="HFS (Large A Pharmacy)- D type"/>
    <s v="Fem Care"/>
    <s v="Whisper Ultra"/>
    <n v="32"/>
    <n v="20"/>
    <n v="3153.2"/>
    <m/>
    <x v="0"/>
    <n v="63064"/>
  </r>
  <r>
    <d v="2024-12-16T00:00:00"/>
    <s v="Sales Invoice"/>
    <s v="GPSAR Healthcare Ltd"/>
    <s v="KRHUB_78371"/>
    <s v="Large A Pharmacy"/>
    <s v="HFS (Large A Pharmacy)- D type"/>
    <s v="Health Care"/>
    <s v="Vaporub"/>
    <n v="16"/>
    <n v="6"/>
    <n v="10368.6"/>
    <m/>
    <x v="0"/>
    <n v="62211.600000000006"/>
  </r>
  <r>
    <d v="2024-12-17T00:00:00"/>
    <s v="Sales Invoice"/>
    <s v="DEV ENTERPRISE"/>
    <s v="KRHUB_90736"/>
    <s v="SubD A"/>
    <s v="SubD (SubD A)"/>
    <s v="Hair Care"/>
    <s v="H&amp;S"/>
    <n v="56"/>
    <n v="16"/>
    <n v="3854.56"/>
    <m/>
    <x v="1"/>
    <n v="61672.959999999999"/>
  </r>
  <r>
    <d v="2024-12-16T00:00:00"/>
    <s v="Sales Invoice"/>
    <s v="Verai General Stores"/>
    <s v="KRHUB_90915"/>
    <s v="SubD B"/>
    <s v="SubD (SubD B)"/>
    <s v="Hair Care"/>
    <s v="H&amp;S"/>
    <n v="56"/>
    <n v="18"/>
    <n v="3354.48"/>
    <m/>
    <x v="1"/>
    <n v="60380.639999999999"/>
  </r>
  <r>
    <d v="2024-12-20T00:00:00"/>
    <s v="Sales Invoice"/>
    <s v="Akshar Agency"/>
    <s v="KRHUB_85606"/>
    <s v="SubD A"/>
    <s v="SubD (SubD A)"/>
    <s v="Fabric &amp; Home Care"/>
    <s v="Tide"/>
    <n v="5"/>
    <n v="10"/>
    <n v="6009.3"/>
    <m/>
    <x v="1"/>
    <n v="60093"/>
  </r>
  <r>
    <d v="2024-12-16T00:00:00"/>
    <s v="Sales Invoice"/>
    <s v="Verai General Stores"/>
    <s v="KRHUB_90915"/>
    <s v="SubD B"/>
    <s v="SubD (SubD B)"/>
    <s v="Baby Care"/>
    <s v="Pampers"/>
    <n v="40"/>
    <n v="24"/>
    <n v="2500.08"/>
    <m/>
    <x v="0"/>
    <n v="60001.919999999998"/>
  </r>
  <r>
    <d v="2024-12-18T00:00:00"/>
    <s v="Sales Invoice"/>
    <s v="Vinod Pharma"/>
    <s v="KRHUB_93329"/>
    <s v="SubD A"/>
    <s v="SubD (SubD A)"/>
    <s v="Oral care"/>
    <s v="ORAL B"/>
    <n v="20"/>
    <n v="20"/>
    <n v="3000"/>
    <m/>
    <x v="1"/>
    <n v="60000"/>
  </r>
  <r>
    <d v="2024-12-02T00:00:00"/>
    <s v="Saleable RETURN"/>
    <s v="C.patel &amp; Sons"/>
    <s v="KRAHD_39096"/>
    <s v="WS Non-Feeder Traditional"/>
    <s v="WS Silver (WS Non-Feeder Traditional)"/>
    <s v="Fabric &amp; Home Care"/>
    <s v="Tide"/>
    <n v="24"/>
    <n v="-21"/>
    <n v="-2838.78"/>
    <s v="Wrong Order"/>
    <x v="3"/>
    <n v="59614.380000000005"/>
  </r>
  <r>
    <d v="2024-12-16T00:00:00"/>
    <s v="Sales Invoice"/>
    <s v="GPSAR Healthcare Ltd"/>
    <s v="KRHUB_78371"/>
    <s v="Large A Pharmacy"/>
    <s v="HFS (Large A Pharmacy)- D type"/>
    <s v="Baby Care"/>
    <s v="Pampers"/>
    <n v="4"/>
    <n v="6"/>
    <n v="9646.92"/>
    <m/>
    <x v="0"/>
    <n v="57881.520000000004"/>
  </r>
  <r>
    <d v="2024-12-16T00:00:00"/>
    <s v="Sales Invoice"/>
    <s v="Verai General Stores"/>
    <s v="KRHUB_90915"/>
    <s v="SubD B"/>
    <s v="SubD (SubD B)"/>
    <s v="Fabric &amp; Home Care"/>
    <s v="Ariel Liquid"/>
    <n v="6"/>
    <n v="12"/>
    <n v="4766.6400000000003"/>
    <m/>
    <x v="1"/>
    <n v="57199.680000000008"/>
  </r>
  <r>
    <d v="2024-12-16T00:00:00"/>
    <s v="Sales Invoice"/>
    <s v="Jalaram Enterprise"/>
    <s v="KRHUB_86219"/>
    <s v="SubD B"/>
    <s v="SubD (SubD B)"/>
    <s v="Fabric &amp; Home Care"/>
    <s v="Ariel Liquid"/>
    <n v="6"/>
    <n v="12"/>
    <n v="4766.6400000000003"/>
    <m/>
    <x v="1"/>
    <n v="57199.680000000008"/>
  </r>
  <r>
    <d v="2024-12-17T00:00:00"/>
    <s v="Sales Invoice"/>
    <s v="DEV ENTERPRISE"/>
    <s v="KRHUB_90736"/>
    <s v="SubD A"/>
    <s v="SubD (SubD A)"/>
    <s v="Grooming"/>
    <s v="Fusion"/>
    <n v="200"/>
    <n v="10"/>
    <n v="5580.4"/>
    <m/>
    <x v="1"/>
    <n v="55804"/>
  </r>
  <r>
    <d v="2024-12-16T00:00:00"/>
    <s v="Sales Invoice"/>
    <s v="GPSAR Healthcare Ltd"/>
    <s v="KRHUB_78371"/>
    <s v="Large A Pharmacy"/>
    <s v="HFS (Large A Pharmacy)- D type"/>
    <s v="Baby Care"/>
    <s v="Pampers"/>
    <n v="4"/>
    <n v="6"/>
    <n v="9125.2199999999993"/>
    <m/>
    <x v="0"/>
    <n v="54751.319999999992"/>
  </r>
  <r>
    <d v="2024-12-16T00:00:00"/>
    <s v="Sales Invoice"/>
    <s v="GPSAR Healthcare Ltd"/>
    <s v="KRHUB_78371"/>
    <s v="Large A Pharmacy"/>
    <s v="HFS (Large A Pharmacy)- D type"/>
    <s v="Baby Care"/>
    <s v="Pampers"/>
    <n v="4"/>
    <n v="6"/>
    <n v="9125.2199999999993"/>
    <m/>
    <x v="0"/>
    <n v="54751.319999999992"/>
  </r>
  <r>
    <d v="2024-12-16T00:00:00"/>
    <s v="Sales Invoice"/>
    <s v="GPSAR Healthcare Ltd"/>
    <s v="KRHUB_78371"/>
    <s v="Large A Pharmacy"/>
    <s v="HFS (Large A Pharmacy)- D type"/>
    <s v="Grooming"/>
    <s v="Fusion"/>
    <n v="36"/>
    <n v="12"/>
    <n v="4553.5200000000004"/>
    <m/>
    <x v="0"/>
    <n v="54642.240000000005"/>
  </r>
  <r>
    <d v="2024-12-16T00:00:00"/>
    <s v="Sales Invoice"/>
    <s v="GPSAR Healthcare Ltd"/>
    <s v="KRHUB_78371"/>
    <s v="Large A Pharmacy"/>
    <s v="HFS (Large A Pharmacy)- D type"/>
    <s v="Personal Care (GIL)"/>
    <s v="Fusion PC"/>
    <n v="6"/>
    <n v="12"/>
    <n v="4553.5200000000004"/>
    <m/>
    <x v="0"/>
    <n v="54642.240000000005"/>
  </r>
  <r>
    <d v="2024-12-17T00:00:00"/>
    <s v="Saleable RETURN"/>
    <s v="GPSAR Healthcare Ltd"/>
    <s v="KRHUB_78371"/>
    <s v="Large A Pharmacy"/>
    <s v="HFS (Large A Pharmacy)- D type"/>
    <s v="Personal Care (GIL)"/>
    <s v="Fusion PC"/>
    <n v="6"/>
    <n v="-12"/>
    <n v="-4553.5200000000004"/>
    <s v="Wrong Order"/>
    <x v="1"/>
    <n v="54642.240000000005"/>
  </r>
  <r>
    <d v="2024-12-14T00:00:00"/>
    <s v="Sales Invoice"/>
    <s v="Punit Sales Agency"/>
    <s v="KRHUB_78572"/>
    <s v="SubD A"/>
    <s v="SubD (SubD A)"/>
    <s v="Hair Care"/>
    <s v="H&amp;S"/>
    <n v="60"/>
    <n v="47"/>
    <n v="1151.5"/>
    <m/>
    <x v="0"/>
    <n v="54120.5"/>
  </r>
  <r>
    <d v="2024-12-16T00:00:00"/>
    <s v="Sales Invoice"/>
    <s v="Jalaram Enterprise"/>
    <s v="KRHUB_86219"/>
    <s v="SubD B"/>
    <s v="SubD (SubD B)"/>
    <s v="Fabric &amp; Home Care"/>
    <s v="Tide"/>
    <n v="8"/>
    <n v="12"/>
    <n v="4433.3999999999996"/>
    <m/>
    <x v="1"/>
    <n v="53200.799999999996"/>
  </r>
  <r>
    <d v="2024-12-19T00:00:00"/>
    <s v="Sales Invoice"/>
    <s v="DEV ENTERPRISE"/>
    <s v="KRHUB_90736"/>
    <s v="SubD A"/>
    <s v="SubD (SubD A)"/>
    <s v="Health Care"/>
    <s v="Vaporub"/>
    <n v="1080"/>
    <n v="36"/>
    <n v="1441.8"/>
    <m/>
    <x v="1"/>
    <n v="51904.799999999996"/>
  </r>
  <r>
    <d v="2024-12-14T00:00:00"/>
    <s v="Sales Invoice"/>
    <s v="Jiyansh Sales"/>
    <s v="KRHUB_94585"/>
    <s v="SubD B"/>
    <s v="SubD (SubD B)"/>
    <s v="Hair Care"/>
    <s v="H&amp;S"/>
    <n v="36"/>
    <n v="36"/>
    <n v="1440"/>
    <m/>
    <x v="0"/>
    <n v="51840"/>
  </r>
  <r>
    <d v="2024-12-16T00:00:00"/>
    <s v="Sales Invoice"/>
    <s v="Verai General Stores"/>
    <s v="KRHUB_90915"/>
    <s v="SubD B"/>
    <s v="SubD (SubD B)"/>
    <s v="Hair Care"/>
    <s v="H&amp;S"/>
    <n v="36"/>
    <n v="36"/>
    <n v="1440"/>
    <m/>
    <x v="1"/>
    <n v="51840"/>
  </r>
  <r>
    <d v="2024-12-20T00:00:00"/>
    <s v="Sales Invoice"/>
    <s v="Vinayak Marketing"/>
    <s v="KRHUB_91961"/>
    <s v="SubD A"/>
    <s v="SubD (SubD A)"/>
    <s v="Fabric &amp; Home Care"/>
    <s v="Ariel"/>
    <n v="2"/>
    <n v="6"/>
    <n v="8472.18"/>
    <m/>
    <x v="1"/>
    <n v="50833.08"/>
  </r>
  <r>
    <d v="2024-12-14T00:00:00"/>
    <s v="Sales Invoice"/>
    <s v="DEV ENTERPRISE"/>
    <s v="KRHUB_90736"/>
    <s v="SubD A"/>
    <s v="SubD (SubD A)"/>
    <s v="Grooming"/>
    <s v="Mach-3 Turbo"/>
    <n v="72"/>
    <n v="12"/>
    <n v="4224.12"/>
    <m/>
    <x v="0"/>
    <n v="50689.440000000002"/>
  </r>
  <r>
    <d v="2024-12-19T00:00:00"/>
    <s v="Sales Invoice"/>
    <s v="DEV ENTERPRISE"/>
    <s v="KRHUB_90736"/>
    <s v="SubD A"/>
    <s v="SubD (SubD A)"/>
    <s v="Grooming"/>
    <s v="Vector3"/>
    <n v="30"/>
    <n v="18"/>
    <n v="2812.68"/>
    <m/>
    <x v="1"/>
    <n v="50628.24"/>
  </r>
  <r>
    <d v="2024-12-16T00:00:00"/>
    <s v="Sales Invoice"/>
    <s v="GPSAR Healthcare Ltd"/>
    <s v="KRHUB_78371"/>
    <s v="Large A Pharmacy"/>
    <s v="HFS (Large A Pharmacy)- D type"/>
    <s v="Baby Care"/>
    <s v="Pampers"/>
    <n v="18"/>
    <n v="12"/>
    <n v="4163.5200000000004"/>
    <m/>
    <x v="0"/>
    <n v="49962.240000000005"/>
  </r>
  <r>
    <d v="2024-12-20T00:00:00"/>
    <s v="Sales Invoice"/>
    <s v="Akshar Agency"/>
    <s v="KRHUB_85606"/>
    <s v="SubD A"/>
    <s v="SubD (SubD A)"/>
    <s v="Grooming"/>
    <s v="7 O Clock"/>
    <n v="144"/>
    <n v="24"/>
    <n v="2077.6799999999998"/>
    <m/>
    <x v="1"/>
    <n v="49864.319999999992"/>
  </r>
  <r>
    <d v="2024-12-17T00:00:00"/>
    <s v="Sales Invoice"/>
    <s v="DEV ENTERPRISE"/>
    <s v="KRHUB_90736"/>
    <s v="SubD A"/>
    <s v="SubD (SubD A)"/>
    <s v="Grooming"/>
    <s v="Guard"/>
    <n v="800"/>
    <n v="40"/>
    <n v="1240"/>
    <m/>
    <x v="1"/>
    <n v="49600"/>
  </r>
  <r>
    <d v="2024-12-18T00:00:00"/>
    <s v="Sales Invoice"/>
    <s v="Vinod Pharma"/>
    <s v="KRHUB_93329"/>
    <s v="SubD A"/>
    <s v="SubD (SubD A)"/>
    <s v="Grooming"/>
    <s v="Guard"/>
    <n v="800"/>
    <n v="40"/>
    <n v="1240"/>
    <m/>
    <x v="1"/>
    <n v="49600"/>
  </r>
  <r>
    <d v="2024-12-13T00:00:00"/>
    <s v="Sales Invoice"/>
    <s v="Akshar Agency"/>
    <s v="KRHUB_85606"/>
    <s v="SubD A"/>
    <s v="SubD (SubD A)"/>
    <s v="Skin Care"/>
    <s v="Olay"/>
    <n v="48"/>
    <n v="24"/>
    <n v="2066.16"/>
    <m/>
    <x v="2"/>
    <n v="49587.839999999997"/>
  </r>
  <r>
    <d v="2024-12-14T00:00:00"/>
    <s v="Sales Invoice"/>
    <s v="Jiyansh Sales"/>
    <s v="KRHUB_94585"/>
    <s v="SubD B"/>
    <s v="SubD (SubD B)"/>
    <s v="Skin Care"/>
    <s v="Olay"/>
    <n v="48"/>
    <n v="24"/>
    <n v="2066.16"/>
    <m/>
    <x v="0"/>
    <n v="49587.839999999997"/>
  </r>
  <r>
    <d v="2024-12-14T00:00:00"/>
    <s v="Sales Invoice"/>
    <s v="Punit Sales Agency"/>
    <s v="KRHUB_78572"/>
    <s v="SubD A"/>
    <s v="SubD (SubD A)"/>
    <s v="Skin Care"/>
    <s v="Olay"/>
    <n v="48"/>
    <n v="24"/>
    <n v="2066.16"/>
    <m/>
    <x v="0"/>
    <n v="49587.839999999997"/>
  </r>
  <r>
    <d v="2024-12-18T00:00:00"/>
    <s v="Sales Invoice"/>
    <s v="Vinod Pharma"/>
    <s v="KRHUB_93329"/>
    <s v="SubD A"/>
    <s v="SubD (SubD A)"/>
    <s v="Health Care"/>
    <s v="BabyRub"/>
    <n v="16"/>
    <n v="5"/>
    <n v="9908.85"/>
    <m/>
    <x v="1"/>
    <n v="49544.25"/>
  </r>
  <r>
    <d v="2024-12-16T00:00:00"/>
    <s v="Sales Invoice"/>
    <s v="Verai General Stores"/>
    <s v="KRHUB_90915"/>
    <s v="SubD B"/>
    <s v="SubD (SubD B)"/>
    <s v="Baby Care"/>
    <s v="Pampers"/>
    <n v="12"/>
    <n v="12"/>
    <n v="4089.96"/>
    <m/>
    <x v="0"/>
    <n v="49079.520000000004"/>
  </r>
  <r>
    <d v="2024-12-17T00:00:00"/>
    <s v="Sales Invoice"/>
    <s v="SHREE MOMAI TRADERS"/>
    <s v="KRHUB_89269"/>
    <s v="SubD A"/>
    <s v="SubD (SubD A)"/>
    <s v="Baby Care"/>
    <s v="Pampers"/>
    <n v="12"/>
    <n v="12"/>
    <n v="4089.96"/>
    <m/>
    <x v="1"/>
    <n v="49079.520000000004"/>
  </r>
  <r>
    <d v="2024-12-17T00:00:00"/>
    <s v="Sales Invoice"/>
    <s v="Bipinkumar Manshukhlal Shah"/>
    <s v="KRHUB_78366"/>
    <s v="SubD A"/>
    <s v="SubD (SubD A)"/>
    <s v="Personal Care (GIL)"/>
    <s v="Gillette"/>
    <n v="12"/>
    <n v="14"/>
    <n v="3437.56"/>
    <m/>
    <x v="1"/>
    <n v="48125.84"/>
  </r>
  <r>
    <d v="2024-12-14T00:00:00"/>
    <s v="Sales Invoice"/>
    <s v="Bipinkumar Manshukhlal Shah"/>
    <s v="KRHUB_78366"/>
    <s v="SubD A"/>
    <s v="SubD (SubD A)"/>
    <s v="Baby Care"/>
    <s v="Pampers"/>
    <n v="12"/>
    <n v="12"/>
    <n v="3990"/>
    <m/>
    <x v="0"/>
    <n v="47880"/>
  </r>
  <r>
    <d v="2024-12-14T00:00:00"/>
    <s v="Sales Invoice"/>
    <s v="Jalaram Enterprise"/>
    <s v="KRHUB_86219"/>
    <s v="SubD B"/>
    <s v="SubD (SubD B)"/>
    <s v="Baby Care"/>
    <s v="Pampers"/>
    <n v="12"/>
    <n v="12"/>
    <n v="3990"/>
    <m/>
    <x v="0"/>
    <n v="47880"/>
  </r>
  <r>
    <d v="2024-12-14T00:00:00"/>
    <s v="Sales Invoice"/>
    <s v="Vinayak Marketing"/>
    <s v="KRHUB_91961"/>
    <s v="SubD A"/>
    <s v="SubD (SubD A)"/>
    <s v="Baby Care"/>
    <s v="Pampers"/>
    <n v="12"/>
    <n v="12"/>
    <n v="3990"/>
    <m/>
    <x v="0"/>
    <n v="47880"/>
  </r>
  <r>
    <d v="2024-12-14T00:00:00"/>
    <s v="Sales Invoice"/>
    <s v="Vinod Pharma"/>
    <s v="KRHUB_93329"/>
    <s v="SubD A"/>
    <s v="SubD (SubD A)"/>
    <s v="Baby Care"/>
    <s v="Pampers"/>
    <n v="12"/>
    <n v="12"/>
    <n v="3990"/>
    <m/>
    <x v="0"/>
    <n v="47880"/>
  </r>
  <r>
    <d v="2024-12-16T00:00:00"/>
    <s v="Sales Invoice"/>
    <s v="GPSAR Healthcare Ltd"/>
    <s v="KRHUB_78371"/>
    <s v="Large A Pharmacy"/>
    <s v="HFS (Large A Pharmacy)- D type"/>
    <s v="Baby Care"/>
    <s v="Pampers"/>
    <n v="12"/>
    <n v="12"/>
    <n v="3990"/>
    <m/>
    <x v="0"/>
    <n v="47880"/>
  </r>
  <r>
    <d v="2024-12-16T00:00:00"/>
    <s v="Sales Invoice"/>
    <s v="GPSAR Healthcare Ltd"/>
    <s v="KRHUB_78371"/>
    <s v="Large A Pharmacy"/>
    <s v="HFS (Large A Pharmacy)- D type"/>
    <s v="Baby Care"/>
    <s v="Pampers"/>
    <n v="12"/>
    <n v="12"/>
    <n v="3990"/>
    <m/>
    <x v="0"/>
    <n v="47880"/>
  </r>
  <r>
    <d v="2024-12-16T00:00:00"/>
    <s v="Sales Invoice"/>
    <s v="Jalaram Enterprise"/>
    <s v="KRHUB_86219"/>
    <s v="SubD B"/>
    <s v="SubD (SubD B)"/>
    <s v="Baby Care"/>
    <s v="Pampers"/>
    <n v="12"/>
    <n v="12"/>
    <n v="3990"/>
    <m/>
    <x v="0"/>
    <n v="47880"/>
  </r>
  <r>
    <d v="2024-12-17T00:00:00"/>
    <s v="Sales Invoice"/>
    <s v="Bipinkumar Manshukhlal Shah"/>
    <s v="KRHUB_78366"/>
    <s v="SubD A"/>
    <s v="SubD (SubD A)"/>
    <s v="Baby Care"/>
    <s v="Pampers"/>
    <n v="12"/>
    <n v="12"/>
    <n v="3990"/>
    <m/>
    <x v="1"/>
    <n v="47880"/>
  </r>
  <r>
    <d v="2024-12-17T00:00:00"/>
    <s v="Sales Invoice"/>
    <s v="Bipinkumar Manshukhlal Shah"/>
    <s v="KRHUB_78366"/>
    <s v="SubD A"/>
    <s v="SubD (SubD A)"/>
    <s v="Baby Care"/>
    <s v="Pampers"/>
    <n v="12"/>
    <n v="12"/>
    <n v="3990"/>
    <m/>
    <x v="1"/>
    <n v="47880"/>
  </r>
  <r>
    <d v="2024-12-14T00:00:00"/>
    <s v="Sales Invoice"/>
    <s v="Vinayak Marketing"/>
    <s v="KRHUB_91961"/>
    <s v="SubD A"/>
    <s v="SubD (SubD A)"/>
    <s v="Hair Care"/>
    <s v="H&amp;S"/>
    <n v="48"/>
    <n v="25"/>
    <n v="1909.25"/>
    <m/>
    <x v="0"/>
    <n v="47731.25"/>
  </r>
  <r>
    <d v="2024-12-16T00:00:00"/>
    <s v="Sales Invoice"/>
    <s v="GPSAR Healthcare Ltd"/>
    <s v="KRHUB_78371"/>
    <s v="Large A Pharmacy"/>
    <s v="HFS (Large A Pharmacy)- D type"/>
    <s v="Grooming"/>
    <s v="Mach-3 Turbo"/>
    <n v="36"/>
    <n v="12"/>
    <n v="3934.2"/>
    <m/>
    <x v="0"/>
    <n v="47210.399999999994"/>
  </r>
  <r>
    <d v="2024-12-13T00:00:00"/>
    <s v="Sales Invoice"/>
    <s v="Akshar Agency"/>
    <s v="KRHUB_85606"/>
    <s v="SubD A"/>
    <s v="SubD (SubD A)"/>
    <s v="Hair Care"/>
    <s v="Pantene"/>
    <n v="30"/>
    <n v="12"/>
    <n v="3916.32"/>
    <m/>
    <x v="2"/>
    <n v="46995.840000000004"/>
  </r>
  <r>
    <d v="2024-12-13T00:00:00"/>
    <s v="Sales Invoice"/>
    <s v="Akshar Agency"/>
    <s v="KRHUB_85606"/>
    <s v="SubD A"/>
    <s v="SubD (SubD A)"/>
    <s v="Hair Care"/>
    <s v="Pantene"/>
    <n v="30"/>
    <n v="12"/>
    <n v="3916.32"/>
    <m/>
    <x v="2"/>
    <n v="46995.840000000004"/>
  </r>
  <r>
    <d v="2024-12-13T00:00:00"/>
    <s v="Sales Invoice"/>
    <s v="Akshar Agency"/>
    <s v="KRHUB_85606"/>
    <s v="SubD A"/>
    <s v="SubD (SubD A)"/>
    <s v="Hair Care"/>
    <s v="Pantene"/>
    <n v="30"/>
    <n v="12"/>
    <n v="3916.32"/>
    <m/>
    <x v="2"/>
    <n v="46995.840000000004"/>
  </r>
  <r>
    <d v="2024-12-20T00:00:00"/>
    <s v="Sales Invoice"/>
    <s v="Akshar Agency"/>
    <s v="KRHUB_85606"/>
    <s v="SubD A"/>
    <s v="SubD (SubD A)"/>
    <s v="Hair Care"/>
    <s v="H&amp;S"/>
    <n v="30"/>
    <n v="10"/>
    <n v="4681.8"/>
    <m/>
    <x v="1"/>
    <n v="46818"/>
  </r>
  <r>
    <d v="2024-12-14T00:00:00"/>
    <s v="Sales Invoice"/>
    <s v="V M Enterprise"/>
    <s v="KRHUB_91962"/>
    <s v="SubD A"/>
    <s v="SubD (SubD A)"/>
    <s v="Fabric &amp; Home Care"/>
    <s v="Ariel"/>
    <n v="2"/>
    <n v="6"/>
    <n v="7772.22"/>
    <m/>
    <x v="0"/>
    <n v="46633.32"/>
  </r>
  <r>
    <d v="2024-12-16T00:00:00"/>
    <s v="Sales Invoice"/>
    <s v="Jalaram Enterprise"/>
    <s v="KRHUB_86219"/>
    <s v="SubD B"/>
    <s v="SubD (SubD B)"/>
    <s v="Fabric &amp; Home Care"/>
    <s v="Ariel"/>
    <n v="2"/>
    <n v="6"/>
    <n v="7772.22"/>
    <m/>
    <x v="1"/>
    <n v="46633.32"/>
  </r>
  <r>
    <d v="2024-12-14T00:00:00"/>
    <s v="Sales Invoice"/>
    <s v="Vinayak Marketing"/>
    <s v="KRHUB_91961"/>
    <s v="SubD A"/>
    <s v="SubD (SubD A)"/>
    <s v="Personal Care (GIL)"/>
    <s v="Gillette"/>
    <n v="144"/>
    <n v="36"/>
    <n v="1285.56"/>
    <m/>
    <x v="0"/>
    <n v="46280.159999999996"/>
  </r>
  <r>
    <d v="2024-12-14T00:00:00"/>
    <s v="Sales Invoice"/>
    <s v="Vinayak Marketing"/>
    <s v="KRHUB_91961"/>
    <s v="SubD A"/>
    <s v="SubD (SubD A)"/>
    <s v="Personal Care (GIL)"/>
    <s v="Gillette"/>
    <n v="144"/>
    <n v="36"/>
    <n v="1285.56"/>
    <m/>
    <x v="0"/>
    <n v="46280.159999999996"/>
  </r>
  <r>
    <d v="2024-12-14T00:00:00"/>
    <s v="Sales Invoice"/>
    <s v="Punit Sales Agency"/>
    <s v="KRHUB_78572"/>
    <s v="SubD A"/>
    <s v="SubD (SubD A)"/>
    <s v="Personal Care (GIL)"/>
    <s v="Gillette"/>
    <n v="144"/>
    <n v="48"/>
    <n v="960"/>
    <m/>
    <x v="0"/>
    <n v="46080"/>
  </r>
  <r>
    <d v="2024-12-16T00:00:00"/>
    <s v="Sales Invoice"/>
    <s v="GPSAR Healthcare Ltd"/>
    <s v="KRHUB_78371"/>
    <s v="Large A Pharmacy"/>
    <s v="HFS (Large A Pharmacy)- D type"/>
    <s v="Health Care"/>
    <s v="Vaporub"/>
    <n v="72"/>
    <n v="10"/>
    <n v="4606.2"/>
    <m/>
    <x v="0"/>
    <n v="46062"/>
  </r>
  <r>
    <d v="2024-12-18T00:00:00"/>
    <s v="Sales Invoice"/>
    <s v="Vinod Pharma"/>
    <s v="KRHUB_93329"/>
    <s v="SubD A"/>
    <s v="SubD (SubD A)"/>
    <s v="Health Care"/>
    <s v="Inhaler"/>
    <n v="25"/>
    <n v="6"/>
    <n v="7599.78"/>
    <m/>
    <x v="1"/>
    <n v="45598.68"/>
  </r>
  <r>
    <d v="2024-12-16T00:00:00"/>
    <s v="Sales Invoice"/>
    <s v="GPSAR Healthcare Ltd"/>
    <s v="KRHUB_78371"/>
    <s v="Large A Pharmacy"/>
    <s v="HFS (Large A Pharmacy)- D type"/>
    <s v="Grooming"/>
    <s v="Gillette Presto Intl"/>
    <n v="100"/>
    <n v="24"/>
    <n v="1886.64"/>
    <m/>
    <x v="0"/>
    <n v="45279.360000000001"/>
  </r>
  <r>
    <d v="2024-12-17T00:00:00"/>
    <s v="Sales Invoice"/>
    <s v="SHREE MOMAI TRADERS"/>
    <s v="KRHUB_89269"/>
    <s v="SubD A"/>
    <s v="SubD (SubD A)"/>
    <s v="Oral care"/>
    <s v="ORAL B"/>
    <n v="36"/>
    <n v="20"/>
    <n v="2250"/>
    <m/>
    <x v="1"/>
    <n v="45000"/>
  </r>
  <r>
    <d v="2024-12-18T00:00:00"/>
    <s v="Sales Invoice"/>
    <s v="Vinod Pharma"/>
    <s v="KRHUB_93329"/>
    <s v="SubD A"/>
    <s v="SubD (SubD A)"/>
    <s v="Female Hair Removal"/>
    <s v="Satin Care"/>
    <n v="192"/>
    <n v="24"/>
    <n v="1873.44"/>
    <m/>
    <x v="1"/>
    <n v="44962.559999999998"/>
  </r>
  <r>
    <d v="2024-12-16T00:00:00"/>
    <s v="Sales Invoice"/>
    <s v="GPSAR Healthcare Ltd"/>
    <s v="KRHUB_78371"/>
    <s v="Large A Pharmacy"/>
    <s v="HFS (Large A Pharmacy)- D type"/>
    <s v="Grooming"/>
    <s v="Gillette Mach3"/>
    <n v="72"/>
    <n v="12"/>
    <n v="3739.2"/>
    <m/>
    <x v="0"/>
    <n v="44870.399999999994"/>
  </r>
  <r>
    <d v="2024-12-16T00:00:00"/>
    <s v="Sales Invoice"/>
    <s v="GPSAR Healthcare Ltd"/>
    <s v="KRHUB_78371"/>
    <s v="Large A Pharmacy"/>
    <s v="HFS (Large A Pharmacy)- D type"/>
    <s v="Grooming"/>
    <s v="Gillette Mach3"/>
    <n v="36"/>
    <n v="12"/>
    <n v="3739.2"/>
    <m/>
    <x v="0"/>
    <n v="44870.399999999994"/>
  </r>
  <r>
    <d v="2024-12-14T00:00:00"/>
    <s v="Sales Invoice"/>
    <s v="Vinayak Marketing"/>
    <s v="KRHUB_91961"/>
    <s v="SubD A"/>
    <s v="SubD (SubD A)"/>
    <s v="Fem Care"/>
    <s v="Whisper Ultra"/>
    <n v="12"/>
    <n v="12"/>
    <n v="3720.24"/>
    <m/>
    <x v="0"/>
    <n v="44642.879999999997"/>
  </r>
  <r>
    <d v="2024-12-14T00:00:00"/>
    <s v="Sales Invoice"/>
    <s v="V M Enterprise"/>
    <s v="KRHUB_91962"/>
    <s v="SubD A"/>
    <s v="SubD (SubD A)"/>
    <s v="Grooming"/>
    <s v="Gillette Mach3"/>
    <n v="60"/>
    <n v="6"/>
    <n v="7432.44"/>
    <m/>
    <x v="2"/>
    <n v="44594.64"/>
  </r>
  <r>
    <d v="2024-12-02T00:00:00"/>
    <s v="Saleable RETURN"/>
    <s v="Salomi Boutique"/>
    <s v="KRAHD_40072"/>
    <s v="Large B Pharmacy"/>
    <s v="HFS (Large B Pharmacy)- D Type- Sectorized"/>
    <s v="Grooming"/>
    <s v="Gillette Presto Intl"/>
    <n v="192"/>
    <n v="-26"/>
    <n v="-1710.28"/>
    <s v="Wrong Order"/>
    <x v="3"/>
    <n v="44467.28"/>
  </r>
  <r>
    <d v="2024-12-14T00:00:00"/>
    <s v="Sales Invoice"/>
    <s v="Bipinkumar Manshukhlal Shah"/>
    <s v="KRHUB_78366"/>
    <s v="SubD A"/>
    <s v="SubD (SubD A)"/>
    <s v="Baby Care"/>
    <s v="Pampers"/>
    <n v="40"/>
    <n v="16"/>
    <n v="2768.8"/>
    <m/>
    <x v="0"/>
    <n v="44300.800000000003"/>
  </r>
  <r>
    <d v="2024-12-14T00:00:00"/>
    <s v="Sales Invoice"/>
    <s v="Vinayak Marketing"/>
    <s v="KRHUB_91961"/>
    <s v="SubD A"/>
    <s v="SubD (SubD A)"/>
    <s v="Fem Care"/>
    <s v="Whisper Ultra"/>
    <n v="12"/>
    <n v="12"/>
    <n v="3684.24"/>
    <m/>
    <x v="0"/>
    <n v="44210.879999999997"/>
  </r>
  <r>
    <d v="2024-12-16T00:00:00"/>
    <s v="Sales Invoice"/>
    <s v="GPSAR Healthcare Ltd"/>
    <s v="KRHUB_78371"/>
    <s v="Large A Pharmacy"/>
    <s v="HFS (Large A Pharmacy)- D type"/>
    <s v="Fem Care"/>
    <s v="Whisper Ultra"/>
    <n v="18"/>
    <n v="12"/>
    <n v="3684.24"/>
    <m/>
    <x v="0"/>
    <n v="44210.879999999997"/>
  </r>
  <r>
    <d v="2024-12-16T00:00:00"/>
    <s v="Sales Invoice"/>
    <s v="GPSAR Healthcare Ltd"/>
    <s v="KRHUB_78371"/>
    <s v="Large A Pharmacy"/>
    <s v="HFS (Large A Pharmacy)- D type"/>
    <s v="Fem Care"/>
    <s v="Whisper Ultra"/>
    <n v="18"/>
    <n v="12"/>
    <n v="3684.24"/>
    <m/>
    <x v="0"/>
    <n v="44210.879999999997"/>
  </r>
  <r>
    <d v="2024-12-17T00:00:00"/>
    <s v="Sales Invoice"/>
    <s v="SHREE MOMAI TRADERS"/>
    <s v="KRHUB_89269"/>
    <s v="SubD A"/>
    <s v="SubD (SubD A)"/>
    <s v="Fem Care"/>
    <s v="Whisper Ultra"/>
    <n v="12"/>
    <n v="12"/>
    <n v="3684.24"/>
    <m/>
    <x v="1"/>
    <n v="44210.879999999997"/>
  </r>
  <r>
    <d v="2024-12-17T00:00:00"/>
    <s v="Sales Invoice"/>
    <s v="DEV ENTERPRISE"/>
    <s v="KRHUB_90736"/>
    <s v="SubD A"/>
    <s v="SubD (SubD A)"/>
    <s v="Fem Care"/>
    <s v="Whisper Ultra"/>
    <n v="12"/>
    <n v="12"/>
    <n v="3684.24"/>
    <m/>
    <x v="1"/>
    <n v="44210.879999999997"/>
  </r>
  <r>
    <d v="2024-12-13T00:00:00"/>
    <s v="Sales Invoice"/>
    <s v="Vinod Pharma"/>
    <s v="KRHUB_93329"/>
    <s v="SubD A"/>
    <s v="SubD (SubD A)"/>
    <s v="Hair Care"/>
    <s v="H&amp;S"/>
    <n v="48"/>
    <n v="24"/>
    <n v="1832.88"/>
    <m/>
    <x v="2"/>
    <n v="43989.120000000003"/>
  </r>
  <r>
    <d v="2024-12-14T00:00:00"/>
    <s v="Sales Invoice"/>
    <s v="Jalaram Enterprise"/>
    <s v="KRHUB_86219"/>
    <s v="SubD B"/>
    <s v="SubD (SubD B)"/>
    <s v="Hair Care"/>
    <s v="H&amp;S"/>
    <n v="48"/>
    <n v="24"/>
    <n v="1832.88"/>
    <m/>
    <x v="0"/>
    <n v="43989.120000000003"/>
  </r>
  <r>
    <d v="2024-12-14T00:00:00"/>
    <s v="Sales Invoice"/>
    <s v="Jalaram Enterprise"/>
    <s v="KRHUB_86219"/>
    <s v="SubD B"/>
    <s v="SubD (SubD B)"/>
    <s v="Hair Care"/>
    <s v="H&amp;S"/>
    <n v="48"/>
    <n v="24"/>
    <n v="1832.88"/>
    <m/>
    <x v="0"/>
    <n v="43989.120000000003"/>
  </r>
  <r>
    <d v="2024-12-14T00:00:00"/>
    <s v="Sales Invoice"/>
    <s v="Jalaram Enterprise"/>
    <s v="KRHUB_86219"/>
    <s v="SubD B"/>
    <s v="SubD (SubD B)"/>
    <s v="Hair Care"/>
    <s v="H&amp;S"/>
    <n v="48"/>
    <n v="24"/>
    <n v="1832.88"/>
    <m/>
    <x v="0"/>
    <n v="43989.120000000003"/>
  </r>
  <r>
    <d v="2024-12-16T00:00:00"/>
    <s v="Sales Invoice"/>
    <s v="Verai General Stores"/>
    <s v="KRHUB_90915"/>
    <s v="SubD B"/>
    <s v="SubD (SubD B)"/>
    <s v="Hair Care"/>
    <s v="H&amp;S"/>
    <n v="48"/>
    <n v="24"/>
    <n v="1832.88"/>
    <m/>
    <x v="1"/>
    <n v="43989.120000000003"/>
  </r>
  <r>
    <d v="2024-12-16T00:00:00"/>
    <s v="Sales Invoice"/>
    <s v="Verai General Stores"/>
    <s v="KRHUB_90915"/>
    <s v="SubD B"/>
    <s v="SubD (SubD B)"/>
    <s v="Hair Care"/>
    <s v="H&amp;S"/>
    <n v="48"/>
    <n v="24"/>
    <n v="1832.88"/>
    <m/>
    <x v="1"/>
    <n v="43989.120000000003"/>
  </r>
  <r>
    <d v="2024-12-16T00:00:00"/>
    <s v="Sales Invoice"/>
    <s v="Verai General Stores"/>
    <s v="KRHUB_90915"/>
    <s v="SubD B"/>
    <s v="SubD (SubD B)"/>
    <s v="Hair Care"/>
    <s v="H&amp;S"/>
    <n v="48"/>
    <n v="24"/>
    <n v="1832.88"/>
    <m/>
    <x v="1"/>
    <n v="43989.120000000003"/>
  </r>
  <r>
    <d v="2024-12-20T00:00:00"/>
    <s v="Sales Invoice"/>
    <s v="Mashru General Store"/>
    <s v="KRHUB_92137"/>
    <s v="SubD B"/>
    <s v="SubD (SubD B)"/>
    <s v="Hair Care"/>
    <s v="H&amp;S"/>
    <n v="48"/>
    <n v="24"/>
    <n v="1832.88"/>
    <m/>
    <x v="1"/>
    <n v="43989.120000000003"/>
  </r>
  <r>
    <d v="2024-12-20T00:00:00"/>
    <s v="Sales Invoice"/>
    <s v="Mashru General Store"/>
    <s v="KRHUB_92137"/>
    <s v="SubD B"/>
    <s v="SubD (SubD B)"/>
    <s v="Hair Care"/>
    <s v="H&amp;S"/>
    <n v="48"/>
    <n v="24"/>
    <n v="1832.88"/>
    <m/>
    <x v="1"/>
    <n v="43989.120000000003"/>
  </r>
  <r>
    <d v="2024-12-20T00:00:00"/>
    <s v="Sales Invoice"/>
    <s v="Mashru General Store"/>
    <s v="KRHUB_92137"/>
    <s v="SubD B"/>
    <s v="SubD (SubD B)"/>
    <s v="Hair Care"/>
    <s v="H&amp;S"/>
    <n v="48"/>
    <n v="24"/>
    <n v="1832.88"/>
    <m/>
    <x v="1"/>
    <n v="43989.120000000003"/>
  </r>
  <r>
    <d v="2024-12-14T00:00:00"/>
    <s v="Sales Invoice"/>
    <s v="Star Exports(GST)"/>
    <s v="KRHUB_68657"/>
    <s v="Semi WS Traditional"/>
    <s v="WS Platinum (Semi WS Traditional)"/>
    <s v="Personal Care (GIL)"/>
    <s v="Gillette"/>
    <n v="72"/>
    <n v="30"/>
    <n v="1440"/>
    <m/>
    <x v="0"/>
    <n v="43200"/>
  </r>
  <r>
    <d v="2024-12-16T00:00:00"/>
    <s v="Sales Invoice"/>
    <s v="GPSAR Healthcare Ltd"/>
    <s v="KRHUB_78371"/>
    <s v="Large A Pharmacy"/>
    <s v="HFS (Large A Pharmacy)- D type"/>
    <s v="Oral care"/>
    <s v="ORAL B"/>
    <n v="96"/>
    <n v="24"/>
    <n v="1800"/>
    <m/>
    <x v="0"/>
    <n v="43200"/>
  </r>
  <r>
    <d v="2024-12-14T00:00:00"/>
    <s v="Sales Invoice"/>
    <s v="Vinayak Marketing"/>
    <s v="KRHUB_91961"/>
    <s v="SubD A"/>
    <s v="SubD (SubD A)"/>
    <s v="Grooming"/>
    <s v="Mach-3 Turbo"/>
    <n v="36"/>
    <n v="6"/>
    <n v="7021.62"/>
    <m/>
    <x v="0"/>
    <n v="42129.72"/>
  </r>
  <r>
    <d v="2024-12-16T00:00:00"/>
    <s v="Sales Invoice"/>
    <s v="GPSAR Healthcare Ltd"/>
    <s v="KRHUB_78371"/>
    <s v="Large A Pharmacy"/>
    <s v="HFS (Large A Pharmacy)- D type"/>
    <s v="Grooming"/>
    <s v="Gillette Mach3"/>
    <n v="72"/>
    <n v="12"/>
    <n v="3482.16"/>
    <m/>
    <x v="0"/>
    <n v="41785.919999999998"/>
  </r>
  <r>
    <d v="2024-12-16T00:00:00"/>
    <s v="Sales Invoice"/>
    <s v="GPSAR Healthcare Ltd"/>
    <s v="KRHUB_78371"/>
    <s v="Large A Pharmacy"/>
    <s v="HFS (Large A Pharmacy)- D type"/>
    <s v="Female Hair Removal"/>
    <s v="Venus"/>
    <n v="18"/>
    <n v="12"/>
    <n v="3421.08"/>
    <m/>
    <x v="0"/>
    <n v="41052.959999999999"/>
  </r>
  <r>
    <d v="2024-12-16T00:00:00"/>
    <s v="Sales Invoice"/>
    <s v="GPSAR Healthcare Ltd"/>
    <s v="KRHUB_78371"/>
    <s v="Large A Pharmacy"/>
    <s v="HFS (Large A Pharmacy)- D type"/>
    <s v="Grooming"/>
    <s v="Guard"/>
    <n v="480"/>
    <n v="24"/>
    <n v="1680"/>
    <m/>
    <x v="0"/>
    <n v="40320"/>
  </r>
  <r>
    <d v="2024-12-17T00:00:00"/>
    <s v="Sales Invoice"/>
    <s v="DEV ENTERPRISE"/>
    <s v="KRHUB_90736"/>
    <s v="SubD A"/>
    <s v="SubD (SubD A)"/>
    <s v="Grooming"/>
    <s v="Guard"/>
    <n v="80"/>
    <n v="24"/>
    <n v="1663.92"/>
    <m/>
    <x v="1"/>
    <n v="39934.080000000002"/>
  </r>
  <r>
    <d v="2024-12-20T00:00:00"/>
    <s v="Sales Invoice"/>
    <s v="Vinayak Marketing"/>
    <s v="KRHUB_91961"/>
    <s v="SubD A"/>
    <s v="SubD (SubD A)"/>
    <s v="Grooming"/>
    <s v="Guard"/>
    <n v="80"/>
    <n v="24"/>
    <n v="1663.92"/>
    <m/>
    <x v="1"/>
    <n v="39934.080000000002"/>
  </r>
  <r>
    <d v="2024-12-16T00:00:00"/>
    <s v="Sales Invoice"/>
    <s v="GPSAR Healthcare Ltd"/>
    <s v="KRHUB_78371"/>
    <s v="Large A Pharmacy"/>
    <s v="HFS (Large A Pharmacy)- D type"/>
    <s v="Female Hair Removal"/>
    <s v="Venus"/>
    <n v="18"/>
    <n v="11"/>
    <n v="3618.45"/>
    <m/>
    <x v="0"/>
    <n v="39802.949999999997"/>
  </r>
  <r>
    <d v="2024-12-14T00:00:00"/>
    <s v="Sales Invoice"/>
    <s v="Vinod Pharma"/>
    <s v="KRHUB_93329"/>
    <s v="SubD A"/>
    <s v="SubD (SubD A)"/>
    <s v="Personal Care (GIL)"/>
    <s v="Gillette"/>
    <n v="96"/>
    <n v="24"/>
    <n v="1607.04"/>
    <m/>
    <x v="0"/>
    <n v="38568.959999999999"/>
  </r>
  <r>
    <d v="2024-12-16T00:00:00"/>
    <s v="Sales Invoice"/>
    <s v="GPSAR Healthcare Ltd"/>
    <s v="KRHUB_78371"/>
    <s v="Large A Pharmacy"/>
    <s v="HFS (Large A Pharmacy)- D type"/>
    <s v="Personal Care (OS)"/>
    <s v="Old Spice"/>
    <n v="96"/>
    <n v="24"/>
    <n v="1607.04"/>
    <m/>
    <x v="0"/>
    <n v="38568.959999999999"/>
  </r>
  <r>
    <d v="2024-12-17T00:00:00"/>
    <s v="Sales Invoice"/>
    <s v="SHREE MOMAI TRADERS"/>
    <s v="KRHUB_89269"/>
    <s v="SubD A"/>
    <s v="SubD (SubD A)"/>
    <s v="Personal Care (GIL)"/>
    <s v="Gillette"/>
    <n v="96"/>
    <n v="24"/>
    <n v="1607.04"/>
    <m/>
    <x v="1"/>
    <n v="38568.959999999999"/>
  </r>
  <r>
    <d v="2024-12-16T00:00:00"/>
    <s v="Sales Invoice"/>
    <s v="GPSAR Healthcare Ltd"/>
    <s v="KRHUB_78371"/>
    <s v="Large A Pharmacy"/>
    <s v="HFS (Large A Pharmacy)- D type"/>
    <s v="Hair Care"/>
    <s v="H&amp;S"/>
    <n v="12"/>
    <n v="6"/>
    <n v="6423.18"/>
    <m/>
    <x v="1"/>
    <n v="38539.08"/>
  </r>
  <r>
    <d v="2024-12-16T00:00:00"/>
    <s v="Sales Invoice"/>
    <s v="GPSAR Healthcare Ltd"/>
    <s v="KRHUB_78371"/>
    <s v="Large A Pharmacy"/>
    <s v="HFS (Large A Pharmacy)- D type"/>
    <s v="Personal Care (OS)"/>
    <s v="Old Spice"/>
    <n v="48"/>
    <n v="12"/>
    <n v="3120"/>
    <m/>
    <x v="0"/>
    <n v="37440"/>
  </r>
  <r>
    <d v="2024-12-02T00:00:00"/>
    <s v="Saleable RETURN"/>
    <s v="Rational Handloom Co.Pvt.Ltd(GST)"/>
    <s v="KRAHD_38717"/>
    <s v="Hyper"/>
    <s v="New HFS (Hyper)"/>
    <s v="Fabric &amp; Home Care"/>
    <s v="Tide"/>
    <n v="12"/>
    <n v="-12"/>
    <n v="-3111.12"/>
    <s v="Godown Short"/>
    <x v="3"/>
    <n v="37333.440000000002"/>
  </r>
  <r>
    <d v="2024-12-16T00:00:00"/>
    <s v="Sales Invoice"/>
    <s v="GPSAR Healthcare Ltd"/>
    <s v="KRHUB_78371"/>
    <s v="Large A Pharmacy"/>
    <s v="HFS (Large A Pharmacy)- D type"/>
    <s v="Skin Care"/>
    <s v="Olay"/>
    <n v="6"/>
    <n v="10"/>
    <n v="3730.4"/>
    <m/>
    <x v="1"/>
    <n v="37304"/>
  </r>
  <r>
    <d v="2024-12-17T00:00:00"/>
    <s v="Saleable RETURN"/>
    <s v="GPSAR Healthcare Ltd"/>
    <s v="KRHUB_78371"/>
    <s v="Large A Pharmacy"/>
    <s v="HFS (Large A Pharmacy)- D type"/>
    <s v="Skin Care"/>
    <s v="Olay"/>
    <n v="6"/>
    <n v="-10"/>
    <n v="-3730.4"/>
    <s v="Wrong Order"/>
    <x v="1"/>
    <n v="37304"/>
  </r>
  <r>
    <d v="2024-12-16T00:00:00"/>
    <s v="Sales Invoice"/>
    <s v="GPSAR Healthcare Ltd"/>
    <s v="KRHUB_78371"/>
    <s v="Large A Pharmacy"/>
    <s v="HFS (Large A Pharmacy)- D type"/>
    <s v="Health Care"/>
    <s v="Vaporub"/>
    <n v="12"/>
    <n v="4"/>
    <n v="9299.0400000000009"/>
    <m/>
    <x v="0"/>
    <n v="37196.160000000003"/>
  </r>
  <r>
    <d v="2024-12-14T00:00:00"/>
    <s v="Sales Invoice"/>
    <s v="Vinayak Marketing"/>
    <s v="KRHUB_91961"/>
    <s v="SubD A"/>
    <s v="SubD (SubD A)"/>
    <s v="Fabric &amp; Home Care"/>
    <s v="Ariel Liquid"/>
    <n v="4"/>
    <n v="8"/>
    <n v="4533.28"/>
    <m/>
    <x v="0"/>
    <n v="36266.239999999998"/>
  </r>
  <r>
    <d v="2024-12-20T00:00:00"/>
    <s v="Sales Invoice"/>
    <s v="Akshar Agency"/>
    <s v="KRHUB_85606"/>
    <s v="SubD A"/>
    <s v="SubD (SubD A)"/>
    <s v="Oral care"/>
    <s v="ORAL B"/>
    <n v="24"/>
    <n v="12"/>
    <n v="3000"/>
    <m/>
    <x v="1"/>
    <n v="36000"/>
  </r>
  <r>
    <d v="2024-12-16T00:00:00"/>
    <s v="Sales Invoice"/>
    <s v="GPSAR Healthcare Ltd"/>
    <s v="KRHUB_78371"/>
    <s v="Large A Pharmacy"/>
    <s v="HFS (Large A Pharmacy)- D type"/>
    <s v="Aircare"/>
    <s v="AmbiPur"/>
    <n v="6"/>
    <n v="12"/>
    <n v="2989.92"/>
    <m/>
    <x v="0"/>
    <n v="35879.040000000001"/>
  </r>
  <r>
    <d v="2024-12-16T00:00:00"/>
    <s v="Sales Invoice"/>
    <s v="GPSAR Healthcare Ltd"/>
    <s v="KRHUB_78371"/>
    <s v="Large A Pharmacy"/>
    <s v="HFS (Large A Pharmacy)- D type"/>
    <s v="Aircare"/>
    <s v="AmbiPur"/>
    <n v="6"/>
    <n v="12"/>
    <n v="2989.92"/>
    <m/>
    <x v="0"/>
    <n v="35879.040000000001"/>
  </r>
  <r>
    <d v="2024-12-16T00:00:00"/>
    <s v="Sales Invoice"/>
    <s v="GPSAR Healthcare Ltd"/>
    <s v="KRHUB_78371"/>
    <s v="Large A Pharmacy"/>
    <s v="HFS (Large A Pharmacy)- D type"/>
    <s v="Aircare"/>
    <s v="AmbiPur"/>
    <n v="6"/>
    <n v="12"/>
    <n v="2989.92"/>
    <m/>
    <x v="0"/>
    <n v="35879.040000000001"/>
  </r>
  <r>
    <d v="2024-12-16T00:00:00"/>
    <s v="Sales Invoice"/>
    <s v="Verai General Stores"/>
    <s v="KRHUB_90915"/>
    <s v="SubD B"/>
    <s v="SubD (SubD B)"/>
    <s v="Grooming"/>
    <s v="Gillette Mach3"/>
    <n v="36"/>
    <n v="12"/>
    <n v="2946.48"/>
    <m/>
    <x v="0"/>
    <n v="35357.760000000002"/>
  </r>
  <r>
    <d v="2024-12-20T00:00:00"/>
    <s v="Sales Invoice"/>
    <s v="Akshar Agency"/>
    <s v="KRHUB_85606"/>
    <s v="SubD A"/>
    <s v="SubD (SubD A)"/>
    <s v="Personal Care (GIL)"/>
    <s v="Gillette"/>
    <n v="12"/>
    <n v="12"/>
    <n v="2946.48"/>
    <m/>
    <x v="1"/>
    <n v="35357.760000000002"/>
  </r>
  <r>
    <d v="2024-12-16T00:00:00"/>
    <s v="Sales Invoice"/>
    <s v="GPSAR Healthcare Ltd"/>
    <s v="KRHUB_78371"/>
    <s v="Large A Pharmacy"/>
    <s v="HFS (Large A Pharmacy)- D type"/>
    <s v="Hair Care"/>
    <s v="H&amp;S"/>
    <n v="56"/>
    <n v="12"/>
    <n v="2890.92"/>
    <m/>
    <x v="1"/>
    <n v="34691.040000000001"/>
  </r>
  <r>
    <d v="2024-12-14T00:00:00"/>
    <s v="Sales Invoice"/>
    <s v="Vinod Pharma"/>
    <s v="KRHUB_93329"/>
    <s v="SubD A"/>
    <s v="SubD (SubD A)"/>
    <s v="Fabric &amp; Home Care"/>
    <s v="Ariel Liquid"/>
    <n v="12"/>
    <n v="12"/>
    <n v="2833.32"/>
    <m/>
    <x v="0"/>
    <n v="33999.840000000004"/>
  </r>
  <r>
    <d v="2024-12-16T00:00:00"/>
    <s v="Sales Invoice"/>
    <s v="Verai General Stores"/>
    <s v="KRHUB_90915"/>
    <s v="SubD B"/>
    <s v="SubD (SubD B)"/>
    <s v="Fabric &amp; Home Care"/>
    <s v="Ariel Liquid"/>
    <n v="12"/>
    <n v="12"/>
    <n v="2833.32"/>
    <m/>
    <x v="1"/>
    <n v="33999.840000000004"/>
  </r>
  <r>
    <d v="2024-12-16T00:00:00"/>
    <s v="Sales Invoice"/>
    <s v="GPSAR Healthcare Ltd"/>
    <s v="KRHUB_78371"/>
    <s v="Large A Pharmacy"/>
    <s v="HFS (Large A Pharmacy)- D type"/>
    <s v="Fem Care"/>
    <s v="Whisper Ultra"/>
    <n v="60"/>
    <n v="24"/>
    <n v="1405.2"/>
    <m/>
    <x v="0"/>
    <n v="33724.800000000003"/>
  </r>
  <r>
    <d v="2024-12-18T00:00:00"/>
    <s v="Sales Invoice"/>
    <s v="Vinod Pharma"/>
    <s v="KRHUB_93329"/>
    <s v="SubD A"/>
    <s v="SubD (SubD A)"/>
    <s v="Grooming"/>
    <s v="Gillette Vector Plus"/>
    <n v="600"/>
    <n v="20"/>
    <n v="1661"/>
    <m/>
    <x v="1"/>
    <n v="33220"/>
  </r>
  <r>
    <d v="2024-12-16T00:00:00"/>
    <s v="Sales Invoice"/>
    <s v="Verai General Stores"/>
    <s v="KRHUB_90915"/>
    <s v="SubD B"/>
    <s v="SubD (SubD B)"/>
    <s v="Oral care"/>
    <s v="ORAL B"/>
    <n v="12"/>
    <n v="12"/>
    <n v="2749.92"/>
    <m/>
    <x v="0"/>
    <n v="32999.040000000001"/>
  </r>
  <r>
    <d v="2024-12-14T00:00:00"/>
    <s v="Sales Invoice"/>
    <s v="DEV ENTERPRISE"/>
    <s v="KRHUB_90736"/>
    <s v="SubD A"/>
    <s v="SubD (SubD A)"/>
    <s v="Oral care"/>
    <s v="ORAL B"/>
    <n v="72"/>
    <n v="18"/>
    <n v="1800"/>
    <m/>
    <x v="0"/>
    <n v="32400"/>
  </r>
  <r>
    <d v="2024-12-20T00:00:00"/>
    <s v="Sales Invoice"/>
    <s v="Akshar Agency"/>
    <s v="KRHUB_85606"/>
    <s v="SubD A"/>
    <s v="SubD (SubD A)"/>
    <s v="Fabric &amp; Home Care"/>
    <s v="Ariel"/>
    <n v="3"/>
    <n v="6"/>
    <n v="5388.84"/>
    <m/>
    <x v="1"/>
    <n v="32333.040000000001"/>
  </r>
  <r>
    <d v="2024-12-16T00:00:00"/>
    <s v="Sales Invoice"/>
    <s v="GPSAR Healthcare Ltd"/>
    <s v="KRHUB_78371"/>
    <s v="Large A Pharmacy"/>
    <s v="HFS (Large A Pharmacy)- D type"/>
    <s v="Grooming"/>
    <s v="Vector3"/>
    <n v="72"/>
    <n v="12"/>
    <n v="2667.84"/>
    <m/>
    <x v="0"/>
    <n v="32014.080000000002"/>
  </r>
  <r>
    <d v="2024-12-16T00:00:00"/>
    <s v="Sales Invoice"/>
    <s v="GPSAR Healthcare Ltd"/>
    <s v="KRHUB_78371"/>
    <s v="Large A Pharmacy"/>
    <s v="HFS (Large A Pharmacy)- D type"/>
    <s v="Personal Care (GIL)"/>
    <s v="Gillette"/>
    <n v="12"/>
    <n v="12"/>
    <n v="2667.84"/>
    <m/>
    <x v="0"/>
    <n v="32014.080000000002"/>
  </r>
  <r>
    <d v="2024-12-16T00:00:00"/>
    <s v="Sales Invoice"/>
    <s v="GPSAR Healthcare Ltd"/>
    <s v="KRHUB_78371"/>
    <s v="Large A Pharmacy"/>
    <s v="HFS (Large A Pharmacy)- D type"/>
    <s v="Personal Care (GIL)"/>
    <s v="Gillette"/>
    <n v="24"/>
    <n v="12"/>
    <n v="2667.84"/>
    <m/>
    <x v="0"/>
    <n v="32014.080000000002"/>
  </r>
  <r>
    <d v="2024-12-19T00:00:00"/>
    <s v="Sales Invoice"/>
    <s v="DEV ENTERPRISE"/>
    <s v="KRHUB_90736"/>
    <s v="SubD A"/>
    <s v="SubD (SubD A)"/>
    <s v="Personal Care (GIL)"/>
    <s v="Gillette"/>
    <n v="12"/>
    <n v="12"/>
    <n v="2667.84"/>
    <m/>
    <x v="1"/>
    <n v="32014.080000000002"/>
  </r>
  <r>
    <d v="2024-12-19T00:00:00"/>
    <s v="Sales Invoice"/>
    <s v="DEV ENTERPRISE"/>
    <s v="KRHUB_90736"/>
    <s v="SubD A"/>
    <s v="SubD (SubD A)"/>
    <s v="Personal Care (GIL)"/>
    <s v="Gillette"/>
    <n v="12"/>
    <n v="12"/>
    <n v="2667.84"/>
    <m/>
    <x v="1"/>
    <n v="32014.080000000002"/>
  </r>
  <r>
    <d v="2024-12-13T00:00:00"/>
    <s v="Sales Invoice"/>
    <s v="V M Enterprise"/>
    <s v="KRHUB_91962"/>
    <s v="SubD A"/>
    <s v="SubD (SubD A)"/>
    <s v="Hair Care"/>
    <s v="H&amp;S"/>
    <n v="12"/>
    <n v="6"/>
    <n v="5298.24"/>
    <m/>
    <x v="2"/>
    <n v="31789.439999999999"/>
  </r>
  <r>
    <d v="2024-12-13T00:00:00"/>
    <s v="Sales Invoice"/>
    <s v="Vinod Pharma"/>
    <s v="KRHUB_93329"/>
    <s v="SubD A"/>
    <s v="SubD (SubD A)"/>
    <s v="Hair Care"/>
    <s v="H&amp;S"/>
    <n v="12"/>
    <n v="6"/>
    <n v="5298.24"/>
    <m/>
    <x v="2"/>
    <n v="31789.439999999999"/>
  </r>
  <r>
    <d v="2024-12-13T00:00:00"/>
    <s v="Sales Invoice"/>
    <s v="V M Enterprise"/>
    <s v="KRHUB_91962"/>
    <s v="SubD A"/>
    <s v="SubD (SubD A)"/>
    <s v="Hair Care"/>
    <s v="H&amp;S"/>
    <n v="12"/>
    <n v="6"/>
    <n v="5298.24"/>
    <m/>
    <x v="2"/>
    <n v="31789.439999999999"/>
  </r>
  <r>
    <d v="2024-12-18T00:00:00"/>
    <s v="Sales Invoice"/>
    <s v="Jay Ambe Enterprise"/>
    <s v="KRHUB_92863"/>
    <s v="SubD A"/>
    <s v="SubD (SubD A)"/>
    <s v="Hair Care"/>
    <s v="H&amp;S"/>
    <n v="12"/>
    <n v="6"/>
    <n v="5298.24"/>
    <m/>
    <x v="1"/>
    <n v="31789.439999999999"/>
  </r>
  <r>
    <d v="2024-12-14T00:00:00"/>
    <s v="Sales Invoice"/>
    <s v="Jalaram Enterprise"/>
    <s v="KRHUB_86219"/>
    <s v="SubD B"/>
    <s v="SubD (SubD B)"/>
    <s v="Fabric &amp; Home Care"/>
    <s v="Ariel Liquid"/>
    <n v="4"/>
    <n v="8"/>
    <n v="3962.96"/>
    <m/>
    <x v="0"/>
    <n v="31703.68"/>
  </r>
  <r>
    <d v="2024-12-14T00:00:00"/>
    <s v="Sales Invoice"/>
    <s v="Mashru General Store"/>
    <s v="KRHUB_92137"/>
    <s v="SubD B"/>
    <s v="SubD (SubD B)"/>
    <s v="Fabric &amp; Home Care"/>
    <s v="Ariel Liquid"/>
    <n v="4"/>
    <n v="8"/>
    <n v="3962.96"/>
    <m/>
    <x v="0"/>
    <n v="31703.68"/>
  </r>
  <r>
    <d v="2024-12-14T00:00:00"/>
    <s v="Sales Invoice"/>
    <s v="Vinayak Marketing"/>
    <s v="KRHUB_91961"/>
    <s v="SubD A"/>
    <s v="SubD (SubD A)"/>
    <s v="Fabric &amp; Home Care"/>
    <s v="Ariel Liquid"/>
    <n v="4"/>
    <n v="8"/>
    <n v="3962.96"/>
    <m/>
    <x v="0"/>
    <n v="31703.68"/>
  </r>
  <r>
    <d v="2024-12-16T00:00:00"/>
    <s v="Sales Invoice"/>
    <s v="Jalaram Enterprise"/>
    <s v="KRHUB_86219"/>
    <s v="SubD B"/>
    <s v="SubD (SubD B)"/>
    <s v="Fabric &amp; Home Care"/>
    <s v="Ariel Liquid"/>
    <n v="4"/>
    <n v="8"/>
    <n v="3962.96"/>
    <m/>
    <x v="1"/>
    <n v="31703.68"/>
  </r>
  <r>
    <d v="2024-12-16T00:00:00"/>
    <s v="Sales Invoice"/>
    <s v="GPSAR Healthcare Ltd"/>
    <s v="KRHUB_78371"/>
    <s v="Large A Pharmacy"/>
    <s v="HFS (Large A Pharmacy)- D type"/>
    <s v="Health Care"/>
    <s v="Inhaler"/>
    <n v="25"/>
    <n v="5"/>
    <n v="6333.15"/>
    <m/>
    <x v="0"/>
    <n v="31665.75"/>
  </r>
  <r>
    <d v="2024-12-17T00:00:00"/>
    <s v="Sales Invoice"/>
    <s v="SHREE MOMAI TRADERS"/>
    <s v="KRHUB_89269"/>
    <s v="SubD A"/>
    <s v="SubD (SubD A)"/>
    <s v="Oral care"/>
    <s v="ORAL B"/>
    <n v="72"/>
    <n v="12"/>
    <n v="2599.92"/>
    <m/>
    <x v="1"/>
    <n v="31199.040000000001"/>
  </r>
  <r>
    <d v="2024-12-14T00:00:00"/>
    <s v="Sales Invoice"/>
    <s v="Jalaram Enterprise"/>
    <s v="KRHUB_86219"/>
    <s v="SubD B"/>
    <s v="SubD (SubD B)"/>
    <s v="Fabric &amp; Home Care"/>
    <s v="Ariel Liquid"/>
    <n v="12"/>
    <n v="12"/>
    <n v="2499.96"/>
    <m/>
    <x v="0"/>
    <n v="29999.52"/>
  </r>
  <r>
    <d v="2024-12-14T00:00:00"/>
    <s v="Sales Invoice"/>
    <s v="Vinod Pharma"/>
    <s v="KRHUB_93329"/>
    <s v="SubD A"/>
    <s v="SubD (SubD A)"/>
    <s v="Fabric &amp; Home Care"/>
    <s v="Ariel Liquid"/>
    <n v="12"/>
    <n v="12"/>
    <n v="2499.96"/>
    <m/>
    <x v="0"/>
    <n v="29999.52"/>
  </r>
  <r>
    <d v="2024-12-13T00:00:00"/>
    <s v="Sales Invoice"/>
    <s v="Vinod Pharma"/>
    <s v="KRHUB_93329"/>
    <s v="SubD A"/>
    <s v="SubD (SubD A)"/>
    <s v="Hair Care"/>
    <s v="H&amp;S"/>
    <n v="12"/>
    <n v="6"/>
    <n v="4982.16"/>
    <m/>
    <x v="2"/>
    <n v="29892.959999999999"/>
  </r>
  <r>
    <d v="2024-12-16T00:00:00"/>
    <s v="Sales Invoice"/>
    <s v="GPSAR Healthcare Ltd"/>
    <s v="KRHUB_78371"/>
    <s v="Large A Pharmacy"/>
    <s v="HFS (Large A Pharmacy)- D type"/>
    <s v="Personal Care (GIL)"/>
    <s v="Gillette"/>
    <n v="12"/>
    <n v="11"/>
    <n v="2700.94"/>
    <m/>
    <x v="0"/>
    <n v="29710.34"/>
  </r>
  <r>
    <d v="2024-12-16T00:00:00"/>
    <s v="Sales Invoice"/>
    <s v="GPSAR Healthcare Ltd"/>
    <s v="KRHUB_78371"/>
    <s v="Large A Pharmacy"/>
    <s v="HFS (Large A Pharmacy)- D type"/>
    <s v="Grooming"/>
    <s v="Gillette Vector Plus"/>
    <n v="600"/>
    <n v="12"/>
    <n v="2465.4"/>
    <m/>
    <x v="0"/>
    <n v="29584.800000000003"/>
  </r>
  <r>
    <d v="2024-12-16T00:00:00"/>
    <s v="Sales Invoice"/>
    <s v="Verai General Stores"/>
    <s v="KRHUB_90915"/>
    <s v="SubD B"/>
    <s v="SubD (SubD B)"/>
    <s v="Grooming"/>
    <s v="Gillette Vector Plus"/>
    <n v="600"/>
    <n v="12"/>
    <n v="2465.4"/>
    <m/>
    <x v="0"/>
    <n v="29584.800000000003"/>
  </r>
  <r>
    <d v="2024-12-16T00:00:00"/>
    <s v="Sales Invoice"/>
    <s v="GPSAR Healthcare Ltd"/>
    <s v="KRHUB_78371"/>
    <s v="Large A Pharmacy"/>
    <s v="HFS (Large A Pharmacy)- D type"/>
    <s v="Personal Care (GIL)"/>
    <s v="Gillette"/>
    <n v="24"/>
    <n v="12"/>
    <n v="2410.6799999999998"/>
    <m/>
    <x v="0"/>
    <n v="28928.159999999996"/>
  </r>
  <r>
    <d v="2024-12-14T00:00:00"/>
    <s v="Sales Invoice"/>
    <s v="Vinayak Marketing"/>
    <s v="KRHUB_91961"/>
    <s v="SubD A"/>
    <s v="SubD (SubD A)"/>
    <s v="Hair Care"/>
    <s v="Pantene"/>
    <n v="12"/>
    <n v="6"/>
    <n v="4816.08"/>
    <m/>
    <x v="0"/>
    <n v="28896.48"/>
  </r>
  <r>
    <d v="2024-12-16T00:00:00"/>
    <s v="Sales Invoice"/>
    <s v="GPSAR Healthcare Ltd"/>
    <s v="KRHUB_78371"/>
    <s v="Large A Pharmacy"/>
    <s v="HFS (Large A Pharmacy)- D type"/>
    <s v="Hair Care"/>
    <s v="Pantene"/>
    <n v="24"/>
    <n v="12"/>
    <n v="2389.56"/>
    <m/>
    <x v="1"/>
    <n v="28674.720000000001"/>
  </r>
  <r>
    <d v="2024-12-20T00:00:00"/>
    <s v="Sales Invoice"/>
    <s v="Akshar Agency"/>
    <s v="KRHUB_85606"/>
    <s v="SubD A"/>
    <s v="SubD (SubD A)"/>
    <s v="Fabric &amp; Home Care"/>
    <s v="Ariel"/>
    <n v="3"/>
    <n v="6"/>
    <n v="4750.0200000000004"/>
    <m/>
    <x v="1"/>
    <n v="28500.120000000003"/>
  </r>
  <r>
    <d v="2024-12-02T00:00:00"/>
    <s v="Sales Invoice"/>
    <s v="Osia Hyper Retail Ltd(GST)"/>
    <s v="KRAHD_70486"/>
    <s v="Hyper"/>
    <s v="New HFS (Hyper)"/>
    <s v="Female Hair Removal"/>
    <s v="Venus"/>
    <n v="48"/>
    <n v="14"/>
    <n v="2026.22"/>
    <m/>
    <x v="3"/>
    <n v="28367.08"/>
  </r>
  <r>
    <d v="2024-12-17T00:00:00"/>
    <s v="Sales Invoice"/>
    <s v="SHREE MOMAI TRADERS"/>
    <s v="KRHUB_89269"/>
    <s v="SubD A"/>
    <s v="SubD (SubD A)"/>
    <s v="Personal Care (GIL)"/>
    <s v="Gillette"/>
    <n v="24"/>
    <n v="8"/>
    <n v="3500"/>
    <m/>
    <x v="1"/>
    <n v="28000"/>
  </r>
  <r>
    <d v="2024-12-17T00:00:00"/>
    <s v="Sales Invoice"/>
    <s v="DEV ENTERPRISE"/>
    <s v="KRHUB_90736"/>
    <s v="SubD A"/>
    <s v="SubD (SubD A)"/>
    <s v="Personal Care (GIL)"/>
    <s v="Gillette"/>
    <n v="24"/>
    <n v="8"/>
    <n v="3500"/>
    <m/>
    <x v="1"/>
    <n v="28000"/>
  </r>
  <r>
    <d v="2024-12-02T00:00:00"/>
    <s v="Saleable RETURN"/>
    <s v="Bholenath Supermarket(GST)"/>
    <s v="KRAHD_75432"/>
    <s v="Large B Traditional"/>
    <s v="HFS Sectorized (Large B Traditional)"/>
    <s v="Grooming"/>
    <s v="Guard"/>
    <n v="480"/>
    <n v="-20"/>
    <n v="-1400"/>
    <s v="Wrong Order"/>
    <x v="3"/>
    <n v="28000"/>
  </r>
  <r>
    <d v="2024-12-14T00:00:00"/>
    <s v="Sales Invoice"/>
    <s v="Vinod Pharma"/>
    <s v="KRHUB_93329"/>
    <s v="SubD A"/>
    <s v="SubD (SubD A)"/>
    <s v="Personal Care (GIL)"/>
    <s v="Gillette"/>
    <n v="72"/>
    <n v="24"/>
    <n v="1152"/>
    <m/>
    <x v="0"/>
    <n v="27648"/>
  </r>
  <r>
    <d v="2024-12-16T00:00:00"/>
    <s v="Sales Invoice"/>
    <s v="Verai General Stores"/>
    <s v="KRHUB_90915"/>
    <s v="SubD B"/>
    <s v="SubD (SubD B)"/>
    <s v="Personal Care (GIL)"/>
    <s v="Gillette"/>
    <n v="72"/>
    <n v="24"/>
    <n v="1152"/>
    <m/>
    <x v="0"/>
    <n v="27648"/>
  </r>
  <r>
    <d v="2024-12-13T00:00:00"/>
    <s v="Sales Invoice"/>
    <s v="Akshar Agency"/>
    <s v="KRHUB_85606"/>
    <s v="SubD A"/>
    <s v="SubD (SubD A)"/>
    <s v="Hair Care"/>
    <s v="Pantene"/>
    <n v="30"/>
    <n v="9"/>
    <n v="3068.19"/>
    <m/>
    <x v="2"/>
    <n v="27613.71"/>
  </r>
  <r>
    <d v="2024-12-14T00:00:00"/>
    <s v="Sales Invoice"/>
    <s v="Vinayak Marketing"/>
    <s v="KRHUB_91961"/>
    <s v="SubD A"/>
    <s v="SubD (SubD A)"/>
    <s v="Hair Care"/>
    <s v="Pantene"/>
    <n v="12"/>
    <n v="6"/>
    <n v="4500"/>
    <m/>
    <x v="0"/>
    <n v="27000"/>
  </r>
  <r>
    <d v="2024-12-14T00:00:00"/>
    <s v="Sales Invoice"/>
    <s v="Vinod Pharma"/>
    <s v="KRHUB_93329"/>
    <s v="SubD A"/>
    <s v="SubD (SubD A)"/>
    <s v="Hair Care"/>
    <s v="Pantene"/>
    <n v="12"/>
    <n v="6"/>
    <n v="4500"/>
    <m/>
    <x v="0"/>
    <n v="27000"/>
  </r>
  <r>
    <d v="2024-12-16T00:00:00"/>
    <s v="Sales Invoice"/>
    <s v="GPSAR Healthcare Ltd"/>
    <s v="KRHUB_78371"/>
    <s v="Large A Pharmacy"/>
    <s v="HFS (Large A Pharmacy)- D type"/>
    <s v="Baby Care"/>
    <s v="Pampers"/>
    <n v="12"/>
    <n v="6"/>
    <n v="4495.0200000000004"/>
    <m/>
    <x v="0"/>
    <n v="26970.120000000003"/>
  </r>
  <r>
    <d v="2024-12-16T00:00:00"/>
    <s v="Sales Invoice"/>
    <s v="GPSAR Healthcare Ltd"/>
    <s v="KRHUB_78371"/>
    <s v="Large A Pharmacy"/>
    <s v="HFS (Large A Pharmacy)- D type"/>
    <s v="Baby Care"/>
    <s v="Pampers"/>
    <n v="6"/>
    <n v="6"/>
    <n v="4495.0200000000004"/>
    <m/>
    <x v="1"/>
    <n v="26970.120000000003"/>
  </r>
  <r>
    <d v="2024-12-20T00:00:00"/>
    <s v="Sales Invoice"/>
    <s v="Akshar Agency"/>
    <s v="KRHUB_85606"/>
    <s v="SubD A"/>
    <s v="SubD (SubD A)"/>
    <s v="Baby Care"/>
    <s v="Pampers"/>
    <n v="6"/>
    <n v="6"/>
    <n v="4495.0200000000004"/>
    <m/>
    <x v="1"/>
    <n v="26970.120000000003"/>
  </r>
  <r>
    <d v="2024-12-14T00:00:00"/>
    <s v="Sales Invoice"/>
    <s v="Jalaram Enterprise"/>
    <s v="KRHUB_86219"/>
    <s v="SubD B"/>
    <s v="SubD (SubD B)"/>
    <s v="Hair Care"/>
    <s v="H&amp;S"/>
    <n v="56"/>
    <n v="12"/>
    <n v="2236.3200000000002"/>
    <m/>
    <x v="0"/>
    <n v="26835.840000000004"/>
  </r>
  <r>
    <d v="2024-12-14T00:00:00"/>
    <s v="Sales Invoice"/>
    <s v="Jiyansh Sales"/>
    <s v="KRHUB_94585"/>
    <s v="SubD B"/>
    <s v="SubD (SubD B)"/>
    <s v="Hair Care"/>
    <s v="H&amp;S"/>
    <n v="56"/>
    <n v="12"/>
    <n v="2236.3200000000002"/>
    <m/>
    <x v="0"/>
    <n v="26835.840000000004"/>
  </r>
  <r>
    <d v="2024-12-14T00:00:00"/>
    <s v="Sales Invoice"/>
    <s v="Jalaram Enterprise"/>
    <s v="KRHUB_86219"/>
    <s v="SubD B"/>
    <s v="SubD (SubD B)"/>
    <s v="Hair Care"/>
    <s v="H&amp;S"/>
    <n v="56"/>
    <n v="12"/>
    <n v="2236.3200000000002"/>
    <m/>
    <x v="0"/>
    <n v="26835.840000000004"/>
  </r>
  <r>
    <d v="2024-12-14T00:00:00"/>
    <s v="Sales Invoice"/>
    <s v="Jiyansh Sales"/>
    <s v="KRHUB_94585"/>
    <s v="SubD B"/>
    <s v="SubD (SubD B)"/>
    <s v="Hair Care"/>
    <s v="H&amp;S"/>
    <n v="56"/>
    <n v="12"/>
    <n v="2236.3200000000002"/>
    <m/>
    <x v="0"/>
    <n v="26835.840000000004"/>
  </r>
  <r>
    <d v="2024-12-14T00:00:00"/>
    <s v="Sales Invoice"/>
    <s v="Jalaram Enterprise"/>
    <s v="KRHUB_86219"/>
    <s v="SubD B"/>
    <s v="SubD (SubD B)"/>
    <s v="Hair Care"/>
    <s v="H&amp;S"/>
    <n v="56"/>
    <n v="12"/>
    <n v="2236.3200000000002"/>
    <m/>
    <x v="0"/>
    <n v="26835.840000000004"/>
  </r>
  <r>
    <d v="2024-12-16T00:00:00"/>
    <s v="Sales Invoice"/>
    <s v="Verai General Stores"/>
    <s v="KRHUB_90915"/>
    <s v="SubD B"/>
    <s v="SubD (SubD B)"/>
    <s v="Hair Care"/>
    <s v="H&amp;S"/>
    <n v="56"/>
    <n v="12"/>
    <n v="2236.3200000000002"/>
    <m/>
    <x v="1"/>
    <n v="26835.840000000004"/>
  </r>
  <r>
    <d v="2024-12-19T00:00:00"/>
    <s v="Sales Invoice"/>
    <s v="DEV ENTERPRISE"/>
    <s v="KRHUB_90736"/>
    <s v="SubD A"/>
    <s v="SubD (SubD A)"/>
    <s v="Hair Care"/>
    <s v="H&amp;S"/>
    <n v="56"/>
    <n v="12"/>
    <n v="2236.3200000000002"/>
    <m/>
    <x v="1"/>
    <n v="26835.840000000004"/>
  </r>
  <r>
    <d v="2024-12-19T00:00:00"/>
    <s v="Sales Invoice"/>
    <s v="DEV ENTERPRISE"/>
    <s v="KRHUB_90736"/>
    <s v="SubD A"/>
    <s v="SubD (SubD A)"/>
    <s v="Hair Care"/>
    <s v="H&amp;S"/>
    <n v="56"/>
    <n v="12"/>
    <n v="2236.3200000000002"/>
    <m/>
    <x v="1"/>
    <n v="26835.840000000004"/>
  </r>
  <r>
    <d v="2024-12-19T00:00:00"/>
    <s v="Sales Invoice"/>
    <s v="DEV ENTERPRISE"/>
    <s v="KRHUB_90736"/>
    <s v="SubD A"/>
    <s v="SubD (SubD A)"/>
    <s v="Hair Care"/>
    <s v="H&amp;S"/>
    <n v="56"/>
    <n v="12"/>
    <n v="2236.3200000000002"/>
    <m/>
    <x v="1"/>
    <n v="26835.840000000004"/>
  </r>
  <r>
    <d v="2024-12-18T00:00:00"/>
    <s v="Sales Invoice"/>
    <s v="Vinod Pharma"/>
    <s v="KRHUB_93329"/>
    <s v="SubD A"/>
    <s v="SubD (SubD A)"/>
    <s v="Fabric &amp; Home Care"/>
    <s v="Ariel Liquid"/>
    <n v="12"/>
    <n v="12"/>
    <n v="2211.12"/>
    <m/>
    <x v="1"/>
    <n v="26533.439999999999"/>
  </r>
  <r>
    <d v="2024-12-02T00:00:00"/>
    <s v="Saleable RETURN"/>
    <s v="Rational Handloom Co.Pvt.Ltd(GST)"/>
    <s v="KRAHD_38717"/>
    <s v="Hyper"/>
    <s v="New HFS (Hyper)"/>
    <s v="Fabric &amp; Home Care"/>
    <s v="Ariel Liquid"/>
    <n v="12"/>
    <n v="-12"/>
    <n v="-2211.12"/>
    <s v="Godown Short"/>
    <x v="3"/>
    <n v="26533.439999999999"/>
  </r>
  <r>
    <d v="2024-12-14T00:00:00"/>
    <s v="Sales Invoice"/>
    <s v="Jalaram Enterprise"/>
    <s v="KRHUB_86219"/>
    <s v="SubD B"/>
    <s v="SubD (SubD B)"/>
    <s v="Grooming"/>
    <s v="Vector3"/>
    <n v="30"/>
    <n v="13"/>
    <n v="2031.38"/>
    <m/>
    <x v="0"/>
    <n v="26407.940000000002"/>
  </r>
  <r>
    <d v="2024-12-14T00:00:00"/>
    <s v="Sales Invoice"/>
    <s v="Vinayak Marketing"/>
    <s v="KRHUB_91961"/>
    <s v="SubD A"/>
    <s v="SubD (SubD A)"/>
    <s v="Health Care"/>
    <s v="Inhaler"/>
    <n v="720"/>
    <n v="21"/>
    <n v="1208.97"/>
    <m/>
    <x v="0"/>
    <n v="25388.37"/>
  </r>
  <r>
    <d v="2024-12-16T00:00:00"/>
    <s v="Sales Invoice"/>
    <s v="GPSAR Healthcare Ltd"/>
    <s v="KRHUB_78371"/>
    <s v="Large A Pharmacy"/>
    <s v="HFS (Large A Pharmacy)- D type"/>
    <s v="Health Care"/>
    <s v="VCD"/>
    <n v="32"/>
    <n v="12"/>
    <n v="2102.64"/>
    <m/>
    <x v="0"/>
    <n v="25231.68"/>
  </r>
  <r>
    <d v="2024-12-14T00:00:00"/>
    <s v="Sales Invoice"/>
    <s v="DEV ENTERPRISE"/>
    <s v="KRHUB_90736"/>
    <s v="SubD A"/>
    <s v="SubD (SubD A)"/>
    <s v="Personal Care (GIL)"/>
    <s v="Gillette Series"/>
    <n v="144"/>
    <n v="24"/>
    <n v="1050"/>
    <m/>
    <x v="0"/>
    <n v="25200"/>
  </r>
  <r>
    <d v="2024-12-14T00:00:00"/>
    <s v="Sales Invoice"/>
    <s v="Vinayak Marketing"/>
    <s v="KRHUB_91961"/>
    <s v="SubD A"/>
    <s v="SubD (SubD A)"/>
    <s v="Personal Care (GIL)"/>
    <s v="Gillette Series"/>
    <n v="144"/>
    <n v="24"/>
    <n v="1050"/>
    <m/>
    <x v="0"/>
    <n v="25200"/>
  </r>
  <r>
    <d v="2024-12-14T00:00:00"/>
    <s v="Sales Invoice"/>
    <s v="Jalaram Enterprise"/>
    <s v="KRHUB_86219"/>
    <s v="SubD B"/>
    <s v="SubD (SubD B)"/>
    <s v="Personal Care (GIL)"/>
    <s v="Gillette Series"/>
    <n v="144"/>
    <n v="24"/>
    <n v="1050"/>
    <m/>
    <x v="0"/>
    <n v="25200"/>
  </r>
  <r>
    <d v="2024-12-14T00:00:00"/>
    <s v="Sales Invoice"/>
    <s v="V M Enterprise"/>
    <s v="KRHUB_91962"/>
    <s v="SubD A"/>
    <s v="SubD (SubD A)"/>
    <s v="Fabric &amp; Home Care"/>
    <s v="Ariel"/>
    <n v="6"/>
    <n v="6"/>
    <n v="4173.8999999999996"/>
    <m/>
    <x v="0"/>
    <n v="25043.399999999998"/>
  </r>
  <r>
    <d v="2024-12-16T00:00:00"/>
    <s v="Sales Invoice"/>
    <s v="Verai General Stores"/>
    <s v="KRHUB_90915"/>
    <s v="SubD B"/>
    <s v="SubD (SubD B)"/>
    <s v="Fabric &amp; Home Care"/>
    <s v="Ariel"/>
    <n v="6"/>
    <n v="6"/>
    <n v="4173.8999999999996"/>
    <m/>
    <x v="1"/>
    <n v="25043.399999999998"/>
  </r>
  <r>
    <d v="2024-12-14T00:00:00"/>
    <s v="Sales Invoice"/>
    <s v="Mashru General Store"/>
    <s v="KRHUB_92137"/>
    <s v="SubD B"/>
    <s v="SubD (SubD B)"/>
    <s v="Grooming"/>
    <s v="7 O Clock"/>
    <n v="144"/>
    <n v="24"/>
    <n v="1009.92"/>
    <m/>
    <x v="2"/>
    <n v="24238.079999999998"/>
  </r>
  <r>
    <d v="2024-12-19T00:00:00"/>
    <s v="Sales Invoice"/>
    <s v="DEV ENTERPRISE"/>
    <s v="KRHUB_90736"/>
    <s v="SubD A"/>
    <s v="SubD (SubD A)"/>
    <s v="Grooming"/>
    <s v="7 O Clock"/>
    <n v="144"/>
    <n v="24"/>
    <n v="1009.92"/>
    <m/>
    <x v="1"/>
    <n v="24238.079999999998"/>
  </r>
  <r>
    <d v="2024-12-20T00:00:00"/>
    <s v="Sales Invoice"/>
    <s v="Akshar Agency"/>
    <s v="KRHUB_85606"/>
    <s v="SubD A"/>
    <s v="SubD (SubD A)"/>
    <s v="Hair Care"/>
    <s v="H&amp;S"/>
    <n v="56"/>
    <n v="10"/>
    <n v="2409.1"/>
    <m/>
    <x v="1"/>
    <n v="24091"/>
  </r>
  <r>
    <d v="2024-12-16T00:00:00"/>
    <s v="Sales Invoice"/>
    <s v="Verai General Stores"/>
    <s v="KRHUB_90915"/>
    <s v="SubD B"/>
    <s v="SubD (SubD B)"/>
    <s v="Baby Care"/>
    <s v="Pampers"/>
    <n v="72"/>
    <n v="24"/>
    <n v="1000.08"/>
    <m/>
    <x v="0"/>
    <n v="24001.920000000002"/>
  </r>
  <r>
    <d v="2024-12-16T00:00:00"/>
    <s v="Sales Invoice"/>
    <s v="GPSAR Healthcare Ltd"/>
    <s v="KRHUB_78371"/>
    <s v="Large A Pharmacy"/>
    <s v="HFS (Large A Pharmacy)- D type"/>
    <s v="Health Care"/>
    <s v="Vicks"/>
    <n v="120"/>
    <n v="12"/>
    <n v="1989.96"/>
    <m/>
    <x v="0"/>
    <n v="23879.52"/>
  </r>
  <r>
    <d v="2024-12-16T00:00:00"/>
    <s v="Sales Invoice"/>
    <s v="GPSAR Healthcare Ltd"/>
    <s v="KRHUB_78371"/>
    <s v="Large A Pharmacy"/>
    <s v="HFS (Large A Pharmacy)- D type"/>
    <s v="Baby Care"/>
    <s v="Pampers"/>
    <n v="24"/>
    <n v="12"/>
    <n v="1989.96"/>
    <m/>
    <x v="0"/>
    <n v="23879.52"/>
  </r>
  <r>
    <d v="2024-12-16T00:00:00"/>
    <s v="Sales Invoice"/>
    <s v="Verai General Stores"/>
    <s v="KRHUB_90915"/>
    <s v="SubD B"/>
    <s v="SubD (SubD B)"/>
    <s v="Baby Care"/>
    <s v="Pampers"/>
    <n v="24"/>
    <n v="12"/>
    <n v="1989.96"/>
    <m/>
    <x v="0"/>
    <n v="23879.52"/>
  </r>
  <r>
    <d v="2024-12-14T00:00:00"/>
    <s v="Sales Invoice"/>
    <s v="Bipinkumar Manshukhlal Shah"/>
    <s v="KRHUB_78366"/>
    <s v="SubD A"/>
    <s v="SubD (SubD A)"/>
    <s v="Baby Care"/>
    <s v="Pampers"/>
    <n v="6"/>
    <n v="6"/>
    <n v="3907.8"/>
    <m/>
    <x v="0"/>
    <n v="23446.800000000003"/>
  </r>
  <r>
    <d v="2024-12-17T00:00:00"/>
    <s v="Sales Invoice"/>
    <s v="Bipinkumar Manshukhlal Shah"/>
    <s v="KRHUB_78366"/>
    <s v="SubD A"/>
    <s v="SubD (SubD A)"/>
    <s v="Baby Care"/>
    <s v="Pampers"/>
    <n v="6"/>
    <n v="6"/>
    <n v="3907.8"/>
    <m/>
    <x v="1"/>
    <n v="23446.800000000003"/>
  </r>
  <r>
    <d v="2024-12-16T00:00:00"/>
    <s v="Sales Invoice"/>
    <s v="GPSAR Healthcare Ltd"/>
    <s v="KRHUB_78371"/>
    <s v="Large A Pharmacy"/>
    <s v="HFS (Large A Pharmacy)- D type"/>
    <s v="Fem Care"/>
    <s v="Whisper Maxi"/>
    <n v="50"/>
    <n v="12"/>
    <n v="1947.36"/>
    <m/>
    <x v="0"/>
    <n v="23368.32"/>
  </r>
  <r>
    <d v="2024-12-14T00:00:00"/>
    <s v="Sales Invoice"/>
    <s v="V M Enterprise"/>
    <s v="KRHUB_91962"/>
    <s v="SubD A"/>
    <s v="SubD (SubD A)"/>
    <s v="Health Care"/>
    <s v="Vaporub"/>
    <n v="72"/>
    <n v="9"/>
    <n v="2553.39"/>
    <m/>
    <x v="0"/>
    <n v="22980.51"/>
  </r>
  <r>
    <d v="2024-12-17T00:00:00"/>
    <s v="Sales Invoice"/>
    <s v="SHREE MOMAI TRADERS"/>
    <s v="KRHUB_89269"/>
    <s v="SubD A"/>
    <s v="SubD (SubD A)"/>
    <s v="Health Care"/>
    <s v="Vaporub"/>
    <n v="72"/>
    <n v="9"/>
    <n v="2553.39"/>
    <m/>
    <x v="1"/>
    <n v="22980.51"/>
  </r>
  <r>
    <d v="2024-12-20T00:00:00"/>
    <s v="Sales Invoice"/>
    <s v="Mashru General Store"/>
    <s v="KRHUB_92137"/>
    <s v="SubD B"/>
    <s v="SubD (SubD B)"/>
    <s v="Health Care"/>
    <s v="Vaporub"/>
    <n v="72"/>
    <n v="9"/>
    <n v="2553.39"/>
    <m/>
    <x v="1"/>
    <n v="22980.51"/>
  </r>
  <r>
    <d v="2024-12-14T00:00:00"/>
    <s v="Sales Invoice"/>
    <s v="Mashru General Store"/>
    <s v="KRHUB_92137"/>
    <s v="SubD B"/>
    <s v="SubD (SubD B)"/>
    <s v="Fabric &amp; Home Care"/>
    <s v="Tide"/>
    <n v="5"/>
    <n v="15"/>
    <n v="1530.6"/>
    <m/>
    <x v="0"/>
    <n v="22959"/>
  </r>
  <r>
    <d v="2024-12-19T00:00:00"/>
    <s v="Sales Invoice"/>
    <s v="DEV ENTERPRISE"/>
    <s v="KRHUB_90736"/>
    <s v="SubD A"/>
    <s v="SubD (SubD A)"/>
    <s v="Oral care"/>
    <s v="ORAL B"/>
    <n v="36"/>
    <n v="12"/>
    <n v="1900.08"/>
    <m/>
    <x v="1"/>
    <n v="22800.959999999999"/>
  </r>
  <r>
    <d v="2024-12-16T00:00:00"/>
    <s v="Sales Invoice"/>
    <s v="Jalaram Enterprise"/>
    <s v="KRHUB_86219"/>
    <s v="SubD B"/>
    <s v="SubD (SubD B)"/>
    <s v="Fabric &amp; Home Care"/>
    <s v="Ariel"/>
    <n v="2"/>
    <n v="4"/>
    <n v="5648.12"/>
    <m/>
    <x v="1"/>
    <n v="22592.48"/>
  </r>
  <r>
    <d v="2024-12-20T00:00:00"/>
    <s v="Sales Invoice"/>
    <s v="Vinayak Marketing"/>
    <s v="KRHUB_91961"/>
    <s v="SubD A"/>
    <s v="SubD (SubD A)"/>
    <s v="Fabric &amp; Home Care"/>
    <s v="Ariel"/>
    <n v="2"/>
    <n v="4"/>
    <n v="5648.12"/>
    <m/>
    <x v="1"/>
    <n v="22592.48"/>
  </r>
  <r>
    <d v="2024-12-16T00:00:00"/>
    <s v="Sales Invoice"/>
    <s v="GPSAR Healthcare Ltd"/>
    <s v="KRHUB_78371"/>
    <s v="Large A Pharmacy"/>
    <s v="HFS (Large A Pharmacy)- D type"/>
    <s v="Grooming"/>
    <s v="Gillette Vector Plus"/>
    <n v="600"/>
    <n v="12"/>
    <n v="1835.88"/>
    <m/>
    <x v="0"/>
    <n v="22030.560000000001"/>
  </r>
  <r>
    <d v="2024-12-16T00:00:00"/>
    <s v="Sales Invoice"/>
    <s v="GPSAR Healthcare Ltd"/>
    <s v="KRHUB_78371"/>
    <s v="Large A Pharmacy"/>
    <s v="HFS (Large A Pharmacy)- D type"/>
    <s v="Fem Care"/>
    <s v="Whisper Choice"/>
    <n v="120"/>
    <n v="24"/>
    <n v="907.92"/>
    <m/>
    <x v="0"/>
    <n v="21790.079999999998"/>
  </r>
  <r>
    <d v="2024-12-02T00:00:00"/>
    <s v="Saleable RETURN"/>
    <s v="Mahavir Medical Stores"/>
    <s v="KRAHD_47308"/>
    <s v="Large B Pharmacy"/>
    <s v="HFS (Large B Pharmacy)- D Type- Sectorized"/>
    <s v="Grooming"/>
    <s v="Gillette Presto Intl"/>
    <n v="192"/>
    <n v="-18"/>
    <n v="-1184.04"/>
    <s v="Shop had No Cash"/>
    <x v="3"/>
    <n v="21312.720000000001"/>
  </r>
  <r>
    <d v="2024-12-14T00:00:00"/>
    <s v="Sales Invoice"/>
    <s v="Bipinkumar Manshukhlal Shah"/>
    <s v="KRHUB_78366"/>
    <s v="SubD A"/>
    <s v="SubD (SubD A)"/>
    <s v="Baby Care"/>
    <s v="Pampers"/>
    <n v="12"/>
    <n v="8"/>
    <n v="2660"/>
    <m/>
    <x v="0"/>
    <n v="21280"/>
  </r>
  <r>
    <d v="2024-12-14T00:00:00"/>
    <s v="Sales Invoice"/>
    <s v="Jalaram Enterprise"/>
    <s v="KRHUB_86219"/>
    <s v="SubD B"/>
    <s v="SubD (SubD B)"/>
    <s v="Baby Care"/>
    <s v="Pampers"/>
    <n v="12"/>
    <n v="8"/>
    <n v="2660"/>
    <m/>
    <x v="0"/>
    <n v="21280"/>
  </r>
  <r>
    <d v="2024-12-16T00:00:00"/>
    <s v="Sales Invoice"/>
    <s v="GPSAR Healthcare Ltd"/>
    <s v="KRHUB_78371"/>
    <s v="Large A Pharmacy"/>
    <s v="HFS (Large A Pharmacy)- D type"/>
    <s v="Baby Care"/>
    <s v="Pampers"/>
    <n v="6"/>
    <n v="6"/>
    <n v="3495"/>
    <m/>
    <x v="0"/>
    <n v="20970"/>
  </r>
  <r>
    <d v="2024-12-16T00:00:00"/>
    <s v="Sales Invoice"/>
    <s v="GPSAR Healthcare Ltd"/>
    <s v="KRHUB_78371"/>
    <s v="Large A Pharmacy"/>
    <s v="HFS (Large A Pharmacy)- D type"/>
    <s v="Female Hair Removal"/>
    <s v="Venus"/>
    <n v="72"/>
    <n v="12"/>
    <n v="1736.76"/>
    <m/>
    <x v="0"/>
    <n v="20841.12"/>
  </r>
  <r>
    <d v="2024-12-20T00:00:00"/>
    <s v="Sales Invoice"/>
    <s v="Akshar Agency"/>
    <s v="KRHUB_85606"/>
    <s v="SubD A"/>
    <s v="SubD (SubD A)"/>
    <s v="Female Hair Removal"/>
    <s v="Venus"/>
    <n v="48"/>
    <n v="12"/>
    <n v="1736.76"/>
    <m/>
    <x v="1"/>
    <n v="20841.12"/>
  </r>
  <r>
    <d v="2024-12-14T00:00:00"/>
    <s v="Sales Invoice"/>
    <s v="V M Enterprise"/>
    <s v="KRHUB_91962"/>
    <s v="SubD A"/>
    <s v="SubD (SubD A)"/>
    <s v="Fabric &amp; Home Care"/>
    <s v="Ariel"/>
    <n v="2"/>
    <n v="4"/>
    <n v="5181.4799999999996"/>
    <m/>
    <x v="0"/>
    <n v="20725.919999999998"/>
  </r>
  <r>
    <d v="2024-12-17T00:00:00"/>
    <s v="Sales Invoice"/>
    <s v="SHREE MOMAI TRADERS"/>
    <s v="KRHUB_89269"/>
    <s v="SubD A"/>
    <s v="SubD (SubD A)"/>
    <s v="Fabric &amp; Home Care"/>
    <s v="Tide"/>
    <n v="12"/>
    <n v="12"/>
    <n v="1722.24"/>
    <m/>
    <x v="1"/>
    <n v="20666.88"/>
  </r>
  <r>
    <d v="2024-12-14T00:00:00"/>
    <s v="Sales Invoice"/>
    <s v="DEV ENTERPRISE"/>
    <s v="KRHUB_90736"/>
    <s v="SubD A"/>
    <s v="SubD (SubD A)"/>
    <s v="Personal Care (GIL)"/>
    <s v="Gillette"/>
    <n v="144"/>
    <n v="24"/>
    <n v="857.04"/>
    <m/>
    <x v="0"/>
    <n v="20568.96"/>
  </r>
  <r>
    <d v="2024-12-14T00:00:00"/>
    <s v="Sales Invoice"/>
    <s v="Jalaram Enterprise"/>
    <s v="KRHUB_86219"/>
    <s v="SubD B"/>
    <s v="SubD (SubD B)"/>
    <s v="Personal Care (GIL)"/>
    <s v="Gillette"/>
    <n v="144"/>
    <n v="24"/>
    <n v="857.04"/>
    <m/>
    <x v="0"/>
    <n v="20568.96"/>
  </r>
  <r>
    <d v="2024-12-14T00:00:00"/>
    <s v="Sales Invoice"/>
    <s v="DEV ENTERPRISE"/>
    <s v="KRHUB_90736"/>
    <s v="SubD A"/>
    <s v="SubD (SubD A)"/>
    <s v="Personal Care (GIL)"/>
    <s v="Gillette"/>
    <n v="144"/>
    <n v="24"/>
    <n v="857.04"/>
    <m/>
    <x v="0"/>
    <n v="20568.96"/>
  </r>
  <r>
    <d v="2024-12-14T00:00:00"/>
    <s v="Sales Invoice"/>
    <s v="Jalaram Enterprise"/>
    <s v="KRHUB_86219"/>
    <s v="SubD B"/>
    <s v="SubD (SubD B)"/>
    <s v="Personal Care (GIL)"/>
    <s v="Gillette"/>
    <n v="144"/>
    <n v="24"/>
    <n v="857.04"/>
    <m/>
    <x v="0"/>
    <n v="20568.96"/>
  </r>
  <r>
    <d v="2024-12-19T00:00:00"/>
    <s v="Sales Invoice"/>
    <s v="DEV ENTERPRISE"/>
    <s v="KRHUB_90736"/>
    <s v="SubD A"/>
    <s v="SubD (SubD A)"/>
    <s v="Personal Care (GIL)"/>
    <s v="Gillette"/>
    <n v="144"/>
    <n v="24"/>
    <n v="857.04"/>
    <m/>
    <x v="1"/>
    <n v="20568.96"/>
  </r>
  <r>
    <d v="2024-12-16T00:00:00"/>
    <s v="Sales Invoice"/>
    <s v="GPSAR Healthcare Ltd"/>
    <s v="KRHUB_78371"/>
    <s v="Large A Pharmacy"/>
    <s v="HFS (Large A Pharmacy)- D type"/>
    <s v="Oral care"/>
    <s v="ORAL B"/>
    <n v="48"/>
    <n v="12"/>
    <n v="1700.04"/>
    <m/>
    <x v="0"/>
    <n v="20400.48"/>
  </r>
  <r>
    <d v="2024-12-17T00:00:00"/>
    <s v="Sales Invoice"/>
    <s v="SHREE MOMAI TRADERS"/>
    <s v="KRHUB_89269"/>
    <s v="SubD A"/>
    <s v="SubD (SubD A)"/>
    <s v="Grooming"/>
    <s v="Fusion"/>
    <n v="200"/>
    <n v="6"/>
    <n v="3348.24"/>
    <m/>
    <x v="1"/>
    <n v="20089.439999999999"/>
  </r>
  <r>
    <d v="2024-12-14T00:00:00"/>
    <s v="Sales Invoice"/>
    <s v="A TO Z TRADERS"/>
    <s v="KRHUB_93275"/>
    <s v="SubD B"/>
    <s v="SubD (SubD B)"/>
    <s v="Baby Care"/>
    <s v="Pampers"/>
    <n v="4"/>
    <n v="4"/>
    <n v="4996.6400000000003"/>
    <m/>
    <x v="0"/>
    <n v="19986.560000000001"/>
  </r>
  <r>
    <d v="2024-12-17T00:00:00"/>
    <s v="Sales Invoice"/>
    <s v="SHREE MOMAI TRADERS"/>
    <s v="KRHUB_89269"/>
    <s v="SubD A"/>
    <s v="SubD (SubD A)"/>
    <s v="Oral care"/>
    <s v="ORAL B"/>
    <n v="36"/>
    <n v="13"/>
    <n v="1462.5"/>
    <m/>
    <x v="1"/>
    <n v="19012.5"/>
  </r>
  <r>
    <d v="2024-12-14T00:00:00"/>
    <s v="Sales Invoice"/>
    <s v="Jalaram Enterprise"/>
    <s v="KRHUB_86219"/>
    <s v="SubD B"/>
    <s v="SubD (SubD B)"/>
    <s v="Grooming"/>
    <s v="Vector3"/>
    <n v="30"/>
    <n v="11"/>
    <n v="1718.86"/>
    <m/>
    <x v="0"/>
    <n v="18907.46"/>
  </r>
  <r>
    <d v="2024-12-16T00:00:00"/>
    <s v="Sales Invoice"/>
    <s v="GPSAR Healthcare Ltd"/>
    <s v="KRHUB_78371"/>
    <s v="Large A Pharmacy"/>
    <s v="HFS (Large A Pharmacy)- D type"/>
    <s v="Fem Care"/>
    <s v="Whisper Ultra"/>
    <n v="18"/>
    <n v="6"/>
    <n v="3146.88"/>
    <m/>
    <x v="0"/>
    <n v="18881.28"/>
  </r>
  <r>
    <d v="2024-12-16T00:00:00"/>
    <s v="Sales Invoice"/>
    <s v="Verai General Stores"/>
    <s v="KRHUB_90915"/>
    <s v="SubD B"/>
    <s v="SubD (SubD B)"/>
    <s v="Grooming"/>
    <s v="Gillette Mach3"/>
    <n v="48"/>
    <n v="6"/>
    <n v="3080.34"/>
    <m/>
    <x v="0"/>
    <n v="18482.04"/>
  </r>
  <r>
    <d v="2024-12-18T00:00:00"/>
    <s v="Sales Invoice"/>
    <s v="Jay Ambe Enterprise"/>
    <s v="KRHUB_92863"/>
    <s v="SubD A"/>
    <s v="SubD (SubD A)"/>
    <s v="Grooming"/>
    <s v="Gillette Mach3"/>
    <n v="48"/>
    <n v="6"/>
    <n v="3080.34"/>
    <m/>
    <x v="1"/>
    <n v="18482.04"/>
  </r>
  <r>
    <d v="2024-12-20T00:00:00"/>
    <s v="Sales Invoice"/>
    <s v="Vinayak Marketing"/>
    <s v="KRHUB_91961"/>
    <s v="SubD A"/>
    <s v="SubD (SubD A)"/>
    <s v="Grooming"/>
    <s v="Gillette Mach3"/>
    <n v="48"/>
    <n v="6"/>
    <n v="3080.34"/>
    <m/>
    <x v="1"/>
    <n v="18482.04"/>
  </r>
  <r>
    <d v="2024-12-02T00:00:00"/>
    <s v="Saleable RETURN"/>
    <s v="Sunny medical store"/>
    <s v="KRAHD_38979"/>
    <s v="Large B Pharmacy"/>
    <s v="New (Large B Pharmacy)"/>
    <s v="Fem Care"/>
    <s v="Whisper Choice"/>
    <n v="112"/>
    <n v="-20"/>
    <n v="-900.8"/>
    <s v="Wrong Order"/>
    <x v="3"/>
    <n v="18016"/>
  </r>
  <r>
    <d v="2024-12-14T00:00:00"/>
    <s v="Sales Invoice"/>
    <s v="Jiyansh Sales"/>
    <s v="KRHUB_94585"/>
    <s v="SubD B"/>
    <s v="SubD (SubD B)"/>
    <s v="Oral care"/>
    <s v="ORAL B"/>
    <n v="24"/>
    <n v="12"/>
    <n v="1500"/>
    <m/>
    <x v="0"/>
    <n v="18000"/>
  </r>
  <r>
    <d v="2024-12-14T00:00:00"/>
    <s v="Sales Invoice"/>
    <s v="Jiyansh Sales"/>
    <s v="KRHUB_94585"/>
    <s v="SubD B"/>
    <s v="SubD (SubD B)"/>
    <s v="Oral care"/>
    <s v="ORAL B"/>
    <n v="24"/>
    <n v="12"/>
    <n v="1500"/>
    <m/>
    <x v="0"/>
    <n v="18000"/>
  </r>
  <r>
    <d v="2024-12-16T00:00:00"/>
    <s v="Sales Invoice"/>
    <s v="Verai General Stores"/>
    <s v="KRHUB_90915"/>
    <s v="SubD B"/>
    <s v="SubD (SubD B)"/>
    <s v="Oral care"/>
    <s v="ORAL B"/>
    <n v="36"/>
    <n v="12"/>
    <n v="1500"/>
    <m/>
    <x v="0"/>
    <n v="18000"/>
  </r>
  <r>
    <d v="2024-12-16T00:00:00"/>
    <s v="Sales Invoice"/>
    <s v="GPSAR Healthcare Ltd"/>
    <s v="KRHUB_78371"/>
    <s v="Large A Pharmacy"/>
    <s v="HFS (Large A Pharmacy)- D type"/>
    <s v="Oral care"/>
    <s v="ORAL B"/>
    <n v="48"/>
    <n v="6"/>
    <n v="2994.96"/>
    <m/>
    <x v="0"/>
    <n v="17969.760000000002"/>
  </r>
  <r>
    <d v="2024-12-16T00:00:00"/>
    <s v="Sales Invoice"/>
    <s v="Verai General Stores"/>
    <s v="KRHUB_90915"/>
    <s v="SubD B"/>
    <s v="SubD (SubD B)"/>
    <s v="Fabric &amp; Home Care"/>
    <s v="Ariel Liquid"/>
    <n v="12"/>
    <n v="12"/>
    <n v="1477.8"/>
    <m/>
    <x v="1"/>
    <n v="17733.599999999999"/>
  </r>
  <r>
    <d v="2024-12-17T00:00:00"/>
    <s v="Sales Invoice"/>
    <s v="SHREE MOMAI TRADERS"/>
    <s v="KRHUB_89269"/>
    <s v="SubD A"/>
    <s v="SubD (SubD A)"/>
    <s v="Fabric &amp; Home Care"/>
    <s v="Tide"/>
    <n v="12"/>
    <n v="12"/>
    <n v="1444.44"/>
    <m/>
    <x v="1"/>
    <n v="17333.28"/>
  </r>
  <r>
    <d v="2024-12-13T00:00:00"/>
    <s v="Sales Invoice"/>
    <s v="Vinod Pharma"/>
    <s v="KRHUB_93329"/>
    <s v="SubD A"/>
    <s v="SubD (SubD A)"/>
    <s v="Hair Care"/>
    <s v="Pantene"/>
    <n v="56"/>
    <n v="10"/>
    <n v="1718.2"/>
    <m/>
    <x v="2"/>
    <n v="17182"/>
  </r>
  <r>
    <d v="2024-12-14T00:00:00"/>
    <s v="Sales Invoice"/>
    <s v="DEV ENTERPRISE"/>
    <s v="KRHUB_90736"/>
    <s v="SubD A"/>
    <s v="SubD (SubD A)"/>
    <s v="Oral care"/>
    <s v="ORAL B"/>
    <n v="48"/>
    <n v="11"/>
    <n v="1558.37"/>
    <m/>
    <x v="0"/>
    <n v="17142.07"/>
  </r>
  <r>
    <d v="2024-12-14T00:00:00"/>
    <s v="Sales Invoice"/>
    <s v="DEV ENTERPRISE"/>
    <s v="KRHUB_90736"/>
    <s v="SubD A"/>
    <s v="SubD (SubD A)"/>
    <s v="Hair Care"/>
    <s v="H&amp;S"/>
    <n v="30"/>
    <n v="6"/>
    <n v="2809.08"/>
    <m/>
    <x v="0"/>
    <n v="16854.48"/>
  </r>
  <r>
    <d v="2024-12-16T00:00:00"/>
    <s v="Sales Invoice"/>
    <s v="Verai General Stores"/>
    <s v="KRHUB_90915"/>
    <s v="SubD B"/>
    <s v="SubD (SubD B)"/>
    <s v="Hair Care"/>
    <s v="H&amp;S"/>
    <n v="30"/>
    <n v="6"/>
    <n v="2809.08"/>
    <m/>
    <x v="1"/>
    <n v="16854.48"/>
  </r>
  <r>
    <d v="2024-12-20T00:00:00"/>
    <s v="Sales Invoice"/>
    <s v="Akshar Agency"/>
    <s v="KRHUB_85606"/>
    <s v="SubD A"/>
    <s v="SubD (SubD A)"/>
    <s v="Hair Care"/>
    <s v="H&amp;S"/>
    <n v="30"/>
    <n v="6"/>
    <n v="2809.08"/>
    <m/>
    <x v="1"/>
    <n v="16854.48"/>
  </r>
  <r>
    <d v="2024-12-20T00:00:00"/>
    <s v="Sales Invoice"/>
    <s v="Akshar Agency"/>
    <s v="KRHUB_85606"/>
    <s v="SubD A"/>
    <s v="SubD (SubD A)"/>
    <s v="Hair Care"/>
    <s v="H&amp;S"/>
    <n v="30"/>
    <n v="6"/>
    <n v="2809.08"/>
    <m/>
    <x v="1"/>
    <n v="16854.48"/>
  </r>
  <r>
    <d v="2024-12-16T00:00:00"/>
    <s v="Sales Invoice"/>
    <s v="GPSAR Healthcare Ltd"/>
    <s v="KRHUB_78371"/>
    <s v="Large A Pharmacy"/>
    <s v="HFS (Large A Pharmacy)- D type"/>
    <s v="Skin Care"/>
    <s v="Olay"/>
    <n v="12"/>
    <n v="8"/>
    <n v="2080"/>
    <m/>
    <x v="1"/>
    <n v="16640"/>
  </r>
  <r>
    <d v="2024-12-02T00:00:00"/>
    <s v="Saleable RETURN"/>
    <s v="Hello Medecine(GST)"/>
    <s v="KRAHD_38512"/>
    <s v="Large A Pharmacy"/>
    <s v="HFS (Large A Pharmacy)- D type- Sectorized"/>
    <s v="Grooming"/>
    <s v="Fusion"/>
    <n v="40"/>
    <n v="-4"/>
    <n v="-4103.6000000000004"/>
    <s v="Wrong Order"/>
    <x v="4"/>
    <n v="16414.400000000001"/>
  </r>
  <r>
    <d v="2024-12-14T00:00:00"/>
    <s v="Sales Invoice"/>
    <s v="Jalaram Enterprise"/>
    <s v="KRHUB_86219"/>
    <s v="SubD B"/>
    <s v="SubD (SubD B)"/>
    <s v="Fabric &amp; Home Care"/>
    <s v="Ariel Liquid"/>
    <n v="6"/>
    <n v="6"/>
    <n v="2716.62"/>
    <m/>
    <x v="0"/>
    <n v="16299.72"/>
  </r>
  <r>
    <d v="2024-12-14T00:00:00"/>
    <s v="Sales Invoice"/>
    <s v="DEV ENTERPRISE"/>
    <s v="KRHUB_90736"/>
    <s v="SubD A"/>
    <s v="SubD (SubD A)"/>
    <s v="Oral care"/>
    <s v="ORAL B"/>
    <n v="36"/>
    <n v="12"/>
    <n v="1350"/>
    <m/>
    <x v="0"/>
    <n v="16200"/>
  </r>
  <r>
    <d v="2024-12-16T00:00:00"/>
    <s v="Sales Invoice"/>
    <s v="Verai General Stores"/>
    <s v="KRHUB_90915"/>
    <s v="SubD B"/>
    <s v="SubD (SubD B)"/>
    <s v="Oral care"/>
    <s v="ORAL B"/>
    <n v="36"/>
    <n v="12"/>
    <n v="1350"/>
    <m/>
    <x v="0"/>
    <n v="16200"/>
  </r>
  <r>
    <d v="2024-12-20T00:00:00"/>
    <s v="Sales Invoice"/>
    <s v="Akshar Agency"/>
    <s v="KRHUB_85606"/>
    <s v="SubD A"/>
    <s v="SubD (SubD A)"/>
    <s v="Oral care"/>
    <s v="ORAL B"/>
    <n v="36"/>
    <n v="12"/>
    <n v="1350"/>
    <m/>
    <x v="1"/>
    <n v="16200"/>
  </r>
  <r>
    <d v="2024-12-20T00:00:00"/>
    <s v="Sales Invoice"/>
    <s v="Akshar Agency"/>
    <s v="KRHUB_85606"/>
    <s v="SubD A"/>
    <s v="SubD (SubD A)"/>
    <s v="Oral care"/>
    <s v="ORAL B"/>
    <n v="36"/>
    <n v="12"/>
    <n v="1350"/>
    <m/>
    <x v="1"/>
    <n v="16200"/>
  </r>
  <r>
    <d v="2024-12-20T00:00:00"/>
    <s v="Sales Invoice"/>
    <s v="Vinayak Marketing"/>
    <s v="KRHUB_91961"/>
    <s v="SubD A"/>
    <s v="SubD (SubD A)"/>
    <s v="Personal Care (GIL)"/>
    <s v="Gillette"/>
    <n v="24"/>
    <n v="6"/>
    <n v="2625"/>
    <m/>
    <x v="1"/>
    <n v="15750"/>
  </r>
  <r>
    <d v="2024-12-20T00:00:00"/>
    <s v="Sales Invoice"/>
    <s v="Akshar Agency"/>
    <s v="KRHUB_85606"/>
    <s v="SubD A"/>
    <s v="SubD (SubD A)"/>
    <s v="Hair Care"/>
    <s v="Pantene"/>
    <n v="30"/>
    <n v="6"/>
    <n v="2558.2199999999998"/>
    <m/>
    <x v="1"/>
    <n v="15349.32"/>
  </r>
  <r>
    <d v="2024-12-02T00:00:00"/>
    <s v="Saleable RETURN"/>
    <s v="RAINBOW SUPER MARKET"/>
    <s v="KRAHD_92020"/>
    <s v="Super"/>
    <s v="HFS (Super)"/>
    <s v="Fabric &amp; Home Care"/>
    <s v="Tide"/>
    <n v="5"/>
    <n v="-5"/>
    <n v="-3004.65"/>
    <s v="Godown Short"/>
    <x v="3"/>
    <n v="15023.25"/>
  </r>
  <r>
    <d v="2024-12-14T00:00:00"/>
    <s v="Sales Invoice"/>
    <s v="Vinayak Marketing"/>
    <s v="KRHUB_91961"/>
    <s v="SubD A"/>
    <s v="SubD (SubD A)"/>
    <s v="Female Hair Removal"/>
    <s v="Venus"/>
    <n v="40"/>
    <n v="6"/>
    <n v="2500.02"/>
    <m/>
    <x v="2"/>
    <n v="15000.119999999999"/>
  </r>
  <r>
    <d v="2024-12-16T00:00:00"/>
    <s v="Sales Invoice"/>
    <s v="GPSAR Healthcare Ltd"/>
    <s v="KRHUB_78371"/>
    <s v="Large A Pharmacy"/>
    <s v="HFS (Large A Pharmacy)- D type"/>
    <s v="Health Care"/>
    <s v="Inhaler"/>
    <n v="12"/>
    <n v="4"/>
    <n v="3671.72"/>
    <m/>
    <x v="0"/>
    <n v="14686.88"/>
  </r>
  <r>
    <d v="2024-12-16T00:00:00"/>
    <s v="Sales Invoice"/>
    <s v="Verai General Stores"/>
    <s v="KRHUB_90915"/>
    <s v="SubD B"/>
    <s v="SubD (SubD B)"/>
    <s v="Fabric &amp; Home Care"/>
    <s v="Ariel Liquid"/>
    <n v="6"/>
    <n v="6"/>
    <n v="2438.88"/>
    <m/>
    <x v="1"/>
    <n v="14633.28"/>
  </r>
  <r>
    <d v="2024-12-16T00:00:00"/>
    <s v="Sales Invoice"/>
    <s v="Verai General Stores"/>
    <s v="KRHUB_90915"/>
    <s v="SubD B"/>
    <s v="SubD (SubD B)"/>
    <s v="Hair Care"/>
    <s v="H&amp;S"/>
    <n v="48"/>
    <n v="14"/>
    <n v="1043.56"/>
    <m/>
    <x v="1"/>
    <n v="14609.84"/>
  </r>
  <r>
    <d v="2024-12-14T00:00:00"/>
    <s v="Sales Invoice"/>
    <s v="DEV ENTERPRISE"/>
    <s v="KRHUB_90736"/>
    <s v="SubD A"/>
    <s v="SubD (SubD A)"/>
    <s v="Oral care"/>
    <s v="ORAL B"/>
    <n v="48"/>
    <n v="12"/>
    <n v="1200"/>
    <m/>
    <x v="0"/>
    <n v="14400"/>
  </r>
  <r>
    <d v="2024-12-16T00:00:00"/>
    <s v="Sales Invoice"/>
    <s v="GPSAR Healthcare Ltd"/>
    <s v="KRHUB_78371"/>
    <s v="Large A Pharmacy"/>
    <s v="HFS (Large A Pharmacy)- D type"/>
    <s v="Oral care"/>
    <s v="ORAL B"/>
    <n v="72"/>
    <n v="12"/>
    <n v="1200"/>
    <m/>
    <x v="0"/>
    <n v="14400"/>
  </r>
  <r>
    <d v="2024-12-16T00:00:00"/>
    <s v="Sales Invoice"/>
    <s v="GPSAR Healthcare Ltd"/>
    <s v="KRHUB_78371"/>
    <s v="Large A Pharmacy"/>
    <s v="HFS (Large A Pharmacy)- D type"/>
    <s v="Baby Care"/>
    <s v="Pampers"/>
    <n v="12"/>
    <n v="6"/>
    <n v="2342.64"/>
    <m/>
    <x v="0"/>
    <n v="14055.84"/>
  </r>
  <r>
    <d v="2024-12-18T00:00:00"/>
    <s v="Sales Invoice"/>
    <s v="Vinod Pharma"/>
    <s v="KRHUB_93329"/>
    <s v="SubD A"/>
    <s v="SubD (SubD A)"/>
    <s v="Grooming"/>
    <s v="Fusion"/>
    <n v="200"/>
    <n v="5"/>
    <n v="2790.2"/>
    <m/>
    <x v="1"/>
    <n v="13951"/>
  </r>
  <r>
    <d v="2024-12-16T00:00:00"/>
    <s v="Sales Invoice"/>
    <s v="Verai General Stores"/>
    <s v="KRHUB_90915"/>
    <s v="SubD B"/>
    <s v="SubD (SubD B)"/>
    <s v="Hair Care"/>
    <s v="H&amp;S"/>
    <n v="30"/>
    <n v="6"/>
    <n v="2290.86"/>
    <m/>
    <x v="1"/>
    <n v="13745.16"/>
  </r>
  <r>
    <d v="2024-12-20T00:00:00"/>
    <s v="Sales Invoice"/>
    <s v="Mashru General Store"/>
    <s v="KRHUB_92137"/>
    <s v="SubD B"/>
    <s v="SubD (SubD B)"/>
    <s v="Hair Care"/>
    <s v="H&amp;S"/>
    <n v="30"/>
    <n v="6"/>
    <n v="2290.86"/>
    <m/>
    <x v="1"/>
    <n v="13745.16"/>
  </r>
  <r>
    <d v="2024-12-20T00:00:00"/>
    <s v="Sales Invoice"/>
    <s v="Mashru General Store"/>
    <s v="KRHUB_92137"/>
    <s v="SubD B"/>
    <s v="SubD (SubD B)"/>
    <s v="Hair Care"/>
    <s v="H&amp;S"/>
    <n v="30"/>
    <n v="6"/>
    <n v="2290.86"/>
    <m/>
    <x v="1"/>
    <n v="13745.16"/>
  </r>
  <r>
    <d v="2024-12-18T00:00:00"/>
    <s v="Sales Invoice"/>
    <s v="Jay Ambe Enterprise"/>
    <s v="KRHUB_92863"/>
    <s v="SubD A"/>
    <s v="SubD (SubD A)"/>
    <s v="Skin Care"/>
    <s v="Olay"/>
    <n v="6"/>
    <n v="6"/>
    <n v="2238.2399999999998"/>
    <m/>
    <x v="1"/>
    <n v="13429.439999999999"/>
  </r>
  <r>
    <d v="2024-12-14T00:00:00"/>
    <s v="Sales Invoice"/>
    <s v="Jalaram Enterprise"/>
    <s v="KRHUB_86219"/>
    <s v="SubD B"/>
    <s v="SubD (SubD B)"/>
    <s v="Hair Care"/>
    <s v="H&amp;S"/>
    <n v="30"/>
    <n v="6"/>
    <n v="2236.38"/>
    <m/>
    <x v="0"/>
    <n v="13418.28"/>
  </r>
  <r>
    <d v="2024-12-14T00:00:00"/>
    <s v="Sales Invoice"/>
    <s v="Jalaram Enterprise"/>
    <s v="KRHUB_86219"/>
    <s v="SubD B"/>
    <s v="SubD (SubD B)"/>
    <s v="Hair Care"/>
    <s v="H&amp;S"/>
    <n v="30"/>
    <n v="6"/>
    <n v="2236.38"/>
    <m/>
    <x v="0"/>
    <n v="13418.28"/>
  </r>
  <r>
    <d v="2024-12-16T00:00:00"/>
    <s v="Sales Invoice"/>
    <s v="GPSAR Healthcare Ltd"/>
    <s v="KRHUB_78371"/>
    <s v="Large A Pharmacy"/>
    <s v="HFS (Large A Pharmacy)- D type"/>
    <s v="Hair Care"/>
    <s v="H&amp;S"/>
    <n v="30"/>
    <n v="6"/>
    <n v="2236.38"/>
    <m/>
    <x v="1"/>
    <n v="13418.28"/>
  </r>
  <r>
    <d v="2024-12-20T00:00:00"/>
    <s v="Sales Invoice"/>
    <s v="Mashru General Store"/>
    <s v="KRHUB_92137"/>
    <s v="SubD B"/>
    <s v="SubD (SubD B)"/>
    <s v="Hair Care"/>
    <s v="H&amp;S"/>
    <n v="30"/>
    <n v="6"/>
    <n v="2236.38"/>
    <m/>
    <x v="1"/>
    <n v="13418.28"/>
  </r>
  <r>
    <d v="2024-12-20T00:00:00"/>
    <s v="Sales Invoice"/>
    <s v="Akshar Agency"/>
    <s v="KRHUB_85606"/>
    <s v="SubD A"/>
    <s v="SubD (SubD A)"/>
    <s v="Baby Care"/>
    <s v="Pampers"/>
    <n v="4"/>
    <n v="4"/>
    <n v="3330"/>
    <m/>
    <x v="1"/>
    <n v="13320"/>
  </r>
  <r>
    <d v="2024-12-20T00:00:00"/>
    <s v="Sales Invoice"/>
    <s v="Akshar Agency"/>
    <s v="KRHUB_85606"/>
    <s v="SubD A"/>
    <s v="SubD (SubD A)"/>
    <s v="Baby Care"/>
    <s v="Pampers"/>
    <n v="4"/>
    <n v="4"/>
    <n v="3330"/>
    <m/>
    <x v="1"/>
    <n v="13320"/>
  </r>
  <r>
    <d v="2024-12-16T00:00:00"/>
    <s v="Sales Invoice"/>
    <s v="GPSAR Healthcare Ltd"/>
    <s v="KRHUB_78371"/>
    <s v="Large A Pharmacy"/>
    <s v="HFS (Large A Pharmacy)- D type"/>
    <s v="Grooming"/>
    <s v="Guard"/>
    <n v="120"/>
    <n v="12"/>
    <n v="1080.96"/>
    <m/>
    <x v="0"/>
    <n v="12971.52"/>
  </r>
  <r>
    <d v="2024-12-20T00:00:00"/>
    <s v="Sales Invoice"/>
    <s v="Akshar Agency"/>
    <s v="KRHUB_85606"/>
    <s v="SubD A"/>
    <s v="SubD (SubD A)"/>
    <s v="Fabric &amp; Home Care"/>
    <s v="Tide"/>
    <n v="12"/>
    <n v="11"/>
    <n v="1171.28"/>
    <m/>
    <x v="1"/>
    <n v="12884.08"/>
  </r>
  <r>
    <d v="2024-12-14T00:00:00"/>
    <s v="Sales Invoice"/>
    <s v="A TO Z TRADERS"/>
    <s v="KRHUB_93275"/>
    <s v="SubD B"/>
    <s v="SubD (SubD B)"/>
    <s v="Personal Care (GIL)"/>
    <s v="Gillette Series"/>
    <n v="144"/>
    <n v="12"/>
    <n v="1060.68"/>
    <m/>
    <x v="0"/>
    <n v="12728.16"/>
  </r>
  <r>
    <d v="2024-12-14T00:00:00"/>
    <s v="Sales Invoice"/>
    <s v="A TO Z TRADERS"/>
    <s v="KRHUB_93275"/>
    <s v="SubD B"/>
    <s v="SubD (SubD B)"/>
    <s v="Personal Care (GIL)"/>
    <s v="Gillette Series"/>
    <n v="144"/>
    <n v="12"/>
    <n v="1060.68"/>
    <m/>
    <x v="0"/>
    <n v="12728.16"/>
  </r>
  <r>
    <d v="2024-12-14T00:00:00"/>
    <s v="Sales Invoice"/>
    <s v="Jalaram Enterprise"/>
    <s v="KRHUB_86219"/>
    <s v="SubD B"/>
    <s v="SubD (SubD B)"/>
    <s v="Personal Care (GIL)"/>
    <s v="Gillette Series"/>
    <n v="144"/>
    <n v="12"/>
    <n v="1060.68"/>
    <m/>
    <x v="0"/>
    <n v="12728.16"/>
  </r>
  <r>
    <d v="2024-12-16T00:00:00"/>
    <s v="Sales Invoice"/>
    <s v="GPSAR Healthcare Ltd"/>
    <s v="KRHUB_78371"/>
    <s v="Large A Pharmacy"/>
    <s v="HFS (Large A Pharmacy)- D type"/>
    <s v="Personal Care (GIL)"/>
    <s v="Gillette Series"/>
    <n v="144"/>
    <n v="12"/>
    <n v="1060.68"/>
    <m/>
    <x v="0"/>
    <n v="12728.16"/>
  </r>
  <r>
    <d v="2024-12-17T00:00:00"/>
    <s v="Sales Invoice"/>
    <s v="SHREE MOMAI TRADERS"/>
    <s v="KRHUB_89269"/>
    <s v="SubD A"/>
    <s v="SubD (SubD A)"/>
    <s v="Personal Care (GIL)"/>
    <s v="Gillette Series"/>
    <n v="144"/>
    <n v="12"/>
    <n v="1060.68"/>
    <m/>
    <x v="1"/>
    <n v="12728.16"/>
  </r>
  <r>
    <d v="2024-12-18T00:00:00"/>
    <s v="Sales Invoice"/>
    <s v="Vinod Pharma"/>
    <s v="KRHUB_93329"/>
    <s v="SubD A"/>
    <s v="SubD (SubD A)"/>
    <s v="Personal Care (GIL)"/>
    <s v="Gillette Series"/>
    <n v="144"/>
    <n v="12"/>
    <n v="1060.68"/>
    <m/>
    <x v="1"/>
    <n v="12728.16"/>
  </r>
  <r>
    <d v="2024-12-20T00:00:00"/>
    <s v="Sales Invoice"/>
    <s v="Akshar Agency"/>
    <s v="KRHUB_85606"/>
    <s v="SubD A"/>
    <s v="SubD (SubD A)"/>
    <s v="Personal Care (GIL)"/>
    <s v="Gillette Series"/>
    <n v="144"/>
    <n v="12"/>
    <n v="1060.68"/>
    <m/>
    <x v="1"/>
    <n v="12728.16"/>
  </r>
  <r>
    <d v="2024-12-02T00:00:00"/>
    <s v="Sales Invoice"/>
    <s v="Osia Hyper Retail Ltd(GST)"/>
    <s v="KRAHD_70486"/>
    <s v="Hyper"/>
    <s v="New HFS (Hyper)"/>
    <s v="Female Hair Removal"/>
    <s v="Satin Care"/>
    <n v="40"/>
    <n v="6"/>
    <n v="2100"/>
    <m/>
    <x v="3"/>
    <n v="12600"/>
  </r>
  <r>
    <d v="2024-12-16T00:00:00"/>
    <s v="Sales Invoice"/>
    <s v="GPSAR Healthcare Ltd"/>
    <s v="KRHUB_78371"/>
    <s v="Large A Pharmacy"/>
    <s v="HFS (Large A Pharmacy)- D type"/>
    <s v="Baby Care"/>
    <s v="Pampers"/>
    <n v="18"/>
    <n v="6"/>
    <n v="2081.7600000000002"/>
    <m/>
    <x v="0"/>
    <n v="12490.560000000001"/>
  </r>
  <r>
    <d v="2024-12-16T00:00:00"/>
    <s v="Sales Invoice"/>
    <s v="GPSAR Healthcare Ltd"/>
    <s v="KRHUB_78371"/>
    <s v="Large A Pharmacy"/>
    <s v="HFS (Large A Pharmacy)- D type"/>
    <s v="Skin Care"/>
    <s v="Olay"/>
    <n v="24"/>
    <n v="6"/>
    <n v="2081.7600000000002"/>
    <m/>
    <x v="1"/>
    <n v="12490.560000000001"/>
  </r>
  <r>
    <d v="2024-12-17T00:00:00"/>
    <s v="Sales Invoice"/>
    <s v="SHREE MOMAI TRADERS"/>
    <s v="KRHUB_89269"/>
    <s v="SubD A"/>
    <s v="SubD (SubD A)"/>
    <s v="Grooming"/>
    <s v="7 O Clock"/>
    <n v="144"/>
    <n v="12"/>
    <n v="1038.8399999999999"/>
    <m/>
    <x v="1"/>
    <n v="12466.079999999998"/>
  </r>
  <r>
    <d v="2024-12-13T00:00:00"/>
    <s v="Sales Invoice"/>
    <s v="V M Enterprise"/>
    <s v="KRHUB_91962"/>
    <s v="SubD A"/>
    <s v="SubD (SubD A)"/>
    <s v="Skin Care"/>
    <s v="Olay"/>
    <n v="48"/>
    <n v="12"/>
    <n v="1033.08"/>
    <m/>
    <x v="2"/>
    <n v="12396.96"/>
  </r>
  <r>
    <d v="2024-12-14T00:00:00"/>
    <s v="Sales Invoice"/>
    <s v="Vinod Pharma"/>
    <s v="KRHUB_93329"/>
    <s v="SubD A"/>
    <s v="SubD (SubD A)"/>
    <s v="Hair Care"/>
    <s v="Pantene"/>
    <n v="30"/>
    <n v="6"/>
    <n v="2045.46"/>
    <m/>
    <x v="0"/>
    <n v="12272.76"/>
  </r>
  <r>
    <d v="2024-12-18T00:00:00"/>
    <s v="Sales Invoice"/>
    <s v="Jay Ambe Enterprise"/>
    <s v="KRHUB_92863"/>
    <s v="SubD A"/>
    <s v="SubD (SubD A)"/>
    <s v="Hair Care"/>
    <s v="Pantene"/>
    <n v="30"/>
    <n v="6"/>
    <n v="2045.46"/>
    <m/>
    <x v="1"/>
    <n v="12272.76"/>
  </r>
  <r>
    <d v="2024-12-14T00:00:00"/>
    <s v="Sales Invoice"/>
    <s v="Vinod Pharma"/>
    <s v="KRHUB_93329"/>
    <s v="SubD A"/>
    <s v="SubD (SubD A)"/>
    <s v="Baby Care"/>
    <s v="Pampers"/>
    <n v="168"/>
    <n v="24"/>
    <n v="499.92"/>
    <m/>
    <x v="0"/>
    <n v="11998.08"/>
  </r>
  <r>
    <d v="2024-12-16T00:00:00"/>
    <s v="Sales Invoice"/>
    <s v="GPSAR Healthcare Ltd"/>
    <s v="KRHUB_78371"/>
    <s v="Large A Pharmacy"/>
    <s v="HFS (Large A Pharmacy)- D type"/>
    <s v="Baby Care"/>
    <s v="Pampers"/>
    <n v="192"/>
    <n v="24"/>
    <n v="499.92"/>
    <m/>
    <x v="0"/>
    <n v="11998.08"/>
  </r>
  <r>
    <d v="2024-12-14T00:00:00"/>
    <s v="Sales Invoice"/>
    <s v="Jalaram Enterprise"/>
    <s v="KRHUB_86219"/>
    <s v="SubD B"/>
    <s v="SubD (SubD B)"/>
    <s v="Hair Care"/>
    <s v="H&amp;S"/>
    <n v="56"/>
    <n v="8"/>
    <n v="1490.88"/>
    <m/>
    <x v="0"/>
    <n v="11927.04"/>
  </r>
  <r>
    <d v="2024-12-14T00:00:00"/>
    <s v="Sales Invoice"/>
    <s v="Jiyansh Sales"/>
    <s v="KRHUB_94585"/>
    <s v="SubD B"/>
    <s v="SubD (SubD B)"/>
    <s v="Health Care"/>
    <s v="Vaporub"/>
    <n v="24"/>
    <n v="12"/>
    <n v="990"/>
    <m/>
    <x v="0"/>
    <n v="11880"/>
  </r>
  <r>
    <d v="2024-12-16T00:00:00"/>
    <s v="Sales Invoice"/>
    <s v="GPSAR Healthcare Ltd"/>
    <s v="KRHUB_78371"/>
    <s v="Large A Pharmacy"/>
    <s v="HFS (Large A Pharmacy)- D type"/>
    <s v="Oral care"/>
    <s v="ORAL B"/>
    <n v="48"/>
    <n v="12"/>
    <n v="990"/>
    <m/>
    <x v="0"/>
    <n v="11880"/>
  </r>
  <r>
    <d v="2024-12-16T00:00:00"/>
    <s v="Sales Invoice"/>
    <s v="Verai General Stores"/>
    <s v="KRHUB_90915"/>
    <s v="SubD B"/>
    <s v="SubD (SubD B)"/>
    <s v="Oral care"/>
    <s v="ORAL B"/>
    <n v="48"/>
    <n v="12"/>
    <n v="990"/>
    <m/>
    <x v="0"/>
    <n v="11880"/>
  </r>
  <r>
    <d v="2024-12-16T00:00:00"/>
    <s v="Sales Invoice"/>
    <s v="GPSAR Healthcare Ltd"/>
    <s v="KRHUB_78371"/>
    <s v="Large A Pharmacy"/>
    <s v="HFS (Large A Pharmacy)- D type"/>
    <s v="Baby Care"/>
    <s v="Pampers"/>
    <n v="40"/>
    <n v="12"/>
    <n v="990"/>
    <m/>
    <x v="0"/>
    <n v="11880"/>
  </r>
  <r>
    <d v="2024-12-16T00:00:00"/>
    <s v="Sales Invoice"/>
    <s v="GPSAR Healthcare Ltd"/>
    <s v="KRHUB_78371"/>
    <s v="Large A Pharmacy"/>
    <s v="HFS (Large A Pharmacy)- D type"/>
    <s v="Baby Care"/>
    <s v="Pampers"/>
    <n v="40"/>
    <n v="12"/>
    <n v="990"/>
    <m/>
    <x v="0"/>
    <n v="11880"/>
  </r>
  <r>
    <d v="2024-12-16T00:00:00"/>
    <s v="Sales Invoice"/>
    <s v="GPSAR Healthcare Ltd"/>
    <s v="KRHUB_78371"/>
    <s v="Large A Pharmacy"/>
    <s v="HFS (Large A Pharmacy)- D type"/>
    <s v="Baby Care"/>
    <s v="Pampers"/>
    <n v="40"/>
    <n v="12"/>
    <n v="990"/>
    <m/>
    <x v="0"/>
    <n v="11880"/>
  </r>
  <r>
    <d v="2024-12-16T00:00:00"/>
    <s v="Sales Invoice"/>
    <s v="GPSAR Healthcare Ltd"/>
    <s v="KRHUB_78371"/>
    <s v="Large A Pharmacy"/>
    <s v="HFS (Large A Pharmacy)- D type"/>
    <s v="Baby Care"/>
    <s v="Pampers"/>
    <n v="40"/>
    <n v="12"/>
    <n v="990"/>
    <m/>
    <x v="0"/>
    <n v="11880"/>
  </r>
  <r>
    <d v="2024-12-19T00:00:00"/>
    <s v="Sales Invoice"/>
    <s v="DEV ENTERPRISE"/>
    <s v="KRHUB_90736"/>
    <s v="SubD A"/>
    <s v="SubD (SubD A)"/>
    <s v="Oral care"/>
    <s v="ORAL B"/>
    <n v="48"/>
    <n v="12"/>
    <n v="990"/>
    <m/>
    <x v="1"/>
    <n v="11880"/>
  </r>
  <r>
    <d v="2024-12-14T00:00:00"/>
    <s v="Sales Invoice"/>
    <s v="Vinayak Marketing"/>
    <s v="KRHUB_91961"/>
    <s v="SubD A"/>
    <s v="SubD (SubD A)"/>
    <s v="Female Hair Removal"/>
    <s v="Venus"/>
    <n v="24"/>
    <n v="6"/>
    <n v="1973.7"/>
    <m/>
    <x v="2"/>
    <n v="11842.2"/>
  </r>
  <r>
    <d v="2024-12-14T00:00:00"/>
    <s v="Sales Invoice"/>
    <s v="Vinayak Marketing"/>
    <s v="KRHUB_91961"/>
    <s v="SubD A"/>
    <s v="SubD (SubD A)"/>
    <s v="Female Hair Removal"/>
    <s v="Venus"/>
    <n v="18"/>
    <n v="6"/>
    <n v="1973.7"/>
    <m/>
    <x v="2"/>
    <n v="11842.2"/>
  </r>
  <r>
    <d v="2024-12-20T00:00:00"/>
    <s v="Sales Invoice"/>
    <s v="Akshar Agency"/>
    <s v="KRHUB_85606"/>
    <s v="SubD A"/>
    <s v="SubD (SubD A)"/>
    <s v="Female Hair Removal"/>
    <s v="Venus"/>
    <n v="18"/>
    <n v="6"/>
    <n v="1973.7"/>
    <m/>
    <x v="1"/>
    <n v="11842.2"/>
  </r>
  <r>
    <d v="2024-12-02T00:00:00"/>
    <s v="Sales Invoice"/>
    <s v="Osia Hyper Retail Ltd(GST)"/>
    <s v="KRAHD_70486"/>
    <s v="Hyper"/>
    <s v="New HFS (Hyper)"/>
    <s v="Female Hair Removal"/>
    <s v="Venus"/>
    <n v="24"/>
    <n v="6"/>
    <n v="1973.7"/>
    <m/>
    <x v="3"/>
    <n v="11842.2"/>
  </r>
  <r>
    <d v="2024-12-14T00:00:00"/>
    <s v="Sales Invoice"/>
    <s v="Vinayak Marketing"/>
    <s v="KRHUB_91961"/>
    <s v="SubD A"/>
    <s v="SubD (SubD A)"/>
    <s v="Grooming"/>
    <s v="Mach-3 Turbo"/>
    <n v="36"/>
    <n v="6"/>
    <n v="1967.1"/>
    <m/>
    <x v="0"/>
    <n v="11802.599999999999"/>
  </r>
  <r>
    <d v="2024-12-16T00:00:00"/>
    <s v="Sales Invoice"/>
    <s v="Verai General Stores"/>
    <s v="KRHUB_90915"/>
    <s v="SubD B"/>
    <s v="SubD (SubD B)"/>
    <s v="Grooming"/>
    <s v="Mach-3 Turbo"/>
    <n v="36"/>
    <n v="6"/>
    <n v="1967.1"/>
    <m/>
    <x v="0"/>
    <n v="11802.599999999999"/>
  </r>
  <r>
    <d v="2024-12-16T00:00:00"/>
    <s v="Sales Invoice"/>
    <s v="GPSAR Healthcare Ltd"/>
    <s v="KRHUB_78371"/>
    <s v="Large A Pharmacy"/>
    <s v="HFS (Large A Pharmacy)- D type"/>
    <s v="Fem Care"/>
    <s v="Whisper Ultra"/>
    <n v="60"/>
    <n v="12"/>
    <n v="973.08"/>
    <m/>
    <x v="0"/>
    <n v="11676.960000000001"/>
  </r>
  <r>
    <d v="2024-12-14T00:00:00"/>
    <s v="Sales Invoice"/>
    <s v="Mashru General Store"/>
    <s v="KRHUB_92137"/>
    <s v="SubD B"/>
    <s v="SubD (SubD B)"/>
    <s v="Health Care"/>
    <s v="Inhaler"/>
    <n v="25"/>
    <n v="3"/>
    <n v="3799.89"/>
    <m/>
    <x v="0"/>
    <n v="11399.67"/>
  </r>
  <r>
    <d v="2024-12-16T00:00:00"/>
    <s v="Sales Invoice"/>
    <s v="Verai General Stores"/>
    <s v="KRHUB_90915"/>
    <s v="SubD B"/>
    <s v="SubD (SubD B)"/>
    <s v="Health Care"/>
    <s v="Inhaler"/>
    <n v="25"/>
    <n v="3"/>
    <n v="3799.89"/>
    <m/>
    <x v="0"/>
    <n v="11399.67"/>
  </r>
  <r>
    <d v="2024-12-02T00:00:00"/>
    <s v="Saleable RETURN"/>
    <s v="RAINBOW SUPER MARKET"/>
    <s v="KRAHD_92020"/>
    <s v="Super"/>
    <s v="HFS (Super)"/>
    <s v="Fabric &amp; Home Care"/>
    <s v="Ariel"/>
    <n v="12"/>
    <n v="-5"/>
    <n v="-2275.85"/>
    <s v="Godown Short"/>
    <x v="3"/>
    <n v="11379.25"/>
  </r>
  <r>
    <d v="2024-12-16T00:00:00"/>
    <s v="Sales Invoice"/>
    <s v="GPSAR Healthcare Ltd"/>
    <s v="KRHUB_78371"/>
    <s v="Large A Pharmacy"/>
    <s v="HFS (Large A Pharmacy)- D type"/>
    <s v="Female Hair Removal"/>
    <s v="Satin Care"/>
    <n v="192"/>
    <n v="12"/>
    <n v="936.72"/>
    <m/>
    <x v="0"/>
    <n v="11240.64"/>
  </r>
  <r>
    <d v="2024-12-02T00:00:00"/>
    <s v="Sales Invoice"/>
    <s v="Heena Store"/>
    <s v="KRAHD_91069"/>
    <s v="Medium Traditional"/>
    <s v="Other (Medium Traditional)"/>
    <s v="Female Hair Removal"/>
    <s v="Satin Care"/>
    <n v="192"/>
    <n v="12"/>
    <n v="936.72"/>
    <m/>
    <x v="3"/>
    <n v="11240.64"/>
  </r>
  <r>
    <d v="2024-12-02T00:00:00"/>
    <s v="Sales Invoice"/>
    <s v="sanjivni medical"/>
    <s v="KRAHD_85869"/>
    <s v="Medium Pharmacy"/>
    <s v="Other (Medium Pharmacy)"/>
    <s v="Female Hair Removal"/>
    <s v="Satin Care"/>
    <n v="192"/>
    <n v="12"/>
    <n v="936.72"/>
    <m/>
    <x v="3"/>
    <n v="11240.64"/>
  </r>
  <r>
    <d v="2024-12-14T00:00:00"/>
    <s v="Sales Invoice"/>
    <s v="Mashru General Store"/>
    <s v="KRHUB_92137"/>
    <s v="SubD B"/>
    <s v="SubD (SubD B)"/>
    <s v="Grooming"/>
    <s v="Gillette Mach3"/>
    <n v="60"/>
    <n v="3"/>
    <n v="3716.22"/>
    <m/>
    <x v="2"/>
    <n v="11148.66"/>
  </r>
  <r>
    <d v="2024-12-16T00:00:00"/>
    <s v="Sales Invoice"/>
    <s v="Verai General Stores"/>
    <s v="KRHUB_90915"/>
    <s v="SubD B"/>
    <s v="SubD (SubD B)"/>
    <s v="Grooming"/>
    <s v="Gillette Mach3"/>
    <n v="60"/>
    <n v="3"/>
    <n v="3716.22"/>
    <m/>
    <x v="0"/>
    <n v="11148.66"/>
  </r>
  <r>
    <d v="2024-12-13T00:00:00"/>
    <s v="Sales Invoice"/>
    <s v="V M Enterprise"/>
    <s v="KRHUB_91962"/>
    <s v="SubD A"/>
    <s v="SubD (SubD A)"/>
    <s v="Hair Care"/>
    <s v="H&amp;S"/>
    <n v="48"/>
    <n v="12"/>
    <n v="916.44"/>
    <m/>
    <x v="2"/>
    <n v="10997.28"/>
  </r>
  <r>
    <d v="2024-12-14T00:00:00"/>
    <s v="Sales Invoice"/>
    <s v="Jiyansh Sales"/>
    <s v="KRHUB_94585"/>
    <s v="SubD B"/>
    <s v="SubD (SubD B)"/>
    <s v="Hair Care"/>
    <s v="H&amp;S"/>
    <n v="48"/>
    <n v="12"/>
    <n v="916.44"/>
    <m/>
    <x v="0"/>
    <n v="10997.28"/>
  </r>
  <r>
    <d v="2024-12-16T00:00:00"/>
    <s v="Sales Invoice"/>
    <s v="GPSAR Healthcare Ltd"/>
    <s v="KRHUB_78371"/>
    <s v="Large A Pharmacy"/>
    <s v="HFS (Large A Pharmacy)- D type"/>
    <s v="Hair Care"/>
    <s v="H&amp;S"/>
    <n v="48"/>
    <n v="12"/>
    <n v="916.44"/>
    <m/>
    <x v="1"/>
    <n v="10997.28"/>
  </r>
  <r>
    <d v="2024-12-16T00:00:00"/>
    <s v="Sales Invoice"/>
    <s v="Verai General Stores"/>
    <s v="KRHUB_90915"/>
    <s v="SubD B"/>
    <s v="SubD (SubD B)"/>
    <s v="Hair Care"/>
    <s v="H&amp;S"/>
    <n v="48"/>
    <n v="12"/>
    <n v="916.44"/>
    <m/>
    <x v="1"/>
    <n v="10997.28"/>
  </r>
  <r>
    <d v="2024-12-16T00:00:00"/>
    <s v="Sales Invoice"/>
    <s v="GPSAR Healthcare Ltd"/>
    <s v="KRHUB_78371"/>
    <s v="Large A Pharmacy"/>
    <s v="HFS (Large A Pharmacy)- D type"/>
    <s v="Hair Care"/>
    <s v="H&amp;S"/>
    <n v="48"/>
    <n v="12"/>
    <n v="916.44"/>
    <m/>
    <x v="1"/>
    <n v="10997.28"/>
  </r>
  <r>
    <d v="2024-12-16T00:00:00"/>
    <s v="Sales Invoice"/>
    <s v="GPSAR Healthcare Ltd"/>
    <s v="KRHUB_78371"/>
    <s v="Large A Pharmacy"/>
    <s v="HFS (Large A Pharmacy)- D type"/>
    <s v="Skin Care"/>
    <s v="Olay"/>
    <n v="48"/>
    <n v="6"/>
    <n v="1820.88"/>
    <m/>
    <x v="1"/>
    <n v="10925.28"/>
  </r>
  <r>
    <d v="2024-12-17T00:00:00"/>
    <s v="Sales Invoice"/>
    <s v="Bipinkumar Manshukhlal Shah"/>
    <s v="KRHUB_78366"/>
    <s v="SubD A"/>
    <s v="SubD (SubD A)"/>
    <s v="Personal Care (GIL)"/>
    <s v="Gillette"/>
    <n v="12"/>
    <n v="7"/>
    <n v="1556.24"/>
    <m/>
    <x v="1"/>
    <n v="10893.68"/>
  </r>
  <r>
    <d v="2024-12-16T00:00:00"/>
    <s v="Sales Invoice"/>
    <s v="Verai General Stores"/>
    <s v="KRHUB_90915"/>
    <s v="SubD B"/>
    <s v="SubD (SubD B)"/>
    <s v="Oral care"/>
    <s v="ORAL B"/>
    <n v="96"/>
    <n v="12"/>
    <n v="900"/>
    <m/>
    <x v="0"/>
    <n v="10800"/>
  </r>
  <r>
    <d v="2024-12-18T00:00:00"/>
    <s v="Sales Invoice"/>
    <s v="Jay Ambe Enterprise"/>
    <s v="KRHUB_92863"/>
    <s v="SubD A"/>
    <s v="SubD (SubD A)"/>
    <s v="Oral care"/>
    <s v="ORAL B"/>
    <n v="120"/>
    <n v="12"/>
    <n v="890.04"/>
    <m/>
    <x v="1"/>
    <n v="10680.48"/>
  </r>
  <r>
    <d v="2024-12-16T00:00:00"/>
    <s v="Sales Invoice"/>
    <s v="GPSAR Healthcare Ltd"/>
    <s v="KRHUB_78371"/>
    <s v="Large A Pharmacy"/>
    <s v="HFS (Large A Pharmacy)- D type"/>
    <s v="Fem Care"/>
    <s v="Whisper Choice"/>
    <n v="1"/>
    <n v="2"/>
    <n v="5189.34"/>
    <m/>
    <x v="0"/>
    <n v="10378.68"/>
  </r>
  <r>
    <d v="2024-12-17T00:00:00"/>
    <s v="Sales Invoice"/>
    <s v="SHREE MOMAI TRADERS"/>
    <s v="KRHUB_89269"/>
    <s v="SubD A"/>
    <s v="SubD (SubD A)"/>
    <s v="Health Care"/>
    <s v="Inhaler"/>
    <n v="32"/>
    <n v="6"/>
    <n v="1727.28"/>
    <m/>
    <x v="1"/>
    <n v="10363.68"/>
  </r>
  <r>
    <d v="2024-12-02T00:00:00"/>
    <s v="Saleable RETURN"/>
    <s v="Mahesh Medicla &amp; Prov.(GST)"/>
    <s v="KRAHD_38578"/>
    <s v="Large A Pharmacy"/>
    <s v="HFS (Large A Pharmacy)- D type- Sectorized"/>
    <s v="Health Care"/>
    <s v="Inhaler"/>
    <n v="32"/>
    <n v="-6"/>
    <n v="-1727.28"/>
    <s v="Wrong Order"/>
    <x v="3"/>
    <n v="10363.68"/>
  </r>
  <r>
    <d v="2024-12-20T00:00:00"/>
    <s v="Sales Invoice"/>
    <s v="Akshar Agency"/>
    <s v="KRHUB_85606"/>
    <s v="SubD A"/>
    <s v="SubD (SubD A)"/>
    <s v="Female Hair Removal"/>
    <s v="Venus"/>
    <n v="18"/>
    <n v="6"/>
    <n v="1710.54"/>
    <m/>
    <x v="1"/>
    <n v="10263.24"/>
  </r>
  <r>
    <d v="2024-12-18T00:00:00"/>
    <s v="Sales Invoice"/>
    <s v="Jay Ambe Enterprise"/>
    <s v="KRHUB_92863"/>
    <s v="SubD A"/>
    <s v="SubD (SubD A)"/>
    <s v="Fabric &amp; Home Care"/>
    <s v="Ariel Liquid"/>
    <n v="4"/>
    <n v="4"/>
    <n v="2555.56"/>
    <m/>
    <x v="1"/>
    <n v="10222.24"/>
  </r>
  <r>
    <d v="2024-12-02T00:00:00"/>
    <s v="Saleable RETURN"/>
    <s v="Rajesh Provision Stores(GST)"/>
    <s v="KRAHD_38535"/>
    <s v="Large A Traditional"/>
    <s v="HFS Sectorized (Large A Traditional)"/>
    <s v="Fabric &amp; Home Care"/>
    <s v="Ariel Liquid"/>
    <n v="4"/>
    <n v="-4"/>
    <n v="-2555.56"/>
    <s v="Wrong Order"/>
    <x v="3"/>
    <n v="10222.24"/>
  </r>
  <r>
    <d v="2024-12-13T00:00:00"/>
    <s v="Sales Invoice"/>
    <s v="V M Enterprise"/>
    <s v="KRHUB_91962"/>
    <s v="SubD A"/>
    <s v="SubD (SubD A)"/>
    <s v="Fabric &amp; Home Care"/>
    <s v="Tide"/>
    <n v="5"/>
    <n v="10"/>
    <n v="1020.4"/>
    <m/>
    <x v="2"/>
    <n v="10204"/>
  </r>
  <r>
    <d v="2024-12-19T00:00:00"/>
    <s v="Sales Invoice"/>
    <s v="DEV ENTERPRISE"/>
    <s v="KRHUB_90736"/>
    <s v="SubD A"/>
    <s v="SubD (SubD A)"/>
    <s v="Oral care"/>
    <s v="ORAL B"/>
    <n v="120"/>
    <n v="12"/>
    <n v="850.08"/>
    <m/>
    <x v="1"/>
    <n v="10200.960000000001"/>
  </r>
  <r>
    <d v="2024-12-16T00:00:00"/>
    <s v="Sales Invoice"/>
    <s v="GPSAR Healthcare Ltd"/>
    <s v="KRHUB_78371"/>
    <s v="Large A Pharmacy"/>
    <s v="HFS (Large A Pharmacy)- D type"/>
    <s v="Fem Care"/>
    <s v="Liners"/>
    <n v="10"/>
    <n v="6"/>
    <n v="1684.26"/>
    <m/>
    <x v="0"/>
    <n v="10105.56"/>
  </r>
  <r>
    <d v="2024-12-13T00:00:00"/>
    <s v="Sales Invoice"/>
    <s v="Vinod Pharma"/>
    <s v="KRHUB_93329"/>
    <s v="SubD A"/>
    <s v="SubD (SubD A)"/>
    <s v="Hair Care"/>
    <s v="Pantene"/>
    <n v="48"/>
    <n v="12"/>
    <n v="818.16"/>
    <m/>
    <x v="2"/>
    <n v="9817.92"/>
  </r>
  <r>
    <d v="2024-12-16T00:00:00"/>
    <s v="Sales Invoice"/>
    <s v="Verai General Stores"/>
    <s v="KRHUB_90915"/>
    <s v="SubD B"/>
    <s v="SubD (SubD B)"/>
    <s v="Hair Care"/>
    <s v="Pantene"/>
    <n v="48"/>
    <n v="12"/>
    <n v="818.16"/>
    <m/>
    <x v="1"/>
    <n v="9817.92"/>
  </r>
  <r>
    <d v="2024-12-16T00:00:00"/>
    <s v="Sales Invoice"/>
    <s v="GPSAR Healthcare Ltd"/>
    <s v="KRHUB_78371"/>
    <s v="Large A Pharmacy"/>
    <s v="HFS (Large A Pharmacy)- D type"/>
    <s v="Personal Care (OS)"/>
    <s v="Old Spice"/>
    <n v="96"/>
    <n v="12"/>
    <n v="803.52"/>
    <m/>
    <x v="0"/>
    <n v="9642.24"/>
  </r>
  <r>
    <d v="2024-12-17T00:00:00"/>
    <s v="Sales Invoice"/>
    <s v="SHREE MOMAI TRADERS"/>
    <s v="KRHUB_89269"/>
    <s v="SubD A"/>
    <s v="SubD (SubD A)"/>
    <s v="Personal Care (GIL)"/>
    <s v="Gillette"/>
    <n v="96"/>
    <n v="12"/>
    <n v="803.52"/>
    <m/>
    <x v="1"/>
    <n v="9642.24"/>
  </r>
  <r>
    <d v="2024-12-16T00:00:00"/>
    <s v="Sales Invoice"/>
    <s v="Verai General Stores"/>
    <s v="KRHUB_90915"/>
    <s v="SubD B"/>
    <s v="SubD (SubD B)"/>
    <s v="Oral care"/>
    <s v="ORAL B"/>
    <n v="120"/>
    <n v="12"/>
    <n v="800.04"/>
    <m/>
    <x v="0"/>
    <n v="9600.48"/>
  </r>
  <r>
    <d v="2024-12-16T00:00:00"/>
    <s v="Sales Invoice"/>
    <s v="Verai General Stores"/>
    <s v="KRHUB_90915"/>
    <s v="SubD B"/>
    <s v="SubD (SubD B)"/>
    <s v="Oral care"/>
    <s v="ORAL B"/>
    <n v="120"/>
    <n v="12"/>
    <n v="800.04"/>
    <m/>
    <x v="0"/>
    <n v="9600.48"/>
  </r>
  <r>
    <d v="2024-12-16T00:00:00"/>
    <s v="Sales Invoice"/>
    <s v="GPSAR Healthcare Ltd"/>
    <s v="KRHUB_78371"/>
    <s v="Large A Pharmacy"/>
    <s v="HFS (Large A Pharmacy)- D type"/>
    <s v="Oral care"/>
    <s v="ORAL B"/>
    <n v="120"/>
    <n v="12"/>
    <n v="800.04"/>
    <m/>
    <x v="0"/>
    <n v="9600.48"/>
  </r>
  <r>
    <d v="2024-12-20T00:00:00"/>
    <s v="Sales Invoice"/>
    <s v="Akshar Agency"/>
    <s v="KRHUB_85606"/>
    <s v="SubD A"/>
    <s v="SubD (SubD A)"/>
    <s v="Oral care"/>
    <s v="ORAL B"/>
    <n v="72"/>
    <n v="12"/>
    <n v="790.08"/>
    <m/>
    <x v="1"/>
    <n v="9480.9600000000009"/>
  </r>
  <r>
    <d v="2024-12-16T00:00:00"/>
    <s v="Sales Invoice"/>
    <s v="GPSAR Healthcare Ltd"/>
    <s v="KRHUB_78371"/>
    <s v="Large A Pharmacy"/>
    <s v="HFS (Large A Pharmacy)- D type"/>
    <s v="Grooming"/>
    <s v="Gillette Presto Intl"/>
    <n v="192"/>
    <n v="12"/>
    <n v="789.36"/>
    <m/>
    <x v="0"/>
    <n v="9472.32"/>
  </r>
  <r>
    <d v="2024-12-16T00:00:00"/>
    <s v="Sales Invoice"/>
    <s v="GPSAR Healthcare Ltd"/>
    <s v="KRHUB_78371"/>
    <s v="Large A Pharmacy"/>
    <s v="HFS (Large A Pharmacy)- D type"/>
    <s v="Personal Care (OS)"/>
    <s v="Old Spice"/>
    <n v="48"/>
    <n v="6"/>
    <n v="1560"/>
    <m/>
    <x v="0"/>
    <n v="9360"/>
  </r>
  <r>
    <d v="2024-12-17T00:00:00"/>
    <s v="Sales Invoice"/>
    <s v="SHREE MOMAI TRADERS"/>
    <s v="KRHUB_89269"/>
    <s v="SubD A"/>
    <s v="SubD (SubD A)"/>
    <s v="Female Hair Removal"/>
    <s v="Venus"/>
    <n v="72"/>
    <n v="8"/>
    <n v="1157.8399999999999"/>
    <m/>
    <x v="1"/>
    <n v="9262.7199999999993"/>
  </r>
  <r>
    <d v="2024-12-14T00:00:00"/>
    <s v="Sales Invoice"/>
    <s v="Vinayak Marketing"/>
    <s v="KRHUB_91961"/>
    <s v="SubD A"/>
    <s v="SubD (SubD A)"/>
    <s v="Hair Care"/>
    <s v="H&amp;S"/>
    <n v="48"/>
    <n v="11"/>
    <n v="840.07"/>
    <m/>
    <x v="0"/>
    <n v="9240.77"/>
  </r>
  <r>
    <d v="2024-12-16T00:00:00"/>
    <s v="Sales Invoice"/>
    <s v="Verai General Stores"/>
    <s v="KRHUB_90915"/>
    <s v="SubD B"/>
    <s v="SubD (SubD B)"/>
    <s v="Grooming"/>
    <s v="Fusion"/>
    <n v="40"/>
    <n v="3"/>
    <n v="3077.7"/>
    <m/>
    <x v="0"/>
    <n v="9233.0999999999985"/>
  </r>
  <r>
    <d v="2024-12-16T00:00:00"/>
    <s v="Sales Invoice"/>
    <s v="Verai General Stores"/>
    <s v="KRHUB_90915"/>
    <s v="SubD B"/>
    <s v="SubD (SubD B)"/>
    <s v="Fem Care"/>
    <s v="Whisper Choice"/>
    <n v="30"/>
    <n v="8"/>
    <n v="1153.1199999999999"/>
    <m/>
    <x v="0"/>
    <n v="9224.9599999999991"/>
  </r>
  <r>
    <d v="2024-12-14T00:00:00"/>
    <s v="Sales Invoice"/>
    <s v="Vinod Pharma"/>
    <s v="KRHUB_93329"/>
    <s v="SubD A"/>
    <s v="SubD (SubD A)"/>
    <s v="Fabric &amp; Home Care"/>
    <s v="Ariel Liquid"/>
    <n v="4"/>
    <n v="4"/>
    <n v="2266.64"/>
    <m/>
    <x v="0"/>
    <n v="9066.56"/>
  </r>
  <r>
    <d v="2024-12-16T00:00:00"/>
    <s v="Sales Invoice"/>
    <s v="Jalaram Enterprise"/>
    <s v="KRHUB_86219"/>
    <s v="SubD B"/>
    <s v="SubD (SubD B)"/>
    <s v="Fabric &amp; Home Care"/>
    <s v="Ariel Liquid"/>
    <n v="4"/>
    <n v="4"/>
    <n v="2266.64"/>
    <m/>
    <x v="1"/>
    <n v="9066.56"/>
  </r>
  <r>
    <d v="2024-12-19T00:00:00"/>
    <s v="Sales Invoice"/>
    <s v="DEV ENTERPRISE"/>
    <s v="KRHUB_90736"/>
    <s v="SubD A"/>
    <s v="SubD (SubD A)"/>
    <s v="Fabric &amp; Home Care"/>
    <s v="Ariel Liquid"/>
    <n v="4"/>
    <n v="4"/>
    <n v="2266.64"/>
    <m/>
    <x v="1"/>
    <n v="9066.56"/>
  </r>
  <r>
    <d v="2024-12-16T00:00:00"/>
    <s v="Sales Invoice"/>
    <s v="Verai General Stores"/>
    <s v="KRHUB_90915"/>
    <s v="SubD B"/>
    <s v="SubD (SubD B)"/>
    <s v="Oral care"/>
    <s v="ORAL B"/>
    <n v="120"/>
    <n v="12"/>
    <n v="750"/>
    <m/>
    <x v="0"/>
    <n v="9000"/>
  </r>
  <r>
    <d v="2024-12-20T00:00:00"/>
    <s v="Sales Invoice"/>
    <s v="Akshar Agency"/>
    <s v="KRHUB_85606"/>
    <s v="SubD A"/>
    <s v="SubD (SubD A)"/>
    <s v="Oral care"/>
    <s v="ORAL B"/>
    <n v="120"/>
    <n v="12"/>
    <n v="750"/>
    <m/>
    <x v="1"/>
    <n v="9000"/>
  </r>
  <r>
    <d v="2024-12-16T00:00:00"/>
    <s v="Sales Invoice"/>
    <s v="GPSAR Healthcare Ltd"/>
    <s v="KRHUB_78371"/>
    <s v="Large A Pharmacy"/>
    <s v="HFS (Large A Pharmacy)- D type"/>
    <s v="Baby Care"/>
    <s v="Pampers Baby Wipes"/>
    <n v="24"/>
    <n v="6"/>
    <n v="1494.96"/>
    <m/>
    <x v="0"/>
    <n v="8969.76"/>
  </r>
  <r>
    <d v="2024-12-14T00:00:00"/>
    <s v="Sales Invoice"/>
    <s v="Jalaram Enterprise"/>
    <s v="KRHUB_86219"/>
    <s v="SubD B"/>
    <s v="SubD (SubD B)"/>
    <s v="Grooming"/>
    <s v="Gillette Mach3"/>
    <n v="36"/>
    <n v="6"/>
    <n v="1473.24"/>
    <m/>
    <x v="0"/>
    <n v="8839.44"/>
  </r>
  <r>
    <d v="2024-12-02T00:00:00"/>
    <s v="Saleable RETURN"/>
    <s v="New Rajasthan Medicalts(GST)"/>
    <s v="KRAHD_38549"/>
    <s v="Large B Pharmacy"/>
    <s v="HFS (Large B Pharmacy)- D Type- Sectorized"/>
    <s v="Fem Care"/>
    <s v="Whisper Choice"/>
    <n v="112"/>
    <n v="-14"/>
    <n v="-630.55999999999995"/>
    <s v="Wrong Order"/>
    <x v="3"/>
    <n v="8827.84"/>
  </r>
  <r>
    <d v="2024-12-16T00:00:00"/>
    <s v="Sales Invoice"/>
    <s v="GPSAR Healthcare Ltd"/>
    <s v="KRHUB_78371"/>
    <s v="Large A Pharmacy"/>
    <s v="HFS (Large A Pharmacy)- D type"/>
    <s v="Hair Care"/>
    <s v="H&amp;S"/>
    <n v="56"/>
    <n v="6"/>
    <n v="1445.46"/>
    <m/>
    <x v="1"/>
    <n v="8672.76"/>
  </r>
  <r>
    <d v="2024-12-16T00:00:00"/>
    <s v="Sales Invoice"/>
    <s v="Verai General Stores"/>
    <s v="KRHUB_90915"/>
    <s v="SubD B"/>
    <s v="SubD (SubD B)"/>
    <s v="Hair Care"/>
    <s v="H&amp;S"/>
    <n v="56"/>
    <n v="6"/>
    <n v="1445.46"/>
    <m/>
    <x v="1"/>
    <n v="8672.76"/>
  </r>
  <r>
    <d v="2024-12-19T00:00:00"/>
    <s v="Sales Invoice"/>
    <s v="DEV ENTERPRISE"/>
    <s v="KRHUB_90736"/>
    <s v="SubD A"/>
    <s v="SubD (SubD A)"/>
    <s v="Hair Care"/>
    <s v="H&amp;S"/>
    <n v="56"/>
    <n v="6"/>
    <n v="1445.46"/>
    <m/>
    <x v="1"/>
    <n v="8672.76"/>
  </r>
  <r>
    <d v="2024-12-02T00:00:00"/>
    <s v="Saleable RETURN"/>
    <s v="Patava Medical(GST)"/>
    <s v="KRAHD_40484"/>
    <s v="Small A Pharmacy"/>
    <s v="Other (Small A Pharmacy)"/>
    <s v="Baby Care"/>
    <s v="Pampers"/>
    <n v="288"/>
    <n v="-26"/>
    <n v="-333.32"/>
    <s v="Shop had No Cash"/>
    <x v="3"/>
    <n v="8666.32"/>
  </r>
  <r>
    <d v="2024-12-20T00:00:00"/>
    <s v="Sales Invoice"/>
    <s v="Akshar Agency"/>
    <s v="KRHUB_85606"/>
    <s v="SubD A"/>
    <s v="SubD (SubD A)"/>
    <s v="Fabric &amp; Home Care"/>
    <s v="Tide"/>
    <n v="24"/>
    <n v="8"/>
    <n v="1081.44"/>
    <m/>
    <x v="1"/>
    <n v="8651.52"/>
  </r>
  <r>
    <d v="2024-12-02T00:00:00"/>
    <s v="Saleable RETURN"/>
    <s v="Roshan Sales"/>
    <s v="KRAHD_77550"/>
    <s v="Large B Traditional"/>
    <s v="HFS Sectorized (Large B Traditional)"/>
    <s v="Grooming"/>
    <s v="Fusion"/>
    <n v="40"/>
    <n v="-2"/>
    <n v="-4283.92"/>
    <s v="Shop had No Cash"/>
    <x v="4"/>
    <n v="8567.84"/>
  </r>
  <r>
    <d v="2024-12-16T00:00:00"/>
    <s v="Sales Invoice"/>
    <s v="Verai General Stores"/>
    <s v="KRHUB_90915"/>
    <s v="SubD B"/>
    <s v="SubD (SubD B)"/>
    <s v="Oral care"/>
    <s v="ORAL B"/>
    <n v="96"/>
    <n v="12"/>
    <n v="700.08"/>
    <m/>
    <x v="0"/>
    <n v="8400.9600000000009"/>
  </r>
  <r>
    <d v="2024-12-02T00:00:00"/>
    <s v="Saleable RETURN"/>
    <s v="Anand Prov. Store"/>
    <s v="KRAHD_38913"/>
    <s v="Large B Traditional"/>
    <s v="HFS Sectorized (Large B Traditional)"/>
    <s v="Fabric &amp; Home Care"/>
    <s v="Ariel"/>
    <n v="48"/>
    <n v="-10"/>
    <n v="-833.4"/>
    <s v="Wrong Order"/>
    <x v="3"/>
    <n v="8334"/>
  </r>
  <r>
    <d v="2024-12-02T00:00:00"/>
    <s v="Saleable RETURN"/>
    <s v="Trikamlal Mohanlal &amp; Co."/>
    <s v="KRAHD_80440"/>
    <s v="Medium Traditional"/>
    <s v="Other (Medium Traditional)"/>
    <s v="Baby Care"/>
    <s v="Pampers"/>
    <n v="12"/>
    <n v="-5"/>
    <n v="-1662.5"/>
    <s v="Shop had No Cash"/>
    <x v="3"/>
    <n v="8312.5"/>
  </r>
  <r>
    <d v="2024-12-02T00:00:00"/>
    <s v="Saleable RETURN"/>
    <s v="Rajkamal General Store"/>
    <s v="KRAHD_90635"/>
    <s v="Semi WS Traditional"/>
    <s v="WS Silver (Semi WS Traditional)"/>
    <s v="Grooming"/>
    <s v="Guard"/>
    <n v="24"/>
    <n v="-9"/>
    <n v="-900"/>
    <s v="Wrong Order"/>
    <x v="3"/>
    <n v="8100"/>
  </r>
  <r>
    <d v="2024-12-16T00:00:00"/>
    <s v="Sales Invoice"/>
    <s v="GPSAR Healthcare Ltd"/>
    <s v="KRHUB_78371"/>
    <s v="Large A Pharmacy"/>
    <s v="HFS (Large A Pharmacy)- D type"/>
    <s v="Grooming"/>
    <s v="7 O Clock"/>
    <n v="576"/>
    <n v="24"/>
    <n v="336.96"/>
    <m/>
    <x v="0"/>
    <n v="8087.0399999999991"/>
  </r>
  <r>
    <d v="2024-12-16T00:00:00"/>
    <s v="Sales Invoice"/>
    <s v="Verai General Stores"/>
    <s v="KRHUB_90915"/>
    <s v="SubD B"/>
    <s v="SubD (SubD B)"/>
    <s v="Fabric &amp; Home Care"/>
    <s v="Ariel Liquid"/>
    <n v="4"/>
    <n v="4"/>
    <n v="1988.88"/>
    <m/>
    <x v="1"/>
    <n v="7955.52"/>
  </r>
  <r>
    <d v="2024-12-17T00:00:00"/>
    <s v="DAMAGED RETURN"/>
    <s v="Verai General Stores"/>
    <s v="KRHUB_90915"/>
    <s v="SubD B"/>
    <s v="SubD (SubD B)"/>
    <s v="Fabric &amp; Home Care"/>
    <s v="Ariel Liquid"/>
    <n v="4"/>
    <n v="-4"/>
    <n v="-1988.88"/>
    <s v="DAMAGED"/>
    <x v="1"/>
    <n v="7955.52"/>
  </r>
  <r>
    <d v="2024-12-13T00:00:00"/>
    <s v="Sales Invoice"/>
    <s v="V M Enterprise"/>
    <s v="KRHUB_91962"/>
    <s v="SubD A"/>
    <s v="SubD (SubD A)"/>
    <s v="Hair Care"/>
    <s v="H&amp;S"/>
    <n v="12"/>
    <n v="3"/>
    <n v="2649.12"/>
    <m/>
    <x v="2"/>
    <n v="7947.36"/>
  </r>
  <r>
    <d v="2024-12-17T00:00:00"/>
    <s v="Sales Invoice"/>
    <s v="DEV ENTERPRISE"/>
    <s v="KRHUB_90736"/>
    <s v="SubD A"/>
    <s v="SubD (SubD A)"/>
    <s v="Hair Care"/>
    <s v="H&amp;S"/>
    <n v="12"/>
    <n v="3"/>
    <n v="2649.12"/>
    <m/>
    <x v="1"/>
    <n v="7947.36"/>
  </r>
  <r>
    <d v="2024-12-14T00:00:00"/>
    <s v="Sales Invoice"/>
    <s v="Jiyansh Sales"/>
    <s v="KRHUB_94585"/>
    <s v="SubD B"/>
    <s v="SubD (SubD B)"/>
    <s v="Health Care"/>
    <s v="BabyRub"/>
    <n v="16"/>
    <n v="2"/>
    <n v="3963.54"/>
    <m/>
    <x v="0"/>
    <n v="7927.08"/>
  </r>
  <r>
    <d v="2024-12-14T00:00:00"/>
    <s v="Sales Invoice"/>
    <s v="A TO Z TRADERS"/>
    <s v="KRHUB_93275"/>
    <s v="SubD B"/>
    <s v="SubD (SubD B)"/>
    <s v="Health Care"/>
    <s v="BabyRub"/>
    <n v="16"/>
    <n v="2"/>
    <n v="3963.54"/>
    <m/>
    <x v="0"/>
    <n v="7927.08"/>
  </r>
  <r>
    <d v="2024-12-14T00:00:00"/>
    <s v="Sales Invoice"/>
    <s v="Bipinkumar Manshukhlal Shah"/>
    <s v="KRHUB_78366"/>
    <s v="SubD A"/>
    <s v="SubD (SubD A)"/>
    <s v="Fabric &amp; Home Care"/>
    <s v="Ariel Liquid"/>
    <n v="4"/>
    <n v="4"/>
    <n v="1981.48"/>
    <m/>
    <x v="0"/>
    <n v="7925.92"/>
  </r>
  <r>
    <d v="2024-12-14T00:00:00"/>
    <s v="Sales Invoice"/>
    <s v="Vinod Pharma"/>
    <s v="KRHUB_93329"/>
    <s v="SubD A"/>
    <s v="SubD (SubD A)"/>
    <s v="Fabric &amp; Home Care"/>
    <s v="Ariel Liquid"/>
    <n v="4"/>
    <n v="4"/>
    <n v="1981.48"/>
    <m/>
    <x v="0"/>
    <n v="7925.92"/>
  </r>
  <r>
    <d v="2024-12-19T00:00:00"/>
    <s v="Sales Invoice"/>
    <s v="DEV ENTERPRISE"/>
    <s v="KRHUB_90736"/>
    <s v="SubD A"/>
    <s v="SubD (SubD A)"/>
    <s v="Fabric &amp; Home Care"/>
    <s v="Ariel Liquid"/>
    <n v="4"/>
    <n v="4"/>
    <n v="1981.48"/>
    <m/>
    <x v="1"/>
    <n v="7925.92"/>
  </r>
  <r>
    <d v="2024-12-20T00:00:00"/>
    <s v="Sales Invoice"/>
    <s v="Akshar Agency"/>
    <s v="KRHUB_85606"/>
    <s v="SubD A"/>
    <s v="SubD (SubD A)"/>
    <s v="Fabric &amp; Home Care"/>
    <s v="Ariel Liquid"/>
    <n v="4"/>
    <n v="4"/>
    <n v="1981.48"/>
    <m/>
    <x v="1"/>
    <n v="7925.92"/>
  </r>
  <r>
    <d v="2024-12-20T00:00:00"/>
    <s v="Sales Invoice"/>
    <s v="Akshar Agency"/>
    <s v="KRHUB_85606"/>
    <s v="SubD A"/>
    <s v="SubD (SubD A)"/>
    <s v="Fabric &amp; Home Care"/>
    <s v="Ariel Liquid"/>
    <n v="4"/>
    <n v="4"/>
    <n v="1981.48"/>
    <m/>
    <x v="1"/>
    <n v="7925.92"/>
  </r>
  <r>
    <d v="2024-12-16T00:00:00"/>
    <s v="Sales Invoice"/>
    <s v="Verai General Stores"/>
    <s v="KRHUB_90915"/>
    <s v="SubD B"/>
    <s v="SubD (SubD B)"/>
    <s v="Oral care"/>
    <s v="ORAL B"/>
    <n v="96"/>
    <n v="12"/>
    <n v="650.04"/>
    <m/>
    <x v="0"/>
    <n v="7800.48"/>
  </r>
  <r>
    <d v="2024-12-16T00:00:00"/>
    <s v="Sales Invoice"/>
    <s v="Verai General Stores"/>
    <s v="KRHUB_90915"/>
    <s v="SubD B"/>
    <s v="SubD (SubD B)"/>
    <s v="Hair Care"/>
    <s v="H&amp;S"/>
    <n v="48"/>
    <n v="10"/>
    <n v="763.7"/>
    <m/>
    <x v="1"/>
    <n v="7637"/>
  </r>
  <r>
    <d v="2024-12-02T00:00:00"/>
    <s v="Saleable RETURN"/>
    <s v="Patava Medical(GST)"/>
    <s v="KRAHD_40484"/>
    <s v="Small A Pharmacy"/>
    <s v="Other (Small A Pharmacy)"/>
    <s v="Baby Care"/>
    <s v="Pampers"/>
    <n v="288"/>
    <n v="-26"/>
    <n v="-288.86"/>
    <s v="Shop had No Cash"/>
    <x v="3"/>
    <n v="7510.3600000000006"/>
  </r>
  <r>
    <d v="2024-12-02T00:00:00"/>
    <s v="Saleable RETURN"/>
    <s v="Hello Medecine(GST)"/>
    <s v="KRAHD_38512"/>
    <s v="Large A Pharmacy"/>
    <s v="HFS (Large A Pharmacy)- D type- Sectorized"/>
    <s v="Grooming"/>
    <s v="Fusion"/>
    <n v="40"/>
    <n v="-2"/>
    <n v="-3705.34"/>
    <s v="Wrong Order"/>
    <x v="4"/>
    <n v="7410.68"/>
  </r>
  <r>
    <d v="2024-12-16T00:00:00"/>
    <s v="Sales Invoice"/>
    <s v="Verai General Stores"/>
    <s v="KRHUB_90915"/>
    <s v="SubD B"/>
    <s v="SubD (SubD B)"/>
    <s v="Personal Care (GIL)"/>
    <s v="Gillette"/>
    <n v="24"/>
    <n v="6"/>
    <n v="1205.3399999999999"/>
    <m/>
    <x v="0"/>
    <n v="7232.0399999999991"/>
  </r>
  <r>
    <d v="2024-12-16T00:00:00"/>
    <s v="Sales Invoice"/>
    <s v="Jalaram Enterprise"/>
    <s v="KRHUB_86219"/>
    <s v="SubD B"/>
    <s v="SubD (SubD B)"/>
    <s v="Personal Care (GIL)"/>
    <s v="Gillette"/>
    <n v="24"/>
    <n v="6"/>
    <n v="1205.3399999999999"/>
    <m/>
    <x v="0"/>
    <n v="7232.0399999999991"/>
  </r>
  <r>
    <d v="2024-12-16T00:00:00"/>
    <s v="Sales Invoice"/>
    <s v="GPSAR Healthcare Ltd"/>
    <s v="KRHUB_78371"/>
    <s v="Large A Pharmacy"/>
    <s v="HFS (Large A Pharmacy)- D type"/>
    <s v="Oral care"/>
    <s v="ORAL B"/>
    <n v="120"/>
    <n v="12"/>
    <n v="600"/>
    <m/>
    <x v="0"/>
    <n v="7200"/>
  </r>
  <r>
    <d v="2024-12-16T00:00:00"/>
    <s v="Sales Invoice"/>
    <s v="Verai General Stores"/>
    <s v="KRHUB_90915"/>
    <s v="SubD B"/>
    <s v="SubD (SubD B)"/>
    <s v="Oral care"/>
    <s v="ORAL B"/>
    <n v="120"/>
    <n v="12"/>
    <n v="600"/>
    <m/>
    <x v="0"/>
    <n v="7200"/>
  </r>
  <r>
    <d v="2024-12-16T00:00:00"/>
    <s v="Sales Invoice"/>
    <s v="GPSAR Healthcare Ltd"/>
    <s v="KRHUB_78371"/>
    <s v="Large A Pharmacy"/>
    <s v="HFS (Large A Pharmacy)- D type"/>
    <s v="Hair Care"/>
    <s v="Pantene"/>
    <n v="24"/>
    <n v="6"/>
    <n v="1194.78"/>
    <m/>
    <x v="1"/>
    <n v="7168.68"/>
  </r>
  <r>
    <d v="2024-12-18T00:00:00"/>
    <s v="Sales Invoice"/>
    <s v="Vinod Pharma"/>
    <s v="KRHUB_93329"/>
    <s v="SubD A"/>
    <s v="SubD (SubD A)"/>
    <s v="Personal Care (GIL)"/>
    <s v="Gillette"/>
    <n v="24"/>
    <n v="4"/>
    <n v="1750"/>
    <m/>
    <x v="1"/>
    <n v="7000"/>
  </r>
  <r>
    <d v="2024-12-14T00:00:00"/>
    <s v="Sales Invoice"/>
    <s v="Vinod Pharma"/>
    <s v="KRHUB_93329"/>
    <s v="SubD A"/>
    <s v="SubD (SubD A)"/>
    <s v="Hair Care"/>
    <s v="Pantene"/>
    <n v="12"/>
    <n v="3"/>
    <n v="2250"/>
    <m/>
    <x v="0"/>
    <n v="6750"/>
  </r>
  <r>
    <d v="2024-12-17T00:00:00"/>
    <s v="Sales Invoice"/>
    <s v="SHREE MOMAI TRADERS"/>
    <s v="KRHUB_89269"/>
    <s v="SubD A"/>
    <s v="SubD (SubD A)"/>
    <s v="Hair Care"/>
    <s v="H&amp;S"/>
    <n v="56"/>
    <n v="6"/>
    <n v="1118.1600000000001"/>
    <m/>
    <x v="1"/>
    <n v="6708.9600000000009"/>
  </r>
  <r>
    <d v="2024-12-16T00:00:00"/>
    <s v="Sales Invoice"/>
    <s v="Verai General Stores"/>
    <s v="KRHUB_90915"/>
    <s v="SubD B"/>
    <s v="SubD (SubD B)"/>
    <s v="Baby Care"/>
    <s v="Pampers"/>
    <n v="40"/>
    <n v="8"/>
    <n v="833.36"/>
    <m/>
    <x v="0"/>
    <n v="6666.88"/>
  </r>
  <r>
    <d v="2024-12-02T00:00:00"/>
    <s v="Saleable RETURN"/>
    <s v="Mahavir Genral Stores"/>
    <s v="KRAHD_46672"/>
    <s v="Semi WS Traditional"/>
    <s v="WS Silver (Semi WS Traditional)"/>
    <s v="Fabric &amp; Home Care"/>
    <s v="Ariel Liquid"/>
    <n v="12"/>
    <n v="-6"/>
    <n v="-1105.56"/>
    <s v="Wrong Order"/>
    <x v="3"/>
    <n v="6633.36"/>
  </r>
  <r>
    <d v="2024-12-02T00:00:00"/>
    <s v="Saleable RETURN"/>
    <s v="Shreeji Chemist(GST)"/>
    <s v="KRAHD_40112"/>
    <s v="Large B Pharmacy"/>
    <s v="HFS (Large B Pharmacy)- D Type- Sectorized"/>
    <s v="Fem Care"/>
    <s v="Whisper Choice"/>
    <n v="112"/>
    <n v="-12"/>
    <n v="-540.48"/>
    <s v="Shop had No Cash"/>
    <x v="3"/>
    <n v="6485.76"/>
  </r>
  <r>
    <d v="2024-12-02T00:00:00"/>
    <s v="Saleable RETURN"/>
    <s v="sagar parlour"/>
    <s v="KRAHD_M02566"/>
    <s v="New Traditional"/>
    <s v="Maximus Jun22 (New Traditional)"/>
    <s v="Baby Care"/>
    <s v="Pampers"/>
    <n v="288"/>
    <n v="-24"/>
    <n v="-266.64"/>
    <s v="Wrong Order"/>
    <x v="3"/>
    <n v="6399.36"/>
  </r>
  <r>
    <d v="2024-12-14T00:00:00"/>
    <s v="Sales Invoice"/>
    <s v="Jalaram Enterprise"/>
    <s v="KRHUB_86219"/>
    <s v="SubD B"/>
    <s v="SubD (SubD B)"/>
    <s v="Personal Care (GIL)"/>
    <s v="Gillette"/>
    <n v="24"/>
    <n v="6"/>
    <n v="1066.08"/>
    <m/>
    <x v="0"/>
    <n v="6396.48"/>
  </r>
  <r>
    <d v="2024-12-14T00:00:00"/>
    <s v="Sales Invoice"/>
    <s v="A TO Z TRADERS"/>
    <s v="KRHUB_93275"/>
    <s v="SubD B"/>
    <s v="SubD (SubD B)"/>
    <s v="Personal Care (GIL)"/>
    <s v="Gillette Series"/>
    <n v="144"/>
    <n v="12"/>
    <n v="525"/>
    <m/>
    <x v="0"/>
    <n v="6300"/>
  </r>
  <r>
    <d v="2024-12-18T00:00:00"/>
    <s v="Sales Invoice"/>
    <s v="Vinod Pharma"/>
    <s v="KRHUB_93329"/>
    <s v="SubD A"/>
    <s v="SubD (SubD A)"/>
    <s v="Personal Care (GIL)"/>
    <s v="Gillette Series"/>
    <n v="144"/>
    <n v="12"/>
    <n v="525"/>
    <m/>
    <x v="1"/>
    <n v="6300"/>
  </r>
  <r>
    <d v="2024-12-16T00:00:00"/>
    <s v="Sales Invoice"/>
    <s v="Verai General Stores"/>
    <s v="KRHUB_90915"/>
    <s v="SubD B"/>
    <s v="SubD (SubD B)"/>
    <s v="Hair Care"/>
    <s v="Pantene"/>
    <n v="56"/>
    <n v="6"/>
    <n v="1030.92"/>
    <m/>
    <x v="1"/>
    <n v="6185.52"/>
  </r>
  <r>
    <d v="2024-12-16T00:00:00"/>
    <s v="Sales Invoice"/>
    <s v="GPSAR Healthcare Ltd"/>
    <s v="KRHUB_78371"/>
    <s v="Large A Pharmacy"/>
    <s v="HFS (Large A Pharmacy)- D type"/>
    <s v="Hair Care"/>
    <s v="Pantene"/>
    <n v="56"/>
    <n v="6"/>
    <n v="1030.92"/>
    <m/>
    <x v="1"/>
    <n v="6185.52"/>
  </r>
  <r>
    <d v="2024-12-18T00:00:00"/>
    <s v="Sales Invoice"/>
    <s v="Vinod Pharma"/>
    <s v="KRHUB_93329"/>
    <s v="SubD A"/>
    <s v="SubD (SubD A)"/>
    <s v="Grooming"/>
    <s v="7 O Clock"/>
    <n v="144"/>
    <n v="12"/>
    <n v="504.96"/>
    <m/>
    <x v="1"/>
    <n v="6059.5199999999995"/>
  </r>
  <r>
    <d v="2024-12-16T00:00:00"/>
    <s v="Sales Invoice"/>
    <s v="Verai General Stores"/>
    <s v="KRHUB_90915"/>
    <s v="SubD B"/>
    <s v="SubD (SubD B)"/>
    <s v="Baby Care"/>
    <s v="Pampers"/>
    <n v="18"/>
    <n v="6"/>
    <n v="995.04"/>
    <m/>
    <x v="0"/>
    <n v="5970.24"/>
  </r>
  <r>
    <d v="2024-12-14T00:00:00"/>
    <s v="Sales Invoice"/>
    <s v="Jiyansh Sales"/>
    <s v="KRHUB_94585"/>
    <s v="SubD B"/>
    <s v="SubD (SubD B)"/>
    <s v="Health Care"/>
    <s v="Vaporub"/>
    <n v="36"/>
    <n v="6"/>
    <n v="994.98"/>
    <m/>
    <x v="0"/>
    <n v="5969.88"/>
  </r>
  <r>
    <d v="2024-12-02T00:00:00"/>
    <s v="Saleable RETURN"/>
    <s v="Anand Prov. Store"/>
    <s v="KRAHD_38913"/>
    <s v="Large B Traditional"/>
    <s v="HFS Sectorized (Large B Traditional)"/>
    <s v="Fabric &amp; Home Care"/>
    <s v="Ariel"/>
    <n v="24"/>
    <n v="-6"/>
    <n v="-994.44"/>
    <s v="Wrong Order"/>
    <x v="3"/>
    <n v="5966.64"/>
  </r>
  <r>
    <d v="2024-12-16T00:00:00"/>
    <s v="Sales Invoice"/>
    <s v="Verai General Stores"/>
    <s v="KRHUB_90915"/>
    <s v="SubD B"/>
    <s v="SubD (SubD B)"/>
    <s v="Grooming"/>
    <s v="Mach-3 Turbo"/>
    <n v="48"/>
    <n v="3"/>
    <n v="1971.78"/>
    <m/>
    <x v="0"/>
    <n v="5915.34"/>
  </r>
  <r>
    <d v="2024-12-16T00:00:00"/>
    <s v="Sales Invoice"/>
    <s v="Jalaram Enterprise"/>
    <s v="KRHUB_86219"/>
    <s v="SubD B"/>
    <s v="SubD (SubD B)"/>
    <s v="Fabric &amp; Home Care"/>
    <s v="Tide"/>
    <n v="8"/>
    <n v="4"/>
    <n v="1477.8"/>
    <m/>
    <x v="1"/>
    <n v="5911.2"/>
  </r>
  <r>
    <d v="2024-12-16T00:00:00"/>
    <s v="Sales Invoice"/>
    <s v="GPSAR Healthcare Ltd"/>
    <s v="KRHUB_78371"/>
    <s v="Large A Pharmacy"/>
    <s v="HFS (Large A Pharmacy)- D type"/>
    <s v="Grooming"/>
    <s v="Guard"/>
    <n v="480"/>
    <n v="12"/>
    <n v="480"/>
    <m/>
    <x v="0"/>
    <n v="5760"/>
  </r>
  <r>
    <d v="2024-12-14T00:00:00"/>
    <s v="Saleable RETURN"/>
    <s v="DEV ENTERPRISE"/>
    <s v="KRHUB_90736"/>
    <s v="SubD A"/>
    <s v="SubD (SubD A)"/>
    <s v="Grooming"/>
    <s v="Mach-3 Turbo"/>
    <n v="48"/>
    <n v="-3"/>
    <n v="-1918.83"/>
    <s v="Wrong Order"/>
    <x v="2"/>
    <n v="5756.49"/>
  </r>
  <r>
    <d v="2024-12-14T00:00:00"/>
    <s v="Sales Invoice"/>
    <s v="DEV ENTERPRISE"/>
    <s v="KRHUB_90736"/>
    <s v="SubD A"/>
    <s v="SubD (SubD A)"/>
    <s v="Grooming"/>
    <s v="Mach-3 Turbo"/>
    <n v="48"/>
    <n v="3"/>
    <n v="1918.83"/>
    <m/>
    <x v="0"/>
    <n v="5756.49"/>
  </r>
  <r>
    <d v="2024-12-16T00:00:00"/>
    <s v="Sales Invoice"/>
    <s v="Verai General Stores"/>
    <s v="KRHUB_90915"/>
    <s v="SubD B"/>
    <s v="SubD (SubD B)"/>
    <s v="Grooming"/>
    <s v="Mach-3 Turbo"/>
    <n v="48"/>
    <n v="3"/>
    <n v="1918.83"/>
    <m/>
    <x v="0"/>
    <n v="5756.49"/>
  </r>
  <r>
    <d v="2024-12-17T00:00:00"/>
    <s v="DAMAGED RETURN"/>
    <s v="Verai General Stores"/>
    <s v="KRHUB_90915"/>
    <s v="SubD B"/>
    <s v="SubD (SubD B)"/>
    <s v="Grooming"/>
    <s v="Mach-3 Turbo"/>
    <n v="48"/>
    <n v="-3"/>
    <n v="-1918.83"/>
    <s v="DAMAGED"/>
    <x v="1"/>
    <n v="5756.49"/>
  </r>
  <r>
    <d v="2024-12-16T00:00:00"/>
    <s v="Sales Invoice"/>
    <s v="GPSAR Healthcare Ltd"/>
    <s v="KRHUB_78371"/>
    <s v="Large A Pharmacy"/>
    <s v="HFS (Large A Pharmacy)- D type"/>
    <s v="Oral care"/>
    <s v="ORAL B"/>
    <n v="36"/>
    <n v="6"/>
    <n v="950.04"/>
    <m/>
    <x v="0"/>
    <n v="5700.24"/>
  </r>
  <r>
    <d v="2024-12-16T00:00:00"/>
    <s v="Sales Invoice"/>
    <s v="GPSAR Healthcare Ltd"/>
    <s v="KRHUB_78371"/>
    <s v="Large A Pharmacy"/>
    <s v="HFS (Large A Pharmacy)- D type"/>
    <s v="Oral care"/>
    <s v="ORAL B"/>
    <n v="36"/>
    <n v="6"/>
    <n v="950.04"/>
    <m/>
    <x v="0"/>
    <n v="5700.24"/>
  </r>
  <r>
    <d v="2024-12-02T00:00:00"/>
    <s v="Saleable RETURN"/>
    <s v="Patava Medical(GST)"/>
    <s v="KRAHD_40484"/>
    <s v="Small A Pharmacy"/>
    <s v="Other (Small A Pharmacy)"/>
    <s v="Fem Care"/>
    <s v="Whisper Choice"/>
    <n v="112"/>
    <n v="-11"/>
    <n v="-495.44"/>
    <s v="Shop had No Cash"/>
    <x v="3"/>
    <n v="5449.84"/>
  </r>
  <r>
    <d v="2024-12-20T00:00:00"/>
    <s v="Sales Invoice"/>
    <s v="Akshar Agency"/>
    <s v="KRHUB_85606"/>
    <s v="SubD A"/>
    <s v="SubD (SubD A)"/>
    <s v="Hair Care"/>
    <s v="Pantene"/>
    <n v="56"/>
    <n v="5"/>
    <n v="1068.1500000000001"/>
    <m/>
    <x v="1"/>
    <n v="5340.75"/>
  </r>
  <r>
    <d v="2024-12-14T00:00:00"/>
    <s v="Sales Invoice"/>
    <s v="Bipinkumar Manshukhlal Shah"/>
    <s v="KRHUB_78366"/>
    <s v="SubD A"/>
    <s v="SubD (SubD A)"/>
    <s v="Baby Care"/>
    <s v="Pampers"/>
    <n v="12"/>
    <n v="4"/>
    <n v="1330"/>
    <m/>
    <x v="0"/>
    <n v="5320"/>
  </r>
  <r>
    <d v="2024-12-14T00:00:00"/>
    <s v="Sales Invoice"/>
    <s v="Vinayak Marketing"/>
    <s v="KRHUB_91961"/>
    <s v="SubD A"/>
    <s v="SubD (SubD A)"/>
    <s v="Fabric &amp; Home Care"/>
    <s v="Ariel"/>
    <n v="16"/>
    <n v="4"/>
    <n v="1314.84"/>
    <m/>
    <x v="0"/>
    <n v="5259.36"/>
  </r>
  <r>
    <d v="2024-12-13T00:00:00"/>
    <s v="Sales Invoice"/>
    <s v="Vinod Pharma"/>
    <s v="KRHUB_93329"/>
    <s v="SubD A"/>
    <s v="SubD (SubD A)"/>
    <s v="Hair Care"/>
    <s v="Pantene"/>
    <n v="18"/>
    <n v="4"/>
    <n v="1305.44"/>
    <m/>
    <x v="2"/>
    <n v="5221.76"/>
  </r>
  <r>
    <d v="2024-12-13T00:00:00"/>
    <s v="Sales Invoice"/>
    <s v="Vinod Pharma"/>
    <s v="KRHUB_93329"/>
    <s v="SubD A"/>
    <s v="SubD (SubD A)"/>
    <s v="Hair Care"/>
    <s v="Pantene"/>
    <n v="18"/>
    <n v="4"/>
    <n v="1305.44"/>
    <m/>
    <x v="2"/>
    <n v="5221.76"/>
  </r>
  <r>
    <d v="2024-12-14T00:00:00"/>
    <s v="Sales Invoice"/>
    <s v="Vinod Pharma"/>
    <s v="KRHUB_93329"/>
    <s v="SubD A"/>
    <s v="SubD (SubD A)"/>
    <s v="Hair Care"/>
    <s v="Pantene"/>
    <n v="30"/>
    <n v="4"/>
    <n v="1305.44"/>
    <m/>
    <x v="0"/>
    <n v="5221.76"/>
  </r>
  <r>
    <d v="2024-12-17T00:00:00"/>
    <s v="Sales Invoice"/>
    <s v="SHREE MOMAI TRADERS"/>
    <s v="KRHUB_89269"/>
    <s v="SubD A"/>
    <s v="SubD (SubD A)"/>
    <s v="Personal Care (OS)"/>
    <s v="Old Spice"/>
    <n v="144"/>
    <n v="12"/>
    <n v="428.52"/>
    <m/>
    <x v="1"/>
    <n v="5142.24"/>
  </r>
  <r>
    <d v="2024-12-14T00:00:00"/>
    <s v="Sales Invoice"/>
    <s v="DEV ENTERPRISE"/>
    <s v="KRHUB_90736"/>
    <s v="SubD A"/>
    <s v="SubD (SubD A)"/>
    <s v="Oral care"/>
    <s v="ORAL B"/>
    <n v="48"/>
    <n v="6"/>
    <n v="850.02"/>
    <m/>
    <x v="0"/>
    <n v="5100.12"/>
  </r>
  <r>
    <d v="2024-12-02T00:00:00"/>
    <s v="Sales Invoice"/>
    <s v="Remedy Medicines"/>
    <s v="KRAHD_64484"/>
    <s v="Medium Pharmacy"/>
    <s v="New (Medium Pharmacy)- D Type"/>
    <s v="Female Hair Removal"/>
    <s v="Satin Care"/>
    <n v="192"/>
    <n v="8"/>
    <n v="624.48"/>
    <m/>
    <x v="3"/>
    <n v="4995.84"/>
  </r>
  <r>
    <d v="2024-12-02T00:00:00"/>
    <s v="Sales Invoice"/>
    <s v="Shree Laxmi Super Market"/>
    <s v="KRAHD_38724"/>
    <s v="Large B Traditional"/>
    <s v="HFS Sectorized (Large B Traditional)"/>
    <s v="Female Hair Removal"/>
    <s v="Satin Care"/>
    <n v="192"/>
    <n v="8"/>
    <n v="624.48"/>
    <m/>
    <x v="3"/>
    <n v="4995.84"/>
  </r>
  <r>
    <d v="2024-12-02T00:00:00"/>
    <s v="Sales Invoice"/>
    <s v="Namh Meditech Private Limited"/>
    <s v="KRAHD_102747"/>
    <s v="Large A Pharmacy"/>
    <s v="New Sectorized (Large A Pharmacy)"/>
    <s v="Female Hair Removal"/>
    <s v="Satin Care"/>
    <n v="192"/>
    <n v="8"/>
    <n v="624.48"/>
    <m/>
    <x v="3"/>
    <n v="4995.84"/>
  </r>
  <r>
    <d v="2024-12-02T00:00:00"/>
    <s v="Saleable RETURN"/>
    <s v="Shanker Kirana Store"/>
    <s v="KRAHD_39128"/>
    <s v="Small B Traditional"/>
    <s v="Other (Small B Traditional)"/>
    <s v="Fabric &amp; Home Care"/>
    <s v="Tide"/>
    <n v="24"/>
    <n v="-6"/>
    <n v="-811.08"/>
    <s v="Wrong Order"/>
    <x v="3"/>
    <n v="4866.4800000000005"/>
  </r>
  <r>
    <d v="2024-12-16T00:00:00"/>
    <s v="Sales Invoice"/>
    <s v="GPSAR Healthcare Ltd"/>
    <s v="KRHUB_78371"/>
    <s v="Large A Pharmacy"/>
    <s v="HFS (Large A Pharmacy)- D type"/>
    <s v="Grooming"/>
    <s v="Guard"/>
    <n v="108"/>
    <n v="7"/>
    <n v="692.65"/>
    <m/>
    <x v="0"/>
    <n v="4848.55"/>
  </r>
  <r>
    <d v="2024-12-14T00:00:00"/>
    <s v="Sales Invoice"/>
    <s v="Jiyansh Sales"/>
    <s v="KRHUB_94585"/>
    <s v="SubD B"/>
    <s v="SubD (SubD B)"/>
    <s v="Personal Care (GIL)"/>
    <s v="Gillette"/>
    <n v="24"/>
    <n v="3"/>
    <n v="1468.8"/>
    <m/>
    <x v="0"/>
    <n v="4406.3999999999996"/>
  </r>
  <r>
    <d v="2024-12-02T00:00:00"/>
    <s v="Saleable RETURN"/>
    <s v="kamod medical"/>
    <s v="KRAHD_25727"/>
    <s v="Small A Pharmacy"/>
    <s v="Other (Small A Pharmacy)"/>
    <s v="Health Care"/>
    <s v="BabyRub"/>
    <n v="144"/>
    <n v="-5"/>
    <n v="-867.85"/>
    <s v="Shop Closed"/>
    <x v="3"/>
    <n v="4339.25"/>
  </r>
  <r>
    <d v="2024-12-02T00:00:00"/>
    <s v="Saleable RETURN"/>
    <s v="Arvind Chemical Produc(GST)"/>
    <s v="KRAHD_40837"/>
    <s v="WS Non-Feeder Traditional"/>
    <s v="WS Silver (WS Non-Feeder Traditional)"/>
    <s v="Fabric &amp; Home Care"/>
    <s v="Tide"/>
    <n v="48"/>
    <n v="-8"/>
    <n v="-540.79999999999995"/>
    <s v="Wrong Order"/>
    <x v="3"/>
    <n v="4326.3999999999996"/>
  </r>
  <r>
    <d v="2024-12-16T00:00:00"/>
    <s v="Sales Invoice"/>
    <s v="Verai General Stores"/>
    <s v="KRHUB_90915"/>
    <s v="SubD B"/>
    <s v="SubD (SubD B)"/>
    <s v="Oral care"/>
    <s v="ORAL B"/>
    <n v="48"/>
    <n v="6"/>
    <n v="700.02"/>
    <m/>
    <x v="0"/>
    <n v="4200.12"/>
  </r>
  <r>
    <d v="2024-12-14T00:00:00"/>
    <s v="Sales Invoice"/>
    <s v="DEV ENTERPRISE"/>
    <s v="KRHUB_90736"/>
    <s v="SubD A"/>
    <s v="SubD (SubD A)"/>
    <s v="Personal Care (OS)"/>
    <s v="Old Spice"/>
    <n v="72"/>
    <n v="6"/>
    <n v="696.48"/>
    <m/>
    <x v="0"/>
    <n v="4178.88"/>
  </r>
  <r>
    <d v="2024-12-16T00:00:00"/>
    <s v="Sales Invoice"/>
    <s v="Verai General Stores"/>
    <s v="KRHUB_90915"/>
    <s v="SubD B"/>
    <s v="SubD (SubD B)"/>
    <s v="Personal Care (OS)"/>
    <s v="Old Spice"/>
    <n v="72"/>
    <n v="6"/>
    <n v="696.48"/>
    <m/>
    <x v="0"/>
    <n v="4178.88"/>
  </r>
  <r>
    <d v="2024-12-16T00:00:00"/>
    <s v="Sales Invoice"/>
    <s v="Verai General Stores"/>
    <s v="KRHUB_90915"/>
    <s v="SubD B"/>
    <s v="SubD (SubD B)"/>
    <s v="Oral care"/>
    <s v="ORAL B"/>
    <n v="36"/>
    <n v="6"/>
    <n v="675"/>
    <m/>
    <x v="0"/>
    <n v="4050"/>
  </r>
  <r>
    <d v="2024-12-16T00:00:00"/>
    <s v="Sales Invoice"/>
    <s v="Verai General Stores"/>
    <s v="KRHUB_90915"/>
    <s v="SubD B"/>
    <s v="SubD (SubD B)"/>
    <s v="Oral care"/>
    <s v="ORAL B"/>
    <n v="20"/>
    <n v="4"/>
    <n v="1000"/>
    <m/>
    <x v="0"/>
    <n v="4000"/>
  </r>
  <r>
    <d v="2024-12-02T00:00:00"/>
    <s v="Saleable RETURN"/>
    <s v="Bholenath Supermarket(GST)"/>
    <s v="KRAHD_75432"/>
    <s v="Large B Traditional"/>
    <s v="HFS Sectorized (Large B Traditional)"/>
    <s v="Grooming"/>
    <s v="Guard"/>
    <n v="480"/>
    <n v="-10"/>
    <n v="-400"/>
    <s v="Wrong Order"/>
    <x v="3"/>
    <n v="4000"/>
  </r>
  <r>
    <d v="2024-12-02T00:00:00"/>
    <s v="Saleable RETURN"/>
    <s v="Bharat Novelty"/>
    <s v="KRAHD_25650"/>
    <s v="Speciality"/>
    <s v="Speciality Others (Speciality)"/>
    <s v="Fem Care"/>
    <s v="Whisper Choice"/>
    <n v="40"/>
    <n v="-6"/>
    <n v="-648.66"/>
    <s v="Wrong Order"/>
    <x v="3"/>
    <n v="3891.96"/>
  </r>
  <r>
    <d v="2024-12-16T00:00:00"/>
    <s v="Sales Invoice"/>
    <s v="GPSAR Healthcare Ltd"/>
    <s v="KRHUB_78371"/>
    <s v="Large A Pharmacy"/>
    <s v="HFS (Large A Pharmacy)- D type"/>
    <s v="Health Care"/>
    <s v="Vaporub"/>
    <n v="72"/>
    <n v="4"/>
    <n v="961.32"/>
    <m/>
    <x v="0"/>
    <n v="3845.28"/>
  </r>
  <r>
    <d v="2024-12-02T00:00:00"/>
    <s v="Sales Invoice"/>
    <s v="balaji medical and general Store"/>
    <s v="KRAHD_102521"/>
    <s v="New Pharmacy"/>
    <s v="Other (New Pharmacy)"/>
    <s v="Female Hair Removal"/>
    <s v="Satin Care"/>
    <n v="192"/>
    <n v="7"/>
    <n v="546.41999999999996"/>
    <m/>
    <x v="3"/>
    <n v="3824.9399999999996"/>
  </r>
  <r>
    <d v="2024-12-02T00:00:00"/>
    <s v="Saleable RETURN"/>
    <s v="10 PLUS"/>
    <s v="KRAHD_85332"/>
    <s v="Large A Traditional"/>
    <s v="HFS Sectorized (Large A Traditional)"/>
    <s v="Skin Care"/>
    <s v="Olay"/>
    <n v="6"/>
    <n v="-2"/>
    <n v="-1911.32"/>
    <s v="Godown Short"/>
    <x v="3"/>
    <n v="3822.64"/>
  </r>
  <r>
    <d v="2024-12-02T00:00:00"/>
    <s v="Saleable RETURN"/>
    <s v="Vijay Stores"/>
    <s v="KRAHD_38526"/>
    <s v="Large A Pharmacy"/>
    <s v="HFS (Large A Pharmacy)- D type- Sectorized"/>
    <s v="Grooming"/>
    <s v="Wilkinson Sword"/>
    <n v="160"/>
    <n v="-6"/>
    <n v="-618"/>
    <s v="Wrong Order"/>
    <x v="3"/>
    <n v="3708"/>
  </r>
  <r>
    <d v="2024-12-16T00:00:00"/>
    <s v="Sales Invoice"/>
    <s v="GPSAR Healthcare Ltd"/>
    <s v="KRHUB_78371"/>
    <s v="Large A Pharmacy"/>
    <s v="HFS (Large A Pharmacy)- D type"/>
    <s v="Baby Care"/>
    <s v="Pampers"/>
    <n v="192"/>
    <n v="12"/>
    <n v="300"/>
    <m/>
    <x v="0"/>
    <n v="3600"/>
  </r>
  <r>
    <d v="2024-12-02T00:00:00"/>
    <s v="Saleable RETURN"/>
    <s v="Rational Handloom Co.Pvt.Ltd(GST)"/>
    <s v="KRAHD_38717"/>
    <s v="Hyper"/>
    <s v="New HFS (Hyper)"/>
    <s v="Personal Care (GIL)"/>
    <s v="Gillette"/>
    <n v="12"/>
    <n v="-4"/>
    <n v="-889.28"/>
    <s v="Godown Short"/>
    <x v="3"/>
    <n v="3557.12"/>
  </r>
  <r>
    <d v="2024-12-16T00:00:00"/>
    <s v="Sales Invoice"/>
    <s v="GPSAR Healthcare Ltd"/>
    <s v="KRHUB_78371"/>
    <s v="Large A Pharmacy"/>
    <s v="HFS (Large A Pharmacy)- D type"/>
    <s v="Fem Care"/>
    <s v="Whisper Choice"/>
    <n v="1"/>
    <n v="1"/>
    <n v="3481.14"/>
    <m/>
    <x v="0"/>
    <n v="3481.14"/>
  </r>
  <r>
    <d v="2024-12-02T00:00:00"/>
    <s v="DAMAGED RETURN"/>
    <s v="Ashriwad Medical(GST)"/>
    <s v="KRAHD_38939"/>
    <s v="Medium Pharmacy"/>
    <s v="New (Medium Pharmacy)- D Type"/>
    <s v="Health Care"/>
    <s v="Vaporub"/>
    <n v="72"/>
    <n v="-4"/>
    <n v="-841.12"/>
    <s v="Expired Pack"/>
    <x v="4"/>
    <n v="3364.48"/>
  </r>
  <r>
    <d v="2024-12-16T00:00:00"/>
    <s v="Sales Invoice"/>
    <s v="GPSAR Healthcare Ltd"/>
    <s v="KRHUB_78371"/>
    <s v="Large A Pharmacy"/>
    <s v="HFS (Large A Pharmacy)- D type"/>
    <s v="Baby Care"/>
    <s v="Pampers"/>
    <n v="72"/>
    <n v="6"/>
    <n v="547.86"/>
    <m/>
    <x v="0"/>
    <n v="3287.16"/>
  </r>
  <r>
    <d v="2024-12-14T00:00:00"/>
    <s v="Sales Invoice"/>
    <s v="Jalaram Enterprise"/>
    <s v="KRHUB_86219"/>
    <s v="SubD B"/>
    <s v="SubD (SubD B)"/>
    <s v="Grooming"/>
    <s v="Mach-3 Turbo"/>
    <n v="72"/>
    <n v="3"/>
    <n v="1056.03"/>
    <m/>
    <x v="0"/>
    <n v="3168.09"/>
  </r>
  <r>
    <d v="2024-12-16T00:00:00"/>
    <s v="Sales Invoice"/>
    <s v="GPSAR Healthcare Ltd"/>
    <s v="KRHUB_78371"/>
    <s v="Large A Pharmacy"/>
    <s v="HFS (Large A Pharmacy)- D type"/>
    <s v="Hair Care"/>
    <s v="Pantene"/>
    <n v="24"/>
    <n v="6"/>
    <n v="511.32"/>
    <m/>
    <x v="1"/>
    <n v="3067.92"/>
  </r>
  <r>
    <d v="2024-12-02T00:00:00"/>
    <s v="Saleable RETURN"/>
    <s v="Satnam Parlour"/>
    <s v="KRAHD_88685"/>
    <s v="Small B Traditional"/>
    <s v="Other (Small B Traditional)"/>
    <s v="Health Care"/>
    <s v="Vaporub"/>
    <n v="1200"/>
    <n v="-12"/>
    <n v="-250.44"/>
    <s v="Shop had No Cash"/>
    <x v="3"/>
    <n v="3005.2799999999997"/>
  </r>
  <r>
    <d v="2024-12-02T00:00:00"/>
    <s v="Saleable RETURN"/>
    <s v="Shanker Kirana Store"/>
    <s v="KRAHD_39128"/>
    <s v="Small B Traditional"/>
    <s v="Other (Small B Traditional)"/>
    <s v="Fabric &amp; Home Care"/>
    <s v="Ariel"/>
    <n v="48"/>
    <n v="-6"/>
    <n v="-500.04"/>
    <s v="Wrong Order"/>
    <x v="3"/>
    <n v="3000.2400000000002"/>
  </r>
  <r>
    <d v="2024-12-02T00:00:00"/>
    <s v="Saleable RETURN"/>
    <s v="Maruti Medical &amp; Provision Store"/>
    <s v="KRAHD_92202"/>
    <s v="Large B Pharmacy"/>
    <s v="HFS (Large B Pharmacy)- D Type- Sectorized"/>
    <s v="Baby Care"/>
    <s v="Pampers"/>
    <n v="12"/>
    <n v="-3"/>
    <n v="-997.5"/>
    <s v="Wrong Order"/>
    <x v="3"/>
    <n v="2992.5"/>
  </r>
  <r>
    <d v="2024-12-14T00:00:00"/>
    <s v="Sales Invoice"/>
    <s v="Jalaram Enterprise"/>
    <s v="KRHUB_86219"/>
    <s v="SubD B"/>
    <s v="SubD (SubD B)"/>
    <s v="Hair Care"/>
    <s v="H&amp;S"/>
    <n v="56"/>
    <n v="4"/>
    <n v="745.44"/>
    <m/>
    <x v="0"/>
    <n v="2981.76"/>
  </r>
  <r>
    <d v="2024-12-16T00:00:00"/>
    <s v="Sales Invoice"/>
    <s v="Verai General Stores"/>
    <s v="KRHUB_90915"/>
    <s v="SubD B"/>
    <s v="SubD (SubD B)"/>
    <s v="Female Hair Removal"/>
    <s v="Venus"/>
    <n v="24"/>
    <n v="3"/>
    <n v="986.85"/>
    <m/>
    <x v="0"/>
    <n v="2960.55"/>
  </r>
  <r>
    <d v="2024-12-16T00:00:00"/>
    <s v="Sales Invoice"/>
    <s v="Jalaram Enterprise"/>
    <s v="KRHUB_86219"/>
    <s v="SubD B"/>
    <s v="SubD (SubD B)"/>
    <s v="Female Hair Removal"/>
    <s v="Venus"/>
    <n v="24"/>
    <n v="3"/>
    <n v="986.85"/>
    <m/>
    <x v="0"/>
    <n v="2960.55"/>
  </r>
  <r>
    <d v="2024-12-02T00:00:00"/>
    <s v="Saleable RETURN"/>
    <s v="NewSafe Medical"/>
    <s v="KRAHD_55612"/>
    <s v="Large B Pharmacy"/>
    <s v="HFS (Large B Pharmacy)- D Type- Sectorized"/>
    <s v="Female Hair Removal"/>
    <s v="Venus"/>
    <n v="18"/>
    <n v="-3"/>
    <n v="-986.85"/>
    <s v="Wrong Order"/>
    <x v="4"/>
    <n v="2960.55"/>
  </r>
  <r>
    <d v="2024-12-02T00:00:00"/>
    <s v="Saleable RETURN"/>
    <s v="Raj Tarders"/>
    <s v="KRAHD_86017"/>
    <s v="Large B Traditional"/>
    <s v="HFS Sectorized (Large B Traditional)"/>
    <s v="Fem Care"/>
    <s v="Whisper Ultra"/>
    <n v="18"/>
    <n v="-3"/>
    <n v="-986.85"/>
    <s v="Wrong Order"/>
    <x v="3"/>
    <n v="2960.55"/>
  </r>
  <r>
    <d v="2024-12-02T00:00:00"/>
    <s v="Saleable RETURN"/>
    <s v="Raj Chemist(GST)"/>
    <s v="KRAHD_38421"/>
    <s v="Large A Pharmacy"/>
    <s v="HFS (Large A Pharmacy)- D type- Sectorized"/>
    <s v="Fem Care"/>
    <s v="Whisper Ultra"/>
    <n v="18"/>
    <n v="-3"/>
    <n v="-986.85"/>
    <s v="Po Expired So Customer Rejected"/>
    <x v="3"/>
    <n v="2960.55"/>
  </r>
  <r>
    <d v="2024-12-02T00:00:00"/>
    <s v="Sales Invoice"/>
    <s v="Janak Medical Store"/>
    <s v="KRAHD_70694"/>
    <s v="Large B Pharmacy"/>
    <s v="HFS (Large B Pharmacy)- D Type- Sectorized"/>
    <s v="Female Hair Removal"/>
    <s v="Venus"/>
    <n v="24"/>
    <n v="3"/>
    <n v="986.85"/>
    <m/>
    <x v="3"/>
    <n v="2960.55"/>
  </r>
  <r>
    <d v="2024-12-13T00:00:00"/>
    <s v="Sales Invoice"/>
    <s v="Akshar Agency"/>
    <s v="KRHUB_85606"/>
    <s v="SubD A"/>
    <s v="SubD (SubD A)"/>
    <s v="Hair Care"/>
    <s v="Pantene"/>
    <n v="30"/>
    <n v="3"/>
    <n v="979.08"/>
    <m/>
    <x v="2"/>
    <n v="2937.2400000000002"/>
  </r>
  <r>
    <d v="2024-12-02T00:00:00"/>
    <s v="Saleable RETURN"/>
    <s v="Karanchi Store"/>
    <s v="KRAHD_41623"/>
    <s v="Small B Traditional"/>
    <s v="Other (Small B Traditional)"/>
    <s v="Fem Care"/>
    <s v="Whisper Choice"/>
    <n v="112"/>
    <n v="-8"/>
    <n v="-360.32"/>
    <s v="Shop Closed"/>
    <x v="3"/>
    <n v="2882.56"/>
  </r>
  <r>
    <d v="2024-12-16T00:00:00"/>
    <s v="Sales Invoice"/>
    <s v="Verai General Stores"/>
    <s v="KRHUB_90915"/>
    <s v="SubD B"/>
    <s v="SubD (SubD B)"/>
    <s v="Personal Care (GIL)"/>
    <s v="Gillette"/>
    <n v="144"/>
    <n v="12"/>
    <n v="240"/>
    <m/>
    <x v="0"/>
    <n v="2880"/>
  </r>
  <r>
    <d v="2024-12-14T00:00:00"/>
    <s v="Sales Invoice"/>
    <s v="Vinod Pharma"/>
    <s v="KRHUB_93329"/>
    <s v="SubD A"/>
    <s v="SubD (SubD A)"/>
    <s v="Hair Care"/>
    <s v="Pantene"/>
    <n v="12"/>
    <n v="2"/>
    <n v="1426.8"/>
    <m/>
    <x v="0"/>
    <n v="2853.6"/>
  </r>
  <r>
    <d v="2024-12-02T00:00:00"/>
    <s v="Saleable RETURN"/>
    <s v="Shivam Medical Stores"/>
    <s v="KRAHD_25840"/>
    <s v="Small A Pharmacy"/>
    <s v="Other (Small A Pharmacy)"/>
    <s v="Oral care"/>
    <s v="ORAL B"/>
    <n v="72"/>
    <n v="-5"/>
    <n v="-562.5"/>
    <s v="Wrong Order"/>
    <x v="3"/>
    <n v="2812.5"/>
  </r>
  <r>
    <d v="2024-12-16T00:00:00"/>
    <s v="Sales Invoice"/>
    <s v="GPSAR Healthcare Ltd"/>
    <s v="KRHUB_78371"/>
    <s v="Large A Pharmacy"/>
    <s v="HFS (Large A Pharmacy)- D type"/>
    <s v="Hair Care"/>
    <s v="H&amp;S"/>
    <n v="48"/>
    <n v="6"/>
    <n v="458.22"/>
    <m/>
    <x v="1"/>
    <n v="2749.32"/>
  </r>
  <r>
    <d v="2024-12-16T00:00:00"/>
    <s v="Sales Invoice"/>
    <s v="GPSAR Healthcare Ltd"/>
    <s v="KRHUB_78371"/>
    <s v="Large A Pharmacy"/>
    <s v="HFS (Large A Pharmacy)- D type"/>
    <s v="Hair Care"/>
    <s v="H&amp;S"/>
    <n v="48"/>
    <n v="6"/>
    <n v="458.22"/>
    <m/>
    <x v="1"/>
    <n v="2749.32"/>
  </r>
  <r>
    <d v="2024-12-14T00:00:00"/>
    <s v="Sales Invoice"/>
    <s v="Jalaram Enterprise"/>
    <s v="KRHUB_86219"/>
    <s v="SubD B"/>
    <s v="SubD (SubD B)"/>
    <s v="Hair Care"/>
    <s v="Pantene"/>
    <n v="56"/>
    <n v="4"/>
    <n v="687.28"/>
    <m/>
    <x v="0"/>
    <n v="2749.12"/>
  </r>
  <r>
    <d v="2024-12-14T00:00:00"/>
    <s v="Sales Invoice"/>
    <s v="DEV ENTERPRISE"/>
    <s v="KRHUB_90736"/>
    <s v="SubD A"/>
    <s v="SubD (SubD A)"/>
    <s v="Grooming"/>
    <s v="Mach-3 Turbo"/>
    <n v="48"/>
    <n v="2"/>
    <n v="1314.52"/>
    <m/>
    <x v="0"/>
    <n v="2629.04"/>
  </r>
  <r>
    <d v="2024-12-02T00:00:00"/>
    <s v="Saleable RETURN"/>
    <s v="chamunda kirana store"/>
    <s v="KRAHD_97701"/>
    <s v="New Traditional"/>
    <s v="Maximus 2.0 Replacement (New Traditional)"/>
    <s v="Grooming"/>
    <s v="Wilkinson Sword"/>
    <n v="160"/>
    <n v="-5"/>
    <n v="-515"/>
    <s v="Godown Short"/>
    <x v="3"/>
    <n v="2575"/>
  </r>
  <r>
    <d v="2024-12-02T00:00:00"/>
    <s v="Saleable RETURN"/>
    <s v="Shree Aai Mata super market"/>
    <s v="KRAHD_M04982"/>
    <s v="Small B Traditional"/>
    <s v="Maximus Jun22 (Small B Traditional)"/>
    <s v="Grooming"/>
    <s v="Guard"/>
    <n v="480"/>
    <n v="-8"/>
    <n v="-320"/>
    <s v="Shop had No Cash"/>
    <x v="3"/>
    <n v="2560"/>
  </r>
  <r>
    <d v="2024-12-02T00:00:00"/>
    <s v="Saleable RETURN"/>
    <s v="Shreenathji Pharmacy"/>
    <s v="KRAHD_93063"/>
    <s v="Small A Pharmacy"/>
    <s v="Other (Small A Pharmacy)"/>
    <s v="Fabric &amp; Home Care"/>
    <s v="Ariel Liquid"/>
    <n v="4"/>
    <n v="-2"/>
    <n v="-1277.78"/>
    <s v="Wrong Order"/>
    <x v="3"/>
    <n v="2555.56"/>
  </r>
  <r>
    <d v="2024-12-02T00:00:00"/>
    <s v="Saleable RETURN"/>
    <s v="laxmi provision store"/>
    <s v="KRAHD_M05655"/>
    <s v="New Traditional"/>
    <s v="Maximus Jun22 (New Traditional)"/>
    <s v="Fabric &amp; Home Care"/>
    <s v="Ariel"/>
    <n v="5"/>
    <n v="-5"/>
    <n v="-510.2"/>
    <s v="Shop had No Cash"/>
    <x v="3"/>
    <n v="2551"/>
  </r>
  <r>
    <d v="2024-12-02T00:00:00"/>
    <s v="Saleable RETURN"/>
    <s v="Kundan Parlour"/>
    <s v="KRAHD_80386"/>
    <s v="New Traditional"/>
    <s v="Other (New Traditional)"/>
    <s v="Fabric &amp; Home Care"/>
    <s v="Ariel"/>
    <n v="5"/>
    <n v="-5"/>
    <n v="-510.2"/>
    <s v="Shop Closed"/>
    <x v="3"/>
    <n v="2551"/>
  </r>
  <r>
    <d v="2024-12-02T00:00:00"/>
    <s v="Saleable RETURN"/>
    <s v="Vijay Stores"/>
    <s v="KRAHD_38526"/>
    <s v="Large A Pharmacy"/>
    <s v="HFS (Large A Pharmacy)- D type- Sectorized"/>
    <s v="Grooming"/>
    <s v="Wilkinson Sword"/>
    <n v="120"/>
    <n v="-5"/>
    <n v="-505.5"/>
    <s v="Wrong Order"/>
    <x v="3"/>
    <n v="2527.5"/>
  </r>
  <r>
    <d v="2024-12-16T00:00:00"/>
    <s v="Sales Invoice"/>
    <s v="GPSAR Healthcare Ltd"/>
    <s v="KRHUB_78371"/>
    <s v="Large A Pharmacy"/>
    <s v="HFS (Large A Pharmacy)- D type"/>
    <s v="Fem Care"/>
    <s v="Whisper Ultra"/>
    <n v="32"/>
    <n v="4"/>
    <n v="630.64"/>
    <m/>
    <x v="0"/>
    <n v="2522.56"/>
  </r>
  <r>
    <d v="2024-12-02T00:00:00"/>
    <s v="DAMAGED RETURN"/>
    <s v="Gandhi &amp; Sons"/>
    <s v="KRAHD_38463"/>
    <s v="Large B Traditional"/>
    <s v="HFS Sectorized (Large B Traditional)"/>
    <s v="Health Care"/>
    <s v="BabyRub"/>
    <n v="1080"/>
    <n v="-8"/>
    <n v="-313.76"/>
    <s v="Expired Pack"/>
    <x v="4"/>
    <n v="2510.08"/>
  </r>
  <r>
    <d v="2024-12-16T00:00:00"/>
    <s v="Sales Invoice"/>
    <s v="GPSAR Healthcare Ltd"/>
    <s v="KRHUB_78371"/>
    <s v="Large A Pharmacy"/>
    <s v="HFS (Large A Pharmacy)- D type"/>
    <s v="Personal Care (GIL)"/>
    <s v="Gillette Series"/>
    <n v="6"/>
    <n v="4"/>
    <n v="625.04"/>
    <m/>
    <x v="0"/>
    <n v="2500.16"/>
  </r>
  <r>
    <d v="2024-12-16T00:00:00"/>
    <s v="Sales Invoice"/>
    <s v="Verai General Stores"/>
    <s v="KRHUB_90915"/>
    <s v="SubD B"/>
    <s v="SubD (SubD B)"/>
    <s v="Hair Care"/>
    <s v="Pantene"/>
    <n v="48"/>
    <n v="6"/>
    <n v="409.08"/>
    <m/>
    <x v="1"/>
    <n v="2454.48"/>
  </r>
  <r>
    <d v="2024-12-02T00:00:00"/>
    <s v="Saleable RETURN"/>
    <s v="Shanker Kirana Store"/>
    <s v="KRAHD_39128"/>
    <s v="Small B Traditional"/>
    <s v="Other (Small B Traditional)"/>
    <s v="Fabric &amp; Home Care"/>
    <s v="Tide"/>
    <n v="48"/>
    <n v="-6"/>
    <n v="-405.6"/>
    <s v="Wrong Order"/>
    <x v="3"/>
    <n v="2433.6000000000004"/>
  </r>
  <r>
    <d v="2024-12-02T00:00:00"/>
    <s v="Saleable RETURN"/>
    <s v="Anand Kirana"/>
    <s v="KRAHD_40038"/>
    <s v="Large B Traditional"/>
    <s v="HFS Sectorized (Large B Traditional)"/>
    <s v="Fabric &amp; Home Care"/>
    <s v="Ariel"/>
    <n v="34"/>
    <n v="-4"/>
    <n v="-592.6"/>
    <s v="Godown Short"/>
    <x v="3"/>
    <n v="2370.4"/>
  </r>
  <r>
    <d v="2024-12-02T00:00:00"/>
    <s v="Saleable RETURN"/>
    <s v="J.P.Tea Depo"/>
    <s v="KRAHD_38423"/>
    <s v="Large A Traditional"/>
    <s v="HFS Sectorized (Large A Traditional)"/>
    <s v="Grooming"/>
    <s v="Gillette Presto Intl"/>
    <n v="192"/>
    <n v="-6"/>
    <n v="-394.68"/>
    <s v="Shop had No Cash"/>
    <x v="3"/>
    <n v="2368.08"/>
  </r>
  <r>
    <d v="2024-12-02T00:00:00"/>
    <s v="Saleable RETURN"/>
    <s v="Just Born(GST)"/>
    <s v="KRAHD_44577"/>
    <s v="Speciality"/>
    <s v="Speciality Others (Speciality)"/>
    <s v="Baby Care"/>
    <s v="Pampers"/>
    <n v="12"/>
    <n v="-3"/>
    <n v="-780"/>
    <s v="Wrong Order"/>
    <x v="3"/>
    <n v="2340"/>
  </r>
  <r>
    <d v="2024-12-02T00:00:00"/>
    <s v="Sales Invoice"/>
    <s v="Osia Hyper Retail Ltd(GST)"/>
    <s v="KRAHD_70486"/>
    <s v="Hyper"/>
    <s v="New HFS (Hyper)"/>
    <s v="Female Hair Removal"/>
    <s v="Venus"/>
    <n v="48"/>
    <n v="4"/>
    <n v="578.91999999999996"/>
    <m/>
    <x v="3"/>
    <n v="2315.6799999999998"/>
  </r>
  <r>
    <d v="2024-12-02T00:00:00"/>
    <s v="Sales Invoice"/>
    <s v="Namh Meditech Private Limited"/>
    <s v="KRAHD_102747"/>
    <s v="Large A Pharmacy"/>
    <s v="New Sectorized (Large A Pharmacy)"/>
    <s v="Female Hair Removal"/>
    <s v="Venus"/>
    <n v="72"/>
    <n v="4"/>
    <n v="578.91999999999996"/>
    <m/>
    <x v="3"/>
    <n v="2315.6799999999998"/>
  </r>
  <r>
    <d v="2024-12-14T00:00:00"/>
    <s v="Sales Invoice"/>
    <s v="DEV ENTERPRISE"/>
    <s v="KRHUB_90736"/>
    <s v="SubD A"/>
    <s v="SubD (SubD A)"/>
    <s v="Oral care"/>
    <s v="ORAL B"/>
    <n v="48"/>
    <n v="4"/>
    <n v="566.67999999999995"/>
    <m/>
    <x v="0"/>
    <n v="2266.7199999999998"/>
  </r>
  <r>
    <d v="2024-12-02T00:00:00"/>
    <s v="DAMAGED RETURN"/>
    <s v="Vaibhav Laxmi Medicine(GST)"/>
    <s v="KRAHD_73297"/>
    <s v="Large B Pharmacy"/>
    <s v="HFS (Large B Pharmacy)- D Type- Sectorized"/>
    <s v="Grooming"/>
    <s v="Gillette Mach3"/>
    <n v="36"/>
    <n v="-3"/>
    <n v="-736.62"/>
    <s v="DAMAGED"/>
    <x v="4"/>
    <n v="2209.86"/>
  </r>
  <r>
    <d v="2024-12-02T00:00:00"/>
    <s v="Saleable RETURN"/>
    <s v="Raj Chemist(GST)"/>
    <s v="KRAHD_38421"/>
    <s v="Large A Pharmacy"/>
    <s v="HFS (Large A Pharmacy)- D type- Sectorized"/>
    <s v="Fem Care"/>
    <s v="Whisper Ultra"/>
    <n v="12"/>
    <n v="-2"/>
    <n v="-1088.06"/>
    <s v="Po Expired So Customer Rejected"/>
    <x v="3"/>
    <n v="2176.12"/>
  </r>
  <r>
    <d v="2024-12-14T00:00:00"/>
    <s v="Sales Invoice"/>
    <s v="Vinod Pharma"/>
    <s v="KRHUB_93329"/>
    <s v="SubD A"/>
    <s v="SubD (SubD A)"/>
    <s v="Fabric &amp; Home Care"/>
    <s v="Tide"/>
    <n v="24"/>
    <n v="4"/>
    <n v="540.72"/>
    <m/>
    <x v="0"/>
    <n v="2162.88"/>
  </r>
  <r>
    <d v="2024-12-02T00:00:00"/>
    <s v="Saleable RETURN"/>
    <s v="Arpit Medical(GST)"/>
    <s v="KRAHD_39093"/>
    <s v="Large B Pharmacy"/>
    <s v="HFS (Large B Pharmacy)- D Type- Sectorized"/>
    <s v="Grooming"/>
    <s v="Fusion"/>
    <n v="40"/>
    <n v="-1"/>
    <n v="-2141.96"/>
    <s v="Wrong Order"/>
    <x v="4"/>
    <n v="2141.96"/>
  </r>
  <r>
    <d v="2024-12-02T00:00:00"/>
    <s v="Saleable RETURN"/>
    <s v="Hello Medecine(GST)"/>
    <s v="KRAHD_38512"/>
    <s v="Large A Pharmacy"/>
    <s v="HFS (Large A Pharmacy)- D type- Sectorized"/>
    <s v="Grooming"/>
    <s v="Fusion"/>
    <n v="40"/>
    <n v="-1"/>
    <n v="-2141.96"/>
    <s v="Wrong Order"/>
    <x v="4"/>
    <n v="2141.96"/>
  </r>
  <r>
    <d v="2024-12-17T00:00:00"/>
    <s v="Sales Invoice"/>
    <s v="DEV ENTERPRISE"/>
    <s v="KRHUB_90736"/>
    <s v="SubD A"/>
    <s v="SubD (SubD A)"/>
    <s v="Oral care"/>
    <s v="ORAL B"/>
    <n v="96"/>
    <n v="6"/>
    <n v="350.04"/>
    <m/>
    <x v="1"/>
    <n v="2100.2400000000002"/>
  </r>
  <r>
    <d v="2024-12-02T00:00:00"/>
    <s v="Saleable RETURN"/>
    <s v="Amiraj Pro Center(GST)"/>
    <s v="KRAHD_39534"/>
    <s v="Large B Traditional"/>
    <s v="HFS Sectorized (Large B Traditional)"/>
    <s v="Grooming"/>
    <s v="Gillette Mach3"/>
    <n v="48"/>
    <n v="-2"/>
    <n v="-1026.78"/>
    <s v="Shop had No Cash"/>
    <x v="3"/>
    <n v="2053.56"/>
  </r>
  <r>
    <d v="2024-12-17T00:00:00"/>
    <s v="Sales Invoice"/>
    <s v="SHREE MOMAI TRADERS"/>
    <s v="KRHUB_89269"/>
    <s v="SubD A"/>
    <s v="SubD (SubD A)"/>
    <s v="Fem Care"/>
    <s v="Whisper Choice"/>
    <n v="1"/>
    <n v="1"/>
    <n v="2043.29"/>
    <m/>
    <x v="1"/>
    <n v="2043.29"/>
  </r>
  <r>
    <d v="2024-12-16T00:00:00"/>
    <s v="Sales Invoice"/>
    <s v="Verai General Stores"/>
    <s v="KRHUB_90915"/>
    <s v="SubD B"/>
    <s v="SubD (SubD B)"/>
    <s v="Personal Care (GIL)"/>
    <s v="Gillette"/>
    <n v="12"/>
    <n v="3"/>
    <n v="666.96"/>
    <m/>
    <x v="0"/>
    <n v="2000.88"/>
  </r>
  <r>
    <d v="2024-12-17T00:00:00"/>
    <s v="Sales Invoice"/>
    <s v="Bipinkumar Manshukhlal Shah"/>
    <s v="KRHUB_78366"/>
    <s v="SubD A"/>
    <s v="SubD (SubD A)"/>
    <s v="Personal Care (GIL)"/>
    <s v="Gillette"/>
    <n v="12"/>
    <n v="3"/>
    <n v="666.96"/>
    <m/>
    <x v="1"/>
    <n v="2000.88"/>
  </r>
  <r>
    <d v="2024-12-14T00:00:00"/>
    <s v="Sales Invoice"/>
    <s v="Jiyansh Sales"/>
    <s v="KRHUB_94585"/>
    <s v="SubD B"/>
    <s v="SubD (SubD B)"/>
    <s v="Health Care"/>
    <s v="BabyRub"/>
    <n v="12"/>
    <n v="1"/>
    <n v="1973.53"/>
    <m/>
    <x v="0"/>
    <n v="1973.53"/>
  </r>
  <r>
    <d v="2024-12-16T00:00:00"/>
    <s v="Sales Invoice"/>
    <s v="GPSAR Healthcare Ltd"/>
    <s v="KRHUB_78371"/>
    <s v="Large A Pharmacy"/>
    <s v="HFS (Large A Pharmacy)- D type"/>
    <s v="Personal Care (GIL)"/>
    <s v="Gillette"/>
    <n v="24"/>
    <n v="2"/>
    <n v="979.2"/>
    <m/>
    <x v="0"/>
    <n v="1958.4"/>
  </r>
  <r>
    <d v="2024-12-02T00:00:00"/>
    <s v="Saleable RETURN"/>
    <s v="Patava Medical(GST)"/>
    <s v="KRAHD_40484"/>
    <s v="Small A Pharmacy"/>
    <s v="Other (Small A Pharmacy)"/>
    <s v="Fem Care"/>
    <s v="Whisper Choice"/>
    <n v="120"/>
    <n v="-7"/>
    <n v="-264.81"/>
    <s v="Shop had No Cash"/>
    <x v="3"/>
    <n v="1853.67"/>
  </r>
  <r>
    <d v="2024-12-02T00:00:00"/>
    <s v="Saleable RETURN"/>
    <s v="Raj Medical &amp; General Store"/>
    <s v="KRAHD_102733"/>
    <s v="Large A Pharmacy"/>
    <s v="New Sectorized (Large A Pharmacy)"/>
    <s v="Grooming"/>
    <s v="Fusion"/>
    <n v="40"/>
    <n v="-1"/>
    <n v="-1852.67"/>
    <s v="Shop had No Cash"/>
    <x v="4"/>
    <n v="1852.67"/>
  </r>
  <r>
    <d v="2024-12-02T00:00:00"/>
    <s v="Saleable RETURN"/>
    <s v="Aroma Medical"/>
    <s v="KRAHD_38439"/>
    <s v="Large B Pharmacy"/>
    <s v="HFS (Large B Pharmacy)- D Type- Sectorized"/>
    <s v="Grooming"/>
    <s v="Fusion"/>
    <n v="40"/>
    <n v="-1"/>
    <n v="-1852.67"/>
    <s v="Shop had No Cash"/>
    <x v="4"/>
    <n v="1852.67"/>
  </r>
  <r>
    <d v="2024-12-02T00:00:00"/>
    <s v="Saleable RETURN"/>
    <s v="Akshar Medicine(GST)"/>
    <s v="KRAHD_42201"/>
    <s v="Large B Pharmacy"/>
    <s v="HFS (Large B Pharmacy)- D Type- Sectorized"/>
    <s v="Grooming"/>
    <s v="Fusion"/>
    <n v="40"/>
    <n v="-1"/>
    <n v="-1852.67"/>
    <s v="Wrong Order"/>
    <x v="4"/>
    <n v="1852.67"/>
  </r>
  <r>
    <d v="2024-12-02T00:00:00"/>
    <s v="Saleable RETURN"/>
    <s v="New Umiya Medical"/>
    <s v="KRAHD_41616"/>
    <s v="Large B Pharmacy"/>
    <s v="HFS (Large B Pharmacy)- D Type- Sectorized"/>
    <s v="Health Care"/>
    <s v="Vaporub"/>
    <n v="72"/>
    <n v="-2"/>
    <n v="-921.24"/>
    <s v="Shop Closed"/>
    <x v="3"/>
    <n v="1842.48"/>
  </r>
  <r>
    <d v="2024-12-02T00:00:00"/>
    <s v="Saleable RETURN"/>
    <s v="Mahesh Medicla &amp; Prov.(GST)"/>
    <s v="KRAHD_38578"/>
    <s v="Large A Pharmacy"/>
    <s v="HFS (Large A Pharmacy)- D type- Sectorized"/>
    <s v="Health Care"/>
    <s v="Vaporub"/>
    <n v="72"/>
    <n v="-2"/>
    <n v="-921.24"/>
    <s v="Wrong Order"/>
    <x v="3"/>
    <n v="1842.48"/>
  </r>
  <r>
    <d v="2024-12-02T00:00:00"/>
    <s v="Saleable RETURN"/>
    <s v="Highness Med"/>
    <s v="KRAHD_38606"/>
    <s v="Large B Pharmacy"/>
    <s v="HFS (Large B Pharmacy)- D Type- Sectorized"/>
    <s v="Health Care"/>
    <s v="Vaporub"/>
    <n v="72"/>
    <n v="-2"/>
    <n v="-921.24"/>
    <s v="Wrong Order"/>
    <x v="3"/>
    <n v="1842.48"/>
  </r>
  <r>
    <d v="2024-12-02T00:00:00"/>
    <s v="Saleable RETURN"/>
    <s v="Natraj Chemist"/>
    <s v="KRAHD_91284"/>
    <s v="Large A Pharmacy"/>
    <s v="HFS (Large A Pharmacy)- D type- Sectorized"/>
    <s v="Health Care"/>
    <s v="Vaporub"/>
    <n v="72"/>
    <n v="-2"/>
    <n v="-921.24"/>
    <s v="Wrong Order"/>
    <x v="3"/>
    <n v="1842.48"/>
  </r>
  <r>
    <d v="2024-12-02T00:00:00"/>
    <s v="Saleable RETURN"/>
    <s v="Ganesh Medicine(GST)"/>
    <s v="KRAHD_47112"/>
    <s v="Large B Pharmacy"/>
    <s v="HFS (Large B Pharmacy)- D Type- Sectorized"/>
    <s v="Health Care"/>
    <s v="Vaporub"/>
    <n v="72"/>
    <n v="-2"/>
    <n v="-921.24"/>
    <s v="Shop had No Cash"/>
    <x v="3"/>
    <n v="1842.48"/>
  </r>
  <r>
    <d v="2024-12-16T00:00:00"/>
    <s v="Sales Invoice"/>
    <s v="GPSAR Healthcare Ltd"/>
    <s v="KRHUB_78371"/>
    <s v="Large A Pharmacy"/>
    <s v="HFS (Large A Pharmacy)- D type"/>
    <s v="Personal Care (GIL)"/>
    <s v="Gillette Series"/>
    <n v="12"/>
    <n v="2"/>
    <n v="891.08"/>
    <m/>
    <x v="0"/>
    <n v="1782.16"/>
  </r>
  <r>
    <d v="2024-12-17T00:00:00"/>
    <s v="Saleable RETURN"/>
    <s v="GPSAR Healthcare Ltd"/>
    <s v="KRHUB_78371"/>
    <s v="Large A Pharmacy"/>
    <s v="HFS (Large A Pharmacy)- D type"/>
    <s v="Personal Care (GIL)"/>
    <s v="Gillette Series"/>
    <n v="12"/>
    <n v="-2"/>
    <n v="-891.08"/>
    <s v="Short Supplied"/>
    <x v="1"/>
    <n v="1782.16"/>
  </r>
  <r>
    <d v="2024-12-02T00:00:00"/>
    <s v="Saleable RETURN"/>
    <s v="Aroma Medical"/>
    <s v="KRAHD_38439"/>
    <s v="Large B Pharmacy"/>
    <s v="HFS (Large B Pharmacy)- D Type- Sectorized"/>
    <s v="Grooming"/>
    <s v="Guard"/>
    <n v="480"/>
    <n v="-5"/>
    <n v="-350"/>
    <s v="Shop had No Cash"/>
    <x v="3"/>
    <n v="1750"/>
  </r>
  <r>
    <d v="2024-12-02T00:00:00"/>
    <s v="Saleable RETURN"/>
    <s v="Raj Chemist(GST)"/>
    <s v="KRAHD_38421"/>
    <s v="Large A Pharmacy"/>
    <s v="HFS (Large A Pharmacy)- D type- Sectorized"/>
    <s v="Health Care"/>
    <s v="Vaporub"/>
    <n v="16"/>
    <n v="-1"/>
    <n v="-1728.1"/>
    <s v="Po Expired So Customer Rejected"/>
    <x v="3"/>
    <n v="1728.1"/>
  </r>
  <r>
    <d v="2024-12-02T00:00:00"/>
    <s v="Saleable RETURN"/>
    <s v="Parishram Medical(GST)"/>
    <s v="KRAHD_38481"/>
    <s v="Small A Pharmacy"/>
    <s v="Other (Small A Pharmacy)"/>
    <s v="Oral care"/>
    <s v="ORAL B"/>
    <n v="6"/>
    <n v="-1"/>
    <n v="-1723.27"/>
    <s v="Godown Short"/>
    <x v="3"/>
    <n v="1723.27"/>
  </r>
  <r>
    <d v="2024-12-02T00:00:00"/>
    <s v="Saleable RETURN"/>
    <s v="Raj Chemist(GST)"/>
    <s v="KRAHD_38421"/>
    <s v="Large A Pharmacy"/>
    <s v="HFS (Large A Pharmacy)- D type- Sectorized"/>
    <s v="Health Care"/>
    <s v="BabyRub"/>
    <n v="216"/>
    <n v="-4"/>
    <n v="-417.24"/>
    <s v="Po Expired So Customer Rejected"/>
    <x v="3"/>
    <n v="1668.96"/>
  </r>
  <r>
    <d v="2024-12-02T00:00:00"/>
    <s v="Saleable RETURN"/>
    <s v="Patava Medical(GST)"/>
    <s v="KRAHD_40484"/>
    <s v="Small A Pharmacy"/>
    <s v="Other (Small A Pharmacy)"/>
    <s v="Baby Care"/>
    <s v="Pampers"/>
    <n v="168"/>
    <n v="-10"/>
    <n v="-166.7"/>
    <s v="Shop had No Cash"/>
    <x v="3"/>
    <n v="1667"/>
  </r>
  <r>
    <d v="2024-12-02T00:00:00"/>
    <s v="Saleable RETURN"/>
    <s v="Radhe Trading(GST)"/>
    <s v="KRAHD_25664"/>
    <s v="Semi WS Traditional"/>
    <s v="WS Silver (Semi WS Traditional)"/>
    <s v="Fabric &amp; Home Care"/>
    <s v="Ariel Liquid"/>
    <n v="12"/>
    <n v="-3"/>
    <n v="-552.78"/>
    <s v="Godown Short"/>
    <x v="3"/>
    <n v="1658.34"/>
  </r>
  <r>
    <d v="2024-12-02T00:00:00"/>
    <s v="Saleable RETURN"/>
    <s v="Jay Shankar Pro store"/>
    <s v="KRAHD_40271"/>
    <s v="Large B Traditional"/>
    <s v="HFS Sectorized (Large B Traditional)"/>
    <s v="Fabric &amp; Home Care"/>
    <s v="Ariel"/>
    <n v="12"/>
    <n v="-2"/>
    <n v="-820.7"/>
    <s v="Wrong Order"/>
    <x v="3"/>
    <n v="1641.4"/>
  </r>
  <r>
    <d v="2024-12-13T00:00:00"/>
    <s v="Sales Invoice"/>
    <s v="Vinod Pharma"/>
    <s v="KRHUB_93329"/>
    <s v="SubD A"/>
    <s v="SubD (SubD A)"/>
    <s v="Fabric &amp; Home Care"/>
    <s v="Ariel"/>
    <n v="5"/>
    <n v="4"/>
    <n v="408.16"/>
    <m/>
    <x v="2"/>
    <n v="1632.64"/>
  </r>
  <r>
    <d v="2024-12-14T00:00:00"/>
    <s v="Sales Invoice"/>
    <s v="Mashru General Store"/>
    <s v="KRHUB_92137"/>
    <s v="SubD B"/>
    <s v="SubD (SubD B)"/>
    <s v="Fabric &amp; Home Care"/>
    <s v="Ariel"/>
    <n v="5"/>
    <n v="4"/>
    <n v="408.16"/>
    <m/>
    <x v="0"/>
    <n v="1632.64"/>
  </r>
  <r>
    <d v="2024-12-17T00:00:00"/>
    <s v="Sales Invoice"/>
    <s v="SHREE MOMAI TRADERS"/>
    <s v="KRHUB_89269"/>
    <s v="SubD A"/>
    <s v="SubD (SubD A)"/>
    <s v="Fabric &amp; Home Care"/>
    <s v="Ariel"/>
    <n v="5"/>
    <n v="4"/>
    <n v="408.16"/>
    <m/>
    <x v="1"/>
    <n v="1632.64"/>
  </r>
  <r>
    <d v="2024-12-18T00:00:00"/>
    <s v="Sales Invoice"/>
    <s v="Jay Ambe Enterprise"/>
    <s v="KRHUB_92863"/>
    <s v="SubD A"/>
    <s v="SubD (SubD A)"/>
    <s v="Fabric &amp; Home Care"/>
    <s v="Ariel"/>
    <n v="5"/>
    <n v="4"/>
    <n v="408.16"/>
    <m/>
    <x v="1"/>
    <n v="1632.64"/>
  </r>
  <r>
    <d v="2024-12-20T00:00:00"/>
    <s v="Sales Invoice"/>
    <s v="Vinayak Marketing"/>
    <s v="KRHUB_91961"/>
    <s v="SubD A"/>
    <s v="SubD (SubD A)"/>
    <s v="Fabric &amp; Home Care"/>
    <s v="Ariel"/>
    <n v="5"/>
    <n v="4"/>
    <n v="408.16"/>
    <m/>
    <x v="1"/>
    <n v="1632.64"/>
  </r>
  <r>
    <d v="2024-12-02T00:00:00"/>
    <s v="Saleable RETURN"/>
    <s v="Anshi Lifestyle pharmacy &amp; Supermarket"/>
    <s v="KRAHD_92058"/>
    <s v="Large A Pharmacy"/>
    <s v="HFS (Large A Pharmacy)- L type- Sectorized"/>
    <s v="Fem Care"/>
    <s v="Whisper Choice"/>
    <n v="60"/>
    <n v="-6"/>
    <n v="-270.24"/>
    <s v="Wrong Order"/>
    <x v="3"/>
    <n v="1621.44"/>
  </r>
  <r>
    <d v="2024-12-02T00:00:00"/>
    <s v="Saleable RETURN"/>
    <s v="Akshar Medicine(GST)"/>
    <s v="KRAHD_42201"/>
    <s v="Large B Pharmacy"/>
    <s v="HFS (Large B Pharmacy)- D Type- Sectorized"/>
    <s v="Fem Care"/>
    <s v="Whisper Choice"/>
    <n v="112"/>
    <n v="-6"/>
    <n v="-270.24"/>
    <s v="Wrong Order"/>
    <x v="3"/>
    <n v="1621.44"/>
  </r>
  <r>
    <d v="2024-12-16T00:00:00"/>
    <s v="Sales Invoice"/>
    <s v="Verai General Stores"/>
    <s v="KRHUB_90915"/>
    <s v="SubD B"/>
    <s v="SubD (SubD B)"/>
    <s v="Personal Care (GIL)"/>
    <s v="Gillette Series"/>
    <n v="144"/>
    <n v="6"/>
    <n v="262.5"/>
    <m/>
    <x v="0"/>
    <n v="1575"/>
  </r>
  <r>
    <d v="2024-12-13T00:00:00"/>
    <s v="Sales Invoice"/>
    <s v="Vinod Pharma"/>
    <s v="KRHUB_93329"/>
    <s v="SubD A"/>
    <s v="SubD (SubD A)"/>
    <s v="Hair Care"/>
    <s v="Pantene"/>
    <n v="24"/>
    <n v="3"/>
    <n v="515.46"/>
    <m/>
    <x v="2"/>
    <n v="1546.38"/>
  </r>
  <r>
    <d v="2024-12-02T00:00:00"/>
    <s v="Saleable RETURN"/>
    <s v="New Rajasthan Medicalts(GST)"/>
    <s v="KRAHD_38549"/>
    <s v="Large B Pharmacy"/>
    <s v="HFS (Large B Pharmacy)- D Type- Sectorized"/>
    <s v="Fem Care"/>
    <s v="Whisper Choice"/>
    <n v="120"/>
    <n v="-7"/>
    <n v="-220.71"/>
    <s v="Wrong Order"/>
    <x v="3"/>
    <n v="1544.97"/>
  </r>
  <r>
    <d v="2024-12-02T00:00:00"/>
    <s v="Saleable RETURN"/>
    <s v="Mahavir Medical Stores(GST)"/>
    <s v="KRAHD_38642"/>
    <s v="Large B Pharmacy"/>
    <s v="HFS (Large B Pharmacy)- D Type- Sectorized"/>
    <s v="Fem Care"/>
    <s v="Whisper Ultra"/>
    <n v="48"/>
    <n v="-3"/>
    <n v="-513.51"/>
    <s v="Wrong Order"/>
    <x v="3"/>
    <n v="1540.53"/>
  </r>
  <r>
    <d v="2024-12-02T00:00:00"/>
    <s v="Saleable RETURN"/>
    <s v="Moon Light Traders(GST)"/>
    <s v="KRAHD_38485"/>
    <s v="Large A Traditional"/>
    <s v="HFS Sectorized (Large A Traditional)"/>
    <s v="Skin Care"/>
    <s v="Olay"/>
    <n v="6"/>
    <n v="-1"/>
    <n v="-1499.16"/>
    <s v="Godown Short"/>
    <x v="3"/>
    <n v="1499.16"/>
  </r>
  <r>
    <d v="2024-12-18T00:00:00"/>
    <s v="Sales Invoice"/>
    <s v="Vinod Pharma"/>
    <s v="KRHUB_93329"/>
    <s v="SubD A"/>
    <s v="SubD (SubD A)"/>
    <s v="Grooming"/>
    <s v="Mach-3 Turbo"/>
    <n v="72"/>
    <n v="2"/>
    <n v="704.02"/>
    <m/>
    <x v="1"/>
    <n v="1408.04"/>
  </r>
  <r>
    <d v="2024-12-02T00:00:00"/>
    <s v="Sales Invoice"/>
    <s v="Namh Meditech Private Limited"/>
    <s v="KRAHD_102747"/>
    <s v="Large A Pharmacy"/>
    <s v="New Sectorized (Large A Pharmacy)"/>
    <s v="Female Hair Removal"/>
    <s v="Satin Care"/>
    <n v="40"/>
    <n v="2"/>
    <n v="700"/>
    <m/>
    <x v="3"/>
    <n v="1400"/>
  </r>
  <r>
    <d v="2024-12-02T00:00:00"/>
    <s v="Saleable RETURN"/>
    <s v="Trikamlal Mohanlal &amp; Co."/>
    <s v="KRAHD_80440"/>
    <s v="Medium Traditional"/>
    <s v="Other (Medium Traditional)"/>
    <s v="Baby Care"/>
    <s v="Pampers"/>
    <n v="12"/>
    <n v="-2"/>
    <n v="-681.66"/>
    <s v="Shop had No Cash"/>
    <x v="3"/>
    <n v="1363.32"/>
  </r>
  <r>
    <d v="2024-12-14T00:00:00"/>
    <s v="Sales Invoice"/>
    <s v="A TO Z TRADERS"/>
    <s v="KRHUB_93275"/>
    <s v="SubD B"/>
    <s v="SubD (SubD B)"/>
    <s v="Fem Care"/>
    <s v="Whisper Ultra"/>
    <n v="1"/>
    <n v="1"/>
    <n v="1338.52"/>
    <m/>
    <x v="0"/>
    <n v="1338.52"/>
  </r>
  <r>
    <d v="2024-12-02T00:00:00"/>
    <s v="Saleable RETURN"/>
    <s v="Doveshwer General Store"/>
    <s v="KRAHD_79100"/>
    <s v="Small A Traditional"/>
    <s v="Other (Small A Traditional)"/>
    <s v="Fabric &amp; Home Care"/>
    <s v="Ariel"/>
    <n v="48"/>
    <n v="-4"/>
    <n v="-333.36"/>
    <s v="Wrong Order"/>
    <x v="3"/>
    <n v="1333.44"/>
  </r>
  <r>
    <d v="2024-12-02T00:00:00"/>
    <s v="Saleable RETURN"/>
    <s v="parvati provision store"/>
    <s v="KRAHD_M00209"/>
    <s v="Small B Traditional"/>
    <s v="Maximus Jun22 (Small B Traditional)"/>
    <s v="Fabric &amp; Home Care"/>
    <s v="Tide"/>
    <n v="72"/>
    <n v="-12"/>
    <n v="-111.12"/>
    <s v="Wrong Order"/>
    <x v="3"/>
    <n v="1333.44"/>
  </r>
  <r>
    <d v="2024-12-02T00:00:00"/>
    <s v="Saleable RETURN"/>
    <s v="Raj Chemist(GST)"/>
    <s v="KRAHD_38421"/>
    <s v="Large A Pharmacy"/>
    <s v="HFS (Large A Pharmacy)- D type- Sectorized"/>
    <s v="Fem Care"/>
    <s v="Whisper Ultra"/>
    <n v="18"/>
    <n v="-2"/>
    <n v="-666.66"/>
    <s v="Po Expired So Customer Rejected"/>
    <x v="3"/>
    <n v="1333.32"/>
  </r>
  <r>
    <d v="2024-12-02T00:00:00"/>
    <s v="Saleable RETURN"/>
    <s v="Mewad Pharmacy"/>
    <s v="KRAHD_77560"/>
    <s v="Medium Pharmacy"/>
    <s v="New (Medium Pharmacy)- D Type"/>
    <s v="Baby Care"/>
    <s v="Pampers"/>
    <n v="12"/>
    <n v="-2"/>
    <n v="-665"/>
    <s v="Wrong Order"/>
    <x v="3"/>
    <n v="1330"/>
  </r>
  <r>
    <d v="2024-12-02T00:00:00"/>
    <s v="Saleable RETURN"/>
    <s v="Trikamlal Mohanlal &amp; Co."/>
    <s v="KRAHD_80440"/>
    <s v="Medium Traditional"/>
    <s v="Other (Medium Traditional)"/>
    <s v="Baby Care"/>
    <s v="Pampers"/>
    <n v="12"/>
    <n v="-2"/>
    <n v="-665"/>
    <s v="Shop had No Cash"/>
    <x v="3"/>
    <n v="1330"/>
  </r>
  <r>
    <d v="2024-12-02T00:00:00"/>
    <s v="Saleable RETURN"/>
    <s v="Anand Prov. Store"/>
    <s v="KRAHD_38913"/>
    <s v="Large B Traditional"/>
    <s v="HFS Sectorized (Large B Traditional)"/>
    <s v="Baby Care"/>
    <s v="Pampers"/>
    <n v="12"/>
    <n v="-2"/>
    <n v="-665"/>
    <s v="Wrong Order"/>
    <x v="3"/>
    <n v="1330"/>
  </r>
  <r>
    <d v="2024-12-02T00:00:00"/>
    <s v="Saleable RETURN"/>
    <s v="Trikamlal Mohanlal &amp; Co."/>
    <s v="KRAHD_80440"/>
    <s v="Medium Traditional"/>
    <s v="Other (Medium Traditional)"/>
    <s v="Baby Care"/>
    <s v="Pampers"/>
    <n v="12"/>
    <n v="-2"/>
    <n v="-665"/>
    <s v="Shop had No Cash"/>
    <x v="3"/>
    <n v="1330"/>
  </r>
  <r>
    <d v="2024-12-02T00:00:00"/>
    <s v="Sales Invoice"/>
    <s v="Ashok Medical &amp; Gen. St."/>
    <s v="KRAHD_38444"/>
    <s v="Large A Pharmacy"/>
    <s v="HFS (Large A Pharmacy)- D type- Sectorized"/>
    <s v="Female Hair Removal"/>
    <s v="Venus"/>
    <n v="24"/>
    <n v="2"/>
    <n v="657.9"/>
    <m/>
    <x v="3"/>
    <n v="1315.8"/>
  </r>
  <r>
    <d v="2024-12-14T00:00:00"/>
    <s v="Sales Invoice"/>
    <s v="Jalaram Enterprise"/>
    <s v="KRHUB_86219"/>
    <s v="SubD B"/>
    <s v="SubD (SubD B)"/>
    <s v="Grooming"/>
    <s v="Mach-3 Turbo"/>
    <n v="36"/>
    <n v="2"/>
    <n v="655.7"/>
    <m/>
    <x v="0"/>
    <n v="1311.4"/>
  </r>
  <r>
    <d v="2024-12-02T00:00:00"/>
    <s v="Saleable RETURN"/>
    <s v="Raj Medical &amp; General Store"/>
    <s v="KRAHD_102733"/>
    <s v="Large A Pharmacy"/>
    <s v="New Sectorized (Large A Pharmacy)"/>
    <s v="Female Hair Removal"/>
    <s v="Venus"/>
    <n v="72"/>
    <n v="-3"/>
    <n v="-434.19"/>
    <s v="Shop had No Cash"/>
    <x v="4"/>
    <n v="1302.57"/>
  </r>
  <r>
    <d v="2024-12-02T00:00:00"/>
    <s v="Saleable RETURN"/>
    <s v="Rational Handloom Co.Pvt.Ltd(GST)"/>
    <s v="KRAHD_38717"/>
    <s v="Hyper"/>
    <s v="New HFS (Hyper)"/>
    <s v="Grooming"/>
    <s v="Gillette Presto Intl"/>
    <n v="100"/>
    <n v="-4"/>
    <n v="-314.44"/>
    <s v="Godown Short"/>
    <x v="3"/>
    <n v="1257.76"/>
  </r>
  <r>
    <d v="2024-12-02T00:00:00"/>
    <s v="Saleable RETURN"/>
    <s v="Anshi Lifestyle pharmacy &amp; Supermarket"/>
    <s v="KRAHD_92058"/>
    <s v="Large A Pharmacy"/>
    <s v="HFS (Large A Pharmacy)- L type- Sectorized"/>
    <s v="Baby Care"/>
    <s v="Pampers"/>
    <n v="4"/>
    <n v="-1"/>
    <n v="-1249.1600000000001"/>
    <s v="Wrong Order"/>
    <x v="3"/>
    <n v="1249.1600000000001"/>
  </r>
  <r>
    <d v="2024-12-02T00:00:00"/>
    <s v="Sales Invoice"/>
    <s v="M M Cosmatic"/>
    <s v="KRAHD_M01191"/>
    <s v="New Beauty"/>
    <s v="Maximus Jun22 (New Beauty)"/>
    <s v="Female Hair Removal"/>
    <s v="Satin Care"/>
    <n v="192"/>
    <n v="4"/>
    <n v="312.24"/>
    <m/>
    <x v="3"/>
    <n v="1248.96"/>
  </r>
  <r>
    <d v="2024-12-02T00:00:00"/>
    <s v="Sales Invoice"/>
    <s v="Rajdeep Pro Store"/>
    <s v="KRAHD_38513"/>
    <s v="Large B Traditional"/>
    <s v="HFS Sectorized (Large B Traditional)"/>
    <s v="Female Hair Removal"/>
    <s v="Satin Care"/>
    <n v="192"/>
    <n v="4"/>
    <n v="312.24"/>
    <m/>
    <x v="3"/>
    <n v="1248.96"/>
  </r>
  <r>
    <d v="2024-12-02T00:00:00"/>
    <s v="Sales Invoice"/>
    <s v="BEST pharmacy"/>
    <s v="KRAHD_97258"/>
    <s v="New Pharmacy"/>
    <s v="Other (New Pharmacy)"/>
    <s v="Female Hair Removal"/>
    <s v="Satin Care"/>
    <n v="192"/>
    <n v="4"/>
    <n v="312.24"/>
    <m/>
    <x v="3"/>
    <n v="1248.96"/>
  </r>
  <r>
    <d v="2024-12-02T00:00:00"/>
    <s v="Saleable RETURN"/>
    <s v="Ganesh Medicine(GST)"/>
    <s v="KRAHD_47112"/>
    <s v="Large B Pharmacy"/>
    <s v="HFS (Large B Pharmacy)- D Type- Sectorized"/>
    <s v="Health Care"/>
    <s v="VCD"/>
    <n v="16"/>
    <n v="-2"/>
    <n v="-617.48"/>
    <s v="Shop had No Cash"/>
    <x v="3"/>
    <n v="1234.96"/>
  </r>
  <r>
    <d v="2024-12-02T00:00:00"/>
    <s v="Saleable RETURN"/>
    <s v="New Rajasthan Medicalts(GST)"/>
    <s v="KRAHD_38549"/>
    <s v="Large B Pharmacy"/>
    <s v="HFS (Large B Pharmacy)- D Type- Sectorized"/>
    <s v="Fem Care"/>
    <s v="Whisper Ultra"/>
    <n v="12"/>
    <n v="-2"/>
    <n v="-614.04"/>
    <s v="Wrong Order"/>
    <x v="3"/>
    <n v="1228.08"/>
  </r>
  <r>
    <d v="2024-12-02T00:00:00"/>
    <s v="Saleable RETURN"/>
    <s v="Akshar Medicine(GST)"/>
    <s v="KRAHD_42201"/>
    <s v="Large B Pharmacy"/>
    <s v="HFS (Large B Pharmacy)- D Type- Sectorized"/>
    <s v="Fem Care"/>
    <s v="Whisper Ultra"/>
    <n v="12"/>
    <n v="-2"/>
    <n v="-614.04"/>
    <s v="Wrong Order"/>
    <x v="3"/>
    <n v="1228.08"/>
  </r>
  <r>
    <d v="2024-12-02T00:00:00"/>
    <s v="Saleable RETURN"/>
    <s v="Sangam Pharmacy"/>
    <s v="KRAHD_82527"/>
    <s v="Large B Pharmacy"/>
    <s v="HFS (Large B Pharmacy)- D Type- Sectorized"/>
    <s v="Fem Care"/>
    <s v="Whisper Ultra"/>
    <n v="8"/>
    <n v="-2"/>
    <n v="-614.04"/>
    <s v="Wrong Order"/>
    <x v="3"/>
    <n v="1228.08"/>
  </r>
  <r>
    <d v="2024-12-14T00:00:00"/>
    <s v="Sales Invoice"/>
    <s v="Mashru General Store"/>
    <s v="KRHUB_92137"/>
    <s v="SubD B"/>
    <s v="SubD (SubD B)"/>
    <s v="Aircare"/>
    <s v="AmbiPur"/>
    <n v="12"/>
    <n v="2"/>
    <n v="581.66"/>
    <m/>
    <x v="0"/>
    <n v="1163.32"/>
  </r>
  <r>
    <d v="2024-12-17T00:00:00"/>
    <s v="Sales Invoice"/>
    <s v="SHREE MOMAI TRADERS"/>
    <s v="KRHUB_89269"/>
    <s v="SubD A"/>
    <s v="SubD (SubD A)"/>
    <s v="Aircare"/>
    <s v="AmbiPur"/>
    <n v="12"/>
    <n v="2"/>
    <n v="581.66"/>
    <m/>
    <x v="1"/>
    <n v="1163.32"/>
  </r>
  <r>
    <d v="2024-12-17T00:00:00"/>
    <s v="Sales Invoice"/>
    <s v="SHREE MOMAI TRADERS"/>
    <s v="KRHUB_89269"/>
    <s v="SubD A"/>
    <s v="SubD (SubD A)"/>
    <s v="Aircare"/>
    <s v="AmbiPur"/>
    <n v="12"/>
    <n v="2"/>
    <n v="581.66"/>
    <m/>
    <x v="1"/>
    <n v="1163.32"/>
  </r>
  <r>
    <d v="2024-12-17T00:00:00"/>
    <s v="Sales Invoice"/>
    <s v="SHREE MOMAI TRADERS"/>
    <s v="KRHUB_89269"/>
    <s v="SubD A"/>
    <s v="SubD (SubD A)"/>
    <s v="Aircare"/>
    <s v="AmbiPur"/>
    <n v="12"/>
    <n v="2"/>
    <n v="581.66"/>
    <m/>
    <x v="1"/>
    <n v="1163.32"/>
  </r>
  <r>
    <d v="2024-12-02T00:00:00"/>
    <s v="Saleable RETURN"/>
    <s v="Patava Medical(GST)"/>
    <s v="KRAHD_40484"/>
    <s v="Small A Pharmacy"/>
    <s v="Other (Small A Pharmacy)"/>
    <s v="Fem Care"/>
    <s v="Whisper Choice"/>
    <n v="120"/>
    <n v="-6"/>
    <n v="-189.18"/>
    <s v="Shop had No Cash"/>
    <x v="3"/>
    <n v="1135.08"/>
  </r>
  <r>
    <d v="2024-12-14T00:00:00"/>
    <s v="Sales Invoice"/>
    <s v="Mashru General Store"/>
    <s v="KRHUB_92137"/>
    <s v="SubD B"/>
    <s v="SubD (SubD B)"/>
    <s v="Oral care"/>
    <s v="ORAL B"/>
    <n v="24"/>
    <n v="3"/>
    <n v="375"/>
    <m/>
    <x v="0"/>
    <n v="1125"/>
  </r>
  <r>
    <d v="2024-12-02T00:00:00"/>
    <s v="Saleable RETURN"/>
    <s v="A-1 Medical"/>
    <s v="KRAHD_86105"/>
    <s v="Large B Pharmacy"/>
    <s v="HFS (Large B Pharmacy)- D Type- Sectorized"/>
    <s v="Grooming"/>
    <s v="Guard"/>
    <n v="480"/>
    <n v="-4"/>
    <n v="-280"/>
    <s v="Wrong Order"/>
    <x v="3"/>
    <n v="1120"/>
  </r>
  <r>
    <d v="2024-12-02T00:00:00"/>
    <s v="Saleable RETURN"/>
    <s v="Wel Come Medical-(Cash Only)"/>
    <s v="KRAHD_77640"/>
    <s v="Large B Pharmacy"/>
    <s v="HFS (Large B Pharmacy)- D Type- Sectorized"/>
    <s v="Grooming"/>
    <s v="Guard"/>
    <n v="480"/>
    <n v="-4"/>
    <n v="-280"/>
    <s v="Wrong Order"/>
    <x v="3"/>
    <n v="1120"/>
  </r>
  <r>
    <d v="2024-12-16T00:00:00"/>
    <s v="Sales Invoice"/>
    <s v="GPSAR Healthcare Ltd"/>
    <s v="KRHUB_78371"/>
    <s v="Large A Pharmacy"/>
    <s v="HFS (Large A Pharmacy)- D type"/>
    <s v="Baby Care"/>
    <s v="Pampers"/>
    <n v="4"/>
    <n v="1"/>
    <n v="1119.2"/>
    <m/>
    <x v="0"/>
    <n v="1119.2"/>
  </r>
  <r>
    <d v="2024-12-02T00:00:00"/>
    <s v="Saleable RETURN"/>
    <s v="Natraj Medical Stores"/>
    <s v="KRAHD_93547"/>
    <s v="Large A Pharmacy"/>
    <s v="HFS (Large A Pharmacy)- D type- Sectorized"/>
    <s v="Baby Care"/>
    <s v="Pampers"/>
    <n v="6"/>
    <n v="-1"/>
    <n v="-1086.0899999999999"/>
    <s v="Wrong Order"/>
    <x v="3"/>
    <n v="1086.0899999999999"/>
  </r>
  <r>
    <d v="2024-12-14T00:00:00"/>
    <s v="Sales Invoice"/>
    <s v="Bipinkumar Manshukhlal Shah"/>
    <s v="KRHUB_78366"/>
    <s v="SubD A"/>
    <s v="SubD (SubD A)"/>
    <s v="Grooming"/>
    <s v="Gillette Mach3"/>
    <n v="72"/>
    <n v="2"/>
    <n v="533.94000000000005"/>
    <m/>
    <x v="2"/>
    <n v="1067.8800000000001"/>
  </r>
  <r>
    <d v="2024-12-02T00:00:00"/>
    <s v="Saleable RETURN"/>
    <s v="Murlidhar Prov. Store"/>
    <s v="KRAHD_38523"/>
    <s v="Large A Traditional"/>
    <s v="HFS Sectorized (Large A Traditional)"/>
    <s v="Grooming"/>
    <s v="Fusion"/>
    <n v="40"/>
    <n v="-1"/>
    <n v="-1025.9000000000001"/>
    <s v="Wrong Order"/>
    <x v="4"/>
    <n v="1025.9000000000001"/>
  </r>
  <r>
    <d v="2024-12-02T00:00:00"/>
    <s v="Saleable RETURN"/>
    <s v="Shree Shanti Chemist"/>
    <s v="KRAHD_38988"/>
    <s v="Large B Pharmacy"/>
    <s v="HFS (Large B Pharmacy)- D Type- Sectorized"/>
    <s v="Grooming"/>
    <s v="Fusion"/>
    <n v="40"/>
    <n v="-1"/>
    <n v="-1025.9000000000001"/>
    <s v="Wrong Order"/>
    <x v="4"/>
    <n v="1025.9000000000001"/>
  </r>
  <r>
    <d v="2024-12-02T00:00:00"/>
    <s v="Saleable RETURN"/>
    <s v="Ganpathi super market"/>
    <s v="KRAHD_38630"/>
    <s v="Large B Traditional"/>
    <s v="HFS Sectorized (Large B Traditional)"/>
    <s v="Grooming"/>
    <s v="Fusion"/>
    <n v="40"/>
    <n v="-1"/>
    <n v="-1025.9000000000001"/>
    <s v="Wrong Order"/>
    <x v="4"/>
    <n v="1025.9000000000001"/>
  </r>
  <r>
    <d v="2024-12-02T00:00:00"/>
    <s v="Saleable RETURN"/>
    <s v="Shreyas Medicince"/>
    <s v="KRAHD_70465"/>
    <s v="Medium Pharmacy"/>
    <s v="New (Medium Pharmacy)- D Type"/>
    <s v="Grooming"/>
    <s v="Fusion"/>
    <n v="40"/>
    <n v="-1"/>
    <n v="-1025.9000000000001"/>
    <s v="Wrong Order"/>
    <x v="4"/>
    <n v="1025.9000000000001"/>
  </r>
  <r>
    <d v="2024-12-02T00:00:00"/>
    <s v="Saleable RETURN"/>
    <s v="New Umiya Medical"/>
    <s v="KRAHD_41616"/>
    <s v="Large B Pharmacy"/>
    <s v="HFS (Large B Pharmacy)- D Type- Sectorized"/>
    <s v="Grooming"/>
    <s v="Fusion"/>
    <n v="40"/>
    <n v="-1"/>
    <n v="-1025.9000000000001"/>
    <s v="Shop Closed"/>
    <x v="4"/>
    <n v="1025.9000000000001"/>
  </r>
  <r>
    <d v="2024-12-02T00:00:00"/>
    <s v="Saleable RETURN"/>
    <s v="Manan Medical Stores(GST)"/>
    <s v="KRAHD_40413"/>
    <s v="Large B Pharmacy"/>
    <s v="HFS (Large B Pharmacy)- D Type- Sectorized"/>
    <s v="Grooming"/>
    <s v="Fusion"/>
    <n v="40"/>
    <n v="-1"/>
    <n v="-1025.9000000000001"/>
    <s v="Wrong Order"/>
    <x v="4"/>
    <n v="1025.9000000000001"/>
  </r>
  <r>
    <d v="2024-12-02T00:00:00"/>
    <s v="Saleable RETURN"/>
    <s v="Shalimar Oil Depo"/>
    <s v="KRAHD_40253"/>
    <s v="Large B Traditional"/>
    <s v="HFS Sectorized (Large B Traditional)"/>
    <s v="Grooming"/>
    <s v="Fusion"/>
    <n v="40"/>
    <n v="-1"/>
    <n v="-1025.9000000000001"/>
    <s v="Wrong Order"/>
    <x v="4"/>
    <n v="1025.9000000000001"/>
  </r>
  <r>
    <d v="2024-12-17T00:00:00"/>
    <s v="Sales Invoice"/>
    <s v="SHREE MOMAI TRADERS"/>
    <s v="KRHUB_89269"/>
    <s v="SubD A"/>
    <s v="SubD (SubD A)"/>
    <s v="Oral care"/>
    <s v="ORAL B"/>
    <n v="36"/>
    <n v="3"/>
    <n v="337.5"/>
    <m/>
    <x v="1"/>
    <n v="1012.5"/>
  </r>
  <r>
    <d v="2024-12-02T00:00:00"/>
    <s v="Saleable RETURN"/>
    <s v="Safi store"/>
    <s v="KRAHD_40235"/>
    <s v="Large B Traditional"/>
    <s v="New (Large B Traditional)"/>
    <s v="Oral care"/>
    <s v="ORAL B"/>
    <n v="36"/>
    <n v="-3"/>
    <n v="-337.5"/>
    <s v="Wrong Order"/>
    <x v="3"/>
    <n v="1012.5"/>
  </r>
  <r>
    <d v="2024-12-02T00:00:00"/>
    <s v="Saleable RETURN"/>
    <s v="Bholenath Supermarket(GST)"/>
    <s v="KRAHD_75432"/>
    <s v="Large B Traditional"/>
    <s v="HFS Sectorized (Large B Traditional)"/>
    <s v="Grooming"/>
    <s v="Guard"/>
    <n v="480"/>
    <n v="-5"/>
    <n v="-200"/>
    <s v="Wrong Order"/>
    <x v="3"/>
    <n v="1000"/>
  </r>
  <r>
    <d v="2024-12-17T00:00:00"/>
    <s v="Sales Invoice"/>
    <s v="DEV ENTERPRISE"/>
    <s v="KRHUB_90736"/>
    <s v="SubD A"/>
    <s v="SubD (SubD A)"/>
    <s v="Hair Care"/>
    <s v="H&amp;S"/>
    <n v="56"/>
    <n v="2"/>
    <n v="481.82"/>
    <m/>
    <x v="1"/>
    <n v="963.64"/>
  </r>
  <r>
    <d v="2024-12-02T00:00:00"/>
    <s v="Saleable RETURN"/>
    <s v="Jay jalaram kirana store"/>
    <s v="KRAHD_M01596"/>
    <s v="Small B Traditional"/>
    <s v="Maximus Jun22 (Small B Traditional)"/>
    <s v="Grooming"/>
    <s v="Wilkinson Sword"/>
    <n v="160"/>
    <n v="-3"/>
    <n v="-309"/>
    <s v="Godown Short"/>
    <x v="3"/>
    <n v="927"/>
  </r>
  <r>
    <d v="2024-12-02T00:00:00"/>
    <s v="Saleable RETURN"/>
    <s v="A-1 Medical"/>
    <s v="KRAHD_86105"/>
    <s v="Large B Pharmacy"/>
    <s v="HFS (Large B Pharmacy)- D Type- Sectorized"/>
    <s v="Grooming"/>
    <s v="Wilkinson Sword"/>
    <n v="160"/>
    <n v="-3"/>
    <n v="-309"/>
    <s v="Godown Short"/>
    <x v="3"/>
    <n v="927"/>
  </r>
  <r>
    <d v="2024-12-02T00:00:00"/>
    <s v="Saleable RETURN"/>
    <s v="Kashtabhanjan Medical"/>
    <s v="KRAHD_88734"/>
    <s v="Medium Pharmacy"/>
    <s v="New (Medium Pharmacy)- D Type"/>
    <s v="Grooming"/>
    <s v="Wilkinson Sword"/>
    <n v="160"/>
    <n v="-3"/>
    <n v="-309"/>
    <s v="Wrong Order"/>
    <x v="3"/>
    <n v="927"/>
  </r>
  <r>
    <d v="2024-12-02T00:00:00"/>
    <s v="Saleable RETURN"/>
    <s v="babusingh rajpurohit kirana store"/>
    <s v="KRAHD_X1235"/>
    <s v="Small B Traditional"/>
    <s v="Other (Small B Traditional)"/>
    <s v="Fabric &amp; Home Care"/>
    <s v="Ariel"/>
    <n v="5"/>
    <n v="-3"/>
    <n v="-306.12"/>
    <s v="Wrong Order"/>
    <x v="3"/>
    <n v="918.36"/>
  </r>
  <r>
    <d v="2024-12-17T00:00:00"/>
    <s v="Sales Invoice"/>
    <s v="SHREE MOMAI TRADERS"/>
    <s v="KRHUB_89269"/>
    <s v="SubD A"/>
    <s v="SubD (SubD A)"/>
    <s v="Personal Care (GIL)"/>
    <s v="Gillette"/>
    <n v="24"/>
    <n v="2"/>
    <n v="444.64"/>
    <m/>
    <x v="1"/>
    <n v="889.28"/>
  </r>
  <r>
    <d v="2024-12-02T00:00:00"/>
    <s v="Saleable RETURN"/>
    <s v="Rational Handloom Co.Pvt.Ltd(GST)"/>
    <s v="KRAHD_38717"/>
    <s v="Hyper"/>
    <s v="New HFS (Hyper)"/>
    <s v="Personal Care (GIL)"/>
    <s v="Gillette"/>
    <n v="12"/>
    <n v="-2"/>
    <n v="-444.64"/>
    <s v="Godown Short"/>
    <x v="3"/>
    <n v="889.28"/>
  </r>
  <r>
    <d v="2024-12-02T00:00:00"/>
    <s v="Saleable RETURN"/>
    <s v="Shree Aai Mata super market"/>
    <s v="KRAHD_M04982"/>
    <s v="Small B Traditional"/>
    <s v="Maximus Jun22 (Small B Traditional)"/>
    <s v="Hair Care"/>
    <s v="H&amp;S"/>
    <n v="60"/>
    <n v="-6"/>
    <n v="-147"/>
    <s v="Shop had No Cash"/>
    <x v="3"/>
    <n v="882"/>
  </r>
  <r>
    <d v="2024-12-02T00:00:00"/>
    <s v="DAMAGED RETURN"/>
    <s v="Medicare Pharmacy(GST)"/>
    <s v="KRAHD_84714"/>
    <s v="Large B Pharmacy"/>
    <s v="HFS (Large B Pharmacy)- D Type- Sectorized"/>
    <s v="Fem Care"/>
    <s v="Whisper Ultra"/>
    <n v="54"/>
    <n v="-3"/>
    <n v="-289.47000000000003"/>
    <s v="DAMAGED"/>
    <x v="4"/>
    <n v="868.41000000000008"/>
  </r>
  <r>
    <d v="2024-12-17T00:00:00"/>
    <s v="Sales Invoice"/>
    <s v="SHREE MOMAI TRADERS"/>
    <s v="KRHUB_89269"/>
    <s v="SubD A"/>
    <s v="SubD (SubD A)"/>
    <s v="Aircare"/>
    <s v="AmbiPur"/>
    <n v="12"/>
    <n v="2"/>
    <n v="415"/>
    <m/>
    <x v="1"/>
    <n v="830"/>
  </r>
  <r>
    <d v="2024-12-02T00:00:00"/>
    <s v="DAMAGED RETURN"/>
    <s v="simandhar pharmacy"/>
    <s v="KRAHD_85454"/>
    <s v="Medium Pharmacy"/>
    <s v="New (Medium Pharmacy)- D Type"/>
    <s v="Health Care"/>
    <s v="Vaporub"/>
    <n v="320"/>
    <n v="-3"/>
    <n v="-272.94"/>
    <s v="Expired Pack"/>
    <x v="4"/>
    <n v="818.81999999999994"/>
  </r>
  <r>
    <d v="2024-12-02T00:00:00"/>
    <s v="Saleable RETURN"/>
    <s v="Raj Chemist(GST)"/>
    <s v="KRAHD_38421"/>
    <s v="Large A Pharmacy"/>
    <s v="HFS (Large A Pharmacy)- D type- Sectorized"/>
    <s v="Grooming"/>
    <s v="7 O Clock PII"/>
    <n v="600"/>
    <n v="-2"/>
    <n v="-400"/>
    <s v="Po Expired So Customer Rejected"/>
    <x v="4"/>
    <n v="800"/>
  </r>
  <r>
    <d v="2024-12-02T00:00:00"/>
    <s v="Saleable RETURN"/>
    <s v="Kundan Parlour"/>
    <s v="KRAHD_80386"/>
    <s v="New Traditional"/>
    <s v="Other (New Traditional)"/>
    <s v="Fem Care"/>
    <s v="Whisper Choice"/>
    <n v="120"/>
    <n v="-5"/>
    <n v="-157.65"/>
    <s v="Shop Closed"/>
    <x v="3"/>
    <n v="788.25"/>
  </r>
  <r>
    <d v="2024-12-16T00:00:00"/>
    <s v="Sales Invoice"/>
    <s v="Verai General Stores"/>
    <s v="KRHUB_90915"/>
    <s v="SubD B"/>
    <s v="SubD (SubD B)"/>
    <s v="Hair Care"/>
    <s v="Pantene"/>
    <n v="24"/>
    <n v="3"/>
    <n v="255.66"/>
    <m/>
    <x v="1"/>
    <n v="766.98"/>
  </r>
  <r>
    <d v="2024-12-13T00:00:00"/>
    <s v="Sales Invoice"/>
    <s v="Akshar Agency"/>
    <s v="KRHUB_85606"/>
    <s v="SubD A"/>
    <s v="SubD (SubD A)"/>
    <s v="Hair Care"/>
    <s v="Pantene"/>
    <n v="12"/>
    <n v="1"/>
    <n v="750"/>
    <m/>
    <x v="2"/>
    <n v="750"/>
  </r>
  <r>
    <d v="2024-12-02T00:00:00"/>
    <s v="Saleable RETURN"/>
    <s v="Anshi Lifestyle pharmacy &amp; Supermarket"/>
    <s v="KRAHD_92058"/>
    <s v="Large A Pharmacy"/>
    <s v="HFS (Large A Pharmacy)- L type- Sectorized"/>
    <s v="Baby Care"/>
    <s v="Pampers"/>
    <n v="6"/>
    <n v="-1"/>
    <n v="-749.17"/>
    <s v="Wrong Order"/>
    <x v="3"/>
    <n v="749.17"/>
  </r>
  <r>
    <d v="2024-12-02T00:00:00"/>
    <s v="Saleable RETURN"/>
    <s v="Salomi Boutique"/>
    <s v="KRAHD_40072"/>
    <s v="Large B Pharmacy"/>
    <s v="HFS (Large B Pharmacy)- D Type- Sectorized"/>
    <s v="Hair Care"/>
    <s v="H&amp;S"/>
    <n v="56"/>
    <n v="-2"/>
    <n v="-372.72"/>
    <s v="Wrong Order"/>
    <x v="3"/>
    <n v="745.44"/>
  </r>
  <r>
    <d v="2024-12-02T00:00:00"/>
    <s v="Saleable RETURN"/>
    <s v="Vidya Medical &amp; Sergical Store(GST)-(Cash Only)"/>
    <s v="KRAHD_62200"/>
    <s v="Large B Pharmacy"/>
    <s v="HFS (Large B Pharmacy)- D Type- Sectorized"/>
    <s v="Hair Care"/>
    <s v="H&amp;S"/>
    <n v="56"/>
    <n v="-2"/>
    <n v="-372.72"/>
    <s v="Shop had No Cash"/>
    <x v="3"/>
    <n v="745.44"/>
  </r>
  <r>
    <d v="2024-12-02T00:00:00"/>
    <s v="Saleable RETURN"/>
    <s v="Raj Chemist(GST)"/>
    <s v="KRAHD_38421"/>
    <s v="Large A Pharmacy"/>
    <s v="HFS (Large A Pharmacy)- D type- Sectorized"/>
    <s v="Fem Care"/>
    <s v="Whisper Ultra"/>
    <n v="60"/>
    <n v="-3"/>
    <n v="-243.27"/>
    <s v="Po Expired So Customer Rejected"/>
    <x v="3"/>
    <n v="729.81000000000006"/>
  </r>
  <r>
    <d v="2024-12-02T00:00:00"/>
    <s v="Saleable RETURN"/>
    <s v="Raj Chemist(GST)"/>
    <s v="KRAHD_38421"/>
    <s v="Large A Pharmacy"/>
    <s v="HFS (Large A Pharmacy)- D type- Sectorized"/>
    <s v="Fem Care"/>
    <s v="Whisper Ultra"/>
    <n v="72"/>
    <n v="-3"/>
    <n v="-243.27"/>
    <s v="Po Expired So Customer Rejected"/>
    <x v="3"/>
    <n v="729.81000000000006"/>
  </r>
  <r>
    <d v="2024-12-02T00:00:00"/>
    <s v="Saleable RETURN"/>
    <s v="Sangam Pharmacy"/>
    <s v="KRAHD_82527"/>
    <s v="Large B Pharmacy"/>
    <s v="HFS (Large B Pharmacy)- D Type- Sectorized"/>
    <s v="Fem Care"/>
    <s v="Whisper Ultra"/>
    <n v="72"/>
    <n v="-3"/>
    <n v="-243.27"/>
    <s v="Wrong Order"/>
    <x v="3"/>
    <n v="729.81000000000006"/>
  </r>
  <r>
    <d v="2024-12-02T00:00:00"/>
    <s v="Saleable RETURN"/>
    <s v="Raj Chemist(GST)"/>
    <s v="KRAHD_38421"/>
    <s v="Large A Pharmacy"/>
    <s v="HFS (Large A Pharmacy)- D type- Sectorized"/>
    <s v="Fem Care"/>
    <s v="Whisper Choice"/>
    <n v="112"/>
    <n v="-4"/>
    <n v="-180.16"/>
    <s v="Po Expired So Customer Rejected"/>
    <x v="3"/>
    <n v="720.64"/>
  </r>
  <r>
    <d v="2024-12-14T00:00:00"/>
    <s v="Sales Invoice"/>
    <s v="Vinod Pharma"/>
    <s v="KRHUB_93329"/>
    <s v="SubD A"/>
    <s v="SubD (SubD A)"/>
    <s v="Hair Care"/>
    <s v="Pantene"/>
    <n v="12"/>
    <n v="1"/>
    <n v="713.4"/>
    <m/>
    <x v="0"/>
    <n v="713.4"/>
  </r>
  <r>
    <d v="2024-12-02T00:00:00"/>
    <s v="Sales Invoice"/>
    <s v="Al Sifat General Store"/>
    <s v="KRAHD_X1950"/>
    <s v="Small A Traditional"/>
    <s v="Other (Small A Traditional)"/>
    <s v="Female Hair Removal"/>
    <s v="Satin Care"/>
    <n v="192"/>
    <n v="3"/>
    <n v="234.18"/>
    <m/>
    <x v="3"/>
    <n v="702.54"/>
  </r>
  <r>
    <d v="2024-12-02T00:00:00"/>
    <s v="Saleable RETURN"/>
    <s v="Kundan Parlour"/>
    <s v="KRAHD_80386"/>
    <s v="New Traditional"/>
    <s v="Other (New Traditional)"/>
    <s v="Fabric &amp; Home Care"/>
    <s v="Ariel"/>
    <n v="6"/>
    <n v="-1"/>
    <n v="-695.65"/>
    <s v="Shop Closed"/>
    <x v="3"/>
    <n v="695.65"/>
  </r>
  <r>
    <d v="2024-12-02T00:00:00"/>
    <s v="Saleable RETURN"/>
    <s v="Raj Chemist(GST)"/>
    <s v="KRAHD_38421"/>
    <s v="Large A Pharmacy"/>
    <s v="HFS (Large A Pharmacy)- D type- Sectorized"/>
    <s v="Health Care"/>
    <s v="BabyRub"/>
    <n v="144"/>
    <n v="-2"/>
    <n v="-347.14"/>
    <s v="Po Expired So Customer Rejected"/>
    <x v="3"/>
    <n v="694.28"/>
  </r>
  <r>
    <d v="2024-12-13T00:00:00"/>
    <s v="Sales Invoice"/>
    <s v="Vinod Pharma"/>
    <s v="KRHUB_93329"/>
    <s v="SubD A"/>
    <s v="SubD (SubD A)"/>
    <s v="Hair Care"/>
    <s v="Pantene"/>
    <n v="56"/>
    <n v="2"/>
    <n v="343.64"/>
    <m/>
    <x v="2"/>
    <n v="687.28"/>
  </r>
  <r>
    <d v="2024-12-02T00:00:00"/>
    <s v="Saleable RETURN"/>
    <s v="Shivam medical"/>
    <s v="KRAHD_25973"/>
    <s v="New Pharmacy"/>
    <s v="Other (New Pharmacy)"/>
    <s v="Fem Care"/>
    <s v="Whisper Ultra"/>
    <n v="48"/>
    <n v="-2"/>
    <n v="-342.34"/>
    <s v="Wrong Order"/>
    <x v="3"/>
    <n v="684.68"/>
  </r>
  <r>
    <d v="2024-12-02T00:00:00"/>
    <s v="Saleable RETURN"/>
    <s v="New Rajasthan Medicalts(GST)"/>
    <s v="KRAHD_38549"/>
    <s v="Large B Pharmacy"/>
    <s v="HFS (Large B Pharmacy)- D Type- Sectorized"/>
    <s v="Fem Care"/>
    <s v="Whisper Ultra"/>
    <n v="48"/>
    <n v="-2"/>
    <n v="-342.34"/>
    <s v="Wrong Order"/>
    <x v="3"/>
    <n v="684.68"/>
  </r>
  <r>
    <d v="2024-12-02T00:00:00"/>
    <s v="DAMAGED RETURN"/>
    <s v="Medicare Pharmacy(GST)"/>
    <s v="KRAHD_84714"/>
    <s v="Large B Pharmacy"/>
    <s v="HFS (Large B Pharmacy)- D Type- Sectorized"/>
    <s v="Fem Care"/>
    <s v="Whisper Ultra"/>
    <n v="24"/>
    <n v="-2"/>
    <n v="-333.34"/>
    <s v="DAMAGED"/>
    <x v="4"/>
    <n v="666.68"/>
  </r>
  <r>
    <d v="2024-12-02T00:00:00"/>
    <s v="DAMAGED RETURN"/>
    <s v="Medicare Pharmacy(GST)"/>
    <s v="KRAHD_84714"/>
    <s v="Large B Pharmacy"/>
    <s v="HFS (Large B Pharmacy)- D Type- Sectorized"/>
    <s v="Fem Care"/>
    <s v="Whisper Ultra"/>
    <n v="24"/>
    <n v="-2"/>
    <n v="-333.34"/>
    <s v="DAMAGED"/>
    <x v="4"/>
    <n v="666.68"/>
  </r>
  <r>
    <d v="2024-12-14T00:00:00"/>
    <s v="Sales Invoice"/>
    <s v="DEV ENTERPRISE"/>
    <s v="KRHUB_90736"/>
    <s v="SubD A"/>
    <s v="SubD (SubD A)"/>
    <s v="Grooming"/>
    <s v="Mach-3 Turbo"/>
    <n v="48"/>
    <n v="1"/>
    <n v="657.26"/>
    <m/>
    <x v="0"/>
    <n v="657.26"/>
  </r>
  <r>
    <d v="2024-12-02T00:00:00"/>
    <s v="Saleable RETURN"/>
    <s v="Shanker Kirana Store"/>
    <s v="KRAHD_39128"/>
    <s v="Small B Traditional"/>
    <s v="Other (Small B Traditional)"/>
    <s v="Fabric &amp; Home Care"/>
    <s v="Ariel Liquid"/>
    <n v="12"/>
    <n v="-2"/>
    <n v="-320.36"/>
    <s v="Wrong Order"/>
    <x v="3"/>
    <n v="640.72"/>
  </r>
  <r>
    <d v="2024-12-02T00:00:00"/>
    <s v="Saleable RETURN"/>
    <s v="Rajdeep Pro Store"/>
    <s v="KRAHD_38513"/>
    <s v="Large B Traditional"/>
    <s v="HFS Sectorized (Large B Traditional)"/>
    <s v="Fabric &amp; Home Care"/>
    <s v="Ariel Liquid"/>
    <n v="12"/>
    <n v="-2"/>
    <n v="-320.36"/>
    <s v="Wrong Order"/>
    <x v="3"/>
    <n v="640.72"/>
  </r>
  <r>
    <d v="2024-12-02T00:00:00"/>
    <s v="Saleable RETURN"/>
    <s v="Shree Shanti Chemist"/>
    <s v="KRAHD_38988"/>
    <s v="Large B Pharmacy"/>
    <s v="HFS (Large B Pharmacy)- D Type- Sectorized"/>
    <s v="Grooming"/>
    <s v="Guard"/>
    <n v="480"/>
    <n v="-4"/>
    <n v="-160"/>
    <s v="Wrong Order"/>
    <x v="3"/>
    <n v="640"/>
  </r>
  <r>
    <d v="2024-12-02T00:00:00"/>
    <s v="Saleable RETURN"/>
    <s v="A-1 Medical"/>
    <s v="KRAHD_86105"/>
    <s v="Large B Pharmacy"/>
    <s v="HFS (Large B Pharmacy)- D Type- Sectorized"/>
    <s v="Grooming"/>
    <s v="Guard"/>
    <n v="480"/>
    <n v="-4"/>
    <n v="-160"/>
    <s v="Wrong Order"/>
    <x v="3"/>
    <n v="640"/>
  </r>
  <r>
    <d v="2024-12-02T00:00:00"/>
    <s v="Saleable RETURN"/>
    <s v="Wel Come Medical-(Cash Only)"/>
    <s v="KRAHD_77640"/>
    <s v="Large B Pharmacy"/>
    <s v="HFS (Large B Pharmacy)- D Type- Sectorized"/>
    <s v="Grooming"/>
    <s v="Guard"/>
    <n v="480"/>
    <n v="-4"/>
    <n v="-160"/>
    <s v="Wrong Order"/>
    <x v="3"/>
    <n v="640"/>
  </r>
  <r>
    <d v="2024-12-02T00:00:00"/>
    <s v="Saleable RETURN"/>
    <s v="lucky tea stall"/>
    <s v="KRAHD_101287"/>
    <s v="New Traditional"/>
    <s v="Other (New Traditional)"/>
    <s v="Hair Care"/>
    <s v="H&amp;S"/>
    <n v="60"/>
    <n v="-5"/>
    <n v="-122.5"/>
    <s v="Wrong Order"/>
    <x v="3"/>
    <n v="612.5"/>
  </r>
  <r>
    <d v="2024-12-02T00:00:00"/>
    <s v="Saleable RETURN"/>
    <s v="Shreeji anaj bhandar"/>
    <s v="KRAHD_39638"/>
    <s v="Medium Traditional"/>
    <s v="Other (Medium Traditional)"/>
    <s v="Grooming"/>
    <s v="Gillette Vector Plus"/>
    <n v="600"/>
    <n v="-2"/>
    <n v="-305.98"/>
    <s v="Wrong Order"/>
    <x v="3"/>
    <n v="611.96"/>
  </r>
  <r>
    <d v="2024-12-17T00:00:00"/>
    <s v="Sales Invoice"/>
    <s v="SHREE MOMAI TRADERS"/>
    <s v="KRHUB_89269"/>
    <s v="SubD A"/>
    <s v="SubD (SubD A)"/>
    <s v="Oral care"/>
    <s v="ORAL B"/>
    <n v="20"/>
    <n v="2"/>
    <n v="300"/>
    <m/>
    <x v="1"/>
    <n v="600"/>
  </r>
  <r>
    <d v="2024-12-02T00:00:00"/>
    <s v="DAMAGED RETURN"/>
    <s v="Mewad Pharmacy"/>
    <s v="KRAHD_77560"/>
    <s v="Medium Pharmacy"/>
    <s v="New (Medium Pharmacy)- D Type"/>
    <s v="Baby Care"/>
    <s v="Pampers"/>
    <n v="4"/>
    <n v="-1"/>
    <n v="-582.5"/>
    <s v="Expired Pack"/>
    <x v="4"/>
    <n v="582.5"/>
  </r>
  <r>
    <d v="2024-12-02T00:00:00"/>
    <s v="Sales Invoice"/>
    <s v="Namh Meditech Private Limited"/>
    <s v="KRAHD_102747"/>
    <s v="Large A Pharmacy"/>
    <s v="New Sectorized (Large A Pharmacy)"/>
    <s v="Female Hair Removal"/>
    <s v="Venus"/>
    <n v="48"/>
    <n v="2"/>
    <n v="289.45999999999998"/>
    <m/>
    <x v="3"/>
    <n v="578.91999999999996"/>
  </r>
  <r>
    <d v="2024-12-02T00:00:00"/>
    <s v="Sales Invoice"/>
    <s v="Paras Traders(GST)"/>
    <s v="KRAHD_38472"/>
    <s v="Large A Traditional"/>
    <s v="HFS Sectorized (Large A Traditional)"/>
    <s v="Female Hair Removal"/>
    <s v="Venus"/>
    <n v="18"/>
    <n v="1"/>
    <n v="569.29999999999995"/>
    <m/>
    <x v="3"/>
    <n v="569.29999999999995"/>
  </r>
  <r>
    <d v="2024-12-14T00:00:00"/>
    <s v="Sales Invoice"/>
    <s v="DEV ENTERPRISE"/>
    <s v="KRHUB_90736"/>
    <s v="SubD A"/>
    <s v="SubD (SubD A)"/>
    <s v="Oral care"/>
    <s v="ORAL B"/>
    <n v="48"/>
    <n v="2"/>
    <n v="283.33999999999997"/>
    <m/>
    <x v="0"/>
    <n v="566.67999999999995"/>
  </r>
  <r>
    <d v="2024-12-02T00:00:00"/>
    <s v="Saleable RETURN"/>
    <s v="Shree Shanti Chemist"/>
    <s v="KRAHD_38988"/>
    <s v="Large B Pharmacy"/>
    <s v="HFS (Large B Pharmacy)- D Type- Sectorized"/>
    <s v="Grooming"/>
    <s v="Fusion"/>
    <n v="200"/>
    <n v="-1"/>
    <n v="-558.04"/>
    <s v="Wrong Order"/>
    <x v="4"/>
    <n v="558.04"/>
  </r>
  <r>
    <d v="2024-12-02T00:00:00"/>
    <s v="Saleable RETURN"/>
    <s v="Shreeji Chemist(GST)"/>
    <s v="KRAHD_40112"/>
    <s v="Large B Pharmacy"/>
    <s v="HFS (Large B Pharmacy)- D Type- Sectorized"/>
    <s v="Grooming"/>
    <s v="Fusion"/>
    <n v="200"/>
    <n v="-1"/>
    <n v="-558.04"/>
    <s v="Shop had No Cash"/>
    <x v="4"/>
    <n v="558.04"/>
  </r>
  <r>
    <d v="2024-12-02T00:00:00"/>
    <s v="Saleable RETURN"/>
    <s v="Raj Medical &amp; General Store"/>
    <s v="KRAHD_102733"/>
    <s v="Large A Pharmacy"/>
    <s v="New Sectorized (Large A Pharmacy)"/>
    <s v="Grooming"/>
    <s v="Fusion"/>
    <n v="200"/>
    <n v="-1"/>
    <n v="-558.04"/>
    <s v="Shop had No Cash"/>
    <x v="4"/>
    <n v="558.04"/>
  </r>
  <r>
    <d v="2024-12-02T00:00:00"/>
    <s v="Saleable RETURN"/>
    <s v="Akshar Medicine(GST)"/>
    <s v="KRAHD_42201"/>
    <s v="Large B Pharmacy"/>
    <s v="HFS (Large B Pharmacy)- D Type- Sectorized"/>
    <s v="Fem Care"/>
    <s v="Whisper Ultra"/>
    <n v="12"/>
    <n v="-1"/>
    <n v="-544.03"/>
    <s v="Wrong Order"/>
    <x v="3"/>
    <n v="544.03"/>
  </r>
  <r>
    <d v="2024-12-02T00:00:00"/>
    <s v="Saleable RETURN"/>
    <s v="jay shri hingavaj kirana store"/>
    <s v="KRAHD_X1239"/>
    <s v="Small C Traditional"/>
    <s v="Other (Small C Traditional)"/>
    <s v="Fabric &amp; Home Care"/>
    <s v="Tide"/>
    <n v="24"/>
    <n v="-2"/>
    <n v="-270.36"/>
    <s v="Shop Closed"/>
    <x v="3"/>
    <n v="540.72"/>
  </r>
  <r>
    <d v="2024-12-02T00:00:00"/>
    <s v="Saleable RETURN"/>
    <s v="bhavani medical &amp; general store"/>
    <s v="KRAHD_M01602"/>
    <s v="Small A Pharmacy"/>
    <s v="Other (Small A Pharmacy)"/>
    <s v="Fem Care"/>
    <s v="Whisper Ultra"/>
    <n v="12"/>
    <n v="-1"/>
    <n v="-540.29"/>
    <s v="Wrong Order"/>
    <x v="3"/>
    <n v="540.29"/>
  </r>
  <r>
    <d v="2024-12-02T00:00:00"/>
    <s v="Saleable RETURN"/>
    <s v="bandana medical store"/>
    <s v="KRAHD_92481"/>
    <s v="Small A Pharmacy"/>
    <s v="Other (Small A Pharmacy)"/>
    <s v="Health Care"/>
    <s v="Action 500"/>
    <n v="90"/>
    <n v="-1"/>
    <n v="-515.75"/>
    <s v="Wrong Order"/>
    <x v="3"/>
    <n v="515.75"/>
  </r>
  <r>
    <d v="2024-12-02T00:00:00"/>
    <s v="Saleable RETURN"/>
    <s v="Shreeji Chemist(GST)"/>
    <s v="KRAHD_40112"/>
    <s v="Large B Pharmacy"/>
    <s v="HFS (Large B Pharmacy)- D Type- Sectorized"/>
    <s v="Fem Care"/>
    <s v="Whisper Ultra"/>
    <n v="20"/>
    <n v="-1"/>
    <n v="-511.72"/>
    <s v="Shop had No Cash"/>
    <x v="3"/>
    <n v="511.72"/>
  </r>
  <r>
    <d v="2024-12-02T00:00:00"/>
    <s v="Saleable RETURN"/>
    <s v="Raj Chemist(GST)"/>
    <s v="KRAHD_38421"/>
    <s v="Large A Pharmacy"/>
    <s v="HFS (Large A Pharmacy)- D type- Sectorized"/>
    <s v="Fem Care"/>
    <s v="Whisper Ultra"/>
    <n v="48"/>
    <n v="-2"/>
    <n v="-245.62"/>
    <s v="Po Expired So Customer Rejected"/>
    <x v="3"/>
    <n v="491.24"/>
  </r>
  <r>
    <d v="2024-12-02T00:00:00"/>
    <s v="Saleable RETURN"/>
    <s v="Navjeevan Chemist(GST)"/>
    <s v="KRAHD_38677"/>
    <s v="Large A Pharmacy"/>
    <s v="HFS (Large A Pharmacy)- D type- Sectorized"/>
    <s v="Fem Care"/>
    <s v="Whisper Ultra"/>
    <n v="54"/>
    <n v="-2"/>
    <n v="-245.62"/>
    <s v="Wrong Order"/>
    <x v="3"/>
    <n v="491.24"/>
  </r>
  <r>
    <d v="2024-12-02T00:00:00"/>
    <s v="Saleable RETURN"/>
    <s v="Rational Handloom Co.Pvt.Ltd(GST)"/>
    <s v="KRAHD_38717"/>
    <s v="Hyper"/>
    <s v="New HFS (Hyper)"/>
    <s v="Personal Care (GIL)"/>
    <s v="Gillette"/>
    <n v="24"/>
    <n v="-1"/>
    <n v="-489.6"/>
    <s v="Godown Short"/>
    <x v="3"/>
    <n v="489.6"/>
  </r>
  <r>
    <d v="2024-12-02T00:00:00"/>
    <s v="DAMAGED RETURN"/>
    <s v="Medicare Pharmacy(GST)"/>
    <s v="KRAHD_84714"/>
    <s v="Large B Pharmacy"/>
    <s v="HFS (Large B Pharmacy)- D Type- Sectorized"/>
    <s v="Fem Care"/>
    <s v="Whisper Ultra"/>
    <n v="18"/>
    <n v="-1"/>
    <n v="-485.63"/>
    <s v="DAMAGED"/>
    <x v="4"/>
    <n v="485.63"/>
  </r>
  <r>
    <d v="2024-12-02T00:00:00"/>
    <s v="Saleable RETURN"/>
    <s v="King Store"/>
    <s v="KRAHD_38582"/>
    <s v="Large B Traditional"/>
    <s v="HFS Sectorized (Large B Traditional)"/>
    <s v="Fem Care"/>
    <s v="Whisper Choice"/>
    <n v="1"/>
    <n v="-1"/>
    <n v="-466.71"/>
    <s v="Wrong Order"/>
    <x v="3"/>
    <n v="466.71"/>
  </r>
  <r>
    <d v="2024-12-02T00:00:00"/>
    <s v="Saleable RETURN"/>
    <s v="Amiraj Pro Center(GST)"/>
    <s v="KRAHD_39534"/>
    <s v="Large B Traditional"/>
    <s v="HFS Sectorized (Large B Traditional)"/>
    <s v="Fem Care"/>
    <s v="Whisper Choice"/>
    <n v="1"/>
    <n v="-1"/>
    <n v="-466.71"/>
    <s v="Shop had No Cash"/>
    <x v="3"/>
    <n v="466.71"/>
  </r>
  <r>
    <d v="2024-12-02T00:00:00"/>
    <s v="Saleable RETURN"/>
    <s v="Bholenath Supermarket(GST)"/>
    <s v="KRAHD_75432"/>
    <s v="Large B Traditional"/>
    <s v="HFS Sectorized (Large B Traditional)"/>
    <s v="Fem Care"/>
    <s v="Whisper Choice"/>
    <n v="1"/>
    <n v="-1"/>
    <n v="-466.71"/>
    <s v="Wrong Order"/>
    <x v="3"/>
    <n v="466.71"/>
  </r>
  <r>
    <d v="2024-12-02T00:00:00"/>
    <s v="Saleable RETURN"/>
    <s v="Ravi Chemist(GST)"/>
    <s v="KRAHD_40934"/>
    <s v="Large B Pharmacy"/>
    <s v="HFS (Large B Pharmacy)- D Type- Sectorized"/>
    <s v="Health Care"/>
    <s v="Vaporub"/>
    <n v="72"/>
    <n v="-1"/>
    <n v="-460.62"/>
    <s v="Shop had No Cash"/>
    <x v="3"/>
    <n v="460.62"/>
  </r>
  <r>
    <d v="2024-12-02T00:00:00"/>
    <s v="Saleable RETURN"/>
    <s v="Ilaj Medical"/>
    <s v="KRAHD_39854"/>
    <s v="Large B Pharmacy"/>
    <s v="HFS (Large B Pharmacy)- D Type- Sectorized"/>
    <s v="Health Care"/>
    <s v="Vaporub"/>
    <n v="72"/>
    <n v="-1"/>
    <n v="-460.62"/>
    <s v="Wrong Order"/>
    <x v="3"/>
    <n v="460.62"/>
  </r>
  <r>
    <d v="2024-12-02T00:00:00"/>
    <s v="DAMAGED RETURN"/>
    <s v="Medicare Pharmacy(GST)"/>
    <s v="KRAHD_84714"/>
    <s v="Large B Pharmacy"/>
    <s v="HFS (Large B Pharmacy)- D Type- Sectorized"/>
    <s v="Fem Care"/>
    <s v="Whisper Ultra"/>
    <n v="48"/>
    <n v="-2"/>
    <n v="-228.06"/>
    <s v="Expired Pack"/>
    <x v="4"/>
    <n v="456.12"/>
  </r>
  <r>
    <d v="2024-12-02T00:00:00"/>
    <s v="Saleable RETURN"/>
    <s v="RAINBOW SUPER MARKET"/>
    <s v="KRAHD_92020"/>
    <s v="Super"/>
    <s v="HFS (Super)"/>
    <s v="Fabric &amp; Home Care"/>
    <s v="Ariel"/>
    <n v="12"/>
    <n v="-1"/>
    <n v="-455.17"/>
    <s v="Godown Short"/>
    <x v="3"/>
    <n v="455.17"/>
  </r>
  <r>
    <d v="2024-12-02T00:00:00"/>
    <s v="Saleable RETURN"/>
    <s v="Giriraj Medical Stores(GST)"/>
    <s v="KRAHD_38572"/>
    <s v="Large A Pharmacy"/>
    <s v="HFS (Large A Pharmacy)- D type- Sectorized"/>
    <s v="Oral care"/>
    <s v="ORAL B"/>
    <n v="36"/>
    <n v="-2"/>
    <n v="-225"/>
    <s v="Wrong Order"/>
    <x v="3"/>
    <n v="450"/>
  </r>
  <r>
    <d v="2024-12-02T00:00:00"/>
    <s v="DAMAGED RETURN"/>
    <s v="Medicare Pharmacy(GST)"/>
    <s v="KRAHD_84714"/>
    <s v="Large B Pharmacy"/>
    <s v="HFS (Large B Pharmacy)- D Type- Sectorized"/>
    <s v="Fem Care"/>
    <s v="Whisper Ultra"/>
    <n v="18"/>
    <n v="-1"/>
    <n v="-442.89"/>
    <s v="DAMAGED"/>
    <x v="4"/>
    <n v="442.89"/>
  </r>
  <r>
    <d v="2024-12-02T00:00:00"/>
    <s v="DAMAGED RETURN"/>
    <s v="Medicare Pharmacy(GST)"/>
    <s v="KRAHD_84714"/>
    <s v="Large B Pharmacy"/>
    <s v="HFS (Large B Pharmacy)- D Type- Sectorized"/>
    <s v="Fem Care"/>
    <s v="Whisper Ultra"/>
    <n v="18"/>
    <n v="-1"/>
    <n v="-442.89"/>
    <s v="DAMAGED"/>
    <x v="4"/>
    <n v="442.89"/>
  </r>
  <r>
    <d v="2024-12-14T00:00:00"/>
    <s v="DAMAGED RETURN"/>
    <s v="Jiyansh Sales"/>
    <s v="KRHUB_94585"/>
    <s v="SubD B"/>
    <s v="SubD (SubD B)"/>
    <s v="Personal Care (GIL)"/>
    <s v="Gillette"/>
    <n v="24"/>
    <n v="-1"/>
    <n v="-437.5"/>
    <s v="DAMAGED"/>
    <x v="2"/>
    <n v="437.5"/>
  </r>
  <r>
    <d v="2024-12-14T00:00:00"/>
    <s v="Sales Invoice"/>
    <s v="Jiyansh Sales"/>
    <s v="KRHUB_94585"/>
    <s v="SubD B"/>
    <s v="SubD (SubD B)"/>
    <s v="Personal Care (GIL)"/>
    <s v="Gillette"/>
    <n v="24"/>
    <n v="1"/>
    <n v="437.5"/>
    <m/>
    <x v="0"/>
    <n v="437.5"/>
  </r>
  <r>
    <d v="2024-12-02T00:00:00"/>
    <s v="DAMAGED RETURN"/>
    <s v="Medicare Pharmacy(GST)"/>
    <s v="KRAHD_84714"/>
    <s v="Large B Pharmacy"/>
    <s v="HFS (Large B Pharmacy)- D Type- Sectorized"/>
    <s v="Fem Care"/>
    <s v="Whisper Ultra"/>
    <n v="36"/>
    <n v="-2"/>
    <n v="-210.52"/>
    <s v="DAMAGED"/>
    <x v="4"/>
    <n v="421.04"/>
  </r>
  <r>
    <d v="2024-12-02T00:00:00"/>
    <s v="Saleable RETURN"/>
    <s v="new alif medical stores"/>
    <s v="KRAHD_71621"/>
    <s v="Large B Pharmacy"/>
    <s v="HFS (Large B Pharmacy)- D Type- Sectorized"/>
    <s v="Health Care"/>
    <s v="BabyRub"/>
    <n v="216"/>
    <n v="-2"/>
    <n v="-208.62"/>
    <s v="Wrong Order"/>
    <x v="3"/>
    <n v="417.24"/>
  </r>
  <r>
    <d v="2024-12-02T00:00:00"/>
    <s v="Saleable RETURN"/>
    <s v="Doveshwer General Store"/>
    <s v="KRAHD_79100"/>
    <s v="Small A Traditional"/>
    <s v="Other (Small A Traditional)"/>
    <s v="Grooming"/>
    <s v="Wilkinson Sword"/>
    <n v="160"/>
    <n v="-2"/>
    <n v="-206"/>
    <s v="Wrong Order"/>
    <x v="3"/>
    <n v="412"/>
  </r>
  <r>
    <d v="2024-12-02T00:00:00"/>
    <s v="Saleable RETURN"/>
    <s v="Shubham Medical Store"/>
    <s v="KRAHD_84004"/>
    <s v="Large A Pharmacy"/>
    <s v="HFS (Large A Pharmacy)- D type- Sectorized"/>
    <s v="Grooming"/>
    <s v="Wilkinson Sword"/>
    <n v="160"/>
    <n v="-2"/>
    <n v="-206"/>
    <s v="Wrong Order"/>
    <x v="3"/>
    <n v="412"/>
  </r>
  <r>
    <d v="2024-12-02T00:00:00"/>
    <s v="Saleable RETURN"/>
    <s v="Rameshwar Kirana Store"/>
    <s v="KRAHD_68680"/>
    <s v="Small A Traditional"/>
    <s v="Other (Small A Traditional)"/>
    <s v="Grooming"/>
    <s v="Wilkinson Sword"/>
    <n v="160"/>
    <n v="-2"/>
    <n v="-206"/>
    <s v="Godown Short"/>
    <x v="3"/>
    <n v="412"/>
  </r>
  <r>
    <d v="2024-12-02T00:00:00"/>
    <s v="Saleable RETURN"/>
    <s v="Hari Om General &amp; Provision Store(GST)"/>
    <s v="KRAHD_38571"/>
    <s v="Large A Traditional"/>
    <s v="HFS Sectorized (Large A Traditional)"/>
    <s v="Grooming"/>
    <s v="Wilkinson Sword"/>
    <n v="160"/>
    <n v="-2"/>
    <n v="-206"/>
    <s v="Wrong Order"/>
    <x v="3"/>
    <n v="412"/>
  </r>
  <r>
    <d v="2024-12-02T00:00:00"/>
    <s v="Saleable RETURN"/>
    <s v="Shree Sureshwar Grain Centre(GST)"/>
    <s v="KRAHD_38651"/>
    <s v="Large B Traditional"/>
    <s v="HFS Sectorized (Large B Traditional)"/>
    <s v="Grooming"/>
    <s v="Wilkinson Sword"/>
    <n v="160"/>
    <n v="-2"/>
    <n v="-206"/>
    <s v="Shop had No Cash"/>
    <x v="3"/>
    <n v="412"/>
  </r>
  <r>
    <d v="2024-12-02T00:00:00"/>
    <s v="Saleable RETURN"/>
    <s v="Giriraj Medical Stores(GST)"/>
    <s v="KRAHD_38572"/>
    <s v="Large A Pharmacy"/>
    <s v="HFS (Large A Pharmacy)- D type- Sectorized"/>
    <s v="Grooming"/>
    <s v="Wilkinson Sword"/>
    <n v="160"/>
    <n v="-2"/>
    <n v="-206"/>
    <s v="Wrong Order"/>
    <x v="3"/>
    <n v="412"/>
  </r>
  <r>
    <d v="2024-12-02T00:00:00"/>
    <s v="Saleable RETURN"/>
    <s v="Viraj Kirana"/>
    <s v="KRAHD_25726"/>
    <s v="Small B Traditional"/>
    <s v="Other (Small B Traditional)"/>
    <s v="Grooming"/>
    <s v="Wilkinson Sword"/>
    <n v="160"/>
    <n v="-2"/>
    <n v="-206"/>
    <s v="Godown Short"/>
    <x v="3"/>
    <n v="412"/>
  </r>
  <r>
    <d v="2024-12-02T00:00:00"/>
    <s v="Saleable RETURN"/>
    <s v="KOUSHAR KIRANA STORE"/>
    <s v="KRAHD_M01203"/>
    <s v="New Traditional"/>
    <s v="Maximus Jun22 (New Traditional)"/>
    <s v="Fabric &amp; Home Care"/>
    <s v="Ariel"/>
    <n v="5"/>
    <n v="-2"/>
    <n v="-204.08"/>
    <s v="Wrong Order"/>
    <x v="3"/>
    <n v="408.16"/>
  </r>
  <r>
    <d v="2024-12-02T00:00:00"/>
    <s v="Saleable RETURN"/>
    <s v="Shanker Kirana Store"/>
    <s v="KRAHD_39128"/>
    <s v="Small B Traditional"/>
    <s v="Other (Small B Traditional)"/>
    <s v="Fabric &amp; Home Care"/>
    <s v="Ariel"/>
    <n v="5"/>
    <n v="-2"/>
    <n v="-204.08"/>
    <s v="Wrong Order"/>
    <x v="3"/>
    <n v="408.16"/>
  </r>
  <r>
    <d v="2024-12-02T00:00:00"/>
    <s v="Saleable RETURN"/>
    <s v="parvati provision store"/>
    <s v="KRAHD_M00209"/>
    <s v="Small B Traditional"/>
    <s v="Maximus Jun22 (Small B Traditional)"/>
    <s v="Fabric &amp; Home Care"/>
    <s v="Ariel"/>
    <n v="5"/>
    <n v="-2"/>
    <n v="-204.08"/>
    <s v="Wrong Order"/>
    <x v="3"/>
    <n v="408.16"/>
  </r>
  <r>
    <d v="2024-12-02T00:00:00"/>
    <s v="Saleable RETURN"/>
    <s v="RAJ KIRANA STORE"/>
    <s v="KRAHD_M01213"/>
    <s v="Small B Traditional"/>
    <s v="Maximus Jun22 (Small B Traditional)"/>
    <s v="Fabric &amp; Home Care"/>
    <s v="Tide"/>
    <n v="5"/>
    <n v="-2"/>
    <n v="-204.08"/>
    <s v="Wrong Order"/>
    <x v="3"/>
    <n v="408.16"/>
  </r>
  <r>
    <d v="2024-12-02T00:00:00"/>
    <s v="Saleable RETURN"/>
    <s v="Anjali Kirana"/>
    <s v="KRAHD_48180"/>
    <s v="Small B Traditional"/>
    <s v="Other (Small B Traditional)"/>
    <s v="Fabric &amp; Home Care"/>
    <s v="Tide"/>
    <n v="5"/>
    <n v="-2"/>
    <n v="-204.08"/>
    <s v="Wrong Order"/>
    <x v="3"/>
    <n v="408.16"/>
  </r>
  <r>
    <d v="2024-12-17T00:00:00"/>
    <s v="DAMAGED RETURN"/>
    <s v="Verai General Stores"/>
    <s v="KRHUB_90915"/>
    <s v="SubD B"/>
    <s v="SubD (SubD B)"/>
    <s v="Fabric &amp; Home Care"/>
    <s v="Ariel Liquid"/>
    <n v="6"/>
    <n v="-1"/>
    <n v="-406.48"/>
    <s v="DAMAGED"/>
    <x v="1"/>
    <n v="406.48"/>
  </r>
  <r>
    <d v="2024-12-02T00:00:00"/>
    <s v="Saleable RETURN"/>
    <s v="Patava Medical(GST)"/>
    <s v="KRAHD_40484"/>
    <s v="Small A Pharmacy"/>
    <s v="Other (Small A Pharmacy)"/>
    <s v="Fem Care"/>
    <s v="Whisper Choice"/>
    <n v="112"/>
    <n v="-3"/>
    <n v="-135.12"/>
    <s v="Shop had No Cash"/>
    <x v="3"/>
    <n v="405.36"/>
  </r>
  <r>
    <d v="2024-12-02T00:00:00"/>
    <s v="DAMAGED RETURN"/>
    <s v="Medicare Pharmacy(GST)"/>
    <s v="KRAHD_84714"/>
    <s v="Large B Pharmacy"/>
    <s v="HFS (Large B Pharmacy)- D Type- Sectorized"/>
    <s v="Fem Care"/>
    <s v="Whisper Ultra"/>
    <n v="18"/>
    <n v="-1"/>
    <n v="-404.08"/>
    <s v="DAMAGED"/>
    <x v="4"/>
    <n v="404.08"/>
  </r>
  <r>
    <d v="2024-12-02T00:00:00"/>
    <s v="Saleable RETURN"/>
    <s v="Raj Chemist(GST)"/>
    <s v="KRAHD_38421"/>
    <s v="Large A Pharmacy"/>
    <s v="HFS (Large A Pharmacy)- D type- Sectorized"/>
    <s v="Fem Care"/>
    <s v="Whisper Choice"/>
    <n v="30"/>
    <n v="-2"/>
    <n v="-198.2"/>
    <s v="Po Expired So Customer Rejected"/>
    <x v="3"/>
    <n v="396.4"/>
  </r>
  <r>
    <d v="2024-12-02T00:00:00"/>
    <s v="Saleable RETURN"/>
    <s v="Raj Chemist(GST)"/>
    <s v="KRAHD_38421"/>
    <s v="Large A Pharmacy"/>
    <s v="HFS (Large A Pharmacy)- D type- Sectorized"/>
    <s v="Fem Care"/>
    <s v="Whisper Maxi"/>
    <n v="75"/>
    <n v="-2"/>
    <n v="-198.2"/>
    <s v="Po Expired So Customer Rejected"/>
    <x v="3"/>
    <n v="396.4"/>
  </r>
  <r>
    <d v="2024-12-02T00:00:00"/>
    <s v="Saleable RETURN"/>
    <s v="Bholenath Supermarket(GST)"/>
    <s v="KRAHD_75432"/>
    <s v="Large B Traditional"/>
    <s v="HFS Sectorized (Large B Traditional)"/>
    <s v="Grooming"/>
    <s v="Guard"/>
    <n v="108"/>
    <n v="-2"/>
    <n v="-197.9"/>
    <s v="Wrong Order"/>
    <x v="3"/>
    <n v="395.8"/>
  </r>
  <r>
    <d v="2024-12-02T00:00:00"/>
    <s v="Saleable RETURN"/>
    <s v="Patava Medical(GST)"/>
    <s v="KRAHD_40484"/>
    <s v="Small A Pharmacy"/>
    <s v="Other (Small A Pharmacy)"/>
    <s v="Grooming"/>
    <s v="Guard"/>
    <n v="108"/>
    <n v="-2"/>
    <n v="-197.9"/>
    <s v="Shop had No Cash"/>
    <x v="3"/>
    <n v="395.8"/>
  </r>
  <r>
    <d v="2024-12-02T00:00:00"/>
    <s v="DAMAGED RETURN"/>
    <s v="Medicare Pharmacy(GST)"/>
    <s v="KRAHD_84714"/>
    <s v="Large B Pharmacy"/>
    <s v="HFS (Large B Pharmacy)- D Type- Sectorized"/>
    <s v="Fem Care"/>
    <s v="Whisper Ultra"/>
    <n v="12"/>
    <n v="-1"/>
    <n v="-394.74"/>
    <s v="DAMAGED"/>
    <x v="4"/>
    <n v="394.74"/>
  </r>
  <r>
    <d v="2024-12-02T00:00:00"/>
    <s v="Saleable RETURN"/>
    <s v="shiv shakti kirana store"/>
    <s v="KRAHD_M01766"/>
    <s v="New Traditional"/>
    <s v="Maximus Jun22 (New Traditional)"/>
    <s v="Hair Care"/>
    <s v="H&amp;S"/>
    <n v="60"/>
    <n v="-4"/>
    <n v="-98"/>
    <s v="Salable"/>
    <x v="3"/>
    <n v="392"/>
  </r>
  <r>
    <d v="2024-12-02T00:00:00"/>
    <s v="Saleable RETURN"/>
    <s v="Muskan Kirana store"/>
    <s v="KRAHD_M00874"/>
    <s v="New Traditional"/>
    <s v="Maximus Jun22 (New Traditional)"/>
    <s v="Hair Care"/>
    <s v="H&amp;S"/>
    <n v="60"/>
    <n v="-4"/>
    <n v="-98"/>
    <s v="Salable"/>
    <x v="3"/>
    <n v="392"/>
  </r>
  <r>
    <d v="2024-12-02T00:00:00"/>
    <s v="Saleable RETURN"/>
    <s v="hoshiyar kirana stor"/>
    <s v="KRAHD_M01310"/>
    <s v="New Traditional"/>
    <s v="Maximus Jun22 (New Traditional)"/>
    <s v="Hair Care"/>
    <s v="H&amp;S"/>
    <n v="60"/>
    <n v="-4"/>
    <n v="-98"/>
    <s v="Salable"/>
    <x v="3"/>
    <n v="392"/>
  </r>
  <r>
    <d v="2024-12-02T00:00:00"/>
    <s v="Saleable RETURN"/>
    <s v="moon corner store"/>
    <s v="KRAHD_M04954"/>
    <s v="New Traditional"/>
    <s v="Maximus Jun22 (New Traditional)"/>
    <s v="Hair Care"/>
    <s v="H&amp;S"/>
    <n v="60"/>
    <n v="-4"/>
    <n v="-98"/>
    <s v="Salable"/>
    <x v="3"/>
    <n v="392"/>
  </r>
  <r>
    <d v="2024-12-02T00:00:00"/>
    <s v="Saleable RETURN"/>
    <s v="Khodiyar Parlour"/>
    <s v="KRAHD_M01918"/>
    <s v="New Traditional"/>
    <s v="Maximus Jun22 (New Traditional)"/>
    <s v="Hair Care"/>
    <s v="H&amp;S"/>
    <n v="60"/>
    <n v="-4"/>
    <n v="-98"/>
    <s v="Salable"/>
    <x v="3"/>
    <n v="392"/>
  </r>
  <r>
    <d v="2024-12-02T00:00:00"/>
    <s v="Saleable RETURN"/>
    <s v="Shakti cutlery store"/>
    <s v="KRAHD_M02489"/>
    <s v="New Beauty"/>
    <s v="Maximus Jun22 (New Beauty)"/>
    <s v="Hair Care"/>
    <s v="H&amp;S"/>
    <n v="60"/>
    <n v="-4"/>
    <n v="-98"/>
    <s v="Salable"/>
    <x v="3"/>
    <n v="392"/>
  </r>
  <r>
    <d v="2024-12-02T00:00:00"/>
    <s v="Saleable RETURN"/>
    <s v="shree ram rajeshwar provision store"/>
    <s v="KRAHD_M01649"/>
    <s v="New Traditional"/>
    <s v="Maximus Jun22 (New Traditional)"/>
    <s v="Hair Care"/>
    <s v="H&amp;S"/>
    <n v="60"/>
    <n v="-4"/>
    <n v="-98"/>
    <s v="Salable"/>
    <x v="3"/>
    <n v="392"/>
  </r>
  <r>
    <d v="2024-12-02T00:00:00"/>
    <s v="Saleable RETURN"/>
    <s v="Shakti Kirana Store"/>
    <s v="KRAHD_M01920"/>
    <s v="New Traditional"/>
    <s v="Maximus Jun22 (New Traditional)"/>
    <s v="Hair Care"/>
    <s v="H&amp;S"/>
    <n v="60"/>
    <n v="-4"/>
    <n v="-98"/>
    <s v="Salable"/>
    <x v="3"/>
    <n v="392"/>
  </r>
  <r>
    <d v="2024-12-02T00:00:00"/>
    <s v="Saleable RETURN"/>
    <s v="RAMDEV TEA STALL"/>
    <s v="KRAHD_M01280"/>
    <s v="New Traditional"/>
    <s v="Maximus Jun22 (New Traditional)"/>
    <s v="Hair Care"/>
    <s v="H&amp;S"/>
    <n v="60"/>
    <n v="-4"/>
    <n v="-98"/>
    <s v="Salable"/>
    <x v="3"/>
    <n v="392"/>
  </r>
  <r>
    <d v="2024-12-02T00:00:00"/>
    <s v="Saleable RETURN"/>
    <s v="Shree aashapura novelty and gift center"/>
    <s v="KRAHD_M04949"/>
    <s v="New Beauty"/>
    <s v="Maximus Jun22 (New Beauty)"/>
    <s v="Hair Care"/>
    <s v="H&amp;S"/>
    <n v="60"/>
    <n v="-4"/>
    <n v="-98"/>
    <s v="Salable"/>
    <x v="3"/>
    <n v="392"/>
  </r>
  <r>
    <d v="2024-12-02T00:00:00"/>
    <s v="Saleable RETURN"/>
    <s v="Raj Madir pan parlour"/>
    <s v="KRAHD_M02157"/>
    <s v="New Traditional"/>
    <s v="Maximus Jun22 (New Traditional)"/>
    <s v="Hair Care"/>
    <s v="H&amp;S"/>
    <n v="60"/>
    <n v="-4"/>
    <n v="-98"/>
    <s v="Salable"/>
    <x v="3"/>
    <n v="392"/>
  </r>
  <r>
    <d v="2024-12-02T00:00:00"/>
    <s v="Saleable RETURN"/>
    <s v="Jalaram dairy parlour"/>
    <s v="KRAHD_M01996"/>
    <s v="New Traditional"/>
    <s v="Maximus Jun22 (New Traditional)"/>
    <s v="Hair Care"/>
    <s v="H&amp;S"/>
    <n v="60"/>
    <n v="-4"/>
    <n v="-98"/>
    <s v="Salable"/>
    <x v="3"/>
    <n v="392"/>
  </r>
  <r>
    <d v="2024-12-02T00:00:00"/>
    <s v="Saleable RETURN"/>
    <s v="Guru Pan Parlor"/>
    <s v="KRAHD_M02316"/>
    <s v="New Traditional"/>
    <s v="Maximus Jun22 (New Traditional)"/>
    <s v="Hair Care"/>
    <s v="H&amp;S"/>
    <n v="60"/>
    <n v="-4"/>
    <n v="-98"/>
    <s v="Salable"/>
    <x v="3"/>
    <n v="392"/>
  </r>
  <r>
    <d v="2024-12-02T00:00:00"/>
    <s v="Saleable RETURN"/>
    <s v="shre khimaj mataji kirana store"/>
    <s v="KRAHD_M01549"/>
    <s v="New Traditional"/>
    <s v="Maximus Jun22 (New Traditional)"/>
    <s v="Hair Care"/>
    <s v="H&amp;S"/>
    <n v="60"/>
    <n v="-4"/>
    <n v="-98"/>
    <s v="Salable"/>
    <x v="3"/>
    <n v="392"/>
  </r>
  <r>
    <d v="2024-12-02T00:00:00"/>
    <s v="Saleable RETURN"/>
    <s v="JAGDAMBA KIRANA STORE"/>
    <s v="KRAHD_M01217"/>
    <s v="New Traditional"/>
    <s v="Maximus Jun22 (New Traditional)"/>
    <s v="Hair Care"/>
    <s v="H&amp;S"/>
    <n v="60"/>
    <n v="-4"/>
    <n v="-98"/>
    <s v="Salable"/>
    <x v="3"/>
    <n v="392"/>
  </r>
  <r>
    <d v="2024-12-02T00:00:00"/>
    <s v="Saleable RETURN"/>
    <s v="Khvaja dairy and store"/>
    <s v="KRAHD_M01371"/>
    <s v="New Traditional"/>
    <s v="Maximus Jun22 (New Traditional)"/>
    <s v="Hair Care"/>
    <s v="H&amp;S"/>
    <n v="60"/>
    <n v="-4"/>
    <n v="-98"/>
    <s v="Salable"/>
    <x v="3"/>
    <n v="392"/>
  </r>
  <r>
    <d v="2024-12-02T00:00:00"/>
    <s v="Saleable RETURN"/>
    <s v="Shivam parlor"/>
    <s v="KRAHD_M02220"/>
    <s v="New Traditional"/>
    <s v="Maximus Jun22 (New Traditional)"/>
    <s v="Hair Care"/>
    <s v="H&amp;S"/>
    <n v="60"/>
    <n v="-4"/>
    <n v="-98"/>
    <s v="Salable"/>
    <x v="3"/>
    <n v="392"/>
  </r>
  <r>
    <d v="2024-12-02T00:00:00"/>
    <s v="Saleable RETURN"/>
    <s v="momin pan parlor"/>
    <s v="KRAHD_M02349"/>
    <s v="New Traditional"/>
    <s v="Maximus Jun22 (New Traditional)"/>
    <s v="Hair Care"/>
    <s v="H&amp;S"/>
    <n v="60"/>
    <n v="-4"/>
    <n v="-98"/>
    <s v="Salable"/>
    <x v="3"/>
    <n v="392"/>
  </r>
  <r>
    <d v="2024-12-02T00:00:00"/>
    <s v="Saleable RETURN"/>
    <s v="Afiyat medical&amp; Hurble Sales"/>
    <s v="KRAHD_M02675"/>
    <s v="New Pharmacy"/>
    <s v="Maximus Jun22 (New Pharmacy)"/>
    <s v="Hair Care"/>
    <s v="H&amp;S"/>
    <n v="60"/>
    <n v="-4"/>
    <n v="-98"/>
    <s v="Salable"/>
    <x v="3"/>
    <n v="392"/>
  </r>
  <r>
    <d v="2024-12-02T00:00:00"/>
    <s v="Saleable RETURN"/>
    <s v="Jay bhole Mart kirana &amp; Provision stores"/>
    <s v="KRAHD_M05263"/>
    <s v="New Traditional"/>
    <s v="Maximus Jun22 (New Traditional)"/>
    <s v="Hair Care"/>
    <s v="H&amp;S"/>
    <n v="60"/>
    <n v="-4"/>
    <n v="-98"/>
    <s v="Salable"/>
    <x v="3"/>
    <n v="392"/>
  </r>
  <r>
    <d v="2024-12-02T00:00:00"/>
    <s v="Saleable RETURN"/>
    <s v="Maa ashapura katlary and general store"/>
    <s v="KRAHD_M02726"/>
    <s v="New Beauty"/>
    <s v="Maximus Jun22 (New Beauty)"/>
    <s v="Hair Care"/>
    <s v="H&amp;S"/>
    <n v="60"/>
    <n v="-4"/>
    <n v="-98"/>
    <s v="Salable"/>
    <x v="3"/>
    <n v="392"/>
  </r>
  <r>
    <d v="2024-12-02T00:00:00"/>
    <s v="Saleable RETURN"/>
    <s v="novelty pan parlor"/>
    <s v="KRAHD_M02451"/>
    <s v="New Traditional"/>
    <s v="Maximus Jun22 (New Traditional)"/>
    <s v="Hair Care"/>
    <s v="H&amp;S"/>
    <n v="60"/>
    <n v="-4"/>
    <n v="-98"/>
    <s v="Salable"/>
    <x v="3"/>
    <n v="392"/>
  </r>
  <r>
    <d v="2024-12-02T00:00:00"/>
    <s v="Saleable RETURN"/>
    <s v="Smit pan parlour"/>
    <s v="KRAHD_M02069"/>
    <s v="New Traditional"/>
    <s v="Maximus Jun22 (New Traditional)"/>
    <s v="Hair Care"/>
    <s v="H&amp;S"/>
    <n v="60"/>
    <n v="-4"/>
    <n v="-98"/>
    <s v="Salable"/>
    <x v="3"/>
    <n v="392"/>
  </r>
  <r>
    <d v="2024-12-02T00:00:00"/>
    <s v="Saleable RETURN"/>
    <s v="Taybah Medical"/>
    <s v="KRAHD_M01174"/>
    <s v="New Pharmacy"/>
    <s v="Maximus Jun22 (New Pharmacy)"/>
    <s v="Hair Care"/>
    <s v="H&amp;S"/>
    <n v="60"/>
    <n v="-4"/>
    <n v="-98"/>
    <s v="Salable"/>
    <x v="3"/>
    <n v="392"/>
  </r>
  <r>
    <d v="2024-12-02T00:00:00"/>
    <s v="Saleable RETURN"/>
    <s v="bhagya Laxmi provision store"/>
    <s v="KRAHD_M01071"/>
    <s v="New Traditional"/>
    <s v="Maximus Jun22 (New Traditional)"/>
    <s v="Hair Care"/>
    <s v="H&amp;S"/>
    <n v="60"/>
    <n v="-4"/>
    <n v="-98"/>
    <s v="Salable"/>
    <x v="3"/>
    <n v="392"/>
  </r>
  <r>
    <d v="2024-12-02T00:00:00"/>
    <s v="Saleable RETURN"/>
    <s v="Sagar pan parlour"/>
    <s v="KRAHD_M01057"/>
    <s v="New Traditional"/>
    <s v="Maximus Jun22 (New Traditional)"/>
    <s v="Hair Care"/>
    <s v="H&amp;S"/>
    <n v="60"/>
    <n v="-4"/>
    <n v="-98"/>
    <s v="Salable"/>
    <x v="3"/>
    <n v="392"/>
  </r>
  <r>
    <d v="2024-12-02T00:00:00"/>
    <s v="Saleable RETURN"/>
    <s v="chamunda kirana"/>
    <s v="KRAHD_M01343"/>
    <s v="Small B Traditional"/>
    <s v="Maximus Jun22 (Small B Traditional)"/>
    <s v="Hair Care"/>
    <s v="H&amp;S"/>
    <n v="60"/>
    <n v="-4"/>
    <n v="-98"/>
    <s v="Shop Closed"/>
    <x v="3"/>
    <n v="392"/>
  </r>
  <r>
    <d v="2024-12-02T00:00:00"/>
    <s v="Saleable RETURN"/>
    <s v="Mukesh Provision Store"/>
    <s v="KRAHD_M02315"/>
    <s v="New Traditional"/>
    <s v="Maximus Jun22 (New Traditional)"/>
    <s v="Hair Care"/>
    <s v="H&amp;S"/>
    <n v="60"/>
    <n v="-4"/>
    <n v="-98"/>
    <s v="Salable"/>
    <x v="3"/>
    <n v="392"/>
  </r>
  <r>
    <d v="2024-12-02T00:00:00"/>
    <s v="Saleable RETURN"/>
    <s v="jay jagdamba provision store"/>
    <s v="KRAHD_M01832"/>
    <s v="New Traditional"/>
    <s v="Maximus Jun22 (New Traditional)"/>
    <s v="Hair Care"/>
    <s v="H&amp;S"/>
    <n v="60"/>
    <n v="-4"/>
    <n v="-98"/>
    <s v="Salable"/>
    <x v="3"/>
    <n v="392"/>
  </r>
  <r>
    <d v="2024-12-02T00:00:00"/>
    <s v="Saleable RETURN"/>
    <s v="Jalak pan dham"/>
    <s v="KRAHD_M05264"/>
    <s v="New Traditional"/>
    <s v="Maximus Jun22 (New Traditional)"/>
    <s v="Hair Care"/>
    <s v="H&amp;S"/>
    <n v="60"/>
    <n v="-4"/>
    <n v="-98"/>
    <s v="Salable"/>
    <x v="3"/>
    <n v="392"/>
  </r>
  <r>
    <d v="2024-12-02T00:00:00"/>
    <s v="Saleable RETURN"/>
    <s v="K G N parlour and general store"/>
    <s v="KRAHD_M01532"/>
    <s v="New Traditional"/>
    <s v="Maximus Jun22 (New Traditional)"/>
    <s v="Hair Care"/>
    <s v="H&amp;S"/>
    <n v="60"/>
    <n v="-4"/>
    <n v="-98"/>
    <s v="Salable"/>
    <x v="3"/>
    <n v="392"/>
  </r>
  <r>
    <d v="2024-12-02T00:00:00"/>
    <s v="Saleable RETURN"/>
    <s v="Royal Parlour"/>
    <s v="KRAHD_M01189"/>
    <s v="New Traditional"/>
    <s v="Maximus Jun22 (New Traditional)"/>
    <s v="Hair Care"/>
    <s v="H&amp;S"/>
    <n v="60"/>
    <n v="-4"/>
    <n v="-98"/>
    <s v="Salable"/>
    <x v="3"/>
    <n v="392"/>
  </r>
  <r>
    <d v="2024-12-02T00:00:00"/>
    <s v="Saleable RETURN"/>
    <s v="Vraj Medicine(GST)"/>
    <s v="KRAHD_40706"/>
    <s v="New Pharmacy"/>
    <s v="Other (New Pharmacy)"/>
    <s v="Hair Care"/>
    <s v="H&amp;S"/>
    <n v="60"/>
    <n v="-4"/>
    <n v="-98"/>
    <s v="Salable"/>
    <x v="3"/>
    <n v="392"/>
  </r>
  <r>
    <d v="2024-12-02T00:00:00"/>
    <s v="Saleable RETURN"/>
    <s v="gurukrupa general store"/>
    <s v="KRAHD_M01069"/>
    <s v="New Traditional"/>
    <s v="Maximus Jun22 (New Traditional)"/>
    <s v="Hair Care"/>
    <s v="H&amp;S"/>
    <n v="60"/>
    <n v="-4"/>
    <n v="-98"/>
    <s v="Salable"/>
    <x v="3"/>
    <n v="392"/>
  </r>
  <r>
    <d v="2024-12-02T00:00:00"/>
    <s v="Saleable RETURN"/>
    <s v="firoj stor"/>
    <s v="KRAHD_M01313"/>
    <s v="New Traditional"/>
    <s v="Maximus Jun22 (New Traditional)"/>
    <s v="Hair Care"/>
    <s v="H&amp;S"/>
    <n v="60"/>
    <n v="-4"/>
    <n v="-98"/>
    <s v="Salable"/>
    <x v="3"/>
    <n v="392"/>
  </r>
  <r>
    <d v="2024-12-02T00:00:00"/>
    <s v="Saleable RETURN"/>
    <s v="Kuresha parlor"/>
    <s v="KRAHD_M02450"/>
    <s v="New Traditional"/>
    <s v="Maximus Jun22 (New Traditional)"/>
    <s v="Hair Care"/>
    <s v="H&amp;S"/>
    <n v="60"/>
    <n v="-4"/>
    <n v="-98"/>
    <s v="Salable"/>
    <x v="3"/>
    <n v="392"/>
  </r>
  <r>
    <d v="2024-12-02T00:00:00"/>
    <s v="Saleable RETURN"/>
    <s v="Rozi Provision store"/>
    <s v="KRAHD_M02231"/>
    <s v="New Traditional"/>
    <s v="Maximus Jun22 (New Traditional)"/>
    <s v="Hair Care"/>
    <s v="H&amp;S"/>
    <n v="60"/>
    <n v="-4"/>
    <n v="-98"/>
    <s v="Salable"/>
    <x v="3"/>
    <n v="392"/>
  </r>
  <r>
    <d v="2024-12-02T00:00:00"/>
    <s v="Saleable RETURN"/>
    <s v="Jay meldi kirana store"/>
    <s v="KRAHD_M05266"/>
    <s v="New Traditional"/>
    <s v="Maximus Jun22 (New Traditional)"/>
    <s v="Hair Care"/>
    <s v="H&amp;S"/>
    <n v="60"/>
    <n v="-4"/>
    <n v="-98"/>
    <s v="Salable"/>
    <x v="3"/>
    <n v="392"/>
  </r>
  <r>
    <d v="2024-12-02T00:00:00"/>
    <s v="Saleable RETURN"/>
    <s v="Mansi general store"/>
    <s v="KRAHD_M01330"/>
    <s v="New Traditional"/>
    <s v="Maximus Jun22 (New Traditional)"/>
    <s v="Hair Care"/>
    <s v="H&amp;S"/>
    <n v="60"/>
    <n v="-4"/>
    <n v="-98"/>
    <s v="Salable"/>
    <x v="3"/>
    <n v="392"/>
  </r>
  <r>
    <d v="2024-12-02T00:00:00"/>
    <s v="Saleable RETURN"/>
    <s v="manoj kirana store"/>
    <s v="KRAHD_M02546"/>
    <s v="New Traditional"/>
    <s v="Maximus Jun22 (New Traditional)"/>
    <s v="Hair Care"/>
    <s v="H&amp;S"/>
    <n v="60"/>
    <n v="-4"/>
    <n v="-98"/>
    <s v="Salable"/>
    <x v="3"/>
    <n v="392"/>
  </r>
  <r>
    <d v="2024-12-02T00:00:00"/>
    <s v="Saleable RETURN"/>
    <s v="Husen kiran"/>
    <s v="KRAHD_M00867"/>
    <s v="New Traditional"/>
    <s v="Maximus Jun22 (New Traditional)"/>
    <s v="Hair Care"/>
    <s v="H&amp;S"/>
    <n v="60"/>
    <n v="-4"/>
    <n v="-98"/>
    <s v="Salable"/>
    <x v="3"/>
    <n v="392"/>
  </r>
  <r>
    <d v="2024-12-02T00:00:00"/>
    <s v="Saleable RETURN"/>
    <s v="Rai Kirana store"/>
    <s v="KRAHD_M02512"/>
    <s v="New Traditional"/>
    <s v="Maximus Jun22 (New Traditional)"/>
    <s v="Hair Care"/>
    <s v="H&amp;S"/>
    <n v="60"/>
    <n v="-4"/>
    <n v="-98"/>
    <s v="Salable"/>
    <x v="3"/>
    <n v="392"/>
  </r>
  <r>
    <d v="2024-12-02T00:00:00"/>
    <s v="Saleable RETURN"/>
    <s v="NIZAM KIRANA STORE"/>
    <s v="KRAHD_M01218"/>
    <s v="New Traditional"/>
    <s v="Maximus Jun22 (New Traditional)"/>
    <s v="Hair Care"/>
    <s v="H&amp;S"/>
    <n v="60"/>
    <n v="-4"/>
    <n v="-98"/>
    <s v="Salable"/>
    <x v="3"/>
    <n v="392"/>
  </r>
  <r>
    <d v="2024-12-02T00:00:00"/>
    <s v="Saleable RETURN"/>
    <s v="shabnam dairy"/>
    <s v="KRAHD_M02268"/>
    <s v="New Traditional"/>
    <s v="Maximus Jun22 (New Traditional)"/>
    <s v="Hair Care"/>
    <s v="H&amp;S"/>
    <n v="60"/>
    <n v="-4"/>
    <n v="-98"/>
    <s v="Salable"/>
    <x v="3"/>
    <n v="392"/>
  </r>
  <r>
    <d v="2024-12-02T00:00:00"/>
    <s v="Saleable RETURN"/>
    <s v="Jay ambe kirana stores"/>
    <s v="KRAHD_M01716"/>
    <s v="New Traditional"/>
    <s v="Maximus Jun22 (New Traditional)"/>
    <s v="Hair Care"/>
    <s v="H&amp;S"/>
    <n v="60"/>
    <n v="-4"/>
    <n v="-98"/>
    <s v="Salable"/>
    <x v="3"/>
    <n v="392"/>
  </r>
  <r>
    <d v="2024-12-02T00:00:00"/>
    <s v="Saleable RETURN"/>
    <s v="Mangalmurty general store"/>
    <s v="KRAHD_M01999"/>
    <s v="New Traditional"/>
    <s v="Maximus Jun22 (New Traditional)"/>
    <s v="Hair Care"/>
    <s v="H&amp;S"/>
    <n v="60"/>
    <n v="-4"/>
    <n v="-98"/>
    <s v="Salable"/>
    <x v="3"/>
    <n v="392"/>
  </r>
  <r>
    <d v="2024-12-02T00:00:00"/>
    <s v="Saleable RETURN"/>
    <s v="bherunath kirana store"/>
    <s v="KRAHD_M01626"/>
    <s v="New Traditional"/>
    <s v="Maximus Jun22 (New Traditional)"/>
    <s v="Hair Care"/>
    <s v="H&amp;S"/>
    <n v="60"/>
    <n v="-4"/>
    <n v="-98"/>
    <s v="Salable"/>
    <x v="3"/>
    <n v="392"/>
  </r>
  <r>
    <d v="2024-12-02T00:00:00"/>
    <s v="Saleable RETURN"/>
    <s v="Zeel Cold drinks and Provision Store"/>
    <s v="KRAHD_M01922"/>
    <s v="New Traditional"/>
    <s v="Maximus Jun22 (New Traditional)"/>
    <s v="Hair Care"/>
    <s v="H&amp;S"/>
    <n v="60"/>
    <n v="-4"/>
    <n v="-98"/>
    <s v="Salable"/>
    <x v="3"/>
    <n v="392"/>
  </r>
  <r>
    <d v="2024-12-02T00:00:00"/>
    <s v="Saleable RETURN"/>
    <s v="Zam zam Traders"/>
    <s v="KRAHD_M01182"/>
    <s v="New Traditional"/>
    <s v="Maximus Jun22 (New Traditional)"/>
    <s v="Hair Care"/>
    <s v="H&amp;S"/>
    <n v="60"/>
    <n v="-4"/>
    <n v="-98"/>
    <s v="Salable"/>
    <x v="3"/>
    <n v="392"/>
  </r>
  <r>
    <d v="2024-12-02T00:00:00"/>
    <s v="Saleable RETURN"/>
    <s v="Saiyad Kirana Store"/>
    <s v="KRAHD_M00873"/>
    <s v="New Traditional"/>
    <s v="Maximus Jun22 (New Traditional)"/>
    <s v="Hair Care"/>
    <s v="H&amp;S"/>
    <n v="60"/>
    <n v="-4"/>
    <n v="-98"/>
    <s v="Salable"/>
    <x v="3"/>
    <n v="392"/>
  </r>
  <r>
    <d v="2024-12-02T00:00:00"/>
    <s v="Saleable RETURN"/>
    <s v="new sizan kirana store"/>
    <s v="KRAHD_M02248"/>
    <s v="New Traditional"/>
    <s v="Maximus Jun22 (New Traditional)"/>
    <s v="Hair Care"/>
    <s v="H&amp;S"/>
    <n v="60"/>
    <n v="-4"/>
    <n v="-98"/>
    <s v="Salable"/>
    <x v="3"/>
    <n v="392"/>
  </r>
  <r>
    <d v="2024-12-02T00:00:00"/>
    <s v="Saleable RETURN"/>
    <s v="Bajrang Parlour"/>
    <s v="KRAHD_M01865"/>
    <s v="New Traditional"/>
    <s v="Maximus Jun22 (New Traditional)"/>
    <s v="Hair Care"/>
    <s v="H&amp;S"/>
    <n v="60"/>
    <n v="-4"/>
    <n v="-98"/>
    <s v="Salable"/>
    <x v="3"/>
    <n v="392"/>
  </r>
  <r>
    <d v="2024-12-02T00:00:00"/>
    <s v="Saleable RETURN"/>
    <s v="N N PARLOUR"/>
    <s v="KRAHD_M01220"/>
    <s v="New Traditional"/>
    <s v="Maximus Jun22 (New Traditional)"/>
    <s v="Hair Care"/>
    <s v="H&amp;S"/>
    <n v="60"/>
    <n v="-4"/>
    <n v="-98"/>
    <s v="Salable"/>
    <x v="3"/>
    <n v="392"/>
  </r>
  <r>
    <d v="2024-12-02T00:00:00"/>
    <s v="Saleable RETURN"/>
    <s v="shree ashapuri general stores"/>
    <s v="KRAHD_M01831"/>
    <s v="New Beauty"/>
    <s v="Maximus Jun22 (New Beauty)"/>
    <s v="Hair Care"/>
    <s v="H&amp;S"/>
    <n v="60"/>
    <n v="-4"/>
    <n v="-98"/>
    <s v="Salable"/>
    <x v="3"/>
    <n v="392"/>
  </r>
  <r>
    <d v="2024-12-02T00:00:00"/>
    <s v="Saleable RETURN"/>
    <s v="Jay ashapura Kirana store"/>
    <s v="KRAHD_M01763"/>
    <s v="New Traditional"/>
    <s v="Maximus Jun22 (New Traditional)"/>
    <s v="Hair Care"/>
    <s v="H&amp;S"/>
    <n v="60"/>
    <n v="-4"/>
    <n v="-98"/>
    <s v="Salable"/>
    <x v="3"/>
    <n v="392"/>
  </r>
  <r>
    <d v="2024-12-02T00:00:00"/>
    <s v="Saleable RETURN"/>
    <s v="Sahara parlor"/>
    <s v="KRAHD_M02258"/>
    <s v="New Traditional"/>
    <s v="Maximus Jun22 (New Traditional)"/>
    <s v="Hair Care"/>
    <s v="H&amp;S"/>
    <n v="60"/>
    <n v="-4"/>
    <n v="-98"/>
    <s v="Salable"/>
    <x v="3"/>
    <n v="392"/>
  </r>
  <r>
    <d v="2024-12-02T00:00:00"/>
    <s v="Saleable RETURN"/>
    <s v="gokuls kirana store"/>
    <s v="KRAHD_M02587"/>
    <s v="New Traditional"/>
    <s v="Maximus Jun22 (New Traditional)"/>
    <s v="Hair Care"/>
    <s v="H&amp;S"/>
    <n v="60"/>
    <n v="-4"/>
    <n v="-98"/>
    <s v="Salable"/>
    <x v="3"/>
    <n v="392"/>
  </r>
  <r>
    <d v="2024-12-02T00:00:00"/>
    <s v="Saleable RETURN"/>
    <s v="Jay shree ram provision store"/>
    <s v="KRAHD_M01650"/>
    <s v="New Traditional"/>
    <s v="Maximus Jun22 (New Traditional)"/>
    <s v="Hair Care"/>
    <s v="H&amp;S"/>
    <n v="60"/>
    <n v="-4"/>
    <n v="-98"/>
    <s v="Salable"/>
    <x v="3"/>
    <n v="392"/>
  </r>
  <r>
    <d v="2024-12-02T00:00:00"/>
    <s v="Saleable RETURN"/>
    <s v="faruq store"/>
    <s v="KRAHD_M02454"/>
    <s v="New Traditional"/>
    <s v="Maximus Jun22 (New Traditional)"/>
    <s v="Hair Care"/>
    <s v="H&amp;S"/>
    <n v="60"/>
    <n v="-4"/>
    <n v="-98"/>
    <s v="Salable"/>
    <x v="3"/>
    <n v="392"/>
  </r>
  <r>
    <d v="2024-12-02T00:00:00"/>
    <s v="Saleable RETURN"/>
    <s v="khodhiyar mata"/>
    <s v="KRAHD_M01283"/>
    <s v="New Traditional"/>
    <s v="Maximus Jun22 (New Traditional)"/>
    <s v="Hair Care"/>
    <s v="H&amp;S"/>
    <n v="60"/>
    <n v="-4"/>
    <n v="-98"/>
    <s v="Salable"/>
    <x v="3"/>
    <n v="392"/>
  </r>
  <r>
    <d v="2024-12-02T00:00:00"/>
    <s v="Saleable RETURN"/>
    <s v="Alif Pan Parlour"/>
    <s v="KRAHD_M01534"/>
    <s v="New Traditional"/>
    <s v="Maximus Jun22 (New Traditional)"/>
    <s v="Hair Care"/>
    <s v="H&amp;S"/>
    <n v="60"/>
    <n v="-4"/>
    <n v="-98"/>
    <s v="Salable"/>
    <x v="3"/>
    <n v="392"/>
  </r>
  <r>
    <d v="2024-12-02T00:00:00"/>
    <s v="Saleable RETURN"/>
    <s v="Kalindi Store"/>
    <s v="KRAHD_M02317"/>
    <s v="New Traditional"/>
    <s v="Maximus Jun22 (New Traditional)"/>
    <s v="Hair Care"/>
    <s v="H&amp;S"/>
    <n v="60"/>
    <n v="-4"/>
    <n v="-98"/>
    <s v="Salable"/>
    <x v="3"/>
    <n v="392"/>
  </r>
  <r>
    <d v="2024-12-02T00:00:00"/>
    <s v="Saleable RETURN"/>
    <s v="mahavir kirana store"/>
    <s v="KRAHD_M00973"/>
    <s v="New Traditional"/>
    <s v="Maximus Jun22 (New Traditional)"/>
    <s v="Hair Care"/>
    <s v="H&amp;S"/>
    <n v="60"/>
    <n v="-4"/>
    <n v="-98"/>
    <s v="Salable"/>
    <x v="3"/>
    <n v="392"/>
  </r>
  <r>
    <d v="2024-12-02T00:00:00"/>
    <s v="Saleable RETURN"/>
    <s v="Shree Chamunda Kirana store"/>
    <s v="KRAHD_M01264"/>
    <s v="New Traditional"/>
    <s v="Maximus Jun22 (New Traditional)"/>
    <s v="Hair Care"/>
    <s v="H&amp;S"/>
    <n v="60"/>
    <n v="-4"/>
    <n v="-98"/>
    <s v="Salable"/>
    <x v="3"/>
    <n v="392"/>
  </r>
  <r>
    <d v="2024-12-02T00:00:00"/>
    <s v="Saleable RETURN"/>
    <s v="arsh medical &amp; janaral stor"/>
    <s v="KRAHD_M01486"/>
    <s v="New Pharmacy"/>
    <s v="Maximus Jun22 (New Pharmacy)"/>
    <s v="Hair Care"/>
    <s v="H&amp;S"/>
    <n v="60"/>
    <n v="-4"/>
    <n v="-98"/>
    <s v="Salable"/>
    <x v="3"/>
    <n v="392"/>
  </r>
  <r>
    <d v="2024-12-02T00:00:00"/>
    <s v="Saleable RETURN"/>
    <s v="Aavesh Kirana store"/>
    <s v="KRAHD_M01466"/>
    <s v="New Traditional"/>
    <s v="Maximus Jun22 (New Traditional)"/>
    <s v="Hair Care"/>
    <s v="H&amp;S"/>
    <n v="60"/>
    <n v="-4"/>
    <n v="-98"/>
    <s v="Salable"/>
    <x v="3"/>
    <n v="392"/>
  </r>
  <r>
    <d v="2024-12-02T00:00:00"/>
    <s v="Saleable RETURN"/>
    <s v="Sherba medical Stores"/>
    <s v="KRAHD_M01373"/>
    <s v="New Pharmacy"/>
    <s v="Maximus Jun22 (New Pharmacy)"/>
    <s v="Hair Care"/>
    <s v="H&amp;S"/>
    <n v="60"/>
    <n v="-4"/>
    <n v="-98"/>
    <s v="Salable"/>
    <x v="3"/>
    <n v="392"/>
  </r>
  <r>
    <d v="2024-12-02T00:00:00"/>
    <s v="Saleable RETURN"/>
    <s v="khodiyar general store"/>
    <s v="KRAHD_M01326"/>
    <s v="New Traditional"/>
    <s v="Maximus Jun22 (New Traditional)"/>
    <s v="Hair Care"/>
    <s v="H&amp;S"/>
    <n v="60"/>
    <n v="-4"/>
    <n v="-98"/>
    <s v="Salable"/>
    <x v="3"/>
    <n v="392"/>
  </r>
  <r>
    <d v="2024-12-02T00:00:00"/>
    <s v="Saleable RETURN"/>
    <s v="alif kirana store"/>
    <s v="KRAHD_M02445"/>
    <s v="New Traditional"/>
    <s v="Maximus Jun22 (New Traditional)"/>
    <s v="Hair Care"/>
    <s v="H&amp;S"/>
    <n v="60"/>
    <n v="-4"/>
    <n v="-98"/>
    <s v="Salable"/>
    <x v="3"/>
    <n v="392"/>
  </r>
  <r>
    <d v="2024-12-02T00:00:00"/>
    <s v="Saleable RETURN"/>
    <s v="Haj Traders"/>
    <s v="KRAHD_M01538"/>
    <s v="New Traditional"/>
    <s v="Maximus Jun22 (New Traditional)"/>
    <s v="Hair Care"/>
    <s v="H&amp;S"/>
    <n v="60"/>
    <n v="-4"/>
    <n v="-98"/>
    <s v="Salable"/>
    <x v="3"/>
    <n v="392"/>
  </r>
  <r>
    <d v="2024-12-02T00:00:00"/>
    <s v="Saleable RETURN"/>
    <s v="Adnan kirana and bakery parlour"/>
    <s v="KRAHD_M01542"/>
    <s v="New Traditional"/>
    <s v="Maximus Jun22 (New Traditional)"/>
    <s v="Hair Care"/>
    <s v="H&amp;S"/>
    <n v="60"/>
    <n v="-4"/>
    <n v="-98"/>
    <s v="Salable"/>
    <x v="3"/>
    <n v="392"/>
  </r>
  <r>
    <d v="2024-12-02T00:00:00"/>
    <s v="Saleable RETURN"/>
    <s v="Garib navaz parlour"/>
    <s v="KRAHD_M01539"/>
    <s v="New Traditional"/>
    <s v="Maximus Jun22 (New Traditional)"/>
    <s v="Hair Care"/>
    <s v="H&amp;S"/>
    <n v="60"/>
    <n v="-4"/>
    <n v="-98"/>
    <s v="Salable"/>
    <x v="3"/>
    <n v="392"/>
  </r>
  <r>
    <d v="2024-12-02T00:00:00"/>
    <s v="Saleable RETURN"/>
    <s v="Supreme Sales ( CASH ONLY )"/>
    <s v="KRAHD_M01181"/>
    <s v="New Traditional"/>
    <s v="Maximus Jun22 (New Traditional)"/>
    <s v="Hair Care"/>
    <s v="H&amp;S"/>
    <n v="60"/>
    <n v="-4"/>
    <n v="-98"/>
    <s v="Salable"/>
    <x v="3"/>
    <n v="392"/>
  </r>
  <r>
    <d v="2024-12-02T00:00:00"/>
    <s v="Saleable RETURN"/>
    <s v="madina kariyana"/>
    <s v="KRAHD_M01468"/>
    <s v="New Traditional"/>
    <s v="Maximus Jun22 (New Traditional)"/>
    <s v="Hair Care"/>
    <s v="H&amp;S"/>
    <n v="60"/>
    <n v="-4"/>
    <n v="-98"/>
    <s v="Salable"/>
    <x v="3"/>
    <n v="392"/>
  </r>
  <r>
    <d v="2024-12-02T00:00:00"/>
    <s v="Saleable RETURN"/>
    <s v="bimillah kirana store"/>
    <s v="KRAHD_M02250"/>
    <s v="New Traditional"/>
    <s v="Maximus Jun22 (New Traditional)"/>
    <s v="Hair Care"/>
    <s v="H&amp;S"/>
    <n v="60"/>
    <n v="-4"/>
    <n v="-98"/>
    <s v="Salable"/>
    <x v="3"/>
    <n v="392"/>
  </r>
  <r>
    <d v="2024-12-02T00:00:00"/>
    <s v="Saleable RETURN"/>
    <s v="Mavtar Kirana Store"/>
    <s v="KRAHD_M01926"/>
    <s v="New Traditional"/>
    <s v="Maximus Jun22 (New Traditional)"/>
    <s v="Hair Care"/>
    <s v="H&amp;S"/>
    <n v="60"/>
    <n v="-4"/>
    <n v="-98"/>
    <s v="Salable"/>
    <x v="3"/>
    <n v="392"/>
  </r>
  <r>
    <d v="2024-12-02T00:00:00"/>
    <s v="Saleable RETURN"/>
    <s v="New charbhuja"/>
    <s v="KRAHD_M01834"/>
    <s v="New Beauty"/>
    <s v="Maximus Jun22 (New Beauty)"/>
    <s v="Hair Care"/>
    <s v="H&amp;S"/>
    <n v="60"/>
    <n v="-4"/>
    <n v="-98"/>
    <s v="Salable"/>
    <x v="3"/>
    <n v="392"/>
  </r>
  <r>
    <d v="2024-12-02T00:00:00"/>
    <s v="Saleable RETURN"/>
    <s v="Shree Ramdav Kirana Store"/>
    <s v="KRAHD_M01761"/>
    <s v="New Traditional"/>
    <s v="Maximus Jun22 (New Traditional)"/>
    <s v="Hair Care"/>
    <s v="H&amp;S"/>
    <n v="60"/>
    <n v="-4"/>
    <n v="-98"/>
    <s v="Salable"/>
    <x v="3"/>
    <n v="392"/>
  </r>
  <r>
    <d v="2024-12-02T00:00:00"/>
    <s v="Saleable RETURN"/>
    <s v="komal kirana store"/>
    <s v="KRAHD_M01651"/>
    <s v="New Traditional"/>
    <s v="Maximus Jun22 (New Traditional)"/>
    <s v="Hair Care"/>
    <s v="H&amp;S"/>
    <n v="60"/>
    <n v="-4"/>
    <n v="-98"/>
    <s v="Salable"/>
    <x v="3"/>
    <n v="392"/>
  </r>
  <r>
    <d v="2024-12-02T00:00:00"/>
    <s v="Saleable RETURN"/>
    <s v="Matoshree medicose"/>
    <s v="KRAHD_M02203"/>
    <s v="New Pharmacy"/>
    <s v="Maximus Jun22 (New Pharmacy)"/>
    <s v="Hair Care"/>
    <s v="H&amp;S"/>
    <n v="60"/>
    <n v="-4"/>
    <n v="-98"/>
    <s v="Salable"/>
    <x v="3"/>
    <n v="392"/>
  </r>
  <r>
    <d v="2024-12-02T00:00:00"/>
    <s v="Saleable RETURN"/>
    <s v="Classic kirana store"/>
    <s v="KRAHD_M01478"/>
    <s v="New Traditional"/>
    <s v="Maximus Jun22 (New Traditional)"/>
    <s v="Hair Care"/>
    <s v="H&amp;S"/>
    <n v="60"/>
    <n v="-4"/>
    <n v="-98"/>
    <s v="Salable"/>
    <x v="3"/>
    <n v="392"/>
  </r>
  <r>
    <d v="2024-12-02T00:00:00"/>
    <s v="Saleable RETURN"/>
    <s v="aafrin parlor"/>
    <s v="KRAHD_M02256"/>
    <s v="New Traditional"/>
    <s v="Maximus Jun22 (New Traditional)"/>
    <s v="Hair Care"/>
    <s v="H&amp;S"/>
    <n v="60"/>
    <n v="-4"/>
    <n v="-98"/>
    <s v="Salable"/>
    <x v="3"/>
    <n v="392"/>
  </r>
  <r>
    <d v="2024-12-02T00:00:00"/>
    <s v="Saleable RETURN"/>
    <s v="Shreeji Dairy Parlour"/>
    <s v="KRAHD_M01998"/>
    <s v="New Traditional"/>
    <s v="Maximus Jun22 (New Traditional)"/>
    <s v="Hair Care"/>
    <s v="H&amp;S"/>
    <n v="60"/>
    <n v="-4"/>
    <n v="-98"/>
    <s v="Salable"/>
    <x v="3"/>
    <n v="392"/>
  </r>
  <r>
    <d v="2024-12-02T00:00:00"/>
    <s v="Saleable RETURN"/>
    <s v="Shree Padmavati pan parlour"/>
    <s v="KRAHD_M02492"/>
    <s v="New Traditional"/>
    <s v="Maximus Jun22 (New Traditional)"/>
    <s v="Hair Care"/>
    <s v="H&amp;S"/>
    <n v="60"/>
    <n v="-4"/>
    <n v="-98"/>
    <s v="Salable"/>
    <x v="3"/>
    <n v="392"/>
  </r>
  <r>
    <d v="2024-12-02T00:00:00"/>
    <s v="Saleable RETURN"/>
    <s v="dev kirana store(M00924)"/>
    <s v="KRAHD_M00924"/>
    <s v="New Traditional"/>
    <s v="Maximus Jun22 (New Traditional)"/>
    <s v="Hair Care"/>
    <s v="H&amp;S"/>
    <n v="60"/>
    <n v="-4"/>
    <n v="-98"/>
    <s v="Salable"/>
    <x v="3"/>
    <n v="392"/>
  </r>
  <r>
    <d v="2024-12-02T00:00:00"/>
    <s v="Saleable RETURN"/>
    <s v="M S Enterprise"/>
    <s v="KRAHD_M01479"/>
    <s v="New Traditional"/>
    <s v="Maximus Jun22 (New Traditional)"/>
    <s v="Hair Care"/>
    <s v="H&amp;S"/>
    <n v="60"/>
    <n v="-4"/>
    <n v="-98"/>
    <s v="Salable"/>
    <x v="3"/>
    <n v="392"/>
  </r>
  <r>
    <d v="2024-12-02T00:00:00"/>
    <s v="Saleable RETURN"/>
    <s v="Naushad store"/>
    <s v="KRAHD_M01907"/>
    <s v="New Traditional"/>
    <s v="Maximus Jun22 (New Traditional)"/>
    <s v="Hair Care"/>
    <s v="H&amp;S"/>
    <n v="60"/>
    <n v="-4"/>
    <n v="-98"/>
    <s v="Salable"/>
    <x v="3"/>
    <n v="392"/>
  </r>
  <r>
    <d v="2024-12-02T00:00:00"/>
    <s v="Saleable RETURN"/>
    <s v="shiv shakti pan parlor"/>
    <s v="KRAHD_M02338"/>
    <s v="New Traditional"/>
    <s v="Maximus Jun22 (New Traditional)"/>
    <s v="Hair Care"/>
    <s v="H&amp;S"/>
    <n v="60"/>
    <n v="-4"/>
    <n v="-98"/>
    <s v="Salable"/>
    <x v="3"/>
    <n v="392"/>
  </r>
  <r>
    <d v="2024-12-02T00:00:00"/>
    <s v="Saleable RETURN"/>
    <s v="Alif kirana"/>
    <s v="KRAHD_M01541"/>
    <s v="New Traditional"/>
    <s v="Maximus Jun22 (New Traditional)"/>
    <s v="Hair Care"/>
    <s v="H&amp;S"/>
    <n v="60"/>
    <n v="-4"/>
    <n v="-98"/>
    <s v="Salable"/>
    <x v="3"/>
    <n v="392"/>
  </r>
  <r>
    <d v="2024-12-02T00:00:00"/>
    <s v="Saleable RETURN"/>
    <s v="Husain pan parlor"/>
    <s v="KRAHD_M02340"/>
    <s v="New Traditional"/>
    <s v="Maximus Jun22 (New Traditional)"/>
    <s v="Hair Care"/>
    <s v="H&amp;S"/>
    <n v="60"/>
    <n v="-4"/>
    <n v="-98"/>
    <s v="Salable"/>
    <x v="3"/>
    <n v="392"/>
  </r>
  <r>
    <d v="2024-12-02T00:00:00"/>
    <s v="Saleable RETURN"/>
    <s v="Shri Rohini Medical Store"/>
    <s v="KRAHD_M02543"/>
    <s v="New Pharmacy"/>
    <s v="Maximus Jun22 (New Pharmacy)"/>
    <s v="Hair Care"/>
    <s v="H&amp;S"/>
    <n v="60"/>
    <n v="-4"/>
    <n v="-98"/>
    <s v="Salable"/>
    <x v="3"/>
    <n v="392"/>
  </r>
  <r>
    <d v="2024-12-02T00:00:00"/>
    <s v="Saleable RETURN"/>
    <s v="rehmad kirana"/>
    <s v="KRAHD_M02249"/>
    <s v="New Traditional"/>
    <s v="Maximus Jun22 (New Traditional)"/>
    <s v="Hair Care"/>
    <s v="H&amp;S"/>
    <n v="60"/>
    <n v="-4"/>
    <n v="-98"/>
    <s v="Salable"/>
    <x v="3"/>
    <n v="392"/>
  </r>
  <r>
    <d v="2024-12-02T00:00:00"/>
    <s v="Saleable RETURN"/>
    <s v="senter point parlour"/>
    <s v="KRAHD_M02474"/>
    <s v="New Traditional"/>
    <s v="Maximus Jun22 (New Traditional)"/>
    <s v="Hair Care"/>
    <s v="H&amp;S"/>
    <n v="60"/>
    <n v="-4"/>
    <n v="-98"/>
    <s v="Salable"/>
    <x v="3"/>
    <n v="392"/>
  </r>
  <r>
    <d v="2024-12-02T00:00:00"/>
    <s v="Saleable RETURN"/>
    <s v="dhanlaxmi anaj bhandar"/>
    <s v="KRAHD_M01517"/>
    <s v="New Traditional"/>
    <s v="Maximus Jun22 (New Traditional)"/>
    <s v="Hair Care"/>
    <s v="H&amp;S"/>
    <n v="60"/>
    <n v="-4"/>
    <n v="-98"/>
    <s v="Salable"/>
    <x v="3"/>
    <n v="392"/>
  </r>
  <r>
    <d v="2024-12-02T00:00:00"/>
    <s v="Saleable RETURN"/>
    <s v="ramdev provision store"/>
    <s v="KRAHD_M00862"/>
    <s v="New Traditional"/>
    <s v="Maximus Jun22 (New Traditional)"/>
    <s v="Hair Care"/>
    <s v="H&amp;S"/>
    <n v="60"/>
    <n v="-4"/>
    <n v="-98"/>
    <s v="Salable"/>
    <x v="3"/>
    <n v="392"/>
  </r>
  <r>
    <d v="2024-12-02T00:00:00"/>
    <s v="Saleable RETURN"/>
    <s v="Jay Mataji Kirana Store"/>
    <s v="KRAHD_M01927"/>
    <s v="New Traditional"/>
    <s v="Maximus Jun22 (New Traditional)"/>
    <s v="Hair Care"/>
    <s v="H&amp;S"/>
    <n v="60"/>
    <n v="-4"/>
    <n v="-98"/>
    <s v="Salable"/>
    <x v="3"/>
    <n v="392"/>
  </r>
  <r>
    <d v="2024-12-02T00:00:00"/>
    <s v="Saleable RETURN"/>
    <s v="Bahuchar Kirana Store"/>
    <s v="KRAHD_M02113"/>
    <s v="New Traditional"/>
    <s v="Maximus Jun22 (New Traditional)"/>
    <s v="Hair Care"/>
    <s v="H&amp;S"/>
    <n v="60"/>
    <n v="-4"/>
    <n v="-98"/>
    <s v="Salable"/>
    <x v="3"/>
    <n v="392"/>
  </r>
  <r>
    <d v="2024-12-02T00:00:00"/>
    <s v="Saleable RETURN"/>
    <s v="Khodiyar Kirana store"/>
    <s v="KRAHD_M01052"/>
    <s v="New Traditional"/>
    <s v="Maximus Jun22 (New Traditional)"/>
    <s v="Hair Care"/>
    <s v="H&amp;S"/>
    <n v="60"/>
    <n v="-4"/>
    <n v="-98"/>
    <s v="Salable"/>
    <x v="3"/>
    <n v="392"/>
  </r>
  <r>
    <d v="2024-12-02T00:00:00"/>
    <s v="Saleable RETURN"/>
    <s v="Hareem medical and provision store"/>
    <s v="KRAHD_M01304"/>
    <s v="New Pharmacy"/>
    <s v="Maximus Jun22 (New Pharmacy)"/>
    <s v="Hair Care"/>
    <s v="H&amp;S"/>
    <n v="60"/>
    <n v="-4"/>
    <n v="-98"/>
    <s v="Salable"/>
    <x v="3"/>
    <n v="392"/>
  </r>
  <r>
    <d v="2024-12-02T00:00:00"/>
    <s v="Saleable RETURN"/>
    <s v="Savera Pan Parlour"/>
    <s v="KRAHD_M01056"/>
    <s v="New Traditional"/>
    <s v="Maximus Jun22 (New Traditional)"/>
    <s v="Hair Care"/>
    <s v="H&amp;S"/>
    <n v="60"/>
    <n v="-4"/>
    <n v="-98"/>
    <s v="Salable"/>
    <x v="3"/>
    <n v="392"/>
  </r>
  <r>
    <d v="2024-12-02T00:00:00"/>
    <s v="Saleable RETURN"/>
    <s v="shri chamunda kirana store"/>
    <s v="KRAHD_M05643"/>
    <s v="New Traditional"/>
    <s v="Maximus Jun22 (New Traditional)"/>
    <s v="Hair Care"/>
    <s v="H&amp;S"/>
    <n v="60"/>
    <n v="-4"/>
    <n v="-98"/>
    <s v="Salable"/>
    <x v="3"/>
    <n v="392"/>
  </r>
  <r>
    <d v="2024-12-02T00:00:00"/>
    <s v="Saleable RETURN"/>
    <s v="bilal bekarye"/>
    <s v="KRAHD_M01398"/>
    <s v="New Traditional"/>
    <s v="Maximus Jun22 (New Traditional)"/>
    <s v="Hair Care"/>
    <s v="H&amp;S"/>
    <n v="60"/>
    <n v="-4"/>
    <n v="-98"/>
    <s v="Salable"/>
    <x v="3"/>
    <n v="392"/>
  </r>
  <r>
    <d v="2024-12-02T00:00:00"/>
    <s v="Saleable RETURN"/>
    <s v="jaimomai nasta store"/>
    <s v="KRAHD_M02147"/>
    <s v="New Traditional"/>
    <s v="Maximus Jun22 (New Traditional)"/>
    <s v="Hair Care"/>
    <s v="H&amp;S"/>
    <n v="60"/>
    <n v="-4"/>
    <n v="-98"/>
    <s v="Salable"/>
    <x v="3"/>
    <n v="392"/>
  </r>
  <r>
    <d v="2024-12-02T00:00:00"/>
    <s v="Saleable RETURN"/>
    <s v="Krishna kirana store"/>
    <s v="KRAHD_M00910"/>
    <s v="New Traditional"/>
    <s v="Maximus Jun22 (New Traditional)"/>
    <s v="Hair Care"/>
    <s v="H&amp;S"/>
    <n v="60"/>
    <n v="-4"/>
    <n v="-98"/>
    <s v="Salable"/>
    <x v="3"/>
    <n v="392"/>
  </r>
  <r>
    <d v="2024-12-02T00:00:00"/>
    <s v="Saleable RETURN"/>
    <s v="saumya fashion"/>
    <s v="KRAHD_M02453"/>
    <s v="New Beauty"/>
    <s v="Maximus Jun22 (New Beauty)"/>
    <s v="Hair Care"/>
    <s v="H&amp;S"/>
    <n v="60"/>
    <n v="-4"/>
    <n v="-98"/>
    <s v="Salable"/>
    <x v="3"/>
    <n v="392"/>
  </r>
  <r>
    <d v="2024-12-02T00:00:00"/>
    <s v="Saleable RETURN"/>
    <s v="new  madina kirana stor"/>
    <s v="KRAHD_M01312"/>
    <s v="New Traditional"/>
    <s v="Maximus Jun22 (New Traditional)"/>
    <s v="Hair Care"/>
    <s v="H&amp;S"/>
    <n v="60"/>
    <n v="-4"/>
    <n v="-98"/>
    <s v="Salable"/>
    <x v="3"/>
    <n v="392"/>
  </r>
  <r>
    <d v="2024-12-02T00:00:00"/>
    <s v="Saleable RETURN"/>
    <s v="Maheshwari Pan parlor"/>
    <s v="KRAHD_M02202"/>
    <s v="New Traditional"/>
    <s v="Maximus Jun22 (New Traditional)"/>
    <s v="Hair Care"/>
    <s v="H&amp;S"/>
    <n v="60"/>
    <n v="-4"/>
    <n v="-98"/>
    <s v="Salable"/>
    <x v="3"/>
    <n v="392"/>
  </r>
  <r>
    <d v="2024-12-02T00:00:00"/>
    <s v="Saleable RETURN"/>
    <s v="J K parlour"/>
    <s v="KRAHD_M02125"/>
    <s v="New Traditional"/>
    <s v="Maximus Jun22 (New Traditional)"/>
    <s v="Hair Care"/>
    <s v="H&amp;S"/>
    <n v="60"/>
    <n v="-4"/>
    <n v="-98"/>
    <s v="Salable"/>
    <x v="3"/>
    <n v="392"/>
  </r>
  <r>
    <d v="2024-12-02T00:00:00"/>
    <s v="Saleable RETURN"/>
    <s v="Maa Khodak Kirana Store"/>
    <s v="KRAHD_M01929"/>
    <s v="New Traditional"/>
    <s v="Maximus Jun22 (New Traditional)"/>
    <s v="Hair Care"/>
    <s v="H&amp;S"/>
    <n v="60"/>
    <n v="-4"/>
    <n v="-98"/>
    <s v="Salable"/>
    <x v="3"/>
    <n v="392"/>
  </r>
  <r>
    <d v="2024-12-02T00:00:00"/>
    <s v="Saleable RETURN"/>
    <s v="Malik pan parlor"/>
    <s v="KRAHD_M02336"/>
    <s v="New Traditional"/>
    <s v="Maximus Jun22 (New Traditional)"/>
    <s v="Hair Care"/>
    <s v="H&amp;S"/>
    <n v="60"/>
    <n v="-4"/>
    <n v="-98"/>
    <s v="Salable"/>
    <x v="3"/>
    <n v="392"/>
  </r>
  <r>
    <d v="2024-12-02T00:00:00"/>
    <s v="Saleable RETURN"/>
    <s v="New Faiz medical store"/>
    <s v="KRAHD_M01172"/>
    <s v="New Pharmacy"/>
    <s v="Maximus Jun22 (New Pharmacy)"/>
    <s v="Hair Care"/>
    <s v="H&amp;S"/>
    <n v="60"/>
    <n v="-4"/>
    <n v="-98"/>
    <s v="Salable"/>
    <x v="3"/>
    <n v="392"/>
  </r>
  <r>
    <d v="2024-12-02T00:00:00"/>
    <s v="Saleable RETURN"/>
    <s v="Shree Ganesh stores"/>
    <s v="KRAHD_M04955"/>
    <s v="New Traditional"/>
    <s v="Maximus Jun22 (New Traditional)"/>
    <s v="Hair Care"/>
    <s v="H&amp;S"/>
    <n v="60"/>
    <n v="-4"/>
    <n v="-98"/>
    <s v="Salable"/>
    <x v="3"/>
    <n v="392"/>
  </r>
  <r>
    <d v="2024-12-02T00:00:00"/>
    <s v="Saleable RETURN"/>
    <s v="Aayan parlor"/>
    <s v="KRAHD_M01296"/>
    <s v="New Beauty"/>
    <s v="Maximus Jun22 (New Beauty)"/>
    <s v="Hair Care"/>
    <s v="H&amp;S"/>
    <n v="60"/>
    <n v="-4"/>
    <n v="-98"/>
    <s v="Salable"/>
    <x v="3"/>
    <n v="392"/>
  </r>
  <r>
    <d v="2024-12-02T00:00:00"/>
    <s v="Saleable RETURN"/>
    <s v="TAWAKKAL TEA STALL"/>
    <s v="KRAHD_M01219"/>
    <s v="New Traditional"/>
    <s v="Maximus Jun22 (New Traditional)"/>
    <s v="Hair Care"/>
    <s v="H&amp;S"/>
    <n v="60"/>
    <n v="-4"/>
    <n v="-98"/>
    <s v="Salable"/>
    <x v="3"/>
    <n v="392"/>
  </r>
  <r>
    <d v="2024-12-02T00:00:00"/>
    <s v="Saleable RETURN"/>
    <s v="Khvaja general store"/>
    <s v="KRAHD_M01533"/>
    <s v="New Traditional"/>
    <s v="Maximus Jun22 (New Traditional)"/>
    <s v="Hair Care"/>
    <s v="H&amp;S"/>
    <n v="60"/>
    <n v="-4"/>
    <n v="-98"/>
    <s v="Salable"/>
    <x v="3"/>
    <n v="392"/>
  </r>
  <r>
    <d v="2024-12-02T00:00:00"/>
    <s v="Saleable RETURN"/>
    <s v="Satyanam tea stall"/>
    <s v="KRAHD_M02118"/>
    <s v="New Traditional"/>
    <s v="Maximus Jun22 (New Traditional)"/>
    <s v="Hair Care"/>
    <s v="H&amp;S"/>
    <n v="60"/>
    <n v="-4"/>
    <n v="-98"/>
    <s v="Salable"/>
    <x v="3"/>
    <n v="392"/>
  </r>
  <r>
    <d v="2024-12-02T00:00:00"/>
    <s v="Saleable RETURN"/>
    <s v="Shree dev house keeping"/>
    <s v="KRAHD_M02070"/>
    <s v="New Traditional"/>
    <s v="Maximus Jun22 (New Traditional)"/>
    <s v="Hair Care"/>
    <s v="H&amp;S"/>
    <n v="60"/>
    <n v="-4"/>
    <n v="-98"/>
    <s v="Salable"/>
    <x v="3"/>
    <n v="392"/>
  </r>
  <r>
    <d v="2024-12-02T00:00:00"/>
    <s v="Saleable RETURN"/>
    <s v="Adhiya ice cream parlar"/>
    <s v="KRAHD_M01370"/>
    <s v="New Traditional"/>
    <s v="Maximus Jun22 (New Traditional)"/>
    <s v="Hair Care"/>
    <s v="H&amp;S"/>
    <n v="60"/>
    <n v="-4"/>
    <n v="-98"/>
    <s v="Salable"/>
    <x v="3"/>
    <n v="392"/>
  </r>
  <r>
    <d v="2024-12-02T00:00:00"/>
    <s v="Saleable RETURN"/>
    <s v="Chamunda Parlour"/>
    <s v="KRAHD_M02514"/>
    <s v="New Traditional"/>
    <s v="Maximus Jun22 (New Traditional)"/>
    <s v="Hair Care"/>
    <s v="H&amp;S"/>
    <n v="60"/>
    <n v="-4"/>
    <n v="-98"/>
    <s v="Salable"/>
    <x v="3"/>
    <n v="392"/>
  </r>
  <r>
    <d v="2024-12-02T00:00:00"/>
    <s v="Saleable RETURN"/>
    <s v="sundha medical"/>
    <s v="KRAHD_M00922"/>
    <s v="New Pharmacy"/>
    <s v="Maximus Jun22 (New Pharmacy)"/>
    <s v="Hair Care"/>
    <s v="H&amp;S"/>
    <n v="60"/>
    <n v="-4"/>
    <n v="-98"/>
    <s v="Salable"/>
    <x v="3"/>
    <n v="392"/>
  </r>
  <r>
    <d v="2024-12-02T00:00:00"/>
    <s v="Saleable RETURN"/>
    <s v="ambica medical and general stor"/>
    <s v="KRAHD_M02460"/>
    <s v="New Pharmacy"/>
    <s v="Maximus Jun22 (New Pharmacy)"/>
    <s v="Hair Care"/>
    <s v="H&amp;S"/>
    <n v="60"/>
    <n v="-4"/>
    <n v="-98"/>
    <s v="Salable"/>
    <x v="3"/>
    <n v="392"/>
  </r>
  <r>
    <d v="2024-12-02T00:00:00"/>
    <s v="Saleable RETURN"/>
    <s v="urva medical store"/>
    <s v="KRAHD_M02036"/>
    <s v="New Pharmacy"/>
    <s v="Maximus Jun22 (New Pharmacy)"/>
    <s v="Hair Care"/>
    <s v="H&amp;S"/>
    <n v="60"/>
    <n v="-4"/>
    <n v="-98"/>
    <s v="Salable"/>
    <x v="3"/>
    <n v="392"/>
  </r>
  <r>
    <d v="2024-12-02T00:00:00"/>
    <s v="Saleable RETURN"/>
    <s v="Aaradhya kirana store"/>
    <s v="KRAHD_M00912"/>
    <s v="New Traditional"/>
    <s v="Maximus Jun22 (New Traditional)"/>
    <s v="Hair Care"/>
    <s v="H&amp;S"/>
    <n v="60"/>
    <n v="-4"/>
    <n v="-98"/>
    <s v="Salable"/>
    <x v="3"/>
    <n v="392"/>
  </r>
  <r>
    <d v="2024-12-02T00:00:00"/>
    <s v="Saleable RETURN"/>
    <s v="PARIKH GANREL STORE"/>
    <s v="KRAHD_M01211"/>
    <s v="New Traditional"/>
    <s v="Maximus Jun22 (New Traditional)"/>
    <s v="Hair Care"/>
    <s v="H&amp;S"/>
    <n v="60"/>
    <n v="-4"/>
    <n v="-98"/>
    <s v="Salable"/>
    <x v="3"/>
    <n v="392"/>
  </r>
  <r>
    <d v="2024-12-02T00:00:00"/>
    <s v="Saleable RETURN"/>
    <s v="saan stor"/>
    <s v="KRAHD_M01396"/>
    <s v="New Traditional"/>
    <s v="Maximus Jun22 (New Traditional)"/>
    <s v="Hair Care"/>
    <s v="H&amp;S"/>
    <n v="60"/>
    <n v="-4"/>
    <n v="-98"/>
    <s v="Salable"/>
    <x v="3"/>
    <n v="392"/>
  </r>
  <r>
    <d v="2024-12-02T00:00:00"/>
    <s v="Saleable RETURN"/>
    <s v="Krishna kirana Store"/>
    <s v="KRAHD_M01764"/>
    <s v="New Traditional"/>
    <s v="Maximus Jun22 (New Traditional)"/>
    <s v="Hair Care"/>
    <s v="H&amp;S"/>
    <n v="60"/>
    <n v="-4"/>
    <n v="-98"/>
    <s v="Salable"/>
    <x v="3"/>
    <n v="392"/>
  </r>
  <r>
    <d v="2024-12-02T00:00:00"/>
    <s v="Saleable RETURN"/>
    <s v="sai Krupa kirana store"/>
    <s v="KRAHD_M02208"/>
    <s v="New Traditional"/>
    <s v="Maximus Jun22 (New Traditional)"/>
    <s v="Hair Care"/>
    <s v="H&amp;S"/>
    <n v="60"/>
    <n v="-4"/>
    <n v="-98"/>
    <s v="Salable"/>
    <x v="3"/>
    <n v="392"/>
  </r>
  <r>
    <d v="2024-12-02T00:00:00"/>
    <s v="Saleable RETURN"/>
    <s v="K &amp; S pharmacy ( CASH ONLY )"/>
    <s v="KRAHD_M04502"/>
    <s v="New Pharmacy"/>
    <s v="Maximus Jun22 (New Pharmacy)"/>
    <s v="Hair Care"/>
    <s v="H&amp;S"/>
    <n v="60"/>
    <n v="-4"/>
    <n v="-98"/>
    <s v="Salable"/>
    <x v="3"/>
    <n v="392"/>
  </r>
  <r>
    <d v="2024-12-02T00:00:00"/>
    <s v="Saleable RETURN"/>
    <s v="Jai Borwadi Pan parlor"/>
    <s v="KRAHD_M02240"/>
    <s v="New Traditional"/>
    <s v="Maximus Jun22 (New Traditional)"/>
    <s v="Hair Care"/>
    <s v="H&amp;S"/>
    <n v="60"/>
    <n v="-4"/>
    <n v="-98"/>
    <s v="Salable"/>
    <x v="3"/>
    <n v="392"/>
  </r>
  <r>
    <d v="2024-12-02T00:00:00"/>
    <s v="Saleable RETURN"/>
    <s v="asha pan parlar"/>
    <s v="KRAHD_M01299"/>
    <s v="New Traditional"/>
    <s v="Maximus Jun22 (New Traditional)"/>
    <s v="Hair Care"/>
    <s v="H&amp;S"/>
    <n v="60"/>
    <n v="-4"/>
    <n v="-98"/>
    <s v="Salable"/>
    <x v="3"/>
    <n v="392"/>
  </r>
  <r>
    <d v="2024-12-02T00:00:00"/>
    <s v="Saleable RETURN"/>
    <s v="FAST CARE MEDICAL STORE"/>
    <s v="KRAHD_M01209"/>
    <s v="New Pharmacy"/>
    <s v="Maximus Jun22 (New Pharmacy)"/>
    <s v="Hair Care"/>
    <s v="H&amp;S"/>
    <n v="60"/>
    <n v="-4"/>
    <n v="-98"/>
    <s v="Salable"/>
    <x v="3"/>
    <n v="392"/>
  </r>
  <r>
    <d v="2024-12-02T00:00:00"/>
    <s v="Saleable RETURN"/>
    <s v="sabina kirana stor"/>
    <s v="KRAHD_M01274"/>
    <s v="New Traditional"/>
    <s v="Maximus Jun22 (New Traditional)"/>
    <s v="Hair Care"/>
    <s v="H&amp;S"/>
    <n v="60"/>
    <n v="-4"/>
    <n v="-98"/>
    <s v="Salable"/>
    <x v="3"/>
    <n v="392"/>
  </r>
  <r>
    <d v="2024-12-02T00:00:00"/>
    <s v="Saleable RETURN"/>
    <s v="sarfraj general store"/>
    <s v="KRAHD_M02267"/>
    <s v="New Traditional"/>
    <s v="Maximus Jun22 (New Traditional)"/>
    <s v="Hair Care"/>
    <s v="H&amp;S"/>
    <n v="60"/>
    <n v="-4"/>
    <n v="-98"/>
    <s v="Salable"/>
    <x v="3"/>
    <n v="392"/>
  </r>
  <r>
    <d v="2024-12-02T00:00:00"/>
    <s v="Saleable RETURN"/>
    <s v="shree harsiddh medical and general store"/>
    <s v="KRAHD_M00972"/>
    <s v="New Pharmacy"/>
    <s v="Maximus Jun22 (New Pharmacy)"/>
    <s v="Hair Care"/>
    <s v="H&amp;S"/>
    <n v="60"/>
    <n v="-4"/>
    <n v="-98"/>
    <s v="Salable"/>
    <x v="3"/>
    <n v="392"/>
  </r>
  <r>
    <d v="2024-12-02T00:00:00"/>
    <s v="Saleable RETURN"/>
    <s v="Nizm Store"/>
    <s v="KRAHD_M00870"/>
    <s v="New Traditional"/>
    <s v="Maximus Jun22 (New Traditional)"/>
    <s v="Hair Care"/>
    <s v="H&amp;S"/>
    <n v="60"/>
    <n v="-4"/>
    <n v="-98"/>
    <s v="Salable"/>
    <x v="3"/>
    <n v="392"/>
  </r>
  <r>
    <d v="2024-12-02T00:00:00"/>
    <s v="Saleable RETURN"/>
    <s v="firoz store"/>
    <s v="KRAHD_M02457"/>
    <s v="New Traditional"/>
    <s v="Maximus Jun22 (New Traditional)"/>
    <s v="Hair Care"/>
    <s v="H&amp;S"/>
    <n v="60"/>
    <n v="-4"/>
    <n v="-98"/>
    <s v="Salable"/>
    <x v="3"/>
    <n v="392"/>
  </r>
  <r>
    <d v="2024-12-02T00:00:00"/>
    <s v="Saleable RETURN"/>
    <s v="sajan bakery store"/>
    <s v="KRAHD_M02337"/>
    <s v="New Traditional"/>
    <s v="Maximus Jun22 (New Traditional)"/>
    <s v="Hair Care"/>
    <s v="H&amp;S"/>
    <n v="60"/>
    <n v="-4"/>
    <n v="-98"/>
    <s v="Salable"/>
    <x v="3"/>
    <n v="392"/>
  </r>
  <r>
    <d v="2024-12-02T00:00:00"/>
    <s v="Saleable RETURN"/>
    <s v="khawaza kirana"/>
    <s v="KRAHD_M02446"/>
    <s v="New Traditional"/>
    <s v="Maximus Jun22 (New Traditional)"/>
    <s v="Hair Care"/>
    <s v="H&amp;S"/>
    <n v="60"/>
    <n v="-4"/>
    <n v="-98"/>
    <s v="Salable"/>
    <x v="3"/>
    <n v="392"/>
  </r>
  <r>
    <d v="2024-12-02T00:00:00"/>
    <s v="Saleable RETURN"/>
    <s v="Taj parlor"/>
    <s v="KRAHD_M02443"/>
    <s v="New Traditional"/>
    <s v="Maximus Jun22 (New Traditional)"/>
    <s v="Hair Care"/>
    <s v="H&amp;S"/>
    <n v="60"/>
    <n v="-4"/>
    <n v="-98"/>
    <s v="Salable"/>
    <x v="3"/>
    <n v="392"/>
  </r>
  <r>
    <d v="2024-12-02T00:00:00"/>
    <s v="Saleable RETURN"/>
    <s v="Rathiji Medical store"/>
    <s v="KRAHD_M01870"/>
    <s v="New Pharmacy"/>
    <s v="Maximus Jun22 (New Pharmacy)"/>
    <s v="Hair Care"/>
    <s v="H&amp;S"/>
    <n v="60"/>
    <n v="-4"/>
    <n v="-98"/>
    <s v="Salable"/>
    <x v="3"/>
    <n v="392"/>
  </r>
  <r>
    <d v="2024-12-02T00:00:00"/>
    <s v="Saleable RETURN"/>
    <s v="mumtaz parlour"/>
    <s v="KRAHD_M01404"/>
    <s v="New Traditional"/>
    <s v="Maximus Jun22 (New Traditional)"/>
    <s v="Hair Care"/>
    <s v="H&amp;S"/>
    <n v="60"/>
    <n v="-4"/>
    <n v="-98"/>
    <s v="Salable"/>
    <x v="3"/>
    <n v="392"/>
  </r>
  <r>
    <d v="2024-12-02T00:00:00"/>
    <s v="Saleable RETURN"/>
    <s v="natvar kirana store"/>
    <s v="KRAHD_M02469"/>
    <s v="New Traditional"/>
    <s v="Maximus Jun22 (New Traditional)"/>
    <s v="Hair Care"/>
    <s v="H&amp;S"/>
    <n v="60"/>
    <n v="-4"/>
    <n v="-98"/>
    <s v="Salable"/>
    <x v="3"/>
    <n v="392"/>
  </r>
  <r>
    <d v="2024-12-02T00:00:00"/>
    <s v="DAMAGED RETURN"/>
    <s v="Medicare Pharmacy(GST)"/>
    <s v="KRAHD_84714"/>
    <s v="Large B Pharmacy"/>
    <s v="HFS (Large B Pharmacy)- D Type- Sectorized"/>
    <s v="Fem Care"/>
    <s v="Whisper Ultra"/>
    <n v="18"/>
    <n v="-1"/>
    <n v="-385.96"/>
    <s v="DAMAGED"/>
    <x v="4"/>
    <n v="385.96"/>
  </r>
  <r>
    <d v="2024-12-02T00:00:00"/>
    <s v="Saleable RETURN"/>
    <s v="Murlidhar Prov. Store"/>
    <s v="KRAHD_38523"/>
    <s v="Large A Traditional"/>
    <s v="HFS Sectorized (Large A Traditional)"/>
    <s v="Grooming"/>
    <s v="Fusion"/>
    <n v="36"/>
    <n v="-1"/>
    <n v="-379.46"/>
    <s v="Wrong Order"/>
    <x v="4"/>
    <n v="379.46"/>
  </r>
  <r>
    <d v="2024-12-02T00:00:00"/>
    <s v="Saleable RETURN"/>
    <s v="Nandkishor Medical Stores"/>
    <s v="KRAHD_53216"/>
    <s v="Large B Pharmacy"/>
    <s v="HFS (Large B Pharmacy)- D Type- Sectorized"/>
    <s v="Grooming"/>
    <s v="Fusion"/>
    <n v="36"/>
    <n v="-1"/>
    <n v="-379.46"/>
    <s v="Wrong Order"/>
    <x v="4"/>
    <n v="379.46"/>
  </r>
  <r>
    <d v="2024-12-02T00:00:00"/>
    <s v="Saleable RETURN"/>
    <s v="Ganpathi super market"/>
    <s v="KRAHD_38630"/>
    <s v="Large B Traditional"/>
    <s v="HFS Sectorized (Large B Traditional)"/>
    <s v="Grooming"/>
    <s v="Fusion"/>
    <n v="36"/>
    <n v="-1"/>
    <n v="-379.46"/>
    <s v="Wrong Order"/>
    <x v="4"/>
    <n v="379.46"/>
  </r>
  <r>
    <d v="2024-12-02T00:00:00"/>
    <s v="Saleable RETURN"/>
    <s v="Shreeji Chemist(GST)"/>
    <s v="KRAHD_40112"/>
    <s v="Large B Pharmacy"/>
    <s v="HFS (Large B Pharmacy)- D Type- Sectorized"/>
    <s v="Grooming"/>
    <s v="Fusion"/>
    <n v="36"/>
    <n v="-1"/>
    <n v="-379.46"/>
    <s v="Shop had No Cash"/>
    <x v="3"/>
    <n v="379.46"/>
  </r>
  <r>
    <d v="2024-12-02T00:00:00"/>
    <s v="Saleable RETURN"/>
    <s v="Sangam Pharmacy"/>
    <s v="KRAHD_82527"/>
    <s v="Large B Pharmacy"/>
    <s v="HFS (Large B Pharmacy)- D Type- Sectorized"/>
    <s v="Grooming"/>
    <s v="Fusion"/>
    <n v="36"/>
    <n v="-1"/>
    <n v="-379.46"/>
    <s v="Wrong Order"/>
    <x v="3"/>
    <n v="379.46"/>
  </r>
  <r>
    <d v="2024-12-02T00:00:00"/>
    <s v="Saleable RETURN"/>
    <s v="Shreeji Chemist(GST)"/>
    <s v="KRAHD_40112"/>
    <s v="Large B Pharmacy"/>
    <s v="HFS (Large B Pharmacy)- D Type- Sectorized"/>
    <s v="Grooming"/>
    <s v="Fusion"/>
    <n v="36"/>
    <n v="-1"/>
    <n v="-379.46"/>
    <s v="Shop had No Cash"/>
    <x v="3"/>
    <n v="379.46"/>
  </r>
  <r>
    <d v="2024-12-02T00:00:00"/>
    <s v="Saleable RETURN"/>
    <s v="Aravali Medical Stores"/>
    <s v="KRAHD_75922"/>
    <s v="Large B Pharmacy"/>
    <s v="HFS (Large B Pharmacy)- D Type- Sectorized"/>
    <s v="Grooming"/>
    <s v="Fusion"/>
    <n v="36"/>
    <n v="-1"/>
    <n v="-379.46"/>
    <s v="Wrong Order"/>
    <x v="3"/>
    <n v="379.46"/>
  </r>
  <r>
    <d v="2024-12-02T00:00:00"/>
    <s v="Saleable RETURN"/>
    <s v="Sitaram"/>
    <s v="KRAHD_P2373"/>
    <s v="New Traditional"/>
    <s v="Maximus Phase1 (New Traditional)"/>
    <s v="Health Care"/>
    <s v="Vicks"/>
    <n v="48"/>
    <n v="-1"/>
    <n v="-374.17"/>
    <s v="Wrong Order"/>
    <x v="3"/>
    <n v="374.17"/>
  </r>
  <r>
    <d v="2024-12-02T00:00:00"/>
    <s v="DAMAGED RETURN"/>
    <s v="Medicare Pharmacy(GST)"/>
    <s v="KRAHD_84714"/>
    <s v="Large B Pharmacy"/>
    <s v="HFS (Large B Pharmacy)- D Type- Sectorized"/>
    <s v="Fem Care"/>
    <s v="Whisper Ultra"/>
    <n v="54"/>
    <n v="-2"/>
    <n v="-184.22"/>
    <s v="DAMAGED"/>
    <x v="4"/>
    <n v="368.44"/>
  </r>
  <r>
    <d v="2024-12-02T00:00:00"/>
    <s v="DAMAGED RETURN"/>
    <s v="Medicare Pharmacy(GST)"/>
    <s v="KRAHD_84714"/>
    <s v="Large B Pharmacy"/>
    <s v="HFS (Large B Pharmacy)- D Type- Sectorized"/>
    <s v="Fem Care"/>
    <s v="Whisper Ultra"/>
    <n v="12"/>
    <n v="-1"/>
    <n v="-350.88"/>
    <s v="DAMAGED"/>
    <x v="4"/>
    <n v="350.88"/>
  </r>
  <r>
    <d v="2024-12-02T00:00:00"/>
    <s v="Saleable RETURN"/>
    <s v="Shree Sureshwar Grain Centre(GST)"/>
    <s v="KRAHD_38651"/>
    <s v="Large B Traditional"/>
    <s v="HFS Sectorized (Large B Traditional)"/>
    <s v="Skin Care"/>
    <s v="Olay"/>
    <n v="48"/>
    <n v="-2"/>
    <n v="-172.18"/>
    <s v="Shop had No Cash"/>
    <x v="3"/>
    <n v="344.36"/>
  </r>
  <r>
    <d v="2024-12-02T00:00:00"/>
    <s v="Saleable RETURN"/>
    <s v="Amiraj Pro Center(GST)"/>
    <s v="KRAHD_39534"/>
    <s v="Large B Traditional"/>
    <s v="HFS Sectorized (Large B Traditional)"/>
    <s v="Skin Care"/>
    <s v="Olay"/>
    <n v="48"/>
    <n v="-2"/>
    <n v="-172.18"/>
    <s v="Shop had No Cash"/>
    <x v="3"/>
    <n v="344.36"/>
  </r>
  <r>
    <d v="2024-12-02T00:00:00"/>
    <s v="Saleable RETURN"/>
    <s v="Shanker Kirana Store"/>
    <s v="KRAHD_39128"/>
    <s v="Small B Traditional"/>
    <s v="Other (Small B Traditional)"/>
    <s v="Hair Care"/>
    <s v="Pantene"/>
    <n v="30"/>
    <n v="-1"/>
    <n v="-340.91"/>
    <s v="Wrong Order"/>
    <x v="3"/>
    <n v="340.91"/>
  </r>
  <r>
    <d v="2024-12-02T00:00:00"/>
    <s v="Saleable RETURN"/>
    <s v="Shanker Kirana Store"/>
    <s v="KRAHD_39128"/>
    <s v="Small B Traditional"/>
    <s v="Other (Small B Traditional)"/>
    <s v="Hair Care"/>
    <s v="Pantene"/>
    <n v="30"/>
    <n v="-1"/>
    <n v="-340.91"/>
    <s v="Wrong Order"/>
    <x v="3"/>
    <n v="340.91"/>
  </r>
  <r>
    <d v="2024-12-02T00:00:00"/>
    <s v="Saleable RETURN"/>
    <s v="Akshar Medicine(GST)"/>
    <s v="KRAHD_42201"/>
    <s v="Large B Pharmacy"/>
    <s v="HFS (Large B Pharmacy)- D Type- Sectorized"/>
    <s v="Fem Care"/>
    <s v="Whisper Choice"/>
    <n v="120"/>
    <n v="-3"/>
    <n v="-113.49"/>
    <s v="Wrong Order"/>
    <x v="3"/>
    <n v="340.46999999999997"/>
  </r>
  <r>
    <d v="2024-12-02T00:00:00"/>
    <s v="Saleable RETURN"/>
    <s v="Madhur Super Market(GST)"/>
    <s v="KRAHD_38632"/>
    <s v="Large A Traditional"/>
    <s v="HFS Sectorized (Large A Traditional)"/>
    <s v="Personal Care (GIL)"/>
    <s v="Gillette Series"/>
    <n v="6"/>
    <n v="-1"/>
    <n v="-334.82"/>
    <s v="Godown Short"/>
    <x v="3"/>
    <n v="334.82"/>
  </r>
  <r>
    <d v="2024-12-02T00:00:00"/>
    <s v="Saleable RETURN"/>
    <s v="Shree Aai Mata super market"/>
    <s v="KRAHD_M04982"/>
    <s v="Small B Traditional"/>
    <s v="Maximus Jun22 (Small B Traditional)"/>
    <s v="Fabric &amp; Home Care"/>
    <s v="Ariel"/>
    <n v="48"/>
    <n v="-2"/>
    <n v="-166.68"/>
    <s v="Shop had No Cash"/>
    <x v="3"/>
    <n v="333.36"/>
  </r>
  <r>
    <d v="2024-12-02T00:00:00"/>
    <s v="Saleable RETURN"/>
    <s v="Star Health Medical(GST)"/>
    <s v="KRAHD_38719"/>
    <s v="Large B Pharmacy"/>
    <s v="HFS (Large B Pharmacy)- D Type- Sectorized"/>
    <s v="Baby Care"/>
    <s v="Pampers"/>
    <n v="12"/>
    <n v="-1"/>
    <n v="-332.5"/>
    <s v="Godown Short"/>
    <x v="3"/>
    <n v="332.5"/>
  </r>
  <r>
    <d v="2024-12-02T00:00:00"/>
    <s v="Saleable RETURN"/>
    <s v="Arhiant Medical Stores"/>
    <s v="KRAHD_39436"/>
    <s v="Medium Pharmacy"/>
    <s v="New (Medium Pharmacy)- D Type"/>
    <s v="Baby Care"/>
    <s v="Pampers"/>
    <n v="12"/>
    <n v="-1"/>
    <n v="-332.5"/>
    <s v="Godown Short"/>
    <x v="3"/>
    <n v="332.5"/>
  </r>
  <r>
    <d v="2024-12-02T00:00:00"/>
    <s v="Saleable RETURN"/>
    <s v="Bisora Medical Store"/>
    <s v="KRAHD_70707"/>
    <s v="Large B Traditional"/>
    <s v="HFS Sectorized (Large B Traditional)"/>
    <s v="Baby Care"/>
    <s v="Pampers"/>
    <n v="12"/>
    <n v="-1"/>
    <n v="-332.5"/>
    <s v="Wrong Order"/>
    <x v="3"/>
    <n v="332.5"/>
  </r>
  <r>
    <d v="2024-12-02T00:00:00"/>
    <s v="Saleable RETURN"/>
    <s v="Shivam medical"/>
    <s v="KRAHD_25973"/>
    <s v="New Pharmacy"/>
    <s v="Other (New Pharmacy)"/>
    <s v="Baby Care"/>
    <s v="Pampers"/>
    <n v="12"/>
    <n v="-1"/>
    <n v="-332.5"/>
    <s v="Wrong Order"/>
    <x v="3"/>
    <n v="332.5"/>
  </r>
  <r>
    <d v="2024-12-02T00:00:00"/>
    <s v="Saleable RETURN"/>
    <s v="Raj Chemist(GST)"/>
    <s v="KRAHD_38421"/>
    <s v="Large A Pharmacy"/>
    <s v="HFS (Large A Pharmacy)- D type- Sectorized"/>
    <s v="Fem Care"/>
    <s v="Whisper Ultra"/>
    <n v="12"/>
    <n v="-1"/>
    <n v="-330.23"/>
    <s v="Po Expired So Customer Rejected"/>
    <x v="3"/>
    <n v="330.23"/>
  </r>
  <r>
    <d v="2024-12-02T00:00:00"/>
    <s v="Saleable RETURN"/>
    <s v="Star Health Medical(GST)"/>
    <s v="KRAHD_38719"/>
    <s v="Large B Pharmacy"/>
    <s v="HFS (Large B Pharmacy)- D Type- Sectorized"/>
    <s v="Baby Care"/>
    <s v="Pampers"/>
    <n v="40"/>
    <n v="-2"/>
    <n v="-165"/>
    <s v="Godown Short"/>
    <x v="3"/>
    <n v="330"/>
  </r>
  <r>
    <d v="2024-12-02T00:00:00"/>
    <s v="Saleable RETURN"/>
    <s v="Maruti Medical &amp; Provision Store"/>
    <s v="KRAHD_92202"/>
    <s v="Large B Pharmacy"/>
    <s v="HFS (Large B Pharmacy)- D Type- Sectorized"/>
    <s v="Baby Care"/>
    <s v="Pampers"/>
    <n v="40"/>
    <n v="-2"/>
    <n v="-165"/>
    <s v="Wrong Order"/>
    <x v="3"/>
    <n v="330"/>
  </r>
  <r>
    <d v="2024-12-14T00:00:00"/>
    <s v="Sales Invoice"/>
    <s v="Vinod Pharma"/>
    <s v="KRHUB_93329"/>
    <s v="SubD A"/>
    <s v="SubD (SubD A)"/>
    <s v="Fem Care"/>
    <s v="Whisper Ultra"/>
    <n v="18"/>
    <n v="1"/>
    <n v="328.95"/>
    <m/>
    <x v="0"/>
    <n v="328.95"/>
  </r>
  <r>
    <d v="2024-12-16T00:00:00"/>
    <s v="Sales Invoice"/>
    <s v="GPSAR Healthcare Ltd"/>
    <s v="KRHUB_78371"/>
    <s v="Large A Pharmacy"/>
    <s v="HFS (Large A Pharmacy)- D type"/>
    <s v="Female Hair Removal"/>
    <s v="Venus"/>
    <n v="18"/>
    <n v="1"/>
    <n v="328.95"/>
    <m/>
    <x v="0"/>
    <n v="328.95"/>
  </r>
  <r>
    <d v="2024-12-02T00:00:00"/>
    <s v="Sales Invoice"/>
    <s v="Paras Traders(GST)"/>
    <s v="KRAHD_38472"/>
    <s v="Large A Traditional"/>
    <s v="HFS Sectorized (Large A Traditional)"/>
    <s v="Female Hair Removal"/>
    <s v="Venus"/>
    <n v="24"/>
    <n v="1"/>
    <n v="328.95"/>
    <m/>
    <x v="3"/>
    <n v="328.95"/>
  </r>
  <r>
    <d v="2024-12-02T00:00:00"/>
    <s v="Sales Invoice"/>
    <s v="BEST pharmacy"/>
    <s v="KRAHD_97258"/>
    <s v="New Pharmacy"/>
    <s v="Other (New Pharmacy)"/>
    <s v="Female Hair Removal"/>
    <s v="Venus"/>
    <n v="24"/>
    <n v="1"/>
    <n v="328.95"/>
    <m/>
    <x v="3"/>
    <n v="328.95"/>
  </r>
  <r>
    <d v="2024-12-02T00:00:00"/>
    <s v="Sales Invoice"/>
    <s v="Rajdeep Pro Store"/>
    <s v="KRAHD_38513"/>
    <s v="Large B Traditional"/>
    <s v="HFS Sectorized (Large B Traditional)"/>
    <s v="Female Hair Removal"/>
    <s v="Venus"/>
    <n v="24"/>
    <n v="1"/>
    <n v="328.95"/>
    <m/>
    <x v="3"/>
    <n v="328.95"/>
  </r>
  <r>
    <d v="2024-12-02T00:00:00"/>
    <s v="Sales Invoice"/>
    <s v="Gujrat Medicines"/>
    <s v="KRAHD_92326"/>
    <s v="Large B Pharmacy"/>
    <s v="HFS (Large B Pharmacy)- D Type- Sectorized"/>
    <s v="Female Hair Removal"/>
    <s v="Venus"/>
    <n v="18"/>
    <n v="1"/>
    <n v="328.95"/>
    <m/>
    <x v="3"/>
    <n v="328.95"/>
  </r>
  <r>
    <d v="2024-12-02T00:00:00"/>
    <s v="Saleable RETURN"/>
    <s v="New Rajasthan Medicalts(GST)"/>
    <s v="KRAHD_38549"/>
    <s v="Large B Pharmacy"/>
    <s v="HFS (Large B Pharmacy)- D Type- Sectorized"/>
    <s v="Fem Care"/>
    <s v="Whisper Ultra"/>
    <n v="60"/>
    <n v="-2"/>
    <n v="-162.18"/>
    <s v="Wrong Order"/>
    <x v="3"/>
    <n v="324.36"/>
  </r>
  <r>
    <d v="2024-12-02T00:00:00"/>
    <s v="Sales Invoice"/>
    <s v="Vijay Medical &amp; Provision Store(GST)"/>
    <s v="KRAHD_69324"/>
    <s v="Small A Pharmacy"/>
    <s v="Other (Small A Pharmacy)"/>
    <s v="Female Hair Removal"/>
    <s v="Satin Care"/>
    <n v="192"/>
    <n v="2"/>
    <n v="156.12"/>
    <m/>
    <x v="3"/>
    <n v="312.24"/>
  </r>
  <r>
    <d v="2024-12-02T00:00:00"/>
    <s v="Saleable RETURN"/>
    <s v="lucky tea stall"/>
    <s v="KRAHD_101287"/>
    <s v="New Traditional"/>
    <s v="Other (New Traditional)"/>
    <s v="Health Care"/>
    <s v="VCD"/>
    <n v="16"/>
    <n v="-1"/>
    <n v="-308.74"/>
    <s v="Wrong Order"/>
    <x v="3"/>
    <n v="308.74"/>
  </r>
  <r>
    <d v="2024-12-02T00:00:00"/>
    <s v="DAMAGED RETURN"/>
    <s v="Medicare Pharmacy(GST)"/>
    <s v="KRAHD_84714"/>
    <s v="Large B Pharmacy"/>
    <s v="HFS (Large B Pharmacy)- D Type- Sectorized"/>
    <s v="Fem Care"/>
    <s v="Whisper Ultra"/>
    <n v="18"/>
    <n v="-1"/>
    <n v="-307.02"/>
    <s v="DAMAGED"/>
    <x v="4"/>
    <n v="307.02"/>
  </r>
  <r>
    <d v="2024-12-02T00:00:00"/>
    <s v="Saleable RETURN"/>
    <s v="Raj Chemist(GST)"/>
    <s v="KRAHD_38421"/>
    <s v="Large A Pharmacy"/>
    <s v="HFS (Large A Pharmacy)- D type- Sectorized"/>
    <s v="Fem Care"/>
    <s v="Whisper Ultra"/>
    <n v="18"/>
    <n v="-1"/>
    <n v="-307.02"/>
    <s v="Po Expired So Customer Rejected"/>
    <x v="3"/>
    <n v="307.02"/>
  </r>
  <r>
    <d v="2024-12-17T00:00:00"/>
    <s v="Sales Invoice"/>
    <s v="SHREE MOMAI TRADERS"/>
    <s v="KRHUB_89269"/>
    <s v="SubD A"/>
    <s v="SubD (SubD A)"/>
    <s v="Aircare"/>
    <s v="AmbiPur"/>
    <n v="12"/>
    <n v="1"/>
    <n v="290.83"/>
    <m/>
    <x v="1"/>
    <n v="290.83"/>
  </r>
  <r>
    <d v="2024-12-02T00:00:00"/>
    <s v="DAMAGED RETURN"/>
    <s v="Medicare Pharmacy(GST)"/>
    <s v="KRAHD_84714"/>
    <s v="Large B Pharmacy"/>
    <s v="HFS (Large B Pharmacy)- D Type- Sectorized"/>
    <s v="Fem Care"/>
    <s v="Whisper Maxi"/>
    <n v="75"/>
    <n v="-2"/>
    <n v="-142.86000000000001"/>
    <s v="DAMAGED"/>
    <x v="4"/>
    <n v="285.72000000000003"/>
  </r>
  <r>
    <d v="2024-12-02T00:00:00"/>
    <s v="DAMAGED RETURN"/>
    <s v="Navjeevan Chemist(GST)"/>
    <s v="KRAHD_38677"/>
    <s v="Large A Pharmacy"/>
    <s v="HFS (Large A Pharmacy)- D type- Sectorized"/>
    <s v="Health Care"/>
    <s v="Vaporub"/>
    <n v="72"/>
    <n v="-1"/>
    <n v="-283.81"/>
    <s v="Expired Pack"/>
    <x v="4"/>
    <n v="283.81"/>
  </r>
  <r>
    <d v="2024-12-02T00:00:00"/>
    <s v="Saleable RETURN"/>
    <s v="Anshi Lifestyle pharmacy &amp; Supermarket"/>
    <s v="KRAHD_92058"/>
    <s v="Large A Pharmacy"/>
    <s v="HFS (Large A Pharmacy)- L type- Sectorized"/>
    <s v="Fem Care"/>
    <s v="Whisper Ultra"/>
    <n v="18"/>
    <n v="-1"/>
    <n v="-280.70999999999998"/>
    <s v="Wrong Order"/>
    <x v="3"/>
    <n v="280.70999999999998"/>
  </r>
  <r>
    <d v="2024-12-02T00:00:00"/>
    <s v="Saleable RETURN"/>
    <s v="babusingh rajpurohit kirana store"/>
    <s v="KRAHD_X1235"/>
    <s v="Small B Traditional"/>
    <s v="Other (Small B Traditional)"/>
    <s v="Hair Care"/>
    <s v="H&amp;S"/>
    <n v="40"/>
    <n v="-2"/>
    <n v="-137.5"/>
    <s v="Wrong Order"/>
    <x v="3"/>
    <n v="275"/>
  </r>
  <r>
    <d v="2024-12-02T00:00:00"/>
    <s v="Saleable RETURN"/>
    <s v="Anjali Kirana"/>
    <s v="KRAHD_48180"/>
    <s v="Small B Traditional"/>
    <s v="Other (Small B Traditional)"/>
    <s v="Baby Care"/>
    <s v="Pampers"/>
    <n v="168"/>
    <n v="-4"/>
    <n v="-68.36"/>
    <s v="Wrong Order"/>
    <x v="3"/>
    <n v="273.44"/>
  </r>
  <r>
    <d v="2024-12-02T00:00:00"/>
    <s v="Saleable RETURN"/>
    <s v="Jalaram Medical(GST)"/>
    <s v="KRAHD_48058"/>
    <s v="Large B Pharmacy"/>
    <s v="HFS (Large B Pharmacy)- D Type- Sectorized"/>
    <s v="Oral care"/>
    <s v="ORAL B"/>
    <n v="20"/>
    <n v="-1"/>
    <n v="-270.83"/>
    <s v="Godown Short"/>
    <x v="3"/>
    <n v="270.83"/>
  </r>
  <r>
    <d v="2024-12-02T00:00:00"/>
    <s v="Saleable RETURN"/>
    <s v="Dharmi Super Market"/>
    <s v="KRAHD_83015"/>
    <s v="Medium Traditional"/>
    <s v="Other (Medium Traditional)"/>
    <s v="Oral care"/>
    <s v="ORAL B"/>
    <n v="20"/>
    <n v="-1"/>
    <n v="-270.83"/>
    <s v="Wrong Order"/>
    <x v="3"/>
    <n v="270.83"/>
  </r>
  <r>
    <d v="2024-12-02T00:00:00"/>
    <s v="Saleable RETURN"/>
    <s v="Apex Medical Store"/>
    <s v="KRAHD_91898"/>
    <s v="New Pharmacy"/>
    <s v="Other (New Pharmacy)"/>
    <s v="Oral care"/>
    <s v="ORAL B"/>
    <n v="20"/>
    <n v="-1"/>
    <n v="-270.83"/>
    <s v="Godown Short"/>
    <x v="3"/>
    <n v="270.83"/>
  </r>
  <r>
    <d v="2024-12-02T00:00:00"/>
    <s v="Saleable RETURN"/>
    <s v="Arkaan Medicines"/>
    <s v="KRAHD_83181"/>
    <s v="Large B Pharmacy"/>
    <s v="HFS (Large B Pharmacy)- D Type- Sectorized"/>
    <s v="Oral care"/>
    <s v="ORAL B"/>
    <n v="20"/>
    <n v="-1"/>
    <n v="-270.83"/>
    <s v="Wrong Order"/>
    <x v="3"/>
    <n v="270.83"/>
  </r>
  <r>
    <d v="2024-12-02T00:00:00"/>
    <s v="Saleable RETURN"/>
    <s v="Giriraj Medical Stores(GST)"/>
    <s v="KRAHD_38572"/>
    <s v="Large A Pharmacy"/>
    <s v="HFS (Large A Pharmacy)- D type- Sectorized"/>
    <s v="Oral care"/>
    <s v="ORAL B"/>
    <n v="20"/>
    <n v="-1"/>
    <n v="-270.83"/>
    <s v="Wrong Order"/>
    <x v="3"/>
    <n v="270.83"/>
  </r>
  <r>
    <d v="2024-12-02T00:00:00"/>
    <s v="Saleable RETURN"/>
    <s v="Aravali Medical Stores"/>
    <s v="KRAHD_75922"/>
    <s v="Large B Pharmacy"/>
    <s v="HFS (Large B Pharmacy)- D Type- Sectorized"/>
    <s v="Aircare"/>
    <s v="AmbiPur"/>
    <n v="6"/>
    <n v="-1"/>
    <n v="-249.16"/>
    <s v="Wrong Order"/>
    <x v="3"/>
    <n v="249.16"/>
  </r>
  <r>
    <d v="2024-12-02T00:00:00"/>
    <s v="Saleable RETURN"/>
    <s v="Sangam Pharmacy"/>
    <s v="KRAHD_82527"/>
    <s v="Large B Pharmacy"/>
    <s v="HFS (Large B Pharmacy)- D Type- Sectorized"/>
    <s v="Aircare"/>
    <s v="AmbiPur"/>
    <n v="6"/>
    <n v="-1"/>
    <n v="-249.16"/>
    <s v="Wrong Order"/>
    <x v="3"/>
    <n v="249.16"/>
  </r>
  <r>
    <d v="2024-12-02T00:00:00"/>
    <s v="Saleable RETURN"/>
    <s v="Wel Come Medical-(Cash Only)"/>
    <s v="KRAHD_77640"/>
    <s v="Large B Pharmacy"/>
    <s v="HFS (Large B Pharmacy)- D Type- Sectorized"/>
    <s v="Aircare"/>
    <s v="AmbiPur"/>
    <n v="6"/>
    <n v="-1"/>
    <n v="-249.16"/>
    <s v="Wrong Order"/>
    <x v="3"/>
    <n v="249.16"/>
  </r>
  <r>
    <d v="2024-12-02T00:00:00"/>
    <s v="Saleable RETURN"/>
    <s v="Shreeji Chemist(GST)"/>
    <s v="KRAHD_40112"/>
    <s v="Large B Pharmacy"/>
    <s v="HFS (Large B Pharmacy)- D Type- Sectorized"/>
    <s v="Aircare"/>
    <s v="AmbiPur"/>
    <n v="6"/>
    <n v="-1"/>
    <n v="-249.16"/>
    <s v="Shop had No Cash"/>
    <x v="3"/>
    <n v="249.16"/>
  </r>
  <r>
    <d v="2024-12-02T00:00:00"/>
    <s v="Saleable RETURN"/>
    <s v="Nandkishor Medical Stores"/>
    <s v="KRAHD_53216"/>
    <s v="Large B Pharmacy"/>
    <s v="HFS (Large B Pharmacy)- D Type- Sectorized"/>
    <s v="Aircare"/>
    <s v="AmbiPur"/>
    <n v="6"/>
    <n v="-1"/>
    <n v="-249.16"/>
    <s v="Wrong Order"/>
    <x v="3"/>
    <n v="249.16"/>
  </r>
  <r>
    <d v="2024-12-02T00:00:00"/>
    <s v="Saleable RETURN"/>
    <s v="A-1 Medical"/>
    <s v="KRAHD_86105"/>
    <s v="Large B Pharmacy"/>
    <s v="HFS (Large B Pharmacy)- D Type- Sectorized"/>
    <s v="Aircare"/>
    <s v="AmbiPur"/>
    <n v="6"/>
    <n v="-1"/>
    <n v="-249.16"/>
    <s v="Wrong Order"/>
    <x v="3"/>
    <n v="249.16"/>
  </r>
  <r>
    <d v="2024-12-02T00:00:00"/>
    <s v="Saleable RETURN"/>
    <s v="Upendra Pharmacy(GST)"/>
    <s v="KRAHD_41011"/>
    <s v="Large A Pharmacy"/>
    <s v="HFS (Large A Pharmacy)- D type- Sectorized"/>
    <s v="Baby Care"/>
    <s v="Pampers"/>
    <n v="24"/>
    <n v="-1"/>
    <n v="-249.16"/>
    <s v="Wrong Order"/>
    <x v="3"/>
    <n v="249.16"/>
  </r>
  <r>
    <d v="2024-12-16T00:00:00"/>
    <s v="Sales Invoice"/>
    <s v="GPSAR Healthcare Ltd"/>
    <s v="KRHUB_78371"/>
    <s v="Large A Pharmacy"/>
    <s v="HFS (Large A Pharmacy)- D type"/>
    <s v="Personal Care (GIL)"/>
    <s v="Gillette"/>
    <n v="12"/>
    <n v="1"/>
    <n v="245.54"/>
    <m/>
    <x v="0"/>
    <n v="245.54"/>
  </r>
  <r>
    <d v="2024-12-02T00:00:00"/>
    <s v="Saleable RETURN"/>
    <s v="bhanbrayan kirana store"/>
    <s v="KRAHD_M01439"/>
    <s v="Small C Traditional"/>
    <s v="Maximus Jun22 (Small C Traditional)"/>
    <s v="Health Care"/>
    <s v="Vaporub"/>
    <n v="72"/>
    <n v="-1"/>
    <n v="-240.33"/>
    <s v="Shop Closed"/>
    <x v="3"/>
    <n v="240.33"/>
  </r>
  <r>
    <d v="2024-12-02T00:00:00"/>
    <s v="Saleable RETURN"/>
    <s v="Anjali Kirana"/>
    <s v="KRAHD_48180"/>
    <s v="Small B Traditional"/>
    <s v="Other (Small B Traditional)"/>
    <s v="Health Care"/>
    <s v="Vaporub"/>
    <n v="72"/>
    <n v="-1"/>
    <n v="-240.33"/>
    <s v="Wrong Order"/>
    <x v="3"/>
    <n v="240.33"/>
  </r>
  <r>
    <d v="2024-12-02T00:00:00"/>
    <s v="Saleable RETURN"/>
    <s v="New Umiya Medical"/>
    <s v="KRAHD_41616"/>
    <s v="Large B Pharmacy"/>
    <s v="HFS (Large B Pharmacy)- D Type- Sectorized"/>
    <s v="Health Care"/>
    <s v="Vaporub"/>
    <n v="72"/>
    <n v="-1"/>
    <n v="-240.33"/>
    <s v="Shop Closed"/>
    <x v="3"/>
    <n v="240.33"/>
  </r>
  <r>
    <d v="2024-12-02T00:00:00"/>
    <s v="Saleable RETURN"/>
    <s v="Ravi Chemist(GST)"/>
    <s v="KRAHD_40934"/>
    <s v="Large B Pharmacy"/>
    <s v="HFS (Large B Pharmacy)- D Type- Sectorized"/>
    <s v="Health Care"/>
    <s v="Vaporub"/>
    <n v="72"/>
    <n v="-1"/>
    <n v="-240.33"/>
    <s v="Shop had No Cash"/>
    <x v="3"/>
    <n v="240.33"/>
  </r>
  <r>
    <d v="2024-12-02T00:00:00"/>
    <s v="Saleable RETURN"/>
    <s v="Manan Medical Stores(GST)"/>
    <s v="KRAHD_40413"/>
    <s v="Large B Pharmacy"/>
    <s v="HFS (Large B Pharmacy)- D Type- Sectorized"/>
    <s v="Grooming"/>
    <s v="Vector3"/>
    <n v="72"/>
    <n v="-1"/>
    <n v="-222.32"/>
    <s v="Wrong Order"/>
    <x v="3"/>
    <n v="222.32"/>
  </r>
  <r>
    <d v="2024-12-02T00:00:00"/>
    <s v="Saleable RETURN"/>
    <s v="Shree Aai Mata super market"/>
    <s v="KRAHD_M04982"/>
    <s v="Small B Traditional"/>
    <s v="Maximus Jun22 (Small B Traditional)"/>
    <s v="Hair Care"/>
    <s v="H&amp;S"/>
    <n v="60"/>
    <n v="-3"/>
    <n v="-73.5"/>
    <s v="Shop had No Cash"/>
    <x v="3"/>
    <n v="220.5"/>
  </r>
  <r>
    <d v="2024-12-02T00:00:00"/>
    <s v="Saleable RETURN"/>
    <s v="Shanker Kirana Store"/>
    <s v="KRAHD_39128"/>
    <s v="Small B Traditional"/>
    <s v="Other (Small B Traditional)"/>
    <s v="Fabric &amp; Home Care"/>
    <s v="Ariel Liquid"/>
    <n v="24"/>
    <n v="-2"/>
    <n v="-106"/>
    <s v="Wrong Order"/>
    <x v="3"/>
    <n v="212"/>
  </r>
  <r>
    <d v="2024-12-02T00:00:00"/>
    <s v="Saleable RETURN"/>
    <s v="Shanker Kirana Store"/>
    <s v="KRAHD_39128"/>
    <s v="Small B Traditional"/>
    <s v="Other (Small B Traditional)"/>
    <s v="Fabric &amp; Home Care"/>
    <s v="Ariel Liquid"/>
    <n v="24"/>
    <n v="-2"/>
    <n v="-106"/>
    <s v="Wrong Order"/>
    <x v="3"/>
    <n v="212"/>
  </r>
  <r>
    <d v="2024-12-20T00:00:00"/>
    <s v="Sales Invoice"/>
    <s v="Akshar Agency"/>
    <s v="KRHUB_85606"/>
    <s v="SubD A"/>
    <s v="SubD (SubD A)"/>
    <s v="Hair Care"/>
    <s v="Pantene"/>
    <n v="56"/>
    <n v="1"/>
    <n v="208.18"/>
    <m/>
    <x v="1"/>
    <n v="208.18"/>
  </r>
  <r>
    <d v="2024-12-02T00:00:00"/>
    <s v="Saleable RETURN"/>
    <s v="Vidya Medical &amp; Sergical Store(GST)-(Cash Only)"/>
    <s v="KRAHD_62200"/>
    <s v="Large B Pharmacy"/>
    <s v="HFS (Large B Pharmacy)- D Type- Sectorized"/>
    <s v="Hair Care"/>
    <s v="Pantene"/>
    <n v="56"/>
    <n v="-1"/>
    <n v="-208.18"/>
    <s v="Shop had No Cash"/>
    <x v="3"/>
    <n v="208.18"/>
  </r>
  <r>
    <d v="2024-12-02T00:00:00"/>
    <s v="Saleable RETURN"/>
    <s v="Vidya Medical &amp; Sergical Store(GST)-(Cash Only)"/>
    <s v="KRAHD_62200"/>
    <s v="Large B Pharmacy"/>
    <s v="HFS (Large B Pharmacy)- D Type- Sectorized"/>
    <s v="Hair Care"/>
    <s v="Pantene"/>
    <n v="56"/>
    <n v="-1"/>
    <n v="-208.18"/>
    <s v="Shop had No Cash"/>
    <x v="3"/>
    <n v="208.18"/>
  </r>
  <r>
    <d v="2024-12-17T00:00:00"/>
    <s v="Sales Invoice"/>
    <s v="SHREE MOMAI TRADERS"/>
    <s v="KRHUB_89269"/>
    <s v="SubD A"/>
    <s v="SubD (SubD A)"/>
    <s v="Aircare"/>
    <s v="AmbiPur"/>
    <n v="12"/>
    <n v="1"/>
    <n v="207.5"/>
    <m/>
    <x v="1"/>
    <n v="207.5"/>
  </r>
  <r>
    <d v="2024-12-02T00:00:00"/>
    <s v="Saleable RETURN"/>
    <s v="New Rajasthan Medicalts(GST)"/>
    <s v="KRAHD_38549"/>
    <s v="Large B Pharmacy"/>
    <s v="HFS (Large B Pharmacy)- D Type- Sectorized"/>
    <s v="Fem Care"/>
    <s v="Whisper Choice"/>
    <n v="10"/>
    <n v="-1"/>
    <n v="-204.33"/>
    <s v="Wrong Order"/>
    <x v="3"/>
    <n v="204.33"/>
  </r>
  <r>
    <d v="2024-12-02T00:00:00"/>
    <s v="DAMAGED RETURN"/>
    <s v="Bharavnath Anaj Bhandar"/>
    <s v="KRAHD_39565"/>
    <s v="Large B Traditional"/>
    <s v="HFS Sectorized (Large B Traditional)"/>
    <s v="Personal Care (GIL)"/>
    <s v="Gillette"/>
    <n v="12"/>
    <n v="-1"/>
    <n v="-200.89"/>
    <s v="Expired Pack"/>
    <x v="4"/>
    <n v="200.89"/>
  </r>
  <r>
    <d v="2024-12-02T00:00:00"/>
    <s v="Saleable RETURN"/>
    <s v="Shivam medical"/>
    <s v="KRAHD_25973"/>
    <s v="New Pharmacy"/>
    <s v="Other (New Pharmacy)"/>
    <s v="Oral care"/>
    <s v="ORAL B"/>
    <n v="24"/>
    <n v="-1"/>
    <n v="-200"/>
    <s v="Wrong Order"/>
    <x v="3"/>
    <n v="200"/>
  </r>
  <r>
    <d v="2024-12-02T00:00:00"/>
    <s v="DAMAGED RETURN"/>
    <s v="Ashriwad Medical(GST)"/>
    <s v="KRAHD_38939"/>
    <s v="Medium Pharmacy"/>
    <s v="New (Medium Pharmacy)- D Type"/>
    <s v="Personal Care (OS)"/>
    <s v="Old Spice"/>
    <n v="48"/>
    <n v="-1"/>
    <n v="-191.96"/>
    <s v="DAMAGED"/>
    <x v="4"/>
    <n v="191.96"/>
  </r>
  <r>
    <d v="2024-12-02T00:00:00"/>
    <s v="Saleable RETURN"/>
    <s v="Natraj Chemist"/>
    <s v="KRAHD_91284"/>
    <s v="Large A Pharmacy"/>
    <s v="HFS (Large A Pharmacy)- D type- Sectorized"/>
    <s v="Health Care"/>
    <s v="Action 500"/>
    <n v="960"/>
    <n v="-2"/>
    <n v="-93.38"/>
    <s v="Wrong Order"/>
    <x v="3"/>
    <n v="186.76"/>
  </r>
  <r>
    <d v="2024-12-02T00:00:00"/>
    <s v="Saleable RETURN"/>
    <s v="Alif medical store"/>
    <s v="KRAHD_39805"/>
    <s v="Large B Pharmacy"/>
    <s v="HFS (Large B Pharmacy)- D Type- Sectorized"/>
    <s v="Hair Care"/>
    <s v="H&amp;S"/>
    <n v="56"/>
    <n v="-1"/>
    <n v="-186.36"/>
    <s v="Wrong Order"/>
    <x v="3"/>
    <n v="186.36"/>
  </r>
  <r>
    <d v="2024-12-02T00:00:00"/>
    <s v="Saleable RETURN"/>
    <s v="Salomi Boutique"/>
    <s v="KRAHD_40072"/>
    <s v="Large B Pharmacy"/>
    <s v="HFS (Large B Pharmacy)- D Type- Sectorized"/>
    <s v="Hair Care"/>
    <s v="H&amp;S"/>
    <n v="56"/>
    <n v="-1"/>
    <n v="-186.36"/>
    <s v="Wrong Order"/>
    <x v="3"/>
    <n v="186.36"/>
  </r>
  <r>
    <d v="2024-12-02T00:00:00"/>
    <s v="Saleable RETURN"/>
    <s v="Vidya Medical &amp; Sergical Store(GST)-(Cash Only)"/>
    <s v="KRAHD_62200"/>
    <s v="Large B Pharmacy"/>
    <s v="HFS (Large B Pharmacy)- D Type- Sectorized"/>
    <s v="Hair Care"/>
    <s v="H&amp;S"/>
    <n v="56"/>
    <n v="-1"/>
    <n v="-186.36"/>
    <s v="Shop had No Cash"/>
    <x v="3"/>
    <n v="186.36"/>
  </r>
  <r>
    <d v="2024-12-02T00:00:00"/>
    <s v="Saleable RETURN"/>
    <s v="Raj Chemist(GST)"/>
    <s v="KRAHD_38421"/>
    <s v="Large A Pharmacy"/>
    <s v="HFS (Large A Pharmacy)- D type- Sectorized"/>
    <s v="Fem Care"/>
    <s v="Whisper Choice"/>
    <n v="60"/>
    <n v="-2"/>
    <n v="-90.08"/>
    <s v="Po Expired So Customer Rejected"/>
    <x v="3"/>
    <n v="180.16"/>
  </r>
  <r>
    <d v="2024-12-02T00:00:00"/>
    <s v="DAMAGED RETURN"/>
    <s v="simandhar pharmacy"/>
    <s v="KRAHD_85454"/>
    <s v="Medium Pharmacy"/>
    <s v="New (Medium Pharmacy)- D Type"/>
    <s v="Health Care"/>
    <s v="BabyRub"/>
    <n v="120"/>
    <n v="-1"/>
    <n v="-179.4"/>
    <s v="Expired Pack"/>
    <x v="4"/>
    <n v="179.4"/>
  </r>
  <r>
    <d v="2024-12-02T00:00:00"/>
    <s v="DAMAGED RETURN"/>
    <s v="Ashriwad Medical(GST)"/>
    <s v="KRAHD_38939"/>
    <s v="Medium Pharmacy"/>
    <s v="New (Medium Pharmacy)- D Type"/>
    <s v="Health Care"/>
    <s v="Vaporub Xtra Strong"/>
    <n v="540"/>
    <n v="-2"/>
    <n v="-88.46"/>
    <s v="DAMAGED"/>
    <x v="4"/>
    <n v="176.92"/>
  </r>
  <r>
    <d v="2024-12-02T00:00:00"/>
    <s v="Saleable RETURN"/>
    <s v="Anjali Kirana"/>
    <s v="KRAHD_48180"/>
    <s v="Small B Traditional"/>
    <s v="Other (Small B Traditional)"/>
    <s v="Health Care"/>
    <s v="VCD"/>
    <n v="32"/>
    <n v="-1"/>
    <n v="-175.22"/>
    <s v="Wrong Order"/>
    <x v="3"/>
    <n v="175.22"/>
  </r>
  <r>
    <d v="2024-12-02T00:00:00"/>
    <s v="Saleable RETURN"/>
    <s v="shree chamunda kirana store"/>
    <s v="KRAHD_97658"/>
    <s v="New Traditional"/>
    <s v="Maximus 2.0 Replacement (New Traditional)"/>
    <s v="Health Care"/>
    <s v="VCD"/>
    <n v="32"/>
    <n v="-1"/>
    <n v="-175.22"/>
    <s v="Wrong Order"/>
    <x v="3"/>
    <n v="175.22"/>
  </r>
  <r>
    <d v="2024-12-02T00:00:00"/>
    <s v="Saleable RETURN"/>
    <s v="chamunda kirana"/>
    <s v="KRAHD_M01343"/>
    <s v="Small B Traditional"/>
    <s v="Maximus Jun22 (Small B Traditional)"/>
    <s v="Health Care"/>
    <s v="VCD"/>
    <n v="32"/>
    <n v="-1"/>
    <n v="-175.22"/>
    <s v="Shop Closed"/>
    <x v="3"/>
    <n v="175.22"/>
  </r>
  <r>
    <d v="2024-12-02T00:00:00"/>
    <s v="DAMAGED RETURN"/>
    <s v="simandhar pharmacy"/>
    <s v="KRAHD_85454"/>
    <s v="Medium Pharmacy"/>
    <s v="New (Medium Pharmacy)- D Type"/>
    <s v="Fem Care"/>
    <s v="Whisper Ultra"/>
    <n v="24"/>
    <n v="-1"/>
    <n v="-166.67"/>
    <s v="DAMAGED"/>
    <x v="4"/>
    <n v="166.67"/>
  </r>
  <r>
    <d v="2024-12-16T00:00:00"/>
    <s v="Sales Invoice"/>
    <s v="Verai General Stores"/>
    <s v="KRHUB_90915"/>
    <s v="SubD B"/>
    <s v="SubD (SubD B)"/>
    <s v="Hair Care"/>
    <s v="Pantene"/>
    <n v="56"/>
    <n v="1"/>
    <n v="163.63999999999999"/>
    <m/>
    <x v="1"/>
    <n v="163.63999999999999"/>
  </r>
  <r>
    <d v="2024-12-02T00:00:00"/>
    <s v="Saleable RETURN"/>
    <s v="Raj Chemist(GST)"/>
    <s v="KRAHD_38421"/>
    <s v="Large A Pharmacy"/>
    <s v="HFS (Large A Pharmacy)- D type- Sectorized"/>
    <s v="Fem Care"/>
    <s v="Whisper Maxi"/>
    <n v="45"/>
    <n v="-1"/>
    <n v="-162.28"/>
    <s v="Po Expired So Customer Rejected"/>
    <x v="3"/>
    <n v="162.28"/>
  </r>
  <r>
    <d v="2024-12-02T00:00:00"/>
    <s v="Saleable RETURN"/>
    <s v="New Umiya Medical"/>
    <s v="KRAHD_41616"/>
    <s v="Large B Pharmacy"/>
    <s v="HFS (Large B Pharmacy)- D Type- Sectorized"/>
    <s v="Grooming"/>
    <s v="Guard"/>
    <n v="480"/>
    <n v="-2"/>
    <n v="-80"/>
    <s v="Shop Closed"/>
    <x v="3"/>
    <n v="160"/>
  </r>
  <r>
    <d v="2024-12-02T00:00:00"/>
    <s v="Saleable RETURN"/>
    <s v="Shree Sureshwar Grain Centre(GST)"/>
    <s v="KRAHD_38651"/>
    <s v="Large B Traditional"/>
    <s v="HFS Sectorized (Large B Traditional)"/>
    <s v="Grooming"/>
    <s v="Guard"/>
    <n v="480"/>
    <n v="-2"/>
    <n v="-80"/>
    <s v="Shop had No Cash"/>
    <x v="3"/>
    <n v="160"/>
  </r>
  <r>
    <d v="2024-12-16T00:00:00"/>
    <s v="Sales Invoice"/>
    <s v="Verai General Stores"/>
    <s v="KRHUB_90915"/>
    <s v="SubD B"/>
    <s v="SubD (SubD B)"/>
    <s v="Oral care"/>
    <s v="ORAL B"/>
    <n v="36"/>
    <n v="1"/>
    <n v="158.33000000000001"/>
    <m/>
    <x v="0"/>
    <n v="158.33000000000001"/>
  </r>
  <r>
    <d v="2024-12-02T00:00:00"/>
    <s v="Saleable RETURN"/>
    <s v="Raj Chemist(GST)"/>
    <s v="KRAHD_38421"/>
    <s v="Large A Pharmacy"/>
    <s v="HFS (Large A Pharmacy)- D type- Sectorized"/>
    <s v="Fem Care"/>
    <s v="Whisper Ultra"/>
    <n v="36"/>
    <n v="-1"/>
    <n v="-157.66"/>
    <s v="Po Expired So Customer Rejected"/>
    <x v="3"/>
    <n v="157.66"/>
  </r>
  <r>
    <d v="2024-12-02T00:00:00"/>
    <s v="Saleable RETURN"/>
    <s v="Charbhuja trading Co."/>
    <s v="KRAHD_38591"/>
    <s v="Large B Traditional"/>
    <s v="HFS Sectorized (Large B Traditional)"/>
    <s v="Female Hair Removal"/>
    <s v="Venus"/>
    <n v="72"/>
    <n v="-1"/>
    <n v="-144.72999999999999"/>
    <s v="Wrong Order"/>
    <x v="4"/>
    <n v="144.72999999999999"/>
  </r>
  <r>
    <d v="2024-12-02T00:00:00"/>
    <s v="Saleable RETURN"/>
    <s v="Amiraj Pro Center(GST)"/>
    <s v="KRAHD_39534"/>
    <s v="Large B Traditional"/>
    <s v="HFS Sectorized (Large B Traditional)"/>
    <s v="Female Hair Removal"/>
    <s v="Venus"/>
    <n v="72"/>
    <n v="-1"/>
    <n v="-144.72999999999999"/>
    <s v="Shop had No Cash"/>
    <x v="4"/>
    <n v="144.72999999999999"/>
  </r>
  <r>
    <d v="2024-12-02T00:00:00"/>
    <s v="Saleable RETURN"/>
    <s v="Shree Sureshwar Grain Centre(GST)"/>
    <s v="KRAHD_38651"/>
    <s v="Large B Traditional"/>
    <s v="HFS Sectorized (Large B Traditional)"/>
    <s v="Female Hair Removal"/>
    <s v="Venus"/>
    <n v="72"/>
    <n v="-1"/>
    <n v="-144.72999999999999"/>
    <s v="Shop had No Cash"/>
    <x v="4"/>
    <n v="144.72999999999999"/>
  </r>
  <r>
    <d v="2024-12-02T00:00:00"/>
    <s v="Saleable RETURN"/>
    <s v="Shreeji Chemist(GST)"/>
    <s v="KRAHD_40112"/>
    <s v="Large B Pharmacy"/>
    <s v="HFS (Large B Pharmacy)- D Type- Sectorized"/>
    <s v="Female Hair Removal"/>
    <s v="Venus"/>
    <n v="72"/>
    <n v="-1"/>
    <n v="-144.72999999999999"/>
    <s v="Shop had No Cash"/>
    <x v="4"/>
    <n v="144.72999999999999"/>
  </r>
  <r>
    <d v="2024-12-02T00:00:00"/>
    <s v="Saleable RETURN"/>
    <s v="Bhagvan Kirana &amp; Prov.(GST)"/>
    <s v="KRAHD_38550"/>
    <s v="Large B Traditional"/>
    <s v="HFS Sectorized (Large B Traditional)"/>
    <s v="Female Hair Removal"/>
    <s v="Venus"/>
    <n v="72"/>
    <n v="-1"/>
    <n v="-144.72999999999999"/>
    <s v="Wrong Order"/>
    <x v="4"/>
    <n v="144.72999999999999"/>
  </r>
  <r>
    <d v="2024-12-02T00:00:00"/>
    <s v="Saleable RETURN"/>
    <s v="Nandkishor Medical Stores"/>
    <s v="KRAHD_53216"/>
    <s v="Large B Pharmacy"/>
    <s v="HFS (Large B Pharmacy)- D Type- Sectorized"/>
    <s v="Female Hair Removal"/>
    <s v="Venus"/>
    <n v="72"/>
    <n v="-1"/>
    <n v="-144.72999999999999"/>
    <s v="Wrong Order"/>
    <x v="4"/>
    <n v="144.72999999999999"/>
  </r>
  <r>
    <d v="2024-12-02T00:00:00"/>
    <s v="Saleable RETURN"/>
    <s v="Bholenath Supermarket(GST)"/>
    <s v="KRAHD_75432"/>
    <s v="Large B Traditional"/>
    <s v="HFS Sectorized (Large B Traditional)"/>
    <s v="Female Hair Removal"/>
    <s v="Venus"/>
    <n v="72"/>
    <n v="-1"/>
    <n v="-144.72999999999999"/>
    <s v="Wrong Order"/>
    <x v="4"/>
    <n v="144.72999999999999"/>
  </r>
  <r>
    <d v="2024-12-02T00:00:00"/>
    <s v="Saleable RETURN"/>
    <s v="Aravali Medical Stores"/>
    <s v="KRAHD_75922"/>
    <s v="Large B Pharmacy"/>
    <s v="HFS (Large B Pharmacy)- D Type- Sectorized"/>
    <s v="Female Hair Removal"/>
    <s v="Venus"/>
    <n v="72"/>
    <n v="-1"/>
    <n v="-144.72999999999999"/>
    <s v="Wrong Order"/>
    <x v="4"/>
    <n v="144.72999999999999"/>
  </r>
  <r>
    <d v="2024-12-02T00:00:00"/>
    <s v="Saleable RETURN"/>
    <s v="A-1 Medical"/>
    <s v="KRAHD_86105"/>
    <s v="Large B Pharmacy"/>
    <s v="HFS (Large B Pharmacy)- D Type- Sectorized"/>
    <s v="Female Hair Removal"/>
    <s v="Venus"/>
    <n v="72"/>
    <n v="-1"/>
    <n v="-144.72999999999999"/>
    <s v="Wrong Order"/>
    <x v="4"/>
    <n v="144.72999999999999"/>
  </r>
  <r>
    <d v="2024-12-02T00:00:00"/>
    <s v="Sales Invoice"/>
    <s v="Galaxi Medical &amp; Provision Store"/>
    <s v="KRAHD_68380"/>
    <s v="Small A Pharmacy"/>
    <s v="Other (Small A Pharmacy)"/>
    <s v="Female Hair Removal"/>
    <s v="Venus"/>
    <n v="48"/>
    <n v="1"/>
    <n v="144.72999999999999"/>
    <m/>
    <x v="3"/>
    <n v="144.72999999999999"/>
  </r>
  <r>
    <d v="2024-12-02T00:00:00"/>
    <s v="Saleable RETURN"/>
    <s v="Shreenathji Pharmacy"/>
    <s v="KRAHD_93063"/>
    <s v="Small A Pharmacy"/>
    <s v="Other (Small A Pharmacy)"/>
    <s v="Grooming"/>
    <s v="Vector3"/>
    <n v="30"/>
    <n v="-1"/>
    <n v="-133.04"/>
    <s v="Wrong Order"/>
    <x v="3"/>
    <n v="133.04"/>
  </r>
  <r>
    <d v="2024-12-02T00:00:00"/>
    <s v="Saleable RETURN"/>
    <s v="Bisora Medical Store"/>
    <s v="KRAHD_70707"/>
    <s v="Large B Traditional"/>
    <s v="HFS Sectorized (Large B Traditional)"/>
    <s v="Baby Care"/>
    <s v="Pampers"/>
    <n v="40"/>
    <n v="-1"/>
    <n v="-132.5"/>
    <s v="Wrong Order"/>
    <x v="3"/>
    <n v="132.5"/>
  </r>
  <r>
    <d v="2024-12-02T00:00:00"/>
    <s v="DAMAGED RETURN"/>
    <s v="Medicare Pharmacy(GST)"/>
    <s v="KRAHD_84714"/>
    <s v="Large B Pharmacy"/>
    <s v="HFS (Large B Pharmacy)- D Type- Sectorized"/>
    <s v="Fem Care"/>
    <s v="Whisper Maxi"/>
    <n v="45"/>
    <n v="-1"/>
    <n v="-127.68"/>
    <s v="DAMAGED"/>
    <x v="4"/>
    <n v="127.68"/>
  </r>
  <r>
    <d v="2024-12-02T00:00:00"/>
    <s v="Saleable RETURN"/>
    <s v="Rational Handloom Co.Pvt.Ltd(GST)"/>
    <s v="KRAHD_38717"/>
    <s v="Hyper"/>
    <s v="New HFS (Hyper)"/>
    <s v="Fem Care"/>
    <s v="Whisper Ultra"/>
    <n v="48"/>
    <n v="-1"/>
    <n v="-122.81"/>
    <s v="Godown Short"/>
    <x v="3"/>
    <n v="122.81"/>
  </r>
  <r>
    <d v="2024-12-02T00:00:00"/>
    <s v="Saleable RETURN"/>
    <s v="Sangam Pharmacy"/>
    <s v="KRAHD_82527"/>
    <s v="Large B Pharmacy"/>
    <s v="HFS (Large B Pharmacy)- D Type- Sectorized"/>
    <s v="Fem Care"/>
    <s v="Whisper Ultra"/>
    <n v="54"/>
    <n v="-1"/>
    <n v="-122.81"/>
    <s v="Wrong Order"/>
    <x v="3"/>
    <n v="122.81"/>
  </r>
  <r>
    <d v="2024-12-02T00:00:00"/>
    <s v="Saleable RETURN"/>
    <s v="Arkaan Medicines"/>
    <s v="KRAHD_83181"/>
    <s v="Large B Pharmacy"/>
    <s v="HFS (Large B Pharmacy)- D Type- Sectorized"/>
    <s v="Oral care"/>
    <s v="ORAL B"/>
    <n v="36"/>
    <n v="-1"/>
    <n v="-112.5"/>
    <s v="Wrong Order"/>
    <x v="3"/>
    <n v="112.5"/>
  </r>
  <r>
    <d v="2024-12-02T00:00:00"/>
    <s v="Saleable RETURN"/>
    <s v="Madina Medical"/>
    <s v="KRAHD_86142"/>
    <s v="Large B Pharmacy"/>
    <s v="New (Large B Pharmacy)"/>
    <s v="Oral care"/>
    <s v="ORAL B"/>
    <n v="36"/>
    <n v="-1"/>
    <n v="-112.5"/>
    <s v="Wrong Order"/>
    <x v="3"/>
    <n v="112.5"/>
  </r>
  <r>
    <d v="2024-12-02T00:00:00"/>
    <s v="Saleable RETURN"/>
    <s v="Satnam Parlour"/>
    <s v="KRAHD_88685"/>
    <s v="Small B Traditional"/>
    <s v="Other (Small B Traditional)"/>
    <s v="Grooming"/>
    <s v="Guard"/>
    <n v="240"/>
    <n v="-1"/>
    <n v="-112"/>
    <s v="Shop had No Cash"/>
    <x v="3"/>
    <n v="112"/>
  </r>
  <r>
    <d v="2024-12-02T00:00:00"/>
    <s v="Saleable RETURN"/>
    <s v="bhanbrayan kirana store"/>
    <s v="KRAHD_M01439"/>
    <s v="Small C Traditional"/>
    <s v="Maximus Jun22 (Small C Traditional)"/>
    <s v="Grooming"/>
    <s v="Guard"/>
    <n v="240"/>
    <n v="-1"/>
    <n v="-112"/>
    <s v="Shop Closed"/>
    <x v="3"/>
    <n v="112"/>
  </r>
  <r>
    <d v="2024-12-02T00:00:00"/>
    <s v="Saleable RETURN"/>
    <s v="Raj Chemist(GST)"/>
    <s v="KRAHD_38421"/>
    <s v="Large A Pharmacy"/>
    <s v="HFS (Large A Pharmacy)- D type- Sectorized"/>
    <s v="Grooming"/>
    <s v="7 O Clock PII"/>
    <n v="144"/>
    <n v="-1"/>
    <n v="-111.61"/>
    <s v="Po Expired So Customer Rejected"/>
    <x v="3"/>
    <n v="111.61"/>
  </r>
  <r>
    <d v="2024-12-02T00:00:00"/>
    <s v="Saleable RETURN"/>
    <s v="Siddhnath Medical &amp; Pro store"/>
    <s v="KRAHD_40967"/>
    <s v="Large B Pharmacy"/>
    <s v="HFS (Large B Pharmacy)- D Type- Sectorized"/>
    <s v="Grooming"/>
    <s v="Wilkinson Sword"/>
    <n v="160"/>
    <n v="-1"/>
    <n v="-103"/>
    <s v="Wrong Order"/>
    <x v="3"/>
    <n v="103"/>
  </r>
  <r>
    <d v="2024-12-02T00:00:00"/>
    <s v="Saleable RETURN"/>
    <s v="Shree Vardhaman Medical(GST)"/>
    <s v="KRAHD_38584"/>
    <s v="Large A Pharmacy"/>
    <s v="HFS (Large A Pharmacy)- L type- Sectorized"/>
    <s v="Grooming"/>
    <s v="Wilkinson Sword"/>
    <n v="160"/>
    <n v="-1"/>
    <n v="-103"/>
    <s v="Wrong Order"/>
    <x v="3"/>
    <n v="103"/>
  </r>
  <r>
    <d v="2024-12-02T00:00:00"/>
    <s v="Saleable RETURN"/>
    <s v="Beena Medical Stores Private Limited"/>
    <s v="KRAHD_94675"/>
    <s v="Large A Pharmacy"/>
    <s v="HFS (Large A Pharmacy)- D type- Sectorized"/>
    <s v="Grooming"/>
    <s v="Wilkinson Sword"/>
    <n v="160"/>
    <n v="-1"/>
    <n v="-103"/>
    <s v="Wrong Order"/>
    <x v="3"/>
    <n v="103"/>
  </r>
  <r>
    <d v="2024-12-02T00:00:00"/>
    <s v="Saleable RETURN"/>
    <s v="New Mahalaxmi Medical store"/>
    <s v="KRAHD_93109"/>
    <s v="Large B Pharmacy"/>
    <s v="HFS (Large B Pharmacy)- D Type- Sectorized"/>
    <s v="Grooming"/>
    <s v="Wilkinson Sword"/>
    <n v="160"/>
    <n v="-1"/>
    <n v="-103"/>
    <s v="Wrong Order"/>
    <x v="3"/>
    <n v="103"/>
  </r>
  <r>
    <d v="2024-12-02T00:00:00"/>
    <s v="Saleable RETURN"/>
    <s v="Manan Medical Stores(GST)"/>
    <s v="KRAHD_40413"/>
    <s v="Large B Pharmacy"/>
    <s v="HFS (Large B Pharmacy)- D Type- Sectorized"/>
    <s v="Grooming"/>
    <s v="Wilkinson Sword"/>
    <n v="160"/>
    <n v="-1"/>
    <n v="-103"/>
    <s v="Wrong Order"/>
    <x v="3"/>
    <n v="103"/>
  </r>
  <r>
    <d v="2024-12-02T00:00:00"/>
    <s v="Saleable RETURN"/>
    <s v="Mahalaxmi Novelty"/>
    <s v="KRAHD_83768"/>
    <s v="Small A Pharmacy"/>
    <s v="Other (Small A Pharmacy)"/>
    <s v="Grooming"/>
    <s v="Wilkinson Sword"/>
    <n v="160"/>
    <n v="-1"/>
    <n v="-103"/>
    <s v="Godown Short"/>
    <x v="3"/>
    <n v="103"/>
  </r>
  <r>
    <d v="2024-12-02T00:00:00"/>
    <s v="Saleable RETURN"/>
    <s v="khodiyar kirana store"/>
    <s v="KRAHD_M01356"/>
    <s v="New Traditional"/>
    <s v="Maximus Jun22 (New Traditional)"/>
    <s v="Grooming"/>
    <s v="Wilkinson Sword"/>
    <n v="160"/>
    <n v="-1"/>
    <n v="-103"/>
    <s v="Godown Short"/>
    <x v="3"/>
    <n v="103"/>
  </r>
  <r>
    <d v="2024-12-02T00:00:00"/>
    <s v="Saleable RETURN"/>
    <s v="New Rajasthan Medicalts(GST)"/>
    <s v="KRAHD_38549"/>
    <s v="Large B Pharmacy"/>
    <s v="HFS (Large B Pharmacy)- D Type- Sectorized"/>
    <s v="Grooming"/>
    <s v="Wilkinson Sword"/>
    <n v="160"/>
    <n v="-1"/>
    <n v="-103"/>
    <s v="Wrong Order"/>
    <x v="3"/>
    <n v="103"/>
  </r>
  <r>
    <d v="2024-12-02T00:00:00"/>
    <s v="Saleable RETURN"/>
    <s v="chamunda kirana"/>
    <s v="KRAHD_M01343"/>
    <s v="Small B Traditional"/>
    <s v="Maximus Jun22 (Small B Traditional)"/>
    <s v="Grooming"/>
    <s v="Wilkinson Sword"/>
    <n v="160"/>
    <n v="-1"/>
    <n v="-103"/>
    <s v="Shop Closed"/>
    <x v="3"/>
    <n v="103"/>
  </r>
  <r>
    <d v="2024-12-02T00:00:00"/>
    <s v="Saleable RETURN"/>
    <s v="Satnam Parlour"/>
    <s v="KRAHD_88685"/>
    <s v="Small B Traditional"/>
    <s v="Other (Small B Traditional)"/>
    <s v="Fabric &amp; Home Care"/>
    <s v="Ariel"/>
    <n v="5"/>
    <n v="-1"/>
    <n v="-102.04"/>
    <s v="Shop had No Cash"/>
    <x v="3"/>
    <n v="102.04"/>
  </r>
  <r>
    <d v="2024-12-02T00:00:00"/>
    <s v="Saleable RETURN"/>
    <s v="jai Shree kirana store"/>
    <s v="KRAHD_101330"/>
    <s v="New Traditional"/>
    <s v="Other (New Traditional)"/>
    <s v="Fabric &amp; Home Care"/>
    <s v="Tide"/>
    <n v="5"/>
    <n v="-1"/>
    <n v="-102.04"/>
    <s v="Wrong Order"/>
    <x v="3"/>
    <n v="102.04"/>
  </r>
  <r>
    <d v="2024-12-02T00:00:00"/>
    <s v="Saleable RETURN"/>
    <s v="parvati provision store"/>
    <s v="KRAHD_M00209"/>
    <s v="Small B Traditional"/>
    <s v="Maximus Jun22 (Small B Traditional)"/>
    <s v="Fabric &amp; Home Care"/>
    <s v="Tide"/>
    <n v="5"/>
    <n v="-1"/>
    <n v="-102.04"/>
    <s v="Wrong Order"/>
    <x v="3"/>
    <n v="102.04"/>
  </r>
  <r>
    <d v="2024-12-02T00:00:00"/>
    <s v="Saleable RETURN"/>
    <s v="parvati provision store"/>
    <s v="KRAHD_M00209"/>
    <s v="Small B Traditional"/>
    <s v="Maximus Jun22 (Small B Traditional)"/>
    <s v="Fabric &amp; Home Care"/>
    <s v="Tide"/>
    <n v="5"/>
    <n v="-1"/>
    <n v="-102.04"/>
    <s v="Wrong Order"/>
    <x v="3"/>
    <n v="102.04"/>
  </r>
  <r>
    <d v="2024-12-02T00:00:00"/>
    <s v="Saleable RETURN"/>
    <s v="Shanker Kirana Store"/>
    <s v="KRAHD_39128"/>
    <s v="Small B Traditional"/>
    <s v="Other (Small B Traditional)"/>
    <s v="Fabric &amp; Home Care"/>
    <s v="Tide"/>
    <n v="5"/>
    <n v="-1"/>
    <n v="-102.04"/>
    <s v="Wrong Order"/>
    <x v="3"/>
    <n v="102.04"/>
  </r>
  <r>
    <d v="2024-12-02T00:00:00"/>
    <s v="Saleable RETURN"/>
    <s v="Kundan Parlour"/>
    <s v="KRAHD_80386"/>
    <s v="New Traditional"/>
    <s v="Other (New Traditional)"/>
    <s v="Fabric &amp; Home Care"/>
    <s v="Tide"/>
    <n v="5"/>
    <n v="-1"/>
    <n v="-102.04"/>
    <s v="Shop Closed"/>
    <x v="3"/>
    <n v="102.04"/>
  </r>
  <r>
    <d v="2024-12-02T00:00:00"/>
    <s v="Saleable RETURN"/>
    <s v="Kashtabhanjan Medical"/>
    <s v="KRAHD_88734"/>
    <s v="Medium Pharmacy"/>
    <s v="New (Medium Pharmacy)- D Type"/>
    <s v="Fem Care"/>
    <s v="Whisper Choice"/>
    <n v="30"/>
    <n v="-1"/>
    <n v="-99.1"/>
    <s v="Wrong Order"/>
    <x v="3"/>
    <n v="99.1"/>
  </r>
  <r>
    <d v="2024-12-02T00:00:00"/>
    <s v="Saleable RETURN"/>
    <s v="chamunda kirana"/>
    <s v="KRAHD_M01343"/>
    <s v="Small B Traditional"/>
    <s v="Maximus Jun22 (Small B Traditional)"/>
    <s v="Grooming"/>
    <s v="Guard"/>
    <n v="108"/>
    <n v="-1"/>
    <n v="-98.95"/>
    <s v="Shop Closed"/>
    <x v="3"/>
    <n v="98.95"/>
  </r>
  <r>
    <d v="2024-12-02T00:00:00"/>
    <s v="Saleable RETURN"/>
    <s v="Shree Shanti Chemist"/>
    <s v="KRAHD_38988"/>
    <s v="Large B Pharmacy"/>
    <s v="HFS (Large B Pharmacy)- D Type- Sectorized"/>
    <s v="Grooming"/>
    <s v="Guard"/>
    <n v="108"/>
    <n v="-1"/>
    <n v="-98.95"/>
    <s v="Wrong Order"/>
    <x v="3"/>
    <n v="98.95"/>
  </r>
  <r>
    <d v="2024-12-02T00:00:00"/>
    <s v="Saleable RETURN"/>
    <s v="Satnam Parlour"/>
    <s v="KRAHD_88685"/>
    <s v="Small B Traditional"/>
    <s v="Other (Small B Traditional)"/>
    <s v="Grooming"/>
    <s v="Guard"/>
    <n v="108"/>
    <n v="-1"/>
    <n v="-98.95"/>
    <s v="Shop had No Cash"/>
    <x v="3"/>
    <n v="98.95"/>
  </r>
  <r>
    <d v="2024-12-02T00:00:00"/>
    <s v="Saleable RETURN"/>
    <s v="Hare Krishna grain cener"/>
    <s v="KRAHD_M01969"/>
    <s v="Large B Traditional"/>
    <s v="HFS Sectorized (Large B Traditional)"/>
    <s v="Grooming"/>
    <s v="Guard"/>
    <n v="108"/>
    <n v="-1"/>
    <n v="-98.95"/>
    <s v="Wrong Order"/>
    <x v="3"/>
    <n v="98.95"/>
  </r>
  <r>
    <d v="2024-12-02T00:00:00"/>
    <s v="Saleable RETURN"/>
    <s v="Shivam medical"/>
    <s v="KRAHD_25973"/>
    <s v="New Pharmacy"/>
    <s v="Other (New Pharmacy)"/>
    <s v="Hair Care"/>
    <s v="H&amp;S"/>
    <n v="60"/>
    <n v="-2"/>
    <n v="-49"/>
    <s v="Wrong Order"/>
    <x v="3"/>
    <n v="98"/>
  </r>
  <r>
    <d v="2024-12-02T00:00:00"/>
    <s v="Saleable RETURN"/>
    <s v="Rajdeep Pro Store"/>
    <s v="KRAHD_38513"/>
    <s v="Large B Traditional"/>
    <s v="HFS Sectorized (Large B Traditional)"/>
    <s v="Baby Care"/>
    <s v="Pampers"/>
    <n v="40"/>
    <n v="-1"/>
    <n v="-82.5"/>
    <s v="Wrong Order"/>
    <x v="3"/>
    <n v="82.5"/>
  </r>
  <r>
    <d v="2024-12-02T00:00:00"/>
    <s v="Saleable RETURN"/>
    <s v="Health Plus"/>
    <s v="KRAHD_85030"/>
    <s v="Large B Pharmacy"/>
    <s v="HFS Sectorized (Large B Pharmacy)"/>
    <s v="Baby Care"/>
    <s v="Pampers"/>
    <n v="40"/>
    <n v="-1"/>
    <n v="-82.5"/>
    <s v="Wrong Order"/>
    <x v="3"/>
    <n v="82.5"/>
  </r>
  <r>
    <d v="2024-12-02T00:00:00"/>
    <s v="Saleable RETURN"/>
    <s v="Shivam medical"/>
    <s v="KRAHD_25973"/>
    <s v="New Pharmacy"/>
    <s v="Other (New Pharmacy)"/>
    <s v="Baby Care"/>
    <s v="Pampers"/>
    <n v="32"/>
    <n v="-1"/>
    <n v="-82.5"/>
    <s v="Wrong Order"/>
    <x v="3"/>
    <n v="82.5"/>
  </r>
  <r>
    <d v="2024-12-02T00:00:00"/>
    <s v="DAMAGED RETURN"/>
    <s v="simandhar pharmacy"/>
    <s v="KRAHD_85454"/>
    <s v="Medium Pharmacy"/>
    <s v="New (Medium Pharmacy)- D Type"/>
    <s v="Fem Care"/>
    <s v="Whisper Ultra"/>
    <n v="60"/>
    <n v="-1"/>
    <n v="-81.09"/>
    <s v="DAMAGED"/>
    <x v="4"/>
    <n v="81.09"/>
  </r>
  <r>
    <d v="2024-12-02T00:00:00"/>
    <s v="DAMAGED RETURN"/>
    <s v="Medicare Pharmacy(GST)"/>
    <s v="KRAHD_84714"/>
    <s v="Large B Pharmacy"/>
    <s v="HFS (Large B Pharmacy)- D Type- Sectorized"/>
    <s v="Fem Care"/>
    <s v="Whisper Ultra"/>
    <n v="48"/>
    <n v="-1"/>
    <n v="-81.09"/>
    <s v="DAMAGED"/>
    <x v="4"/>
    <n v="81.09"/>
  </r>
  <r>
    <d v="2024-12-02T00:00:00"/>
    <s v="Sales Invoice"/>
    <s v="balaji medical and general Store"/>
    <s v="KRAHD_102521"/>
    <s v="New Pharmacy"/>
    <s v="Other (New Pharmacy)"/>
    <s v="Female Hair Removal"/>
    <s v="Satin Care"/>
    <n v="192"/>
    <n v="1"/>
    <n v="78.06"/>
    <m/>
    <x v="3"/>
    <n v="78.06"/>
  </r>
  <r>
    <d v="2024-12-02T00:00:00"/>
    <s v="Sales Invoice"/>
    <s v="New Umiya Medical"/>
    <s v="KRAHD_41616"/>
    <s v="Large B Pharmacy"/>
    <s v="HFS (Large B Pharmacy)- D Type- Sectorized"/>
    <s v="Female Hair Removal"/>
    <s v="Satin Care"/>
    <n v="192"/>
    <n v="1"/>
    <n v="78.06"/>
    <m/>
    <x v="3"/>
    <n v="78.06"/>
  </r>
  <r>
    <d v="2024-12-02T00:00:00"/>
    <s v="Saleable RETURN"/>
    <s v="Anjali Kirana"/>
    <s v="KRAHD_48180"/>
    <s v="Small B Traditional"/>
    <s v="Other (Small B Traditional)"/>
    <s v="Baby Care"/>
    <s v="Pampers"/>
    <n v="288"/>
    <n v="-3"/>
    <n v="-25.62"/>
    <s v="Wrong Order"/>
    <x v="3"/>
    <n v="76.86"/>
  </r>
  <r>
    <d v="2024-12-02T00:00:00"/>
    <s v="Saleable RETURN"/>
    <s v="Shree Aai Mata super market"/>
    <s v="KRAHD_M04982"/>
    <s v="Small B Traditional"/>
    <s v="Maximus Jun22 (Small B Traditional)"/>
    <s v="Hair Care"/>
    <s v="H&amp;S"/>
    <n v="48"/>
    <n v="-1"/>
    <n v="-76.37"/>
    <s v="Shop had No Cash"/>
    <x v="3"/>
    <n v="76.37"/>
  </r>
  <r>
    <d v="2024-12-02T00:00:00"/>
    <s v="Saleable RETURN"/>
    <s v="Shree Aai Mata super market"/>
    <s v="KRAHD_M04982"/>
    <s v="Small B Traditional"/>
    <s v="Maximus Jun22 (Small B Traditional)"/>
    <s v="Hair Care"/>
    <s v="H&amp;S"/>
    <n v="48"/>
    <n v="-1"/>
    <n v="-76.37"/>
    <s v="Shop had No Cash"/>
    <x v="3"/>
    <n v="76.37"/>
  </r>
  <r>
    <d v="2024-12-02T00:00:00"/>
    <s v="DAMAGED RETURN"/>
    <s v="Medicare Pharmacy(GST)"/>
    <s v="KRAHD_84714"/>
    <s v="Large B Pharmacy"/>
    <s v="HFS (Large B Pharmacy)- D Type- Sectorized"/>
    <s v="Fem Care"/>
    <s v="Whisper Ultra"/>
    <n v="48"/>
    <n v="-1"/>
    <n v="-75.89"/>
    <s v="DAMAGED"/>
    <x v="4"/>
    <n v="75.89"/>
  </r>
  <r>
    <d v="2024-12-02T00:00:00"/>
    <s v="DAMAGED RETURN"/>
    <s v="Bharavnath Anaj Bhandar"/>
    <s v="KRAHD_39565"/>
    <s v="Large B Traditional"/>
    <s v="HFS Sectorized (Large B Traditional)"/>
    <s v="Health Care"/>
    <s v="BabyRub"/>
    <n v="216"/>
    <n v="-1"/>
    <n v="-74.27"/>
    <s v="Expired Pack"/>
    <x v="4"/>
    <n v="74.27"/>
  </r>
  <r>
    <d v="2024-12-02T00:00:00"/>
    <s v="Saleable RETURN"/>
    <s v="Hare Krishna grain cener"/>
    <s v="KRAHD_M01969"/>
    <s v="Large B Traditional"/>
    <s v="HFS Sectorized (Large B Traditional)"/>
    <s v="Grooming"/>
    <s v="Guard"/>
    <n v="480"/>
    <n v="-1"/>
    <n v="-70"/>
    <s v="Wrong Order"/>
    <x v="3"/>
    <n v="70"/>
  </r>
  <r>
    <d v="2024-12-14T00:00:00"/>
    <s v="Sales Invoice"/>
    <s v="Punit Sales Agency"/>
    <s v="KRHUB_78572"/>
    <s v="SubD A"/>
    <s v="SubD (SubD A)"/>
    <s v="Fabric &amp; Home Care"/>
    <s v="Tide"/>
    <n v="48"/>
    <n v="1"/>
    <n v="67.599999999999994"/>
    <m/>
    <x v="0"/>
    <n v="67.599999999999994"/>
  </r>
  <r>
    <d v="2024-12-02T00:00:00"/>
    <s v="Saleable RETURN"/>
    <s v="Sitaram"/>
    <s v="KRAHD_P2373"/>
    <s v="New Traditional"/>
    <s v="Maximus Phase1 (New Traditional)"/>
    <s v="Fabric &amp; Home Care"/>
    <s v="Tide"/>
    <n v="48"/>
    <n v="-1"/>
    <n v="-67.599999999999994"/>
    <s v="Wrong Order"/>
    <x v="3"/>
    <n v="67.599999999999994"/>
  </r>
  <r>
    <d v="2024-12-02T00:00:00"/>
    <s v="DAMAGED RETURN"/>
    <s v="Medicare Pharmacy(GST)"/>
    <s v="KRAHD_84714"/>
    <s v="Large B Pharmacy"/>
    <s v="HFS (Large B Pharmacy)- D Type- Sectorized"/>
    <s v="Fem Care"/>
    <s v="Whisper Ultra"/>
    <n v="60"/>
    <n v="-1"/>
    <n v="-59.46"/>
    <s v="DAMAGED"/>
    <x v="4"/>
    <n v="59.46"/>
  </r>
  <r>
    <d v="2024-12-02T00:00:00"/>
    <s v="DAMAGED RETURN"/>
    <s v="simandhar pharmacy"/>
    <s v="KRAHD_85454"/>
    <s v="Medium Pharmacy"/>
    <s v="New (Medium Pharmacy)- D Type"/>
    <s v="Health Care"/>
    <s v="Inhaler"/>
    <n v="720"/>
    <n v="-1"/>
    <n v="-55.91"/>
    <s v="DAMAGED"/>
    <x v="4"/>
    <n v="55.91"/>
  </r>
  <r>
    <d v="2024-12-02T00:00:00"/>
    <s v="Saleable RETURN"/>
    <s v="Jalaram Medical(GST)"/>
    <s v="KRAHD_48058"/>
    <s v="Large B Pharmacy"/>
    <s v="HFS (Large B Pharmacy)- D Type- Sectorized"/>
    <s v="Health Care"/>
    <s v="Action 500"/>
    <n v="960"/>
    <n v="-1"/>
    <n v="-46.69"/>
    <s v="Wrong Order"/>
    <x v="3"/>
    <n v="46.69"/>
  </r>
  <r>
    <d v="2024-12-02T00:00:00"/>
    <s v="Saleable RETURN"/>
    <s v="Life Care Pharmacy"/>
    <s v="KRAHD_82998"/>
    <s v="Large B Pharmacy"/>
    <s v="HFS (Large B Pharmacy)- D Type- Sectorized"/>
    <s v="Health Care"/>
    <s v="Action 500"/>
    <n v="960"/>
    <n v="-1"/>
    <n v="-46.69"/>
    <s v="Wrong Order"/>
    <x v="3"/>
    <n v="46.69"/>
  </r>
  <r>
    <d v="2024-12-02T00:00:00"/>
    <s v="Saleable RETURN"/>
    <s v="Manisha Medical(GST)"/>
    <s v="KRAHD_39042"/>
    <s v="Small A Pharmacy"/>
    <s v="Other (Small A Pharmacy)"/>
    <s v="Health Care"/>
    <s v="Action 500"/>
    <n v="960"/>
    <n v="-1"/>
    <n v="-46.69"/>
    <s v="Wrong Order"/>
    <x v="3"/>
    <n v="46.69"/>
  </r>
  <r>
    <d v="2024-12-02T00:00:00"/>
    <s v="Saleable RETURN"/>
    <s v="Tana Ri Ri Medi. &amp; Provi. Store(GST)"/>
    <s v="KRAHD_42093"/>
    <s v="Medium Pharmacy"/>
    <s v="New (Medium Pharmacy)- D Type"/>
    <s v="Health Care"/>
    <s v="Action 500"/>
    <n v="960"/>
    <n v="-1"/>
    <n v="-46.69"/>
    <s v="Wrong Order"/>
    <x v="3"/>
    <n v="46.69"/>
  </r>
  <r>
    <d v="2024-12-02T00:00:00"/>
    <s v="Saleable RETURN"/>
    <s v="Sangam Pharmacy"/>
    <s v="KRAHD_82527"/>
    <s v="Large B Pharmacy"/>
    <s v="HFS (Large B Pharmacy)- D Type- Sectorized"/>
    <s v="Grooming"/>
    <s v="Guard"/>
    <n v="480"/>
    <n v="-1"/>
    <n v="-40"/>
    <s v="Wrong Order"/>
    <x v="3"/>
    <n v="40"/>
  </r>
  <r>
    <d v="2024-12-02T00:00:00"/>
    <s v="Saleable RETURN"/>
    <s v="Aravali Medical Stores"/>
    <s v="KRAHD_75922"/>
    <s v="Large B Pharmacy"/>
    <s v="HFS (Large B Pharmacy)- D Type- Sectorized"/>
    <s v="Grooming"/>
    <s v="Guard"/>
    <n v="480"/>
    <n v="-1"/>
    <n v="-40"/>
    <s v="Wrong Order"/>
    <x v="3"/>
    <n v="40"/>
  </r>
  <r>
    <d v="2024-12-02T00:00:00"/>
    <s v="Saleable RETURN"/>
    <s v="Nandkishor Medical Stores"/>
    <s v="KRAHD_53216"/>
    <s v="Large B Pharmacy"/>
    <s v="HFS (Large B Pharmacy)- D Type- Sectorized"/>
    <s v="Grooming"/>
    <s v="Guard"/>
    <n v="480"/>
    <n v="-1"/>
    <n v="-40"/>
    <s v="Wrong Order"/>
    <x v="3"/>
    <n v="40"/>
  </r>
  <r>
    <d v="2024-12-02T00:00:00"/>
    <s v="Saleable RETURN"/>
    <s v="Patava Medical(GST)"/>
    <s v="KRAHD_40484"/>
    <s v="Small A Pharmacy"/>
    <s v="Other (Small A Pharmacy)"/>
    <s v="Fem Care"/>
    <s v="Whisper Choice"/>
    <n v="120"/>
    <n v="-1"/>
    <n v="-37.83"/>
    <s v="Shop had No Cash"/>
    <x v="3"/>
    <n v="37.83"/>
  </r>
  <r>
    <d v="2024-12-02T00:00:00"/>
    <s v="Saleable RETURN"/>
    <s v="Ganesh Kirana"/>
    <s v="KRAHD_P2337"/>
    <s v="Small C Traditional"/>
    <s v="Maximus Phase1 (Small C Traditional)"/>
    <s v="Hair Care"/>
    <s v="H&amp;S"/>
    <n v="60"/>
    <n v="-1"/>
    <n v="-24.5"/>
    <s v="Wrong Order"/>
    <x v="3"/>
    <n v="24.5"/>
  </r>
  <r>
    <d v="2024-12-02T00:00:00"/>
    <s v="Saleable RETURN"/>
    <s v="Jay Shankar Pro store"/>
    <s v="KRAHD_40271"/>
    <s v="Large B Traditional"/>
    <s v="HFS Sectorized (Large B Traditional)"/>
    <s v="Hair Care"/>
    <s v="H&amp;S"/>
    <n v="60"/>
    <n v="-1"/>
    <n v="-24.5"/>
    <s v="Wrong Order"/>
    <x v="3"/>
    <n v="24.5"/>
  </r>
  <r>
    <d v="2024-12-14T00:00:00"/>
    <s v="Scheme Free Product"/>
    <s v="Punit Sales Agency"/>
    <s v="KRHUB_78572"/>
    <s v="SubD A"/>
    <s v="SubD (SubD A)"/>
    <s v="Fabric &amp; Home Care"/>
    <s v="Tide"/>
    <n v="60"/>
    <n v="69"/>
    <n v="0"/>
    <m/>
    <x v="0"/>
    <n v="0"/>
  </r>
  <r>
    <d v="2024-12-14T00:00:00"/>
    <s v="Scheme Free Product"/>
    <s v="Vinod Pharma"/>
    <s v="KRHUB_93329"/>
    <s v="SubD A"/>
    <s v="SubD (SubD A)"/>
    <s v="Fabric &amp; Home Care"/>
    <s v="Tide"/>
    <n v="1"/>
    <n v="40"/>
    <n v="0"/>
    <m/>
    <x v="0"/>
    <n v="0"/>
  </r>
  <r>
    <d v="2024-12-14T00:00:00"/>
    <s v="Scheme Free Product"/>
    <s v="V M Enterprise"/>
    <s v="KRHUB_91962"/>
    <s v="SubD A"/>
    <s v="SubD (SubD A)"/>
    <s v="Fabric &amp; Home Care"/>
    <s v="Tide"/>
    <n v="1"/>
    <n v="64"/>
    <n v="0"/>
    <m/>
    <x v="0"/>
    <n v="0"/>
  </r>
  <r>
    <d v="2024-12-16T00:00:00"/>
    <s v="Scheme Free Product"/>
    <s v="Jalaram Enterprise"/>
    <s v="KRHUB_86219"/>
    <s v="SubD B"/>
    <s v="SubD (SubD B)"/>
    <s v="Fabric &amp; Home Care"/>
    <s v="Tide"/>
    <n v="1"/>
    <n v="16"/>
    <n v="0"/>
    <m/>
    <x v="1"/>
    <n v="0"/>
  </r>
  <r>
    <d v="2024-12-17T00:00:00"/>
    <s v="Scheme Free Product"/>
    <s v="SHREE MOMAI TRADERS"/>
    <s v="KRHUB_89269"/>
    <s v="SubD A"/>
    <s v="SubD (SubD A)"/>
    <s v="Fabric &amp; Home Care"/>
    <s v="Tide"/>
    <n v="1"/>
    <n v="48"/>
    <n v="0"/>
    <m/>
    <x v="1"/>
    <n v="0"/>
  </r>
  <r>
    <d v="2024-12-17T00:00:00"/>
    <s v="Scheme Free Product"/>
    <s v="Punit Sales Agency"/>
    <s v="KRHUB_78572"/>
    <s v="SubD A"/>
    <s v="SubD (SubD A)"/>
    <s v="Fabric &amp; Home Care"/>
    <s v="Tide"/>
    <n v="1"/>
    <n v="40"/>
    <n v="0"/>
    <m/>
    <x v="1"/>
    <n v="0"/>
  </r>
  <r>
    <d v="2024-12-17T00:00:00"/>
    <s v="Scheme Free Product"/>
    <s v="SHREE MOMAI TRADERS"/>
    <s v="KRHUB_89269"/>
    <s v="SubD A"/>
    <s v="SubD (SubD A)"/>
    <s v="Fabric &amp; Home Care"/>
    <s v="Tide"/>
    <n v="1"/>
    <n v="25"/>
    <n v="0"/>
    <m/>
    <x v="1"/>
    <n v="0"/>
  </r>
  <r>
    <d v="2024-12-18T00:00:00"/>
    <s v="Scheme Free Product"/>
    <s v="Jay Ambe Enterprise"/>
    <s v="KRHUB_92863"/>
    <s v="SubD A"/>
    <s v="SubD (SubD A)"/>
    <s v="Fabric &amp; Home Care"/>
    <s v="Tide"/>
    <n v="1"/>
    <n v="40"/>
    <n v="0"/>
    <m/>
    <x v="1"/>
    <n v="0"/>
  </r>
  <r>
    <d v="2024-12-19T00:00:00"/>
    <s v="Scheme Free Product"/>
    <s v="DEV ENTERPRISE"/>
    <s v="KRHUB_90736"/>
    <s v="SubD A"/>
    <s v="SubD (SubD A)"/>
    <s v="Fabric &amp; Home Care"/>
    <s v="Tide"/>
    <n v="60"/>
    <n v="72"/>
    <n v="0"/>
    <m/>
    <x v="1"/>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1">
  <r>
    <d v="2024-12-14T00:00:00"/>
    <s v="Sales Invoice"/>
    <s v="JCK Enterprise"/>
    <s v="KRHUB_96991"/>
    <s v="Semi WS Traditional"/>
    <s v="New WS Platinum (Semi WS Traditional)"/>
    <s v="Health Care"/>
    <s v="Action 500"/>
    <n v="960"/>
    <n v="16307"/>
    <n v="761373.83"/>
    <m/>
    <x v="0"/>
    <n v="12415723045.809999"/>
  </r>
  <r>
    <d v="2024-12-18T00:00:00"/>
    <s v="Sales Invoice"/>
    <s v="Kyra Enterprises"/>
    <s v="KRHUB_95398"/>
    <s v="Semi WS Traditional"/>
    <s v="New WS Platinum (Semi WS Traditional)"/>
    <s v="Health Care"/>
    <s v="Vaporub"/>
    <n v="12"/>
    <n v="960"/>
    <n v="2231769.6"/>
    <m/>
    <x v="1"/>
    <n v="2142498816"/>
  </r>
  <r>
    <d v="2024-12-17T00:00:00"/>
    <s v="Sales Invoice"/>
    <s v="Kyra Enterprises"/>
    <s v="KRHUB_95398"/>
    <s v="Semi WS Traditional"/>
    <s v="New WS Platinum (Semi WS Traditional)"/>
    <s v="Health Care"/>
    <s v="Vaporub"/>
    <n v="12"/>
    <n v="711"/>
    <n v="1652904.36"/>
    <m/>
    <x v="1"/>
    <n v="1175214999.96"/>
  </r>
  <r>
    <d v="2024-12-17T00:00:00"/>
    <s v="Sales Invoice"/>
    <s v="Kyra Enterprises"/>
    <s v="KRHUB_95398"/>
    <s v="Semi WS Traditional"/>
    <s v="New WS Platinum (Semi WS Traditional)"/>
    <s v="Health Care"/>
    <s v="Vaporub"/>
    <n v="16"/>
    <n v="800"/>
    <n v="1382480"/>
    <m/>
    <x v="1"/>
    <n v="1105984000"/>
  </r>
  <r>
    <d v="2024-12-19T00:00:00"/>
    <s v="Sales Invoice"/>
    <s v="Kyra Enterprises"/>
    <s v="KRHUB_95398"/>
    <s v="Semi WS Traditional"/>
    <s v="New WS Platinum (Semi WS Traditional)"/>
    <s v="Health Care"/>
    <s v="Vaporub"/>
    <n v="16"/>
    <n v="800"/>
    <n v="1382480"/>
    <m/>
    <x v="1"/>
    <n v="1105984000"/>
  </r>
  <r>
    <d v="2024-12-17T00:00:00"/>
    <s v="Sales Invoice"/>
    <s v="Kyra Enterprises"/>
    <s v="KRHUB_95398"/>
    <s v="Semi WS Traditional"/>
    <s v="New WS Platinum (Semi WS Traditional)"/>
    <s v="Health Care"/>
    <s v="Vaporub"/>
    <n v="72"/>
    <n v="1440"/>
    <n v="663292.80000000005"/>
    <m/>
    <x v="1"/>
    <n v="955141632.00000012"/>
  </r>
  <r>
    <d v="2024-12-16T00:00:00"/>
    <s v="Sales Invoice"/>
    <s v="JCK Enterprise"/>
    <s v="KRHUB_96991"/>
    <s v="Semi WS Traditional"/>
    <s v="New WS Platinum (Semi WS Traditional)"/>
    <s v="Health Care"/>
    <s v="VCD"/>
    <n v="32"/>
    <n v="1848"/>
    <n v="323806.56"/>
    <m/>
    <x v="0"/>
    <n v="598394522.88"/>
  </r>
  <r>
    <d v="2024-12-14T00:00:00"/>
    <s v="Sales Invoice"/>
    <s v="Star Exports(GST)"/>
    <s v="KRHUB_68657"/>
    <s v="Semi WS Traditional"/>
    <s v="WS Platinum (Semi WS Traditional)"/>
    <s v="Fabric &amp; Home Care"/>
    <s v="Tide"/>
    <n v="48"/>
    <n v="3600"/>
    <n v="100008"/>
    <m/>
    <x v="0"/>
    <n v="360028800"/>
  </r>
  <r>
    <d v="2024-12-19T00:00:00"/>
    <s v="Sales Invoice"/>
    <s v="Kyra Enterprises"/>
    <s v="KRHUB_95398"/>
    <s v="Semi WS Traditional"/>
    <s v="New WS Platinum (Semi WS Traditional)"/>
    <s v="Health Care"/>
    <s v="Vaporub"/>
    <n v="72"/>
    <n v="865"/>
    <n v="398436.3"/>
    <m/>
    <x v="1"/>
    <n v="344647399.5"/>
  </r>
  <r>
    <d v="2024-12-16T00:00:00"/>
    <s v="Sales Invoice"/>
    <s v="JCK Enterprise"/>
    <s v="KRHUB_96991"/>
    <s v="Semi WS Traditional"/>
    <s v="New WS Platinum (Semi WS Traditional)"/>
    <s v="Health Care"/>
    <s v="VCD"/>
    <n v="32"/>
    <n v="1352"/>
    <n v="236897.44"/>
    <m/>
    <x v="0"/>
    <n v="320285338.88"/>
  </r>
  <r>
    <d v="2024-12-16T00:00:00"/>
    <s v="Sales Invoice"/>
    <s v="JCK Enterprise"/>
    <s v="KRHUB_96991"/>
    <s v="Semi WS Traditional"/>
    <s v="New WS Platinum (Semi WS Traditional)"/>
    <s v="Health Care"/>
    <s v="Vaporub"/>
    <n v="72"/>
    <n v="720"/>
    <n v="331646.40000000002"/>
    <m/>
    <x v="0"/>
    <n v="238785408.00000003"/>
  </r>
  <r>
    <d v="2024-12-14T00:00:00"/>
    <s v="Sales Invoice"/>
    <s v="JCK Enterprise"/>
    <s v="KRHUB_96991"/>
    <s v="Semi WS Traditional"/>
    <s v="New WS Platinum (Semi WS Traditional)"/>
    <s v="Health Care"/>
    <s v="Action 500"/>
    <n v="960"/>
    <n v="1933"/>
    <n v="90251.77"/>
    <m/>
    <x v="0"/>
    <n v="174456671.41"/>
  </r>
  <r>
    <d v="2024-12-17T00:00:00"/>
    <s v="Sales Invoice"/>
    <s v="Kyra Enterprises"/>
    <s v="KRHUB_95398"/>
    <s v="Semi WS Traditional"/>
    <s v="New WS Platinum (Semi WS Traditional)"/>
    <s v="Health Care"/>
    <s v="Inhaler"/>
    <n v="25"/>
    <n v="369"/>
    <n v="467386.47"/>
    <m/>
    <x v="1"/>
    <n v="172465607.42999998"/>
  </r>
  <r>
    <d v="2024-12-14T00:00:00"/>
    <s v="Sales Invoice"/>
    <s v="JCK Enterprise"/>
    <s v="KRHUB_96991"/>
    <s v="Semi WS Traditional"/>
    <s v="New WS Platinum (Semi WS Traditional)"/>
    <s v="Health Care"/>
    <s v="Action 500"/>
    <n v="960"/>
    <n v="1920"/>
    <n v="89644.800000000003"/>
    <m/>
    <x v="0"/>
    <n v="172118016"/>
  </r>
  <r>
    <d v="2024-12-18T00:00:00"/>
    <s v="Sales Invoice"/>
    <s v="Kyra Enterprises"/>
    <s v="KRHUB_95398"/>
    <s v="Semi WS Traditional"/>
    <s v="New WS Platinum (Semi WS Traditional)"/>
    <s v="Health Care"/>
    <s v="Vaporub"/>
    <n v="72"/>
    <n v="563"/>
    <n v="259329.06"/>
    <m/>
    <x v="1"/>
    <n v="146002260.78"/>
  </r>
  <r>
    <d v="2024-12-13T00:00:00"/>
    <s v="Sales Invoice"/>
    <s v="Vinod Pharma"/>
    <s v="KRHUB_93329"/>
    <s v="SubD A"/>
    <s v="SubD (SubD A)"/>
    <s v="Fabric &amp; Home Care"/>
    <s v="Ariel"/>
    <n v="5"/>
    <n v="996"/>
    <n v="101631.84"/>
    <m/>
    <x v="2"/>
    <n v="101225312.64"/>
  </r>
  <r>
    <d v="2024-12-19T00:00:00"/>
    <s v="Sales Invoice"/>
    <s v="Kyra Enterprises"/>
    <s v="KRHUB_95398"/>
    <s v="Semi WS Traditional"/>
    <s v="New WS Platinum (Semi WS Traditional)"/>
    <s v="Health Care"/>
    <s v="Inhaler"/>
    <n v="25"/>
    <n v="190"/>
    <n v="240659.7"/>
    <m/>
    <x v="1"/>
    <n v="45725343"/>
  </r>
  <r>
    <d v="2024-12-17T00:00:00"/>
    <s v="Sales Invoice"/>
    <s v="Kyra Enterprises"/>
    <s v="KRHUB_95398"/>
    <s v="Semi WS Traditional"/>
    <s v="New WS Platinum (Semi WS Traditional)"/>
    <s v="Health Care"/>
    <s v="Vaporub"/>
    <n v="12"/>
    <n v="129"/>
    <n v="299894.03999999998"/>
    <m/>
    <x v="1"/>
    <n v="38686331.159999996"/>
  </r>
  <r>
    <d v="2024-12-14T00:00:00"/>
    <s v="Sales Invoice"/>
    <s v="Vinayak Marketing"/>
    <s v="KRHUB_91961"/>
    <s v="SubD A"/>
    <s v="SubD (SubD A)"/>
    <s v="Health Care"/>
    <s v="VCD"/>
    <n v="32"/>
    <n v="384"/>
    <n v="67284.479999999996"/>
    <m/>
    <x v="0"/>
    <n v="25837240.32"/>
  </r>
  <r>
    <d v="2024-12-14T00:00:00"/>
    <s v="Sales Invoice"/>
    <s v="V M Enterprise"/>
    <s v="KRHUB_91962"/>
    <s v="SubD A"/>
    <s v="SubD (SubD A)"/>
    <s v="Fabric &amp; Home Care"/>
    <s v="Ariel"/>
    <n v="5"/>
    <n v="500"/>
    <n v="51020"/>
    <m/>
    <x v="0"/>
    <n v="25510000"/>
  </r>
  <r>
    <d v="2024-12-18T00:00:00"/>
    <s v="Sales Invoice"/>
    <s v="Jay Ambe Enterprise"/>
    <s v="KRHUB_92863"/>
    <s v="SubD A"/>
    <s v="SubD (SubD A)"/>
    <s v="Fabric &amp; Home Care"/>
    <s v="Ariel"/>
    <n v="5"/>
    <n v="496"/>
    <n v="50611.839999999997"/>
    <m/>
    <x v="1"/>
    <n v="25103472.639999997"/>
  </r>
  <r>
    <d v="2024-12-14T00:00:00"/>
    <s v="Sales Invoice"/>
    <s v="Vinayak Marketing"/>
    <s v="KRHUB_91961"/>
    <s v="SubD A"/>
    <s v="SubD (SubD A)"/>
    <s v="Grooming"/>
    <s v="Wilkinson Sword"/>
    <n v="160"/>
    <n v="480"/>
    <n v="49440"/>
    <m/>
    <x v="0"/>
    <n v="23731200"/>
  </r>
  <r>
    <d v="2024-12-14T00:00:00"/>
    <s v="Sales Invoice"/>
    <s v="Jiyansh Sales"/>
    <s v="KRHUB_94585"/>
    <s v="SubD B"/>
    <s v="SubD (SubD B)"/>
    <s v="Baby Care"/>
    <s v="Pampers"/>
    <n v="288"/>
    <n v="1620"/>
    <n v="13494.6"/>
    <m/>
    <x v="0"/>
    <n v="21861252"/>
  </r>
  <r>
    <d v="2024-12-14T00:00:00"/>
    <s v="Sales Invoice"/>
    <s v="Vinayak Marketing"/>
    <s v="KRHUB_91961"/>
    <s v="SubD A"/>
    <s v="SubD (SubD A)"/>
    <s v="Baby Care"/>
    <s v="Pampers"/>
    <n v="288"/>
    <n v="1620"/>
    <n v="13494.6"/>
    <m/>
    <x v="0"/>
    <n v="21861252"/>
  </r>
  <r>
    <d v="2024-12-17T00:00:00"/>
    <s v="Sales Invoice"/>
    <s v="Kyra Enterprises"/>
    <s v="KRHUB_95398"/>
    <s v="Semi WS Traditional"/>
    <s v="New WS Platinum (Semi WS Traditional)"/>
    <s v="Health Care"/>
    <s v="Inhaler"/>
    <n v="25"/>
    <n v="131"/>
    <n v="165928.53"/>
    <m/>
    <x v="1"/>
    <n v="21736637.43"/>
  </r>
  <r>
    <d v="2024-12-14T00:00:00"/>
    <s v="Sales Invoice"/>
    <s v="V M Enterprise"/>
    <s v="KRHUB_91962"/>
    <s v="SubD A"/>
    <s v="SubD (SubD A)"/>
    <s v="Fabric &amp; Home Care"/>
    <s v="Ariel Liquid"/>
    <n v="12"/>
    <n v="360"/>
    <n v="57664.800000000003"/>
    <m/>
    <x v="0"/>
    <n v="20759328"/>
  </r>
  <r>
    <d v="2024-12-14T00:00:00"/>
    <s v="Sales Invoice"/>
    <s v="Vinayak Marketing"/>
    <s v="KRHUB_91961"/>
    <s v="SubD A"/>
    <s v="SubD (SubD A)"/>
    <s v="Grooming"/>
    <s v="Guard"/>
    <n v="480"/>
    <n v="480"/>
    <n v="33600"/>
    <m/>
    <x v="2"/>
    <n v="16128000"/>
  </r>
  <r>
    <d v="2024-12-16T00:00:00"/>
    <s v="Sales Invoice"/>
    <s v="Verai General Stores"/>
    <s v="KRHUB_90915"/>
    <s v="SubD B"/>
    <s v="SubD (SubD B)"/>
    <s v="Grooming"/>
    <s v="Guard"/>
    <n v="480"/>
    <n v="480"/>
    <n v="33600"/>
    <m/>
    <x v="0"/>
    <n v="16128000"/>
  </r>
  <r>
    <d v="2024-12-16T00:00:00"/>
    <s v="Sales Invoice"/>
    <s v="Jalaram Enterprise"/>
    <s v="KRHUB_86219"/>
    <s v="SubD B"/>
    <s v="SubD (SubD B)"/>
    <s v="Grooming"/>
    <s v="Guard"/>
    <n v="480"/>
    <n v="480"/>
    <n v="33600"/>
    <m/>
    <x v="0"/>
    <n v="16128000"/>
  </r>
  <r>
    <d v="2024-12-14T00:00:00"/>
    <s v="Sales Invoice"/>
    <s v="Vinayak Marketing"/>
    <s v="KRHUB_91961"/>
    <s v="SubD A"/>
    <s v="SubD (SubD A)"/>
    <s v="Grooming"/>
    <s v="Wilkinson Sword"/>
    <n v="1200"/>
    <n v="1200"/>
    <n v="12132"/>
    <m/>
    <x v="0"/>
    <n v="14558400"/>
  </r>
  <r>
    <d v="2024-12-14T00:00:00"/>
    <s v="Sales Invoice"/>
    <s v="Jiyansh Sales"/>
    <s v="KRHUB_94585"/>
    <s v="SubD B"/>
    <s v="SubD (SubD B)"/>
    <s v="Fem Care"/>
    <s v="Whisper Choice"/>
    <n v="112"/>
    <n v="560"/>
    <n v="25222.400000000001"/>
    <m/>
    <x v="0"/>
    <n v="14124544"/>
  </r>
  <r>
    <d v="2024-12-18T00:00:00"/>
    <s v="Sales Invoice"/>
    <s v="Kyra Enterprises"/>
    <s v="KRHUB_95398"/>
    <s v="Semi WS Traditional"/>
    <s v="New WS Platinum (Semi WS Traditional)"/>
    <s v="Health Care"/>
    <s v="Vaporub"/>
    <n v="72"/>
    <n v="157"/>
    <n v="72317.34"/>
    <m/>
    <x v="1"/>
    <n v="11353822.379999999"/>
  </r>
  <r>
    <d v="2024-12-14T00:00:00"/>
    <s v="Sales Invoice"/>
    <s v="DEV ENTERPRISE"/>
    <s v="KRHUB_90736"/>
    <s v="SubD A"/>
    <s v="SubD (SubD A)"/>
    <s v="Health Care"/>
    <s v="Vaporub"/>
    <n v="16"/>
    <n v="80"/>
    <n v="138248"/>
    <m/>
    <x v="0"/>
    <n v="11059840"/>
  </r>
  <r>
    <d v="2024-12-13T00:00:00"/>
    <s v="Sales Invoice"/>
    <s v="V M Enterprise"/>
    <s v="KRHUB_91962"/>
    <s v="SubD A"/>
    <s v="SubD (SubD A)"/>
    <s v="Fabric &amp; Home Care"/>
    <s v="Tide"/>
    <n v="72"/>
    <n v="1080"/>
    <n v="10000.799999999999"/>
    <m/>
    <x v="2"/>
    <n v="10800864"/>
  </r>
  <r>
    <d v="2024-12-20T00:00:00"/>
    <s v="Sales Invoice"/>
    <s v="Mashru General Store"/>
    <s v="KRHUB_92137"/>
    <s v="SubD B"/>
    <s v="SubD (SubD B)"/>
    <s v="Grooming"/>
    <s v="Wilkinson Sword"/>
    <n v="160"/>
    <n v="320"/>
    <n v="32960"/>
    <m/>
    <x v="1"/>
    <n v="10547200"/>
  </r>
  <r>
    <d v="2024-12-16T00:00:00"/>
    <s v="Sales Invoice"/>
    <s v="Verai General Stores"/>
    <s v="KRHUB_90915"/>
    <s v="SubD B"/>
    <s v="SubD (SubD B)"/>
    <s v="Fabric &amp; Home Care"/>
    <s v="Ariel"/>
    <n v="5"/>
    <n v="320"/>
    <n v="32652.799999999999"/>
    <m/>
    <x v="1"/>
    <n v="10448896"/>
  </r>
  <r>
    <d v="2024-12-16T00:00:00"/>
    <s v="Sales Invoice"/>
    <s v="GPSAR Healthcare Ltd"/>
    <s v="KRHUB_78371"/>
    <s v="Large A Pharmacy"/>
    <s v="HFS (Large A Pharmacy)- D type"/>
    <s v="Fem Care"/>
    <s v="Whisper Maxi"/>
    <n v="30"/>
    <n v="224"/>
    <n v="43229.760000000002"/>
    <m/>
    <x v="0"/>
    <n v="9683466.2400000002"/>
  </r>
  <r>
    <d v="2024-12-14T00:00:00"/>
    <s v="Sales Invoice"/>
    <s v="Vinayak Marketing"/>
    <s v="KRHUB_91961"/>
    <s v="SubD A"/>
    <s v="SubD (SubD A)"/>
    <s v="Grooming"/>
    <s v="Guard"/>
    <n v="480"/>
    <n v="480"/>
    <n v="19200"/>
    <m/>
    <x v="2"/>
    <n v="9216000"/>
  </r>
  <r>
    <d v="2024-12-16T00:00:00"/>
    <s v="Sales Invoice"/>
    <s v="Jalaram Enterprise"/>
    <s v="KRHUB_86219"/>
    <s v="SubD B"/>
    <s v="SubD (SubD B)"/>
    <s v="Grooming"/>
    <s v="Guard"/>
    <n v="480"/>
    <n v="480"/>
    <n v="19200"/>
    <m/>
    <x v="0"/>
    <n v="9216000"/>
  </r>
  <r>
    <d v="2024-12-17T00:00:00"/>
    <s v="Sales Invoice"/>
    <s v="SHREE MOMAI TRADERS"/>
    <s v="KRHUB_89269"/>
    <s v="SubD A"/>
    <s v="SubD (SubD A)"/>
    <s v="Grooming"/>
    <s v="Guard"/>
    <n v="480"/>
    <n v="480"/>
    <n v="19200"/>
    <m/>
    <x v="1"/>
    <n v="9216000"/>
  </r>
  <r>
    <d v="2024-12-18T00:00:00"/>
    <s v="Sales Invoice"/>
    <s v="Jay Ambe Enterprise"/>
    <s v="KRHUB_92863"/>
    <s v="SubD A"/>
    <s v="SubD (SubD A)"/>
    <s v="Grooming"/>
    <s v="Guard"/>
    <n v="480"/>
    <n v="480"/>
    <n v="19200"/>
    <m/>
    <x v="1"/>
    <n v="9216000"/>
  </r>
  <r>
    <d v="2024-12-20T00:00:00"/>
    <s v="Sales Invoice"/>
    <s v="Vinayak Marketing"/>
    <s v="KRHUB_91961"/>
    <s v="SubD A"/>
    <s v="SubD (SubD A)"/>
    <s v="Grooming"/>
    <s v="Guard"/>
    <n v="480"/>
    <n v="480"/>
    <n v="19200"/>
    <m/>
    <x v="1"/>
    <n v="9216000"/>
  </r>
  <r>
    <d v="2024-12-20T00:00:00"/>
    <s v="Sales Invoice"/>
    <s v="Mashru General Store"/>
    <s v="KRHUB_92137"/>
    <s v="SubD B"/>
    <s v="SubD (SubD B)"/>
    <s v="Grooming"/>
    <s v="Guard"/>
    <n v="480"/>
    <n v="480"/>
    <n v="19200"/>
    <m/>
    <x v="1"/>
    <n v="9216000"/>
  </r>
  <r>
    <d v="2024-12-17T00:00:00"/>
    <s v="Sales Invoice"/>
    <s v="SHREE MOMAI TRADERS"/>
    <s v="KRHUB_89269"/>
    <s v="SubD A"/>
    <s v="SubD (SubD A)"/>
    <s v="Fabric &amp; Home Care"/>
    <s v="Ariel"/>
    <n v="5"/>
    <n v="296"/>
    <n v="30203.84"/>
    <m/>
    <x v="1"/>
    <n v="8940336.6400000006"/>
  </r>
  <r>
    <d v="2024-12-13T00:00:00"/>
    <s v="Sales Invoice"/>
    <s v="V M Enterprise"/>
    <s v="KRHUB_91962"/>
    <s v="SubD A"/>
    <s v="SubD (SubD A)"/>
    <s v="Hair Care"/>
    <s v="H&amp;S"/>
    <n v="60"/>
    <n v="600"/>
    <n v="14700"/>
    <m/>
    <x v="2"/>
    <n v="8820000"/>
  </r>
  <r>
    <d v="2024-12-14T00:00:00"/>
    <s v="Sales Invoice"/>
    <s v="Bipinkumar Manshukhlal Shah"/>
    <s v="KRHUB_78366"/>
    <s v="SubD A"/>
    <s v="SubD (SubD A)"/>
    <s v="Health Care"/>
    <s v="VCD"/>
    <n v="32"/>
    <n v="224"/>
    <n v="39249.279999999999"/>
    <m/>
    <x v="0"/>
    <n v="8791838.7199999988"/>
  </r>
  <r>
    <d v="2024-12-19T00:00:00"/>
    <s v="Sales Invoice"/>
    <s v="Punit Sales Agency"/>
    <s v="KRHUB_78572"/>
    <s v="SubD A"/>
    <s v="SubD (SubD A)"/>
    <s v="Fabric &amp; Home Care"/>
    <s v="Ariel"/>
    <n v="2"/>
    <n v="80"/>
    <n v="103629.6"/>
    <m/>
    <x v="1"/>
    <n v="8290368"/>
  </r>
  <r>
    <d v="2024-12-14T00:00:00"/>
    <s v="Sales Invoice"/>
    <s v="DEV ENTERPRISE"/>
    <s v="KRHUB_90736"/>
    <s v="SubD A"/>
    <s v="SubD (SubD A)"/>
    <s v="Fabric &amp; Home Care"/>
    <s v="Tide"/>
    <n v="24"/>
    <n v="240"/>
    <n v="32443.200000000001"/>
    <m/>
    <x v="0"/>
    <n v="7786368"/>
  </r>
  <r>
    <d v="2024-12-17T00:00:00"/>
    <s v="Sales Invoice"/>
    <s v="SHREE MOMAI TRADERS"/>
    <s v="KRHUB_89269"/>
    <s v="SubD A"/>
    <s v="SubD (SubD A)"/>
    <s v="Fabric &amp; Home Care"/>
    <s v="Tide"/>
    <n v="24"/>
    <n v="240"/>
    <n v="32443.200000000001"/>
    <m/>
    <x v="1"/>
    <n v="7786368"/>
  </r>
  <r>
    <d v="2024-12-14T00:00:00"/>
    <s v="Sales Invoice"/>
    <s v="DEV ENTERPRISE"/>
    <s v="KRHUB_90736"/>
    <s v="SubD A"/>
    <s v="SubD (SubD A)"/>
    <s v="Fem Care"/>
    <s v="Whisper Ultra"/>
    <n v="60"/>
    <n v="360"/>
    <n v="21078"/>
    <m/>
    <x v="0"/>
    <n v="7588080"/>
  </r>
  <r>
    <d v="2024-12-14T00:00:00"/>
    <s v="Sales Invoice"/>
    <s v="DEV ENTERPRISE"/>
    <s v="KRHUB_90736"/>
    <s v="SubD A"/>
    <s v="SubD (SubD A)"/>
    <s v="Health Care"/>
    <s v="Vaporub"/>
    <n v="1200"/>
    <n v="600"/>
    <n v="12522"/>
    <m/>
    <x v="0"/>
    <n v="7513200"/>
  </r>
  <r>
    <d v="2024-12-13T00:00:00"/>
    <s v="Sales Invoice"/>
    <s v="Bipinkumar Manshukhlal Shah"/>
    <s v="KRHUB_78366"/>
    <s v="SubD A"/>
    <s v="SubD (SubD A)"/>
    <s v="Fabric &amp; Home Care"/>
    <s v="Ariel"/>
    <n v="48"/>
    <n v="288"/>
    <n v="24001.919999999998"/>
    <m/>
    <x v="2"/>
    <n v="6912552.959999999"/>
  </r>
  <r>
    <d v="2024-12-16T00:00:00"/>
    <s v="Sales Invoice"/>
    <s v="Verai General Stores"/>
    <s v="KRHUB_90915"/>
    <s v="SubD B"/>
    <s v="SubD (SubD B)"/>
    <s v="Health Care"/>
    <s v="VCD"/>
    <n v="32"/>
    <n v="192"/>
    <n v="33642.239999999998"/>
    <m/>
    <x v="0"/>
    <n v="6459310.0800000001"/>
  </r>
  <r>
    <d v="2024-12-16T00:00:00"/>
    <s v="Sales Invoice"/>
    <s v="Jalaram Enterprise"/>
    <s v="KRHUB_86219"/>
    <s v="SubD B"/>
    <s v="SubD (SubD B)"/>
    <s v="Grooming"/>
    <s v="Guard"/>
    <n v="240"/>
    <n v="240"/>
    <n v="26880"/>
    <m/>
    <x v="0"/>
    <n v="6451200"/>
  </r>
  <r>
    <d v="2024-12-13T00:00:00"/>
    <s v="Sales Invoice"/>
    <s v="V M Enterprise"/>
    <s v="KRHUB_91962"/>
    <s v="SubD A"/>
    <s v="SubD (SubD A)"/>
    <s v="Fabric &amp; Home Care"/>
    <s v="Ariel"/>
    <n v="5"/>
    <n v="250"/>
    <n v="25510"/>
    <m/>
    <x v="2"/>
    <n v="6377500"/>
  </r>
  <r>
    <d v="2024-12-14T00:00:00"/>
    <s v="Sales Invoice"/>
    <s v="Star Exports(GST)"/>
    <s v="KRHUB_68657"/>
    <s v="Semi WS Traditional"/>
    <s v="WS Platinum (Semi WS Traditional)"/>
    <s v="Personal Care (GIL)"/>
    <s v="Gillette"/>
    <n v="72"/>
    <n v="330"/>
    <n v="15840"/>
    <m/>
    <x v="0"/>
    <n v="5227200"/>
  </r>
  <r>
    <d v="2024-12-16T00:00:00"/>
    <s v="Sales Invoice"/>
    <s v="Verai General Stores"/>
    <s v="KRHUB_90915"/>
    <s v="SubD B"/>
    <s v="SubD (SubD B)"/>
    <s v="Health Care"/>
    <s v="Vaporub"/>
    <n v="1080"/>
    <n v="360"/>
    <n v="14418"/>
    <m/>
    <x v="0"/>
    <n v="5190480"/>
  </r>
  <r>
    <d v="2024-12-14T00:00:00"/>
    <s v="Sales Invoice"/>
    <s v="Vinayak Marketing"/>
    <s v="KRHUB_91961"/>
    <s v="SubD A"/>
    <s v="SubD (SubD A)"/>
    <s v="Fabric &amp; Home Care"/>
    <s v="Ariel Liquid"/>
    <n v="12"/>
    <n v="180"/>
    <n v="28832.400000000001"/>
    <m/>
    <x v="0"/>
    <n v="5189832"/>
  </r>
  <r>
    <d v="2024-12-13T00:00:00"/>
    <s v="Sales Invoice"/>
    <s v="V M Enterprise"/>
    <s v="KRHUB_91962"/>
    <s v="SubD A"/>
    <s v="SubD (SubD A)"/>
    <s v="Hair Care"/>
    <s v="H&amp;S"/>
    <n v="36"/>
    <n v="360"/>
    <n v="14400"/>
    <m/>
    <x v="2"/>
    <n v="5184000"/>
  </r>
  <r>
    <d v="2024-12-17T00:00:00"/>
    <s v="Sales Invoice"/>
    <s v="Punit Sales Agency"/>
    <s v="KRHUB_78572"/>
    <s v="SubD A"/>
    <s v="SubD (SubD A)"/>
    <s v="Fabric &amp; Home Care"/>
    <s v="Ariel"/>
    <n v="2"/>
    <n v="60"/>
    <n v="77722.2"/>
    <m/>
    <x v="1"/>
    <n v="4663332"/>
  </r>
  <r>
    <d v="2024-12-13T00:00:00"/>
    <s v="Sales Invoice"/>
    <s v="Jay Ambe Enterprise"/>
    <s v="KRHUB_92863"/>
    <s v="SubD A"/>
    <s v="SubD (SubD A)"/>
    <s v="Hair Care"/>
    <s v="H&amp;S"/>
    <n v="12"/>
    <n v="72"/>
    <n v="63578.879999999997"/>
    <m/>
    <x v="2"/>
    <n v="4577679.3599999994"/>
  </r>
  <r>
    <d v="2024-12-19T00:00:00"/>
    <s v="Sales Invoice"/>
    <s v="Kyra Enterprises"/>
    <s v="KRHUB_95398"/>
    <s v="Semi WS Traditional"/>
    <s v="New WS Platinum (Semi WS Traditional)"/>
    <s v="Health Care"/>
    <s v="Inhaler"/>
    <n v="25"/>
    <n v="60"/>
    <n v="75997.8"/>
    <m/>
    <x v="1"/>
    <n v="4559868"/>
  </r>
  <r>
    <d v="2024-12-16T00:00:00"/>
    <s v="Sales Invoice"/>
    <s v="GPSAR Healthcare Ltd"/>
    <s v="KRHUB_78371"/>
    <s v="Large A Pharmacy"/>
    <s v="HFS (Large A Pharmacy)- D type"/>
    <s v="Fem Care"/>
    <s v="Whisper Ultra"/>
    <n v="12"/>
    <n v="120"/>
    <n v="36842.400000000001"/>
    <m/>
    <x v="0"/>
    <n v="4421088"/>
  </r>
  <r>
    <d v="2024-12-14T00:00:00"/>
    <s v="Sales Invoice"/>
    <s v="Vinayak Marketing"/>
    <s v="KRHUB_91961"/>
    <s v="SubD A"/>
    <s v="SubD (SubD A)"/>
    <s v="Fabric &amp; Home Care"/>
    <s v="Ariel"/>
    <n v="5"/>
    <n v="200"/>
    <n v="20408"/>
    <m/>
    <x v="0"/>
    <n v="4081600"/>
  </r>
  <r>
    <d v="2024-12-14T00:00:00"/>
    <s v="Sales Invoice"/>
    <s v="Jiyansh Sales"/>
    <s v="KRHUB_94585"/>
    <s v="SubD B"/>
    <s v="SubD (SubD B)"/>
    <s v="Fem Care"/>
    <s v="Whisper Choice"/>
    <n v="60"/>
    <n v="300"/>
    <n v="13512"/>
    <m/>
    <x v="0"/>
    <n v="4053600"/>
  </r>
  <r>
    <d v="2024-12-17T00:00:00"/>
    <s v="Sales Invoice"/>
    <s v="DEV ENTERPRISE"/>
    <s v="KRHUB_90736"/>
    <s v="SubD A"/>
    <s v="SubD (SubD A)"/>
    <s v="Health Care"/>
    <s v="BabyRub"/>
    <n v="144"/>
    <n v="144"/>
    <n v="24994.080000000002"/>
    <m/>
    <x v="1"/>
    <n v="3599147.5200000005"/>
  </r>
  <r>
    <d v="2024-12-17T00:00:00"/>
    <s v="Sales Invoice"/>
    <s v="DEV ENTERPRISE"/>
    <s v="KRHUB_90736"/>
    <s v="SubD A"/>
    <s v="SubD (SubD A)"/>
    <s v="Baby Care"/>
    <s v="Pampers"/>
    <n v="288"/>
    <n v="648"/>
    <n v="5533.92"/>
    <m/>
    <x v="1"/>
    <n v="3585980.16"/>
  </r>
  <r>
    <d v="2024-12-13T00:00:00"/>
    <s v="Sales Invoice"/>
    <s v="Jay Ambe Enterprise"/>
    <s v="KRHUB_92863"/>
    <s v="SubD A"/>
    <s v="SubD (SubD A)"/>
    <s v="Fabric &amp; Home Care"/>
    <s v="Tide"/>
    <n v="5"/>
    <n v="75"/>
    <n v="45069.75"/>
    <m/>
    <x v="2"/>
    <n v="3380231.25"/>
  </r>
  <r>
    <d v="2024-12-13T00:00:00"/>
    <s v="Sales Invoice"/>
    <s v="Vinod Pharma"/>
    <s v="KRHUB_93329"/>
    <s v="SubD A"/>
    <s v="SubD (SubD A)"/>
    <s v="Fabric &amp; Home Care"/>
    <s v="Ariel"/>
    <n v="48"/>
    <n v="192"/>
    <n v="16001.28"/>
    <m/>
    <x v="2"/>
    <n v="3072245.7600000002"/>
  </r>
  <r>
    <d v="2024-12-16T00:00:00"/>
    <s v="Sales Invoice"/>
    <s v="Verai General Stores"/>
    <s v="KRHUB_90915"/>
    <s v="SubD B"/>
    <s v="SubD (SubD B)"/>
    <s v="Fabric &amp; Home Care"/>
    <s v="Ariel"/>
    <n v="48"/>
    <n v="192"/>
    <n v="16001.28"/>
    <m/>
    <x v="1"/>
    <n v="3072245.7600000002"/>
  </r>
  <r>
    <d v="2024-12-19T00:00:00"/>
    <s v="Sales Invoice"/>
    <s v="DEV ENTERPRISE"/>
    <s v="KRHUB_90736"/>
    <s v="SubD A"/>
    <s v="SubD (SubD A)"/>
    <s v="Health Care"/>
    <s v="Vaporub"/>
    <n v="320"/>
    <n v="180"/>
    <n v="16371"/>
    <m/>
    <x v="1"/>
    <n v="2946780"/>
  </r>
  <r>
    <d v="2024-12-17T00:00:00"/>
    <s v="Sales Invoice"/>
    <s v="SHREE MOMAI TRADERS"/>
    <s v="KRHUB_89269"/>
    <s v="SubD A"/>
    <s v="SubD (SubD A)"/>
    <s v="Female Hair Removal"/>
    <s v="Satin Care"/>
    <n v="192"/>
    <n v="192"/>
    <n v="14987.52"/>
    <m/>
    <x v="1"/>
    <n v="2877603.8399999999"/>
  </r>
  <r>
    <d v="2024-12-19T00:00:00"/>
    <s v="Sales Invoice"/>
    <s v="DEV ENTERPRISE"/>
    <s v="KRHUB_90736"/>
    <s v="SubD A"/>
    <s v="SubD (SubD A)"/>
    <s v="Female Hair Removal"/>
    <s v="Satin Care"/>
    <n v="192"/>
    <n v="192"/>
    <n v="14987.52"/>
    <m/>
    <x v="1"/>
    <n v="2877603.8399999999"/>
  </r>
  <r>
    <d v="2024-12-17T00:00:00"/>
    <s v="Sales Invoice"/>
    <s v="SHREE MOMAI TRADERS"/>
    <s v="KRHUB_89269"/>
    <s v="SubD A"/>
    <s v="SubD (SubD A)"/>
    <s v="Fabric &amp; Home Care"/>
    <s v="Tide"/>
    <n v="5"/>
    <n v="167"/>
    <n v="17040.68"/>
    <m/>
    <x v="1"/>
    <n v="2845793.56"/>
  </r>
  <r>
    <d v="2024-12-13T00:00:00"/>
    <s v="Sales Invoice"/>
    <s v="V M Enterprise"/>
    <s v="KRHUB_91962"/>
    <s v="SubD A"/>
    <s v="SubD (SubD A)"/>
    <s v="Hair Care"/>
    <s v="H&amp;S"/>
    <n v="48"/>
    <n v="192"/>
    <n v="14663.04"/>
    <m/>
    <x v="2"/>
    <n v="2815303.6800000002"/>
  </r>
  <r>
    <d v="2024-12-16T00:00:00"/>
    <s v="Sales Invoice"/>
    <s v="Verai General Stores"/>
    <s v="KRHUB_90915"/>
    <s v="SubD B"/>
    <s v="SubD (SubD B)"/>
    <s v="Health Care"/>
    <s v="Vaporub"/>
    <n v="1200"/>
    <n v="360"/>
    <n v="7513.2"/>
    <m/>
    <x v="0"/>
    <n v="2704752"/>
  </r>
  <r>
    <d v="2024-12-16T00:00:00"/>
    <s v="Sales Invoice"/>
    <s v="Verai General Stores"/>
    <s v="KRHUB_90915"/>
    <s v="SubD B"/>
    <s v="SubD (SubD B)"/>
    <s v="Health Care"/>
    <s v="BabyRub"/>
    <n v="1080"/>
    <n v="240"/>
    <n v="11016"/>
    <m/>
    <x v="0"/>
    <n v="2643840"/>
  </r>
  <r>
    <d v="2024-12-16T00:00:00"/>
    <s v="Sales Invoice"/>
    <s v="Jalaram Enterprise"/>
    <s v="KRHUB_86219"/>
    <s v="SubD B"/>
    <s v="SubD (SubD B)"/>
    <s v="Grooming"/>
    <s v="Wilkinson Sword"/>
    <n v="160"/>
    <n v="160"/>
    <n v="16480"/>
    <m/>
    <x v="0"/>
    <n v="2636800"/>
  </r>
  <r>
    <d v="2024-12-20T00:00:00"/>
    <s v="Sales Invoice"/>
    <s v="Vinayak Marketing"/>
    <s v="KRHUB_91961"/>
    <s v="SubD A"/>
    <s v="SubD (SubD A)"/>
    <s v="Grooming"/>
    <s v="Wilkinson Sword"/>
    <n v="160"/>
    <n v="160"/>
    <n v="16480"/>
    <m/>
    <x v="1"/>
    <n v="2636800"/>
  </r>
  <r>
    <d v="2024-12-17T00:00:00"/>
    <s v="Sales Invoice"/>
    <s v="SHREE MOMAI TRADERS"/>
    <s v="KRHUB_89269"/>
    <s v="SubD A"/>
    <s v="SubD (SubD A)"/>
    <s v="Personal Care (GIL)"/>
    <s v="Gillette Series"/>
    <n v="144"/>
    <n v="241"/>
    <n v="10543.75"/>
    <m/>
    <x v="1"/>
    <n v="2541043.75"/>
  </r>
  <r>
    <d v="2024-12-19T00:00:00"/>
    <s v="Sales Invoice"/>
    <s v="Kyra Enterprises"/>
    <s v="KRHUB_95398"/>
    <s v="Semi WS Traditional"/>
    <s v="New WS Platinum (Semi WS Traditional)"/>
    <s v="Health Care"/>
    <s v="Vaporub"/>
    <n v="72"/>
    <n v="71"/>
    <n v="32704.02"/>
    <m/>
    <x v="1"/>
    <n v="2321985.42"/>
  </r>
  <r>
    <d v="2024-12-13T00:00:00"/>
    <s v="Sales Invoice"/>
    <s v="Bipinkumar Manshukhlal Shah"/>
    <s v="KRHUB_78366"/>
    <s v="SubD A"/>
    <s v="SubD (SubD A)"/>
    <s v="Fabric &amp; Home Care"/>
    <s v="Tide"/>
    <n v="5"/>
    <n v="150"/>
    <n v="15306"/>
    <m/>
    <x v="2"/>
    <n v="2295900"/>
  </r>
  <r>
    <d v="2024-12-18T00:00:00"/>
    <s v="Sales Invoice"/>
    <s v="Vinod Pharma"/>
    <s v="KRHUB_93329"/>
    <s v="SubD A"/>
    <s v="SubD (SubD A)"/>
    <s v="Fabric &amp; Home Care"/>
    <s v="Tide"/>
    <n v="5"/>
    <n v="150"/>
    <n v="15306"/>
    <m/>
    <x v="1"/>
    <n v="2295900"/>
  </r>
  <r>
    <d v="2024-12-20T00:00:00"/>
    <s v="Sales Invoice"/>
    <s v="Mashru General Store"/>
    <s v="KRHUB_92137"/>
    <s v="SubD B"/>
    <s v="SubD (SubD B)"/>
    <s v="Fabric &amp; Home Care"/>
    <s v="Ariel"/>
    <n v="5"/>
    <n v="150"/>
    <n v="15306"/>
    <m/>
    <x v="1"/>
    <n v="2295900"/>
  </r>
  <r>
    <d v="2024-12-14T00:00:00"/>
    <s v="Sales Invoice"/>
    <s v="Vinayak Marketing"/>
    <s v="KRHUB_91961"/>
    <s v="SubD A"/>
    <s v="SubD (SubD A)"/>
    <s v="Hair Care"/>
    <s v="H&amp;S"/>
    <n v="60"/>
    <n v="300"/>
    <n v="7350"/>
    <m/>
    <x v="0"/>
    <n v="2205000"/>
  </r>
  <r>
    <d v="2024-12-14T00:00:00"/>
    <s v="Sales Invoice"/>
    <s v="A TO Z TRADERS"/>
    <s v="KRHUB_93275"/>
    <s v="SubD B"/>
    <s v="SubD (SubD B)"/>
    <s v="Hair Care"/>
    <s v="H&amp;S"/>
    <n v="60"/>
    <n v="300"/>
    <n v="7350"/>
    <m/>
    <x v="0"/>
    <n v="2205000"/>
  </r>
  <r>
    <d v="2024-12-14T00:00:00"/>
    <s v="Sales Invoice"/>
    <s v="Jalaram Enterprise"/>
    <s v="KRHUB_86219"/>
    <s v="SubD B"/>
    <s v="SubD (SubD B)"/>
    <s v="Hair Care"/>
    <s v="H&amp;S"/>
    <n v="60"/>
    <n v="300"/>
    <n v="7350"/>
    <m/>
    <x v="0"/>
    <n v="2205000"/>
  </r>
  <r>
    <d v="2024-12-14T00:00:00"/>
    <s v="Sales Invoice"/>
    <s v="Vinod Pharma"/>
    <s v="KRHUB_93329"/>
    <s v="SubD A"/>
    <s v="SubD (SubD A)"/>
    <s v="Hair Care"/>
    <s v="H&amp;S"/>
    <n v="60"/>
    <n v="300"/>
    <n v="7350"/>
    <m/>
    <x v="0"/>
    <n v="2205000"/>
  </r>
  <r>
    <d v="2024-12-16T00:00:00"/>
    <s v="Sales Invoice"/>
    <s v="Jalaram Enterprise"/>
    <s v="KRHUB_86219"/>
    <s v="SubD B"/>
    <s v="SubD (SubD B)"/>
    <s v="Hair Care"/>
    <s v="H&amp;S"/>
    <n v="60"/>
    <n v="300"/>
    <n v="7350"/>
    <m/>
    <x v="1"/>
    <n v="2205000"/>
  </r>
  <r>
    <d v="2024-12-19T00:00:00"/>
    <s v="Sales Invoice"/>
    <s v="DEV ENTERPRISE"/>
    <s v="KRHUB_90736"/>
    <s v="SubD A"/>
    <s v="SubD (SubD A)"/>
    <s v="Hair Care"/>
    <s v="H&amp;S"/>
    <n v="60"/>
    <n v="300"/>
    <n v="7350"/>
    <m/>
    <x v="1"/>
    <n v="2205000"/>
  </r>
  <r>
    <d v="2024-12-18T00:00:00"/>
    <s v="Sales Invoice"/>
    <s v="Vinod Pharma"/>
    <s v="KRHUB_93329"/>
    <s v="SubD A"/>
    <s v="SubD (SubD A)"/>
    <s v="Fem Care"/>
    <s v="Whisper Choice"/>
    <n v="120"/>
    <n v="240"/>
    <n v="9079.2000000000007"/>
    <m/>
    <x v="1"/>
    <n v="2179008"/>
  </r>
  <r>
    <d v="2024-12-14T00:00:00"/>
    <s v="Sales Invoice"/>
    <s v="Mashru General Store"/>
    <s v="KRHUB_92137"/>
    <s v="SubD B"/>
    <s v="SubD (SubD B)"/>
    <s v="Fabric &amp; Home Care"/>
    <s v="Ariel"/>
    <n v="5"/>
    <n v="146"/>
    <n v="14897.84"/>
    <m/>
    <x v="0"/>
    <n v="2175084.64"/>
  </r>
  <r>
    <d v="2024-12-20T00:00:00"/>
    <s v="Sales Invoice"/>
    <s v="Vinayak Marketing"/>
    <s v="KRHUB_91961"/>
    <s v="SubD A"/>
    <s v="SubD (SubD A)"/>
    <s v="Fabric &amp; Home Care"/>
    <s v="Ariel"/>
    <n v="5"/>
    <n v="146"/>
    <n v="14897.84"/>
    <m/>
    <x v="1"/>
    <n v="2175084.64"/>
  </r>
  <r>
    <d v="2024-12-14T00:00:00"/>
    <s v="Sales Invoice"/>
    <s v="A TO Z TRADERS"/>
    <s v="KRHUB_93275"/>
    <s v="SubD B"/>
    <s v="SubD (SubD B)"/>
    <s v="Fabric &amp; Home Care"/>
    <s v="Tide"/>
    <n v="5"/>
    <n v="60"/>
    <n v="36055.800000000003"/>
    <m/>
    <x v="0"/>
    <n v="2163348"/>
  </r>
  <r>
    <d v="2024-12-14T00:00:00"/>
    <s v="Sales Invoice"/>
    <s v="Punit Sales Agency"/>
    <s v="KRHUB_78572"/>
    <s v="SubD A"/>
    <s v="SubD (SubD A)"/>
    <s v="Health Care"/>
    <s v="BabyRub"/>
    <n v="1080"/>
    <n v="216"/>
    <n v="9914.4"/>
    <m/>
    <x v="0"/>
    <n v="2141510.4"/>
  </r>
  <r>
    <d v="2024-12-16T00:00:00"/>
    <s v="Sales Invoice"/>
    <s v="Verai General Stores"/>
    <s v="KRHUB_90915"/>
    <s v="SubD B"/>
    <s v="SubD (SubD B)"/>
    <s v="Fabric &amp; Home Care"/>
    <s v="Ariel"/>
    <n v="16"/>
    <n v="80"/>
    <n v="26296.799999999999"/>
    <m/>
    <x v="1"/>
    <n v="2103744"/>
  </r>
  <r>
    <d v="2024-12-16T00:00:00"/>
    <s v="Sales Invoice"/>
    <s v="Verai General Stores"/>
    <s v="KRHUB_90915"/>
    <s v="SubD B"/>
    <s v="SubD (SubD B)"/>
    <s v="Fabric &amp; Home Care"/>
    <s v="Ariel"/>
    <n v="5"/>
    <n v="141"/>
    <n v="14387.64"/>
    <m/>
    <x v="1"/>
    <n v="2028657.24"/>
  </r>
  <r>
    <d v="2024-12-13T00:00:00"/>
    <s v="Sales Invoice"/>
    <s v="V M Enterprise"/>
    <s v="KRHUB_91962"/>
    <s v="SubD A"/>
    <s v="SubD (SubD A)"/>
    <s v="Fabric &amp; Home Care"/>
    <s v="Tide"/>
    <n v="3"/>
    <n v="45"/>
    <n v="43124.85"/>
    <m/>
    <x v="2"/>
    <n v="1940618.25"/>
  </r>
  <r>
    <d v="2024-12-14T00:00:00"/>
    <s v="Sales Invoice"/>
    <s v="DEV ENTERPRISE"/>
    <s v="KRHUB_90736"/>
    <s v="SubD A"/>
    <s v="SubD (SubD A)"/>
    <s v="Fabric &amp; Home Care"/>
    <s v="Tide"/>
    <n v="5"/>
    <n v="55"/>
    <n v="33051.15"/>
    <m/>
    <x v="0"/>
    <n v="1817813.25"/>
  </r>
  <r>
    <d v="2024-12-17T00:00:00"/>
    <s v="Sales Invoice"/>
    <s v="SHREE MOMAI TRADERS"/>
    <s v="KRHUB_89269"/>
    <s v="SubD A"/>
    <s v="SubD (SubD A)"/>
    <s v="Fem Care"/>
    <s v="Whisper Choice"/>
    <n v="120"/>
    <n v="240"/>
    <n v="7567.2"/>
    <m/>
    <x v="1"/>
    <n v="1816128"/>
  </r>
  <r>
    <d v="2024-12-14T00:00:00"/>
    <s v="Sales Invoice"/>
    <s v="A TO Z TRADERS"/>
    <s v="KRHUB_93275"/>
    <s v="SubD B"/>
    <s v="SubD (SubD B)"/>
    <s v="Baby Care"/>
    <s v="Pampers"/>
    <n v="18"/>
    <n v="72"/>
    <n v="24981.119999999999"/>
    <m/>
    <x v="0"/>
    <n v="1798640.6399999999"/>
  </r>
  <r>
    <d v="2024-12-14T00:00:00"/>
    <s v="Sales Invoice"/>
    <s v="Vinayak Marketing"/>
    <s v="KRHUB_91961"/>
    <s v="SubD A"/>
    <s v="SubD (SubD A)"/>
    <s v="Health Care"/>
    <s v="Vaporub"/>
    <n v="16"/>
    <n v="32"/>
    <n v="55299.199999999997"/>
    <m/>
    <x v="0"/>
    <n v="1769574.3999999999"/>
  </r>
  <r>
    <d v="2024-12-20T00:00:00"/>
    <s v="Sales Invoice"/>
    <s v="Vinayak Marketing"/>
    <s v="KRHUB_91961"/>
    <s v="SubD A"/>
    <s v="SubD (SubD A)"/>
    <s v="Health Care"/>
    <s v="Vaporub"/>
    <n v="16"/>
    <n v="32"/>
    <n v="55299.199999999997"/>
    <m/>
    <x v="1"/>
    <n v="1769574.3999999999"/>
  </r>
  <r>
    <d v="2024-12-19T00:00:00"/>
    <s v="Sales Invoice"/>
    <s v="DEV ENTERPRISE"/>
    <s v="KRHUB_90736"/>
    <s v="SubD A"/>
    <s v="SubD (SubD A)"/>
    <s v="Fabric &amp; Home Care"/>
    <s v="Tide"/>
    <n v="72"/>
    <n v="432"/>
    <n v="4000.32"/>
    <m/>
    <x v="1"/>
    <n v="1728138.24"/>
  </r>
  <r>
    <d v="2024-12-16T00:00:00"/>
    <s v="Sales Invoice"/>
    <s v="Jalaram Enterprise"/>
    <s v="KRHUB_86219"/>
    <s v="SubD B"/>
    <s v="SubD (SubD B)"/>
    <s v="Fabric &amp; Home Care"/>
    <s v="Ariel"/>
    <n v="48"/>
    <n v="144"/>
    <n v="12000.96"/>
    <m/>
    <x v="1"/>
    <n v="1728138.2399999998"/>
  </r>
  <r>
    <d v="2024-12-20T00:00:00"/>
    <s v="Sales Invoice"/>
    <s v="Akshar Agency"/>
    <s v="KRHUB_85606"/>
    <s v="SubD A"/>
    <s v="SubD (SubD A)"/>
    <s v="Fabric &amp; Home Care"/>
    <s v="Tide"/>
    <n v="24"/>
    <n v="112"/>
    <n v="15140.16"/>
    <m/>
    <x v="1"/>
    <n v="1695697.9199999999"/>
  </r>
  <r>
    <d v="2024-12-13T00:00:00"/>
    <s v="Sales Invoice"/>
    <s v="V M Enterprise"/>
    <s v="KRHUB_91962"/>
    <s v="SubD A"/>
    <s v="SubD (SubD A)"/>
    <s v="Fabric &amp; Home Care"/>
    <s v="Ariel"/>
    <n v="48"/>
    <n v="140"/>
    <n v="11667.6"/>
    <m/>
    <x v="2"/>
    <n v="1633464"/>
  </r>
  <r>
    <d v="2024-12-14T00:00:00"/>
    <s v="Sales Invoice"/>
    <s v="DEV ENTERPRISE"/>
    <s v="KRHUB_90736"/>
    <s v="SubD A"/>
    <s v="SubD (SubD A)"/>
    <s v="Fabric &amp; Home Care"/>
    <s v="Ariel Liquid"/>
    <n v="6"/>
    <n v="60"/>
    <n v="27166.2"/>
    <m/>
    <x v="0"/>
    <n v="1629972"/>
  </r>
  <r>
    <d v="2024-12-17T00:00:00"/>
    <s v="Sales Invoice"/>
    <s v="SHREE MOMAI TRADERS"/>
    <s v="KRHUB_89269"/>
    <s v="SubD A"/>
    <s v="SubD (SubD A)"/>
    <s v="Grooming"/>
    <s v="Wilkinson Sword"/>
    <n v="1200"/>
    <n v="400"/>
    <n v="4044"/>
    <m/>
    <x v="1"/>
    <n v="1617600"/>
  </r>
  <r>
    <d v="2024-12-18T00:00:00"/>
    <s v="Sales Invoice"/>
    <s v="Vinod Pharma"/>
    <s v="KRHUB_93329"/>
    <s v="SubD A"/>
    <s v="SubD (SubD A)"/>
    <s v="Health Care"/>
    <s v="VCD"/>
    <n v="32"/>
    <n v="96"/>
    <n v="16821.12"/>
    <m/>
    <x v="1"/>
    <n v="1614827.52"/>
  </r>
  <r>
    <d v="2024-12-20T00:00:00"/>
    <s v="Sales Invoice"/>
    <s v="Vinayak Marketing"/>
    <s v="KRHUB_91961"/>
    <s v="SubD A"/>
    <s v="SubD (SubD A)"/>
    <s v="Health Care"/>
    <s v="VCD"/>
    <n v="32"/>
    <n v="96"/>
    <n v="16821.12"/>
    <m/>
    <x v="1"/>
    <n v="1614827.52"/>
  </r>
  <r>
    <d v="2024-12-18T00:00:00"/>
    <s v="Sales Invoice"/>
    <s v="Vinod Pharma"/>
    <s v="KRHUB_93329"/>
    <s v="SubD A"/>
    <s v="SubD (SubD A)"/>
    <s v="Grooming"/>
    <s v="Guard"/>
    <n v="240"/>
    <n v="120"/>
    <n v="13440"/>
    <m/>
    <x v="1"/>
    <n v="1612800"/>
  </r>
  <r>
    <d v="2024-12-13T00:00:00"/>
    <s v="Sales Invoice"/>
    <s v="V M Enterprise"/>
    <s v="KRHUB_91962"/>
    <s v="SubD A"/>
    <s v="SubD (SubD A)"/>
    <s v="Hair Care"/>
    <s v="H&amp;S"/>
    <n v="48"/>
    <n v="144"/>
    <n v="10997.28"/>
    <m/>
    <x v="2"/>
    <n v="1583608.32"/>
  </r>
  <r>
    <d v="2024-12-14T00:00:00"/>
    <s v="Sales Invoice"/>
    <s v="Jalaram Enterprise"/>
    <s v="KRHUB_86219"/>
    <s v="SubD B"/>
    <s v="SubD (SubD B)"/>
    <s v="Fem Care"/>
    <s v="Whisper Ultra"/>
    <n v="48"/>
    <n v="96"/>
    <n v="16432.32"/>
    <m/>
    <x v="0"/>
    <n v="1577502.72"/>
  </r>
  <r>
    <d v="2024-12-18T00:00:00"/>
    <s v="Sales Invoice"/>
    <s v="Jay Ambe Enterprise"/>
    <s v="KRHUB_92863"/>
    <s v="SubD A"/>
    <s v="SubD (SubD A)"/>
    <s v="Grooming"/>
    <s v="Guard"/>
    <n v="480"/>
    <n v="150"/>
    <n v="10500"/>
    <m/>
    <x v="1"/>
    <n v="1575000"/>
  </r>
  <r>
    <d v="2024-12-14T00:00:00"/>
    <s v="Sales Invoice"/>
    <s v="Punit Sales Agency"/>
    <s v="KRHUB_78572"/>
    <s v="SubD A"/>
    <s v="SubD (SubD A)"/>
    <s v="Fem Care"/>
    <s v="Whisper Choice"/>
    <n v="40"/>
    <n v="120"/>
    <n v="12973.2"/>
    <m/>
    <x v="0"/>
    <n v="1556784"/>
  </r>
  <r>
    <d v="2024-12-14T00:00:00"/>
    <s v="Sales Invoice"/>
    <s v="Vinayak Marketing"/>
    <s v="KRHUB_91961"/>
    <s v="SubD A"/>
    <s v="SubD (SubD A)"/>
    <s v="Grooming"/>
    <s v="Guard"/>
    <n v="108"/>
    <n v="124"/>
    <n v="12269.8"/>
    <m/>
    <x v="2"/>
    <n v="1521455.2"/>
  </r>
  <r>
    <d v="2024-12-14T00:00:00"/>
    <s v="Sales Invoice"/>
    <s v="V M Enterprise"/>
    <s v="KRHUB_91962"/>
    <s v="SubD A"/>
    <s v="SubD (SubD A)"/>
    <s v="Fabric &amp; Home Care"/>
    <s v="Tide"/>
    <n v="8"/>
    <n v="64"/>
    <n v="23644.799999999999"/>
    <m/>
    <x v="0"/>
    <n v="1513267.2"/>
  </r>
  <r>
    <d v="2024-12-17T00:00:00"/>
    <s v="Sales Invoice"/>
    <s v="SHREE MOMAI TRADERS"/>
    <s v="KRHUB_89269"/>
    <s v="SubD A"/>
    <s v="SubD (SubD A)"/>
    <s v="Fabric &amp; Home Care"/>
    <s v="Tide"/>
    <n v="5"/>
    <n v="50"/>
    <n v="30046.5"/>
    <m/>
    <x v="1"/>
    <n v="1502325"/>
  </r>
  <r>
    <d v="2024-12-18T00:00:00"/>
    <s v="Sales Invoice"/>
    <s v="Jay Ambe Enterprise"/>
    <s v="KRHUB_92863"/>
    <s v="SubD A"/>
    <s v="SubD (SubD A)"/>
    <s v="Fabric &amp; Home Care"/>
    <s v="Tide"/>
    <n v="5"/>
    <n v="50"/>
    <n v="30046.5"/>
    <m/>
    <x v="1"/>
    <n v="1502325"/>
  </r>
  <r>
    <d v="2024-12-14T00:00:00"/>
    <s v="Sales Invoice"/>
    <s v="DEV ENTERPRISE"/>
    <s v="KRHUB_90736"/>
    <s v="SubD A"/>
    <s v="SubD (SubD A)"/>
    <s v="Fabric &amp; Home Care"/>
    <s v="Ariel Liquid"/>
    <n v="6"/>
    <n v="60"/>
    <n v="23833.200000000001"/>
    <m/>
    <x v="0"/>
    <n v="1429992"/>
  </r>
  <r>
    <d v="2024-12-17T00:00:00"/>
    <s v="Sales Invoice"/>
    <s v="SHREE MOMAI TRADERS"/>
    <s v="KRHUB_89269"/>
    <s v="SubD A"/>
    <s v="SubD (SubD A)"/>
    <s v="Hair Care"/>
    <s v="H&amp;S"/>
    <n v="60"/>
    <n v="240"/>
    <n v="5880"/>
    <m/>
    <x v="1"/>
    <n v="1411200"/>
  </r>
  <r>
    <d v="2024-12-17T00:00:00"/>
    <s v="Sales Invoice"/>
    <s v="SHREE MOMAI TRADERS"/>
    <s v="KRHUB_89269"/>
    <s v="SubD A"/>
    <s v="SubD (SubD A)"/>
    <s v="Hair Care"/>
    <s v="H&amp;S"/>
    <n v="60"/>
    <n v="240"/>
    <n v="5880"/>
    <m/>
    <x v="1"/>
    <n v="1411200"/>
  </r>
  <r>
    <d v="2024-12-18T00:00:00"/>
    <s v="Sales Invoice"/>
    <s v="Vinod Pharma"/>
    <s v="KRHUB_93329"/>
    <s v="SubD A"/>
    <s v="SubD (SubD A)"/>
    <s v="Fabric &amp; Home Care"/>
    <s v="Tide"/>
    <n v="48"/>
    <n v="144"/>
    <n v="9734.4"/>
    <m/>
    <x v="1"/>
    <n v="1401753.5999999999"/>
  </r>
  <r>
    <d v="2024-12-14T00:00:00"/>
    <s v="Sales Invoice"/>
    <s v="Punit Sales Agency"/>
    <s v="KRHUB_78572"/>
    <s v="SubD A"/>
    <s v="SubD (SubD A)"/>
    <s v="Hair Care"/>
    <s v="H&amp;S"/>
    <n v="60"/>
    <n v="239"/>
    <n v="5855.5"/>
    <m/>
    <x v="0"/>
    <n v="1399464.5"/>
  </r>
  <r>
    <d v="2024-12-14T00:00:00"/>
    <s v="Sales Invoice"/>
    <s v="Jalaram Enterprise"/>
    <s v="KRHUB_86219"/>
    <s v="SubD B"/>
    <s v="SubD (SubD B)"/>
    <s v="Baby Care"/>
    <s v="Pampers"/>
    <n v="324"/>
    <n v="324"/>
    <n v="4050"/>
    <m/>
    <x v="0"/>
    <n v="1312200"/>
  </r>
  <r>
    <d v="2024-12-14T00:00:00"/>
    <s v="Sales Invoice"/>
    <s v="Jiyansh Sales"/>
    <s v="KRHUB_94585"/>
    <s v="SubD B"/>
    <s v="SubD (SubD B)"/>
    <s v="Baby Care"/>
    <s v="Pampers"/>
    <n v="324"/>
    <n v="324"/>
    <n v="4050"/>
    <m/>
    <x v="0"/>
    <n v="1312200"/>
  </r>
  <r>
    <d v="2024-12-14T00:00:00"/>
    <s v="Sales Invoice"/>
    <s v="Mashru General Store"/>
    <s v="KRHUB_92137"/>
    <s v="SubD B"/>
    <s v="SubD (SubD B)"/>
    <s v="Health Care"/>
    <s v="VCD"/>
    <n v="16"/>
    <n v="64"/>
    <n v="19759.36"/>
    <m/>
    <x v="0"/>
    <n v="1264599.04"/>
  </r>
  <r>
    <d v="2024-12-14T00:00:00"/>
    <s v="Sales Invoice"/>
    <s v="Jiyansh Sales"/>
    <s v="KRHUB_94585"/>
    <s v="SubD B"/>
    <s v="SubD (SubD B)"/>
    <s v="Health Care"/>
    <s v="Vaporub"/>
    <n v="72"/>
    <n v="72"/>
    <n v="17303.759999999998"/>
    <m/>
    <x v="0"/>
    <n v="1245870.72"/>
  </r>
  <r>
    <d v="2024-12-18T00:00:00"/>
    <s v="Sales Invoice"/>
    <s v="Jay Ambe Enterprise"/>
    <s v="KRHUB_92863"/>
    <s v="SubD A"/>
    <s v="SubD (SubD A)"/>
    <s v="Fabric &amp; Home Care"/>
    <s v="Tide"/>
    <n v="24"/>
    <n v="96"/>
    <n v="12977.28"/>
    <m/>
    <x v="1"/>
    <n v="1245818.8800000001"/>
  </r>
  <r>
    <d v="2024-12-17T00:00:00"/>
    <s v="Sales Invoice"/>
    <s v="SHREE MOMAI TRADERS"/>
    <s v="KRHUB_89269"/>
    <s v="SubD A"/>
    <s v="SubD (SubD A)"/>
    <s v="Fabric &amp; Home Care"/>
    <s v="Ariel"/>
    <n v="6"/>
    <n v="42"/>
    <n v="29217.3"/>
    <m/>
    <x v="1"/>
    <n v="1227126.5999999999"/>
  </r>
  <r>
    <d v="2024-12-17T00:00:00"/>
    <s v="Sales Invoice"/>
    <s v="SHREE MOMAI TRADERS"/>
    <s v="KRHUB_89269"/>
    <s v="SubD A"/>
    <s v="SubD (SubD A)"/>
    <s v="Fabric &amp; Home Care"/>
    <s v="Tide"/>
    <n v="72"/>
    <n v="360"/>
    <n v="3333.6"/>
    <m/>
    <x v="1"/>
    <n v="1200096"/>
  </r>
  <r>
    <d v="2024-12-14T00:00:00"/>
    <s v="Sales Invoice"/>
    <s v="Punit Sales Agency"/>
    <s v="KRHUB_78572"/>
    <s v="SubD A"/>
    <s v="SubD (SubD A)"/>
    <s v="Health Care"/>
    <s v="Inhaler"/>
    <n v="720"/>
    <n v="144"/>
    <n v="8290.08"/>
    <m/>
    <x v="0"/>
    <n v="1193771.52"/>
  </r>
  <r>
    <d v="2024-12-14T00:00:00"/>
    <s v="Sales Invoice"/>
    <s v="Punit Sales Agency"/>
    <s v="KRHUB_78572"/>
    <s v="SubD A"/>
    <s v="SubD (SubD A)"/>
    <s v="Fem Care"/>
    <s v="Whisper Ultra"/>
    <n v="60"/>
    <n v="120"/>
    <n v="9730.7999999999993"/>
    <m/>
    <x v="0"/>
    <n v="1167696"/>
  </r>
  <r>
    <d v="2024-12-18T00:00:00"/>
    <s v="Sales Invoice"/>
    <s v="Vinod Pharma"/>
    <s v="KRHUB_93329"/>
    <s v="SubD A"/>
    <s v="SubD (SubD A)"/>
    <s v="Fabric &amp; Home Care"/>
    <s v="Ariel"/>
    <n v="2"/>
    <n v="30"/>
    <n v="38861.1"/>
    <m/>
    <x v="1"/>
    <n v="1165833"/>
  </r>
  <r>
    <d v="2024-12-14T00:00:00"/>
    <s v="Sales Invoice"/>
    <s v="Jiyansh Sales"/>
    <s v="KRHUB_94585"/>
    <s v="SubD B"/>
    <s v="SubD (SubD B)"/>
    <s v="Baby Care"/>
    <s v="Pampers"/>
    <n v="324"/>
    <n v="324"/>
    <n v="3508.92"/>
    <m/>
    <x v="0"/>
    <n v="1136890.08"/>
  </r>
  <r>
    <d v="2024-12-14T00:00:00"/>
    <s v="Sales Invoice"/>
    <s v="Jalaram Enterprise"/>
    <s v="KRHUB_86219"/>
    <s v="SubD B"/>
    <s v="SubD (SubD B)"/>
    <s v="Baby Care"/>
    <s v="Pampers"/>
    <n v="324"/>
    <n v="324"/>
    <n v="3508.92"/>
    <m/>
    <x v="0"/>
    <n v="1136890.08"/>
  </r>
  <r>
    <d v="2024-12-20T00:00:00"/>
    <s v="Sales Invoice"/>
    <s v="Akshar Agency"/>
    <s v="KRHUB_85606"/>
    <s v="SubD A"/>
    <s v="SubD (SubD A)"/>
    <s v="Baby Care"/>
    <s v="Pampers"/>
    <n v="288"/>
    <n v="324"/>
    <n v="3508.92"/>
    <m/>
    <x v="1"/>
    <n v="1136890.08"/>
  </r>
  <r>
    <d v="2024-12-14T00:00:00"/>
    <s v="Saleable RETURN"/>
    <s v="Bipinkumar Manshukhlal Shah"/>
    <s v="KRHUB_78366"/>
    <s v="SubD A"/>
    <s v="SubD (SubD A)"/>
    <s v="Health Care"/>
    <s v="VCD"/>
    <n v="4"/>
    <n v="-28"/>
    <n v="-39719.4"/>
    <s v="Wrong Order"/>
    <x v="2"/>
    <n v="1112143.2"/>
  </r>
  <r>
    <d v="2024-12-14T00:00:00"/>
    <s v="Sales Invoice"/>
    <s v="Vinayak Marketing"/>
    <s v="KRHUB_91961"/>
    <s v="SubD A"/>
    <s v="SubD (SubD A)"/>
    <s v="Fabric &amp; Home Care"/>
    <s v="Ariel Liquid"/>
    <n v="24"/>
    <n v="144"/>
    <n v="7632"/>
    <m/>
    <x v="0"/>
    <n v="1099008"/>
  </r>
  <r>
    <d v="2024-12-16T00:00:00"/>
    <s v="Sales Invoice"/>
    <s v="GPSAR Healthcare Ltd"/>
    <s v="KRHUB_78371"/>
    <s v="Large A Pharmacy"/>
    <s v="HFS (Large A Pharmacy)- D type"/>
    <s v="Fem Care"/>
    <s v="Whisper Ultra"/>
    <n v="24"/>
    <n v="72"/>
    <n v="14210.64"/>
    <m/>
    <x v="0"/>
    <n v="1023166.08"/>
  </r>
  <r>
    <d v="2024-12-16T00:00:00"/>
    <s v="Sales Invoice"/>
    <s v="GPSAR Healthcare Ltd"/>
    <s v="KRHUB_78371"/>
    <s v="Large A Pharmacy"/>
    <s v="HFS (Large A Pharmacy)- D type"/>
    <s v="Fem Care"/>
    <s v="Whisper Ultra"/>
    <n v="12"/>
    <n v="56"/>
    <n v="17361.12"/>
    <m/>
    <x v="0"/>
    <n v="972222.72"/>
  </r>
  <r>
    <d v="2024-12-14T00:00:00"/>
    <s v="Sales Invoice"/>
    <s v="Mashru General Store"/>
    <s v="KRHUB_92137"/>
    <s v="SubD B"/>
    <s v="SubD (SubD B)"/>
    <s v="Health Care"/>
    <s v="BabyRub"/>
    <n v="1080"/>
    <n v="144"/>
    <n v="6609.6"/>
    <m/>
    <x v="0"/>
    <n v="951782.40000000002"/>
  </r>
  <r>
    <d v="2024-12-14T00:00:00"/>
    <s v="Sales Invoice"/>
    <s v="Vinayak Marketing"/>
    <s v="KRHUB_91961"/>
    <s v="SubD A"/>
    <s v="SubD (SubD A)"/>
    <s v="Health Care"/>
    <s v="BabyRub"/>
    <n v="1080"/>
    <n v="144"/>
    <n v="6609.6"/>
    <m/>
    <x v="0"/>
    <n v="951782.40000000002"/>
  </r>
  <r>
    <d v="2024-12-20T00:00:00"/>
    <s v="Sales Invoice"/>
    <s v="Vinayak Marketing"/>
    <s v="KRHUB_91961"/>
    <s v="SubD A"/>
    <s v="SubD (SubD A)"/>
    <s v="Health Care"/>
    <s v="BabyRub"/>
    <n v="1080"/>
    <n v="144"/>
    <n v="6609.6"/>
    <m/>
    <x v="1"/>
    <n v="951782.40000000002"/>
  </r>
  <r>
    <d v="2024-12-14T00:00:00"/>
    <s v="Sales Invoice"/>
    <s v="A TO Z TRADERS"/>
    <s v="KRHUB_93275"/>
    <s v="SubD B"/>
    <s v="SubD (SubD B)"/>
    <s v="Baby Care"/>
    <s v="Pampers"/>
    <n v="12"/>
    <n v="60"/>
    <n v="15600"/>
    <m/>
    <x v="0"/>
    <n v="936000"/>
  </r>
  <r>
    <d v="2024-12-14T00:00:00"/>
    <s v="Sales Invoice"/>
    <s v="Jiyansh Sales"/>
    <s v="KRHUB_94585"/>
    <s v="SubD B"/>
    <s v="SubD (SubD B)"/>
    <s v="Health Care"/>
    <s v="VCD"/>
    <n v="32"/>
    <n v="96"/>
    <n v="9612.48"/>
    <m/>
    <x v="0"/>
    <n v="922798.07999999996"/>
  </r>
  <r>
    <d v="2024-12-13T00:00:00"/>
    <s v="Sales Invoice"/>
    <s v="Jay Ambe Enterprise"/>
    <s v="KRHUB_92863"/>
    <s v="SubD A"/>
    <s v="SubD (SubD A)"/>
    <s v="Fabric &amp; Home Care"/>
    <s v="Tide"/>
    <n v="3"/>
    <n v="30"/>
    <n v="28749.9"/>
    <m/>
    <x v="2"/>
    <n v="862497"/>
  </r>
  <r>
    <d v="2024-12-17T00:00:00"/>
    <s v="Sales Invoice"/>
    <s v="SHREE MOMAI TRADERS"/>
    <s v="KRHUB_89269"/>
    <s v="SubD A"/>
    <s v="SubD (SubD A)"/>
    <s v="Fabric &amp; Home Care"/>
    <s v="Tide"/>
    <n v="8"/>
    <n v="48"/>
    <n v="17733.599999999999"/>
    <m/>
    <x v="1"/>
    <n v="851212.79999999993"/>
  </r>
  <r>
    <d v="2024-12-14T00:00:00"/>
    <s v="Sales Invoice"/>
    <s v="Vinayak Marketing"/>
    <s v="KRHUB_91961"/>
    <s v="SubD A"/>
    <s v="SubD (SubD A)"/>
    <s v="Grooming"/>
    <s v="Guard"/>
    <n v="108"/>
    <n v="92"/>
    <n v="9103.4"/>
    <m/>
    <x v="2"/>
    <n v="837512.79999999993"/>
  </r>
  <r>
    <d v="2024-12-14T00:00:00"/>
    <s v="Sales Invoice"/>
    <s v="Vinayak Marketing"/>
    <s v="KRHUB_91961"/>
    <s v="SubD A"/>
    <s v="SubD (SubD A)"/>
    <s v="Fabric &amp; Home Care"/>
    <s v="Ariel"/>
    <n v="48"/>
    <n v="100"/>
    <n v="8334"/>
    <m/>
    <x v="0"/>
    <n v="833400"/>
  </r>
  <r>
    <d v="2024-12-14T00:00:00"/>
    <s v="Sales Invoice"/>
    <s v="Vinayak Marketing"/>
    <s v="KRHUB_91961"/>
    <s v="SubD A"/>
    <s v="SubD (SubD A)"/>
    <s v="Grooming"/>
    <s v="Wilkinson Sword"/>
    <n v="800"/>
    <n v="200"/>
    <n v="4162"/>
    <m/>
    <x v="0"/>
    <n v="832400"/>
  </r>
  <r>
    <d v="2024-12-13T00:00:00"/>
    <s v="Sales Invoice"/>
    <s v="V M Enterprise"/>
    <s v="KRHUB_91962"/>
    <s v="SubD A"/>
    <s v="SubD (SubD A)"/>
    <s v="Fabric &amp; Home Care"/>
    <s v="Tide"/>
    <n v="5"/>
    <n v="90"/>
    <n v="9183.6"/>
    <m/>
    <x v="2"/>
    <n v="826524"/>
  </r>
  <r>
    <d v="2024-12-14T00:00:00"/>
    <s v="Sales Invoice"/>
    <s v="Punit Sales Agency"/>
    <s v="KRHUB_78572"/>
    <s v="SubD A"/>
    <s v="SubD (SubD A)"/>
    <s v="Hair Care"/>
    <s v="H&amp;S"/>
    <n v="60"/>
    <n v="180"/>
    <n v="4410"/>
    <m/>
    <x v="0"/>
    <n v="793800"/>
  </r>
  <r>
    <d v="2024-12-14T00:00:00"/>
    <s v="Sales Invoice"/>
    <s v="Vinayak Marketing"/>
    <s v="KRHUB_91961"/>
    <s v="SubD A"/>
    <s v="SubD (SubD A)"/>
    <s v="Hair Care"/>
    <s v="H&amp;S"/>
    <n v="60"/>
    <n v="180"/>
    <n v="4410"/>
    <m/>
    <x v="0"/>
    <n v="793800"/>
  </r>
  <r>
    <d v="2024-12-16T00:00:00"/>
    <s v="Sales Invoice"/>
    <s v="Verai General Stores"/>
    <s v="KRHUB_90915"/>
    <s v="SubD B"/>
    <s v="SubD (SubD B)"/>
    <s v="Hair Care"/>
    <s v="H&amp;S"/>
    <n v="60"/>
    <n v="180"/>
    <n v="4410"/>
    <m/>
    <x v="1"/>
    <n v="793800"/>
  </r>
  <r>
    <d v="2024-12-14T00:00:00"/>
    <s v="Sales Invoice"/>
    <s v="Jiyansh Sales"/>
    <s v="KRHUB_94585"/>
    <s v="SubD B"/>
    <s v="SubD (SubD B)"/>
    <s v="Health Care"/>
    <s v="Inhaler"/>
    <n v="25"/>
    <n v="25"/>
    <n v="31665.75"/>
    <m/>
    <x v="0"/>
    <n v="791643.75"/>
  </r>
  <r>
    <d v="2024-12-14T00:00:00"/>
    <s v="Sales Invoice"/>
    <s v="DEV ENTERPRISE"/>
    <s v="KRHUB_90736"/>
    <s v="SubD A"/>
    <s v="SubD (SubD A)"/>
    <s v="Health Care"/>
    <s v="Inhaler"/>
    <n v="25"/>
    <n v="25"/>
    <n v="31665.75"/>
    <m/>
    <x v="0"/>
    <n v="791643.75"/>
  </r>
  <r>
    <d v="2024-12-14T00:00:00"/>
    <s v="Sales Invoice"/>
    <s v="Punit Sales Agency"/>
    <s v="KRHUB_78572"/>
    <s v="SubD A"/>
    <s v="SubD (SubD A)"/>
    <s v="Fabric &amp; Home Care"/>
    <s v="Ariel Liquid"/>
    <n v="24"/>
    <n v="120"/>
    <n v="6360"/>
    <m/>
    <x v="0"/>
    <n v="763200"/>
  </r>
  <r>
    <d v="2024-12-14T00:00:00"/>
    <s v="Sales Invoice"/>
    <s v="Punit Sales Agency"/>
    <s v="KRHUB_78572"/>
    <s v="SubD A"/>
    <s v="SubD (SubD A)"/>
    <s v="Fabric &amp; Home Care"/>
    <s v="Ariel Liquid"/>
    <n v="24"/>
    <n v="120"/>
    <n v="6360"/>
    <m/>
    <x v="0"/>
    <n v="763200"/>
  </r>
  <r>
    <d v="2024-12-18T00:00:00"/>
    <s v="Sales Invoice"/>
    <s v="Vinod Pharma"/>
    <s v="KRHUB_93329"/>
    <s v="SubD A"/>
    <s v="SubD (SubD A)"/>
    <s v="Fabric &amp; Home Care"/>
    <s v="Ariel Liquid"/>
    <n v="24"/>
    <n v="120"/>
    <n v="6360"/>
    <m/>
    <x v="1"/>
    <n v="763200"/>
  </r>
  <r>
    <d v="2024-12-17T00:00:00"/>
    <s v="Sales Invoice"/>
    <s v="SHREE MOMAI TRADERS"/>
    <s v="KRHUB_89269"/>
    <s v="SubD A"/>
    <s v="SubD (SubD A)"/>
    <s v="Baby Care"/>
    <s v="Pampers"/>
    <n v="288"/>
    <n v="299"/>
    <n v="2490.67"/>
    <m/>
    <x v="1"/>
    <n v="744710.33000000007"/>
  </r>
  <r>
    <d v="2024-12-16T00:00:00"/>
    <s v="Sales Invoice"/>
    <s v="GPSAR Healthcare Ltd"/>
    <s v="KRHUB_78371"/>
    <s v="Large A Pharmacy"/>
    <s v="HFS (Large A Pharmacy)- D type"/>
    <s v="Baby Care"/>
    <s v="Pampers"/>
    <n v="4"/>
    <n v="24"/>
    <n v="29979.84"/>
    <m/>
    <x v="0"/>
    <n v="719516.16000000003"/>
  </r>
  <r>
    <d v="2024-12-14T00:00:00"/>
    <s v="Sales Invoice"/>
    <s v="Jiyansh Sales"/>
    <s v="KRHUB_94585"/>
    <s v="SubD B"/>
    <s v="SubD (SubD B)"/>
    <s v="Female Hair Removal"/>
    <s v="Satin Care"/>
    <n v="192"/>
    <n v="96"/>
    <n v="7493.76"/>
    <m/>
    <x v="2"/>
    <n v="719400.95999999996"/>
  </r>
  <r>
    <d v="2024-12-14T00:00:00"/>
    <s v="Sales Invoice"/>
    <s v="Jiyansh Sales"/>
    <s v="KRHUB_94585"/>
    <s v="SubD B"/>
    <s v="SubD (SubD B)"/>
    <s v="Health Care"/>
    <s v="VCD"/>
    <n v="32"/>
    <n v="64"/>
    <n v="11214.08"/>
    <m/>
    <x v="0"/>
    <n v="717701.12"/>
  </r>
  <r>
    <d v="2024-12-14T00:00:00"/>
    <s v="Sales Invoice"/>
    <s v="Punit Sales Agency"/>
    <s v="KRHUB_78572"/>
    <s v="SubD A"/>
    <s v="SubD (SubD A)"/>
    <s v="Health Care"/>
    <s v="VCD"/>
    <n v="16"/>
    <n v="48"/>
    <n v="14819.52"/>
    <m/>
    <x v="0"/>
    <n v="711336.95999999996"/>
  </r>
  <r>
    <d v="2024-12-16T00:00:00"/>
    <s v="Sales Invoice"/>
    <s v="Verai General Stores"/>
    <s v="KRHUB_90915"/>
    <s v="SubD B"/>
    <s v="SubD (SubD B)"/>
    <s v="Fabric &amp; Home Care"/>
    <s v="Ariel"/>
    <n v="34"/>
    <n v="68"/>
    <n v="10451.6"/>
    <m/>
    <x v="1"/>
    <n v="710708.8"/>
  </r>
  <r>
    <d v="2024-12-14T00:00:00"/>
    <s v="Sales Invoice"/>
    <s v="Vinod Pharma"/>
    <s v="KRHUB_93329"/>
    <s v="SubD A"/>
    <s v="SubD (SubD A)"/>
    <s v="Baby Care"/>
    <s v="Pampers"/>
    <n v="168"/>
    <n v="168"/>
    <n v="4200"/>
    <m/>
    <x v="0"/>
    <n v="705600"/>
  </r>
  <r>
    <d v="2024-12-14T00:00:00"/>
    <s v="Sales Invoice"/>
    <s v="Punit Sales Agency"/>
    <s v="KRHUB_78572"/>
    <s v="SubD A"/>
    <s v="SubD (SubD A)"/>
    <s v="Baby Care"/>
    <s v="Pampers"/>
    <n v="168"/>
    <n v="168"/>
    <n v="4200"/>
    <m/>
    <x v="0"/>
    <n v="705600"/>
  </r>
  <r>
    <d v="2024-12-14T00:00:00"/>
    <s v="Sales Invoice"/>
    <s v="Punit Sales Agency"/>
    <s v="KRHUB_78572"/>
    <s v="SubD A"/>
    <s v="SubD (SubD A)"/>
    <s v="Hair Care"/>
    <s v="H&amp;S"/>
    <n v="48"/>
    <n v="96"/>
    <n v="7331.52"/>
    <m/>
    <x v="0"/>
    <n v="703825.92000000004"/>
  </r>
  <r>
    <d v="2024-12-13T00:00:00"/>
    <s v="Sales Invoice"/>
    <s v="Vinod Pharma"/>
    <s v="KRHUB_93329"/>
    <s v="SubD A"/>
    <s v="SubD (SubD A)"/>
    <s v="Fabric &amp; Home Care"/>
    <s v="Tide"/>
    <n v="24"/>
    <n v="72"/>
    <n v="9732.9599999999991"/>
    <m/>
    <x v="2"/>
    <n v="700773.11999999988"/>
  </r>
  <r>
    <d v="2024-12-14T00:00:00"/>
    <s v="Sales Invoice"/>
    <s v="V M Enterprise"/>
    <s v="KRHUB_91962"/>
    <s v="SubD A"/>
    <s v="SubD (SubD A)"/>
    <s v="Fabric &amp; Home Care"/>
    <s v="Tide"/>
    <n v="24"/>
    <n v="72"/>
    <n v="9732.9599999999991"/>
    <m/>
    <x v="0"/>
    <n v="700773.11999999988"/>
  </r>
  <r>
    <d v="2024-12-19T00:00:00"/>
    <s v="Sales Invoice"/>
    <s v="DEV ENTERPRISE"/>
    <s v="KRHUB_90736"/>
    <s v="SubD A"/>
    <s v="SubD (SubD A)"/>
    <s v="Grooming"/>
    <s v="Guard"/>
    <n v="480"/>
    <n v="100"/>
    <n v="7000"/>
    <m/>
    <x v="1"/>
    <n v="700000"/>
  </r>
  <r>
    <d v="2024-12-16T00:00:00"/>
    <s v="Sales Invoice"/>
    <s v="GPSAR Healthcare Ltd"/>
    <s v="KRHUB_78371"/>
    <s v="Large A Pharmacy"/>
    <s v="HFS (Large A Pharmacy)- D type"/>
    <s v="Health Care"/>
    <s v="Action 500"/>
    <n v="960"/>
    <n v="120"/>
    <n v="5602.8"/>
    <m/>
    <x v="0"/>
    <n v="672336"/>
  </r>
  <r>
    <d v="2024-12-14T00:00:00"/>
    <s v="Sales Invoice"/>
    <s v="Vinayak Marketing"/>
    <s v="KRHUB_91961"/>
    <s v="SubD A"/>
    <s v="SubD (SubD A)"/>
    <s v="Fabric &amp; Home Care"/>
    <s v="Ariel Liquid"/>
    <n v="12"/>
    <n v="60"/>
    <n v="11055.6"/>
    <m/>
    <x v="0"/>
    <n v="663336"/>
  </r>
  <r>
    <d v="2024-12-19T00:00:00"/>
    <s v="Sales Invoice"/>
    <s v="DEV ENTERPRISE"/>
    <s v="KRHUB_90736"/>
    <s v="SubD A"/>
    <s v="SubD (SubD A)"/>
    <s v="Grooming"/>
    <s v="Wilkinson Sword"/>
    <n v="160"/>
    <n v="80"/>
    <n v="8240"/>
    <m/>
    <x v="1"/>
    <n v="659200"/>
  </r>
  <r>
    <d v="2024-12-14T00:00:00"/>
    <s v="Sales Invoice"/>
    <s v="A TO Z TRADERS"/>
    <s v="KRHUB_93275"/>
    <s v="SubD B"/>
    <s v="SubD (SubD B)"/>
    <s v="Fabric &amp; Home Care"/>
    <s v="Ariel Liquid"/>
    <n v="4"/>
    <n v="32"/>
    <n v="20444.48"/>
    <m/>
    <x v="0"/>
    <n v="654223.35999999999"/>
  </r>
  <r>
    <d v="2024-12-20T00:00:00"/>
    <s v="Sales Invoice"/>
    <s v="Akshar Agency"/>
    <s v="KRHUB_85606"/>
    <s v="SubD A"/>
    <s v="SubD (SubD A)"/>
    <s v="Fabric &amp; Home Care"/>
    <s v="Ariel Liquid"/>
    <n v="4"/>
    <n v="32"/>
    <n v="20444.48"/>
    <m/>
    <x v="1"/>
    <n v="654223.35999999999"/>
  </r>
  <r>
    <d v="2024-12-14T00:00:00"/>
    <s v="Sales Invoice"/>
    <s v="Vinod Pharma"/>
    <s v="KRHUB_93329"/>
    <s v="SubD A"/>
    <s v="SubD (SubD A)"/>
    <s v="Fem Care"/>
    <s v="Whisper Choice"/>
    <n v="60"/>
    <n v="120"/>
    <n v="5404.8"/>
    <m/>
    <x v="0"/>
    <n v="648576"/>
  </r>
  <r>
    <d v="2024-12-16T00:00:00"/>
    <s v="Sales Invoice"/>
    <s v="Verai General Stores"/>
    <s v="KRHUB_90915"/>
    <s v="SubD B"/>
    <s v="SubD (SubD B)"/>
    <s v="Fem Care"/>
    <s v="Whisper Choice"/>
    <n v="60"/>
    <n v="120"/>
    <n v="5404.8"/>
    <m/>
    <x v="0"/>
    <n v="648576"/>
  </r>
  <r>
    <d v="2024-12-16T00:00:00"/>
    <s v="Sales Invoice"/>
    <s v="Verai General Stores"/>
    <s v="KRHUB_90915"/>
    <s v="SubD B"/>
    <s v="SubD (SubD B)"/>
    <s v="Fem Care"/>
    <s v="Whisper Choice"/>
    <n v="60"/>
    <n v="120"/>
    <n v="5404.8"/>
    <m/>
    <x v="0"/>
    <n v="648576"/>
  </r>
  <r>
    <d v="2024-12-20T00:00:00"/>
    <s v="Sales Invoice"/>
    <s v="Akshar Agency"/>
    <s v="KRHUB_85606"/>
    <s v="SubD A"/>
    <s v="SubD (SubD A)"/>
    <s v="Fem Care"/>
    <s v="Whisper Choice"/>
    <n v="60"/>
    <n v="120"/>
    <n v="5404.8"/>
    <m/>
    <x v="1"/>
    <n v="648576"/>
  </r>
  <r>
    <d v="2024-12-14T00:00:00"/>
    <s v="Sales Invoice"/>
    <s v="Vinod Pharma"/>
    <s v="KRHUB_93329"/>
    <s v="SubD A"/>
    <s v="SubD (SubD A)"/>
    <s v="Fabric &amp; Home Care"/>
    <s v="Tide"/>
    <n v="24"/>
    <n v="68"/>
    <n v="9192.24"/>
    <m/>
    <x v="0"/>
    <n v="625072.31999999995"/>
  </r>
  <r>
    <d v="2024-12-19T00:00:00"/>
    <s v="Sales Invoice"/>
    <s v="DEV ENTERPRISE"/>
    <s v="KRHUB_90736"/>
    <s v="SubD A"/>
    <s v="SubD (SubD A)"/>
    <s v="Fabric &amp; Home Care"/>
    <s v="Tide"/>
    <n v="48"/>
    <n v="96"/>
    <n v="6489.6"/>
    <m/>
    <x v="1"/>
    <n v="623001.60000000009"/>
  </r>
  <r>
    <d v="2024-12-14T00:00:00"/>
    <s v="Sales Invoice"/>
    <s v="Punit Sales Agency"/>
    <s v="KRHUB_78572"/>
    <s v="SubD A"/>
    <s v="SubD (SubD A)"/>
    <s v="Grooming"/>
    <s v="Gillette Presto Intl"/>
    <n v="192"/>
    <n v="96"/>
    <n v="6314.88"/>
    <m/>
    <x v="2"/>
    <n v="606228.47999999998"/>
  </r>
  <r>
    <d v="2024-12-18T00:00:00"/>
    <s v="Sales Invoice"/>
    <s v="Vinod Pharma"/>
    <s v="KRHUB_93329"/>
    <s v="SubD A"/>
    <s v="SubD (SubD A)"/>
    <s v="Grooming"/>
    <s v="Gillette Presto Intl"/>
    <n v="192"/>
    <n v="96"/>
    <n v="6314.88"/>
    <m/>
    <x v="1"/>
    <n v="606228.47999999998"/>
  </r>
  <r>
    <d v="2024-12-14T00:00:00"/>
    <s v="Sales Invoice"/>
    <s v="Mashru General Store"/>
    <s v="KRHUB_92137"/>
    <s v="SubD B"/>
    <s v="SubD (SubD B)"/>
    <s v="Oral care"/>
    <s v="ORAL B"/>
    <n v="24"/>
    <n v="69"/>
    <n v="8625"/>
    <m/>
    <x v="0"/>
    <n v="595125"/>
  </r>
  <r>
    <d v="2024-12-14T00:00:00"/>
    <s v="Sales Invoice"/>
    <s v="Vinod Pharma"/>
    <s v="KRHUB_93329"/>
    <s v="SubD A"/>
    <s v="SubD (SubD A)"/>
    <s v="Fabric &amp; Home Care"/>
    <s v="Tide"/>
    <n v="8"/>
    <n v="40"/>
    <n v="14778"/>
    <m/>
    <x v="0"/>
    <n v="591120"/>
  </r>
  <r>
    <d v="2024-12-17T00:00:00"/>
    <s v="Sales Invoice"/>
    <s v="Punit Sales Agency"/>
    <s v="KRHUB_78572"/>
    <s v="SubD A"/>
    <s v="SubD (SubD A)"/>
    <s v="Fabric &amp; Home Care"/>
    <s v="Tide"/>
    <n v="8"/>
    <n v="40"/>
    <n v="14778"/>
    <m/>
    <x v="1"/>
    <n v="591120"/>
  </r>
  <r>
    <d v="2024-12-18T00:00:00"/>
    <s v="Sales Invoice"/>
    <s v="Jay Ambe Enterprise"/>
    <s v="KRHUB_92863"/>
    <s v="SubD A"/>
    <s v="SubD (SubD A)"/>
    <s v="Fabric &amp; Home Care"/>
    <s v="Tide"/>
    <n v="8"/>
    <n v="40"/>
    <n v="14778"/>
    <m/>
    <x v="1"/>
    <n v="591120"/>
  </r>
  <r>
    <d v="2024-12-14T00:00:00"/>
    <s v="Sales Invoice"/>
    <s v="Vinod Pharma"/>
    <s v="KRHUB_93329"/>
    <s v="SubD A"/>
    <s v="SubD (SubD A)"/>
    <s v="Baby Care"/>
    <s v="Pampers"/>
    <n v="168"/>
    <n v="168"/>
    <n v="3499.44"/>
    <m/>
    <x v="0"/>
    <n v="587905.92000000004"/>
  </r>
  <r>
    <d v="2024-12-16T00:00:00"/>
    <s v="Sales Invoice"/>
    <s v="Jalaram Enterprise"/>
    <s v="KRHUB_86219"/>
    <s v="SubD B"/>
    <s v="SubD (SubD B)"/>
    <s v="Oral care"/>
    <s v="ORAL B"/>
    <n v="36"/>
    <n v="72"/>
    <n v="8100"/>
    <m/>
    <x v="0"/>
    <n v="583200"/>
  </r>
  <r>
    <d v="2024-12-14T00:00:00"/>
    <s v="Sales Invoice"/>
    <s v="A TO Z TRADERS"/>
    <s v="KRHUB_93275"/>
    <s v="SubD B"/>
    <s v="SubD (SubD B)"/>
    <s v="Fabric &amp; Home Care"/>
    <s v="Ariel Liquid"/>
    <n v="4"/>
    <n v="32"/>
    <n v="18074.240000000002"/>
    <m/>
    <x v="0"/>
    <n v="578375.68000000005"/>
  </r>
  <r>
    <d v="2024-12-20T00:00:00"/>
    <s v="Sales Invoice"/>
    <s v="Akshar Agency"/>
    <s v="KRHUB_85606"/>
    <s v="SubD A"/>
    <s v="SubD (SubD A)"/>
    <s v="Fabric &amp; Home Care"/>
    <s v="Ariel Liquid"/>
    <n v="4"/>
    <n v="32"/>
    <n v="18073.919999999998"/>
    <m/>
    <x v="1"/>
    <n v="578365.43999999994"/>
  </r>
  <r>
    <d v="2024-12-16T00:00:00"/>
    <s v="Sales Invoice"/>
    <s v="Verai General Stores"/>
    <s v="KRHUB_90915"/>
    <s v="SubD B"/>
    <s v="SubD (SubD B)"/>
    <s v="Fabric &amp; Home Care"/>
    <s v="Ariel Liquid"/>
    <n v="12"/>
    <n v="60"/>
    <n v="9610.7999999999993"/>
    <m/>
    <x v="1"/>
    <n v="576648"/>
  </r>
  <r>
    <d v="2024-12-18T00:00:00"/>
    <s v="Sales Invoice"/>
    <s v="Jay Ambe Enterprise"/>
    <s v="KRHUB_92863"/>
    <s v="SubD A"/>
    <s v="SubD (SubD A)"/>
    <s v="Fabric &amp; Home Care"/>
    <s v="Ariel Liquid"/>
    <n v="12"/>
    <n v="60"/>
    <n v="9610.7999999999993"/>
    <m/>
    <x v="1"/>
    <n v="576648"/>
  </r>
  <r>
    <d v="2024-12-20T00:00:00"/>
    <s v="Sales Invoice"/>
    <s v="Akshar Agency"/>
    <s v="KRHUB_85606"/>
    <s v="SubD A"/>
    <s v="SubD (SubD A)"/>
    <s v="Fabric &amp; Home Care"/>
    <s v="Ariel Liquid"/>
    <n v="12"/>
    <n v="60"/>
    <n v="9610.7999999999993"/>
    <m/>
    <x v="1"/>
    <n v="576648"/>
  </r>
  <r>
    <d v="2024-12-19T00:00:00"/>
    <s v="Sales Invoice"/>
    <s v="DEV ENTERPRISE"/>
    <s v="KRHUB_90736"/>
    <s v="SubD A"/>
    <s v="SubD (SubD A)"/>
    <s v="Grooming"/>
    <s v="Guard"/>
    <n v="480"/>
    <n v="120"/>
    <n v="4800"/>
    <m/>
    <x v="1"/>
    <n v="576000"/>
  </r>
  <r>
    <d v="2024-12-14T00:00:00"/>
    <s v="Sales Invoice"/>
    <s v="Vinayak Marketing"/>
    <s v="KRHUB_91961"/>
    <s v="SubD A"/>
    <s v="SubD (SubD A)"/>
    <s v="Health Care"/>
    <s v="VCD"/>
    <n v="4"/>
    <n v="20"/>
    <n v="28371"/>
    <m/>
    <x v="0"/>
    <n v="567420"/>
  </r>
  <r>
    <d v="2024-12-18T00:00:00"/>
    <s v="Sales Invoice"/>
    <s v="Jay Ambe Enterprise"/>
    <s v="KRHUB_92863"/>
    <s v="SubD A"/>
    <s v="SubD (SubD A)"/>
    <s v="Grooming"/>
    <s v="Guard"/>
    <n v="480"/>
    <n v="90"/>
    <n v="6300"/>
    <m/>
    <x v="1"/>
    <n v="567000"/>
  </r>
  <r>
    <d v="2024-12-17T00:00:00"/>
    <s v="Sales Invoice"/>
    <s v="SHREE MOMAI TRADERS"/>
    <s v="KRHUB_89269"/>
    <s v="SubD A"/>
    <s v="SubD (SubD A)"/>
    <s v="Fem Care"/>
    <s v="Whisper Choice"/>
    <n v="112"/>
    <n v="112"/>
    <n v="5044.4799999999996"/>
    <m/>
    <x v="1"/>
    <n v="564981.76000000001"/>
  </r>
  <r>
    <d v="2024-12-19T00:00:00"/>
    <s v="Sales Invoice"/>
    <s v="DEV ENTERPRISE"/>
    <s v="KRHUB_90736"/>
    <s v="SubD A"/>
    <s v="SubD (SubD A)"/>
    <s v="Fem Care"/>
    <s v="Whisper Choice"/>
    <n v="112"/>
    <n v="112"/>
    <n v="5044.4799999999996"/>
    <m/>
    <x v="1"/>
    <n v="564981.76000000001"/>
  </r>
  <r>
    <d v="2024-12-18T00:00:00"/>
    <s v="Sales Invoice"/>
    <s v="Jay Ambe Enterprise"/>
    <s v="KRHUB_92863"/>
    <s v="SubD A"/>
    <s v="SubD (SubD A)"/>
    <s v="Fabric &amp; Home Care"/>
    <s v="Ariel"/>
    <n v="2"/>
    <n v="20"/>
    <n v="28240.6"/>
    <m/>
    <x v="1"/>
    <n v="564812"/>
  </r>
  <r>
    <d v="2024-12-14T00:00:00"/>
    <s v="Sales Invoice"/>
    <s v="Vinod Pharma"/>
    <s v="KRHUB_93329"/>
    <s v="SubD A"/>
    <s v="SubD (SubD A)"/>
    <s v="Fem Care"/>
    <s v="Whisper Choice"/>
    <n v="120"/>
    <n v="120"/>
    <n v="4539.6000000000004"/>
    <m/>
    <x v="0"/>
    <n v="544752"/>
  </r>
  <r>
    <d v="2024-12-14T00:00:00"/>
    <s v="Sales Invoice"/>
    <s v="Bipinkumar Manshukhlal Shah"/>
    <s v="KRHUB_78366"/>
    <s v="SubD A"/>
    <s v="SubD (SubD A)"/>
    <s v="Hair Care"/>
    <s v="H&amp;S"/>
    <n v="24"/>
    <n v="54"/>
    <n v="10063.44"/>
    <m/>
    <x v="0"/>
    <n v="543425.76"/>
  </r>
  <r>
    <d v="2024-12-17T00:00:00"/>
    <s v="Sales Invoice"/>
    <s v="SHREE MOMAI TRADERS"/>
    <s v="KRHUB_89269"/>
    <s v="SubD A"/>
    <s v="SubD (SubD A)"/>
    <s v="Baby Care"/>
    <s v="Pampers"/>
    <n v="40"/>
    <n v="80"/>
    <n v="6600"/>
    <m/>
    <x v="1"/>
    <n v="528000"/>
  </r>
  <r>
    <d v="2024-12-14T00:00:00"/>
    <s v="Sales Invoice"/>
    <s v="Vinayak Marketing"/>
    <s v="KRHUB_91961"/>
    <s v="SubD A"/>
    <s v="SubD (SubD A)"/>
    <s v="Fem Care"/>
    <s v="Whisper Choice"/>
    <n v="30"/>
    <n v="60"/>
    <n v="8648.4"/>
    <m/>
    <x v="0"/>
    <n v="518904"/>
  </r>
  <r>
    <d v="2024-12-16T00:00:00"/>
    <s v="Sales Invoice"/>
    <s v="Verai General Stores"/>
    <s v="KRHUB_90915"/>
    <s v="SubD B"/>
    <s v="SubD (SubD B)"/>
    <s v="Fabric &amp; Home Care"/>
    <s v="Ariel"/>
    <n v="2"/>
    <n v="20"/>
    <n v="25907.4"/>
    <m/>
    <x v="1"/>
    <n v="518148"/>
  </r>
  <r>
    <d v="2024-12-18T00:00:00"/>
    <s v="Sales Invoice"/>
    <s v="A TO Z TRADERS"/>
    <s v="KRHUB_93275"/>
    <s v="SubD B"/>
    <s v="SubD (SubD B)"/>
    <s v="Fabric &amp; Home Care"/>
    <s v="Ariel"/>
    <n v="2"/>
    <n v="20"/>
    <n v="25907.4"/>
    <m/>
    <x v="1"/>
    <n v="518148"/>
  </r>
  <r>
    <d v="2024-12-18T00:00:00"/>
    <s v="Sales Invoice"/>
    <s v="Thakkar Nandkumar Sitaram"/>
    <s v="KRHUB_85835"/>
    <s v="SubD B"/>
    <s v="SubD (SubD B)"/>
    <s v="Fabric &amp; Home Care"/>
    <s v="Ariel"/>
    <n v="2"/>
    <n v="20"/>
    <n v="25907.4"/>
    <m/>
    <x v="1"/>
    <n v="518148"/>
  </r>
  <r>
    <d v="2024-12-18T00:00:00"/>
    <s v="Sales Invoice"/>
    <s v="Tirupati Sales Corporation"/>
    <s v="KRHUB_82079"/>
    <s v="SubD A"/>
    <s v="SubD (SubD A)"/>
    <s v="Fabric &amp; Home Care"/>
    <s v="Ariel"/>
    <n v="2"/>
    <n v="20"/>
    <n v="25907.4"/>
    <m/>
    <x v="1"/>
    <n v="518148"/>
  </r>
  <r>
    <d v="2024-12-18T00:00:00"/>
    <s v="Sales Invoice"/>
    <s v="Verai General Stores"/>
    <s v="KRHUB_90915"/>
    <s v="SubD B"/>
    <s v="SubD (SubD B)"/>
    <s v="Fabric &amp; Home Care"/>
    <s v="Ariel"/>
    <n v="2"/>
    <n v="20"/>
    <n v="25907.4"/>
    <m/>
    <x v="1"/>
    <n v="518148"/>
  </r>
  <r>
    <d v="2024-12-18T00:00:00"/>
    <s v="Sales Invoice"/>
    <s v="Jay Agency"/>
    <s v="KRHUB_88631"/>
    <s v="SubD B"/>
    <s v="SubD (SubD B)"/>
    <s v="Fabric &amp; Home Care"/>
    <s v="Ariel"/>
    <n v="2"/>
    <n v="20"/>
    <n v="25907.4"/>
    <m/>
    <x v="1"/>
    <n v="518148"/>
  </r>
  <r>
    <d v="2024-12-20T00:00:00"/>
    <s v="Sales Invoice"/>
    <s v="Vinayak Marketing"/>
    <s v="KRHUB_91961"/>
    <s v="SubD A"/>
    <s v="SubD (SubD A)"/>
    <s v="Grooming"/>
    <s v="Gillette Vector Plus"/>
    <n v="600"/>
    <n v="50"/>
    <n v="10272.5"/>
    <m/>
    <x v="1"/>
    <n v="513625"/>
  </r>
  <r>
    <d v="2024-12-14T00:00:00"/>
    <s v="Sales Invoice"/>
    <s v="Vinod Pharma"/>
    <s v="KRHUB_93329"/>
    <s v="SubD A"/>
    <s v="SubD (SubD A)"/>
    <s v="Fabric &amp; Home Care"/>
    <s v="Ariel Liquid"/>
    <n v="4"/>
    <n v="28"/>
    <n v="17888.919999999998"/>
    <m/>
    <x v="0"/>
    <n v="500889.75999999995"/>
  </r>
  <r>
    <d v="2024-12-14T00:00:00"/>
    <s v="Sales Invoice"/>
    <s v="DEV ENTERPRISE"/>
    <s v="KRHUB_90736"/>
    <s v="SubD A"/>
    <s v="SubD (SubD A)"/>
    <s v="Oral care"/>
    <s v="ORAL B"/>
    <n v="24"/>
    <n v="48"/>
    <n v="9919.68"/>
    <m/>
    <x v="0"/>
    <n v="476144.64000000001"/>
  </r>
  <r>
    <d v="2024-12-18T00:00:00"/>
    <s v="Sales Invoice"/>
    <s v="Vinod Pharma"/>
    <s v="KRHUB_93329"/>
    <s v="SubD A"/>
    <s v="SubD (SubD A)"/>
    <s v="Oral care"/>
    <s v="ORAL B"/>
    <n v="24"/>
    <n v="48"/>
    <n v="9919.68"/>
    <m/>
    <x v="1"/>
    <n v="476144.64000000001"/>
  </r>
  <r>
    <d v="2024-12-14T00:00:00"/>
    <s v="Sales Invoice"/>
    <s v="Vinayak Marketing"/>
    <s v="KRHUB_91961"/>
    <s v="SubD A"/>
    <s v="SubD (SubD A)"/>
    <s v="Hair Care"/>
    <s v="H&amp;S"/>
    <n v="36"/>
    <n v="108"/>
    <n v="4320"/>
    <m/>
    <x v="0"/>
    <n v="466560"/>
  </r>
  <r>
    <d v="2024-12-17T00:00:00"/>
    <s v="Sales Invoice"/>
    <s v="SHREE MOMAI TRADERS"/>
    <s v="KRHUB_89269"/>
    <s v="SubD A"/>
    <s v="SubD (SubD A)"/>
    <s v="Hair Care"/>
    <s v="H&amp;S"/>
    <n v="56"/>
    <n v="50"/>
    <n v="9318"/>
    <m/>
    <x v="1"/>
    <n v="465900"/>
  </r>
  <r>
    <d v="2024-12-19T00:00:00"/>
    <s v="Sales Invoice"/>
    <s v="DEV ENTERPRISE"/>
    <s v="KRHUB_90736"/>
    <s v="SubD A"/>
    <s v="SubD (SubD A)"/>
    <s v="Fem Care"/>
    <s v="Whisper Ultra"/>
    <n v="24"/>
    <n v="48"/>
    <n v="9473.76"/>
    <m/>
    <x v="1"/>
    <n v="454740.47999999998"/>
  </r>
  <r>
    <d v="2024-12-18T00:00:00"/>
    <s v="Sales Invoice"/>
    <s v="Vinod Pharma"/>
    <s v="KRHUB_93329"/>
    <s v="SubD A"/>
    <s v="SubD (SubD A)"/>
    <s v="Fem Care"/>
    <s v="Whisper Choice"/>
    <n v="120"/>
    <n v="120"/>
    <n v="3783.6"/>
    <m/>
    <x v="1"/>
    <n v="454032"/>
  </r>
  <r>
    <d v="2024-12-19T00:00:00"/>
    <s v="Sales Invoice"/>
    <s v="DEV ENTERPRISE"/>
    <s v="KRHUB_90736"/>
    <s v="SubD A"/>
    <s v="SubD (SubD A)"/>
    <s v="Fem Care"/>
    <s v="Whisper Choice"/>
    <n v="120"/>
    <n v="120"/>
    <n v="3783.6"/>
    <m/>
    <x v="1"/>
    <n v="454032"/>
  </r>
  <r>
    <d v="2024-12-14T00:00:00"/>
    <s v="Sales Invoice"/>
    <s v="A TO Z TRADERS"/>
    <s v="KRHUB_93275"/>
    <s v="SubD B"/>
    <s v="SubD (SubD B)"/>
    <s v="Baby Care"/>
    <s v="Pampers"/>
    <n v="18"/>
    <n v="36"/>
    <n v="12490.56"/>
    <m/>
    <x v="0"/>
    <n v="449660.15999999997"/>
  </r>
  <r>
    <d v="2024-12-14T00:00:00"/>
    <s v="Sales Invoice"/>
    <s v="Jalaram Enterprise"/>
    <s v="KRHUB_86219"/>
    <s v="SubD B"/>
    <s v="SubD (SubD B)"/>
    <s v="Health Care"/>
    <s v="Vaporub"/>
    <n v="16"/>
    <n v="16"/>
    <n v="27649.599999999999"/>
    <m/>
    <x v="0"/>
    <n v="442393.59999999998"/>
  </r>
  <r>
    <d v="2024-12-14T00:00:00"/>
    <s v="Sales Invoice"/>
    <s v="V M Enterprise"/>
    <s v="KRHUB_91962"/>
    <s v="SubD A"/>
    <s v="SubD (SubD A)"/>
    <s v="Health Care"/>
    <s v="Vaporub"/>
    <n v="16"/>
    <n v="16"/>
    <n v="27649.599999999999"/>
    <m/>
    <x v="0"/>
    <n v="442393.59999999998"/>
  </r>
  <r>
    <d v="2024-12-14T00:00:00"/>
    <s v="Sales Invoice"/>
    <s v="A TO Z TRADERS"/>
    <s v="KRHUB_93275"/>
    <s v="SubD B"/>
    <s v="SubD (SubD B)"/>
    <s v="Health Care"/>
    <s v="Vaporub"/>
    <n v="16"/>
    <n v="16"/>
    <n v="27649.599999999999"/>
    <m/>
    <x v="0"/>
    <n v="442393.59999999998"/>
  </r>
  <r>
    <d v="2024-12-14T00:00:00"/>
    <s v="Sales Invoice"/>
    <s v="Punit Sales Agency"/>
    <s v="KRHUB_78572"/>
    <s v="SubD A"/>
    <s v="SubD (SubD A)"/>
    <s v="Hair Care"/>
    <s v="H&amp;S"/>
    <n v="60"/>
    <n v="133"/>
    <n v="3258.5"/>
    <m/>
    <x v="0"/>
    <n v="433380.5"/>
  </r>
  <r>
    <d v="2024-12-13T00:00:00"/>
    <s v="Sales Invoice"/>
    <s v="V M Enterprise"/>
    <s v="KRHUB_91962"/>
    <s v="SubD A"/>
    <s v="SubD (SubD A)"/>
    <s v="Fabric &amp; Home Care"/>
    <s v="Tide"/>
    <n v="72"/>
    <n v="216"/>
    <n v="2000.16"/>
    <m/>
    <x v="2"/>
    <n v="432034.56"/>
  </r>
  <r>
    <d v="2024-12-14T00:00:00"/>
    <s v="Sales Invoice"/>
    <s v="Punit Sales Agency"/>
    <s v="KRHUB_78572"/>
    <s v="SubD A"/>
    <s v="SubD (SubD A)"/>
    <s v="Fabric &amp; Home Care"/>
    <s v="Tide"/>
    <n v="72"/>
    <n v="216"/>
    <n v="2000.16"/>
    <m/>
    <x v="0"/>
    <n v="432034.56"/>
  </r>
  <r>
    <d v="2024-12-14T00:00:00"/>
    <s v="Sales Invoice"/>
    <s v="Punit Sales Agency"/>
    <s v="KRHUB_78572"/>
    <s v="SubD A"/>
    <s v="SubD (SubD A)"/>
    <s v="Fabric &amp; Home Care"/>
    <s v="Tide"/>
    <n v="72"/>
    <n v="216"/>
    <n v="2000.16"/>
    <m/>
    <x v="0"/>
    <n v="432034.56"/>
  </r>
  <r>
    <d v="2024-12-13T00:00:00"/>
    <s v="Sales Invoice"/>
    <s v="Bipinkumar Manshukhlal Shah"/>
    <s v="KRHUB_78366"/>
    <s v="SubD A"/>
    <s v="SubD (SubD A)"/>
    <s v="Hair Care"/>
    <s v="H&amp;S"/>
    <n v="24"/>
    <n v="48"/>
    <n v="8945.2800000000007"/>
    <m/>
    <x v="2"/>
    <n v="429373.44000000006"/>
  </r>
  <r>
    <d v="2024-12-14T00:00:00"/>
    <s v="Sales Invoice"/>
    <s v="A TO Z TRADERS"/>
    <s v="KRHUB_93275"/>
    <s v="SubD B"/>
    <s v="SubD (SubD B)"/>
    <s v="Fabric &amp; Home Care"/>
    <s v="Tide"/>
    <n v="3"/>
    <n v="21"/>
    <n v="20124.93"/>
    <m/>
    <x v="0"/>
    <n v="422623.53"/>
  </r>
  <r>
    <d v="2024-12-14T00:00:00"/>
    <s v="Sales Invoice"/>
    <s v="Vinayak Marketing"/>
    <s v="KRHUB_91961"/>
    <s v="SubD A"/>
    <s v="SubD (SubD A)"/>
    <s v="Personal Care (GIL)"/>
    <s v="Gillette"/>
    <n v="144"/>
    <n v="144"/>
    <n v="2880"/>
    <m/>
    <x v="0"/>
    <n v="414720"/>
  </r>
  <r>
    <d v="2024-12-17T00:00:00"/>
    <s v="Sales Invoice"/>
    <s v="SHREE MOMAI TRADERS"/>
    <s v="KRHUB_89269"/>
    <s v="SubD A"/>
    <s v="SubD (SubD A)"/>
    <s v="Personal Care (GIL)"/>
    <s v="Gillette"/>
    <n v="144"/>
    <n v="144"/>
    <n v="2880"/>
    <m/>
    <x v="1"/>
    <n v="414720"/>
  </r>
  <r>
    <d v="2024-12-14T00:00:00"/>
    <s v="Sales Invoice"/>
    <s v="Bipinkumar Manshukhlal Shah"/>
    <s v="KRHUB_78366"/>
    <s v="SubD A"/>
    <s v="SubD (SubD A)"/>
    <s v="Grooming"/>
    <s v="Fusion"/>
    <n v="40"/>
    <n v="20"/>
    <n v="20518"/>
    <m/>
    <x v="2"/>
    <n v="410360"/>
  </r>
  <r>
    <d v="2024-12-17T00:00:00"/>
    <s v="Sales Invoice"/>
    <s v="Bipinkumar Manshukhlal Shah"/>
    <s v="KRHUB_78366"/>
    <s v="SubD A"/>
    <s v="SubD (SubD A)"/>
    <s v="Grooming"/>
    <s v="Fusion"/>
    <n v="40"/>
    <n v="20"/>
    <n v="20518"/>
    <m/>
    <x v="1"/>
    <n v="410360"/>
  </r>
  <r>
    <d v="2024-12-19T00:00:00"/>
    <s v="Sales Invoice"/>
    <s v="DEV ENTERPRISE"/>
    <s v="KRHUB_90736"/>
    <s v="SubD A"/>
    <s v="SubD (SubD A)"/>
    <s v="Fabric &amp; Home Care"/>
    <s v="Tide"/>
    <n v="24"/>
    <n v="72"/>
    <n v="5666.4"/>
    <m/>
    <x v="1"/>
    <n v="407980.79999999999"/>
  </r>
  <r>
    <d v="2024-12-20T00:00:00"/>
    <s v="Sales Invoice"/>
    <s v="Akshar Agency"/>
    <s v="KRHUB_85606"/>
    <s v="SubD A"/>
    <s v="SubD (SubD A)"/>
    <s v="Fabric &amp; Home Care"/>
    <s v="Ariel Liquid"/>
    <n v="6"/>
    <n v="30"/>
    <n v="13583.1"/>
    <m/>
    <x v="1"/>
    <n v="407493"/>
  </r>
  <r>
    <d v="2024-12-17T00:00:00"/>
    <s v="Sales Invoice"/>
    <s v="SHREE MOMAI TRADERS"/>
    <s v="KRHUB_89269"/>
    <s v="SubD A"/>
    <s v="SubD (SubD A)"/>
    <s v="Fabric &amp; Home Care"/>
    <s v="Tide"/>
    <n v="5"/>
    <n v="25"/>
    <n v="16088"/>
    <m/>
    <x v="1"/>
    <n v="402200"/>
  </r>
  <r>
    <d v="2024-12-18T00:00:00"/>
    <s v="Sales Invoice"/>
    <s v="Jay Ambe Enterprise"/>
    <s v="KRHUB_92863"/>
    <s v="SubD A"/>
    <s v="SubD (SubD A)"/>
    <s v="Fabric &amp; Home Care"/>
    <s v="Ariel"/>
    <n v="6"/>
    <n v="24"/>
    <n v="16695.599999999999"/>
    <m/>
    <x v="1"/>
    <n v="400694.39999999997"/>
  </r>
  <r>
    <d v="2024-12-20T00:00:00"/>
    <s v="Sales Invoice"/>
    <s v="Akshar Agency"/>
    <s v="KRHUB_85606"/>
    <s v="SubD A"/>
    <s v="SubD (SubD A)"/>
    <s v="Baby Care"/>
    <s v="Pampers"/>
    <n v="288"/>
    <n v="216"/>
    <n v="1844.64"/>
    <m/>
    <x v="1"/>
    <n v="398442.24000000005"/>
  </r>
  <r>
    <d v="2024-12-13T00:00:00"/>
    <s v="Sales Invoice"/>
    <s v="Bipinkumar Manshukhlal Shah"/>
    <s v="KRHUB_78366"/>
    <s v="SubD A"/>
    <s v="SubD (SubD A)"/>
    <s v="Hair Care"/>
    <s v="Pantene"/>
    <n v="24"/>
    <n v="48"/>
    <n v="8247.36"/>
    <m/>
    <x v="2"/>
    <n v="395873.28000000003"/>
  </r>
  <r>
    <d v="2024-12-14T00:00:00"/>
    <s v="Sales Invoice"/>
    <s v="Jiyansh Sales"/>
    <s v="KRHUB_94585"/>
    <s v="SubD B"/>
    <s v="SubD (SubD B)"/>
    <s v="Fem Care"/>
    <s v="Whisper Ultra"/>
    <n v="48"/>
    <n v="48"/>
    <n v="8216.16"/>
    <m/>
    <x v="0"/>
    <n v="394375.67999999999"/>
  </r>
  <r>
    <d v="2024-12-14T00:00:00"/>
    <s v="Sales Invoice"/>
    <s v="Bipinkumar Manshukhlal Shah"/>
    <s v="KRHUB_78366"/>
    <s v="SubD A"/>
    <s v="SubD (SubD A)"/>
    <s v="Fem Care"/>
    <s v="Whisper Ultra"/>
    <n v="48"/>
    <n v="48"/>
    <n v="8216.16"/>
    <m/>
    <x v="0"/>
    <n v="394375.67999999999"/>
  </r>
  <r>
    <d v="2024-12-17T00:00:00"/>
    <s v="Sales Invoice"/>
    <s v="Bipinkumar Manshukhlal Shah"/>
    <s v="KRHUB_78366"/>
    <s v="SubD A"/>
    <s v="SubD (SubD A)"/>
    <s v="Fem Care"/>
    <s v="Whisper Ultra"/>
    <n v="48"/>
    <n v="48"/>
    <n v="8216.16"/>
    <m/>
    <x v="1"/>
    <n v="394375.67999999999"/>
  </r>
  <r>
    <d v="2024-12-19T00:00:00"/>
    <s v="Sales Invoice"/>
    <s v="DEV ENTERPRISE"/>
    <s v="KRHUB_90736"/>
    <s v="SubD A"/>
    <s v="SubD (SubD A)"/>
    <s v="Fem Care"/>
    <s v="Whisper Ultra"/>
    <n v="48"/>
    <n v="48"/>
    <n v="8216.16"/>
    <m/>
    <x v="1"/>
    <n v="394375.67999999999"/>
  </r>
  <r>
    <d v="2024-12-20T00:00:00"/>
    <s v="Sales Invoice"/>
    <s v="Akshar Agency"/>
    <s v="KRHUB_85606"/>
    <s v="SubD A"/>
    <s v="SubD (SubD A)"/>
    <s v="Fem Care"/>
    <s v="Whisper Ultra"/>
    <n v="48"/>
    <n v="48"/>
    <n v="8216.16"/>
    <m/>
    <x v="1"/>
    <n v="394375.67999999999"/>
  </r>
  <r>
    <d v="2024-12-14T00:00:00"/>
    <s v="Sales Invoice"/>
    <s v="Jiyansh Sales"/>
    <s v="KRHUB_94585"/>
    <s v="SubD B"/>
    <s v="SubD (SubD B)"/>
    <s v="Fem Care"/>
    <s v="Whisper Choice"/>
    <n v="30"/>
    <n v="60"/>
    <n v="6487.2"/>
    <m/>
    <x v="0"/>
    <n v="389232"/>
  </r>
  <r>
    <d v="2024-12-17T00:00:00"/>
    <s v="Sales Invoice"/>
    <s v="SHREE MOMAI TRADERS"/>
    <s v="KRHUB_89269"/>
    <s v="SubD A"/>
    <s v="SubD (SubD A)"/>
    <s v="Fem Care"/>
    <s v="Whisper Choice"/>
    <n v="30"/>
    <n v="60"/>
    <n v="6487.2"/>
    <m/>
    <x v="1"/>
    <n v="389232"/>
  </r>
  <r>
    <d v="2024-12-13T00:00:00"/>
    <s v="Sales Invoice"/>
    <s v="Akshar Agency"/>
    <s v="KRHUB_85606"/>
    <s v="SubD A"/>
    <s v="SubD (SubD A)"/>
    <s v="Fabric &amp; Home Care"/>
    <s v="Tide"/>
    <n v="5"/>
    <n v="25"/>
    <n v="15023.25"/>
    <m/>
    <x v="2"/>
    <n v="375581.25"/>
  </r>
  <r>
    <d v="2024-12-14T00:00:00"/>
    <s v="Sales Invoice"/>
    <s v="Punit Sales Agency"/>
    <s v="KRHUB_78572"/>
    <s v="SubD A"/>
    <s v="SubD (SubD A)"/>
    <s v="Fabric &amp; Home Care"/>
    <s v="Tide"/>
    <n v="24"/>
    <n v="69"/>
    <n v="5430.3"/>
    <m/>
    <x v="0"/>
    <n v="374690.7"/>
  </r>
  <r>
    <d v="2024-12-20T00:00:00"/>
    <s v="Sales Invoice"/>
    <s v="Vinayak Marketing"/>
    <s v="KRHUB_91961"/>
    <s v="SubD A"/>
    <s v="SubD (SubD A)"/>
    <s v="Health Care"/>
    <s v="VCD"/>
    <n v="4"/>
    <n v="16"/>
    <n v="22696.799999999999"/>
    <m/>
    <x v="1"/>
    <n v="363148.79999999999"/>
  </r>
  <r>
    <d v="2024-12-20T00:00:00"/>
    <s v="Sales Invoice"/>
    <s v="Akshar Agency"/>
    <s v="KRHUB_85606"/>
    <s v="SubD A"/>
    <s v="SubD (SubD A)"/>
    <s v="Fem Care"/>
    <s v="Whisper Ultra"/>
    <n v="54"/>
    <n v="54"/>
    <n v="6631.74"/>
    <m/>
    <x v="1"/>
    <n v="358113.95999999996"/>
  </r>
  <r>
    <d v="2024-12-20T00:00:00"/>
    <s v="Sales Invoice"/>
    <s v="Akshar Agency"/>
    <s v="KRHUB_85606"/>
    <s v="SubD A"/>
    <s v="SubD (SubD A)"/>
    <s v="Fabric &amp; Home Care"/>
    <s v="Ariel Liquid"/>
    <n v="6"/>
    <n v="30"/>
    <n v="11916.6"/>
    <m/>
    <x v="1"/>
    <n v="357498"/>
  </r>
  <r>
    <d v="2024-12-13T00:00:00"/>
    <s v="Sales Invoice"/>
    <s v="V M Enterprise"/>
    <s v="KRHUB_91962"/>
    <s v="SubD A"/>
    <s v="SubD (SubD A)"/>
    <s v="Hair Care"/>
    <s v="H&amp;S"/>
    <n v="60"/>
    <n v="120"/>
    <n v="2940"/>
    <m/>
    <x v="2"/>
    <n v="352800"/>
  </r>
  <r>
    <d v="2024-12-14T00:00:00"/>
    <s v="Sales Invoice"/>
    <s v="Punit Sales Agency"/>
    <s v="KRHUB_78572"/>
    <s v="SubD A"/>
    <s v="SubD (SubD A)"/>
    <s v="Hair Care"/>
    <s v="H&amp;S"/>
    <n v="60"/>
    <n v="120"/>
    <n v="2940"/>
    <m/>
    <x v="0"/>
    <n v="352800"/>
  </r>
  <r>
    <d v="2024-12-16T00:00:00"/>
    <s v="Sales Invoice"/>
    <s v="Verai General Stores"/>
    <s v="KRHUB_90915"/>
    <s v="SubD B"/>
    <s v="SubD (SubD B)"/>
    <s v="Hair Care"/>
    <s v="H&amp;S"/>
    <n v="60"/>
    <n v="120"/>
    <n v="2940"/>
    <m/>
    <x v="1"/>
    <n v="352800"/>
  </r>
  <r>
    <d v="2024-12-17T00:00:00"/>
    <s v="Sales Invoice"/>
    <s v="Bipinkumar Manshukhlal Shah"/>
    <s v="KRHUB_78366"/>
    <s v="SubD A"/>
    <s v="SubD (SubD A)"/>
    <s v="Grooming"/>
    <s v="Gillette Mach3"/>
    <n v="72"/>
    <n v="36"/>
    <n v="9610.92"/>
    <m/>
    <x v="1"/>
    <n v="345993.12"/>
  </r>
  <r>
    <d v="2024-12-19T00:00:00"/>
    <s v="Sales Invoice"/>
    <s v="DEV ENTERPRISE"/>
    <s v="KRHUB_90736"/>
    <s v="SubD A"/>
    <s v="SubD (SubD A)"/>
    <s v="Grooming"/>
    <s v="Gillette Mach3"/>
    <n v="72"/>
    <n v="36"/>
    <n v="9610.92"/>
    <m/>
    <x v="1"/>
    <n v="345993.12"/>
  </r>
  <r>
    <d v="2024-12-16T00:00:00"/>
    <s v="Sales Invoice"/>
    <s v="Verai General Stores"/>
    <s v="KRHUB_90915"/>
    <s v="SubD B"/>
    <s v="SubD (SubD B)"/>
    <s v="Baby Care"/>
    <s v="Pampers"/>
    <n v="40"/>
    <n v="64"/>
    <n v="5280"/>
    <m/>
    <x v="0"/>
    <n v="337920"/>
  </r>
  <r>
    <d v="2024-12-16T00:00:00"/>
    <s v="Sales Invoice"/>
    <s v="Verai General Stores"/>
    <s v="KRHUB_90915"/>
    <s v="SubD B"/>
    <s v="SubD (SubD B)"/>
    <s v="Baby Care"/>
    <s v="Pampers"/>
    <n v="40"/>
    <n v="64"/>
    <n v="5280"/>
    <m/>
    <x v="0"/>
    <n v="337920"/>
  </r>
  <r>
    <d v="2024-12-16T00:00:00"/>
    <s v="Sales Invoice"/>
    <s v="Verai General Stores"/>
    <s v="KRHUB_90915"/>
    <s v="SubD B"/>
    <s v="SubD (SubD B)"/>
    <s v="Fem Care"/>
    <s v="Whisper Ultra"/>
    <n v="72"/>
    <n v="72"/>
    <n v="4540.32"/>
    <m/>
    <x v="0"/>
    <n v="326903.03999999998"/>
  </r>
  <r>
    <d v="2024-12-18T00:00:00"/>
    <s v="Sales Invoice"/>
    <s v="Vinod Pharma"/>
    <s v="KRHUB_93329"/>
    <s v="SubD A"/>
    <s v="SubD (SubD A)"/>
    <s v="Health Care"/>
    <s v="Action 500"/>
    <n v="90"/>
    <n v="24"/>
    <n v="13445.04"/>
    <m/>
    <x v="1"/>
    <n v="322680.96000000002"/>
  </r>
  <r>
    <d v="2024-12-14T00:00:00"/>
    <s v="Saleable RETURN"/>
    <s v="Punit Sales Agency"/>
    <s v="KRHUB_78572"/>
    <s v="SubD A"/>
    <s v="SubD (SubD A)"/>
    <s v="Grooming"/>
    <s v="Gillette Mach3"/>
    <n v="36"/>
    <n v="-36"/>
    <n v="-8839.44"/>
    <s v="Wrong Order"/>
    <x v="2"/>
    <n v="318219.84000000003"/>
  </r>
  <r>
    <d v="2024-12-17T00:00:00"/>
    <s v="Sales Invoice"/>
    <s v="Punit Sales Agency"/>
    <s v="KRHUB_78572"/>
    <s v="SubD A"/>
    <s v="SubD (SubD A)"/>
    <s v="Grooming"/>
    <s v="Gillette Mach3"/>
    <n v="36"/>
    <n v="36"/>
    <n v="8839.44"/>
    <m/>
    <x v="1"/>
    <n v="318219.84000000003"/>
  </r>
  <r>
    <d v="2024-12-19T00:00:00"/>
    <s v="Sales Invoice"/>
    <s v="DEV ENTERPRISE"/>
    <s v="KRHUB_90736"/>
    <s v="SubD A"/>
    <s v="SubD (SubD A)"/>
    <s v="Grooming"/>
    <s v="Gillette Mach3"/>
    <n v="36"/>
    <n v="36"/>
    <n v="8839.44"/>
    <m/>
    <x v="1"/>
    <n v="318219.84000000003"/>
  </r>
  <r>
    <d v="2024-12-20T00:00:00"/>
    <s v="Sales Invoice"/>
    <s v="Mashru General Store"/>
    <s v="KRHUB_92137"/>
    <s v="SubD B"/>
    <s v="SubD (SubD B)"/>
    <s v="Health Care"/>
    <s v="VCD"/>
    <n v="16"/>
    <n v="32"/>
    <n v="9879.68"/>
    <m/>
    <x v="1"/>
    <n v="316149.76000000001"/>
  </r>
  <r>
    <d v="2024-12-16T00:00:00"/>
    <s v="Sales Invoice"/>
    <s v="Verai General Stores"/>
    <s v="KRHUB_90915"/>
    <s v="SubD B"/>
    <s v="SubD (SubD B)"/>
    <s v="Fabric &amp; Home Care"/>
    <s v="Tide"/>
    <n v="24"/>
    <n v="48"/>
    <n v="6488.64"/>
    <m/>
    <x v="1"/>
    <n v="311454.72000000003"/>
  </r>
  <r>
    <d v="2024-12-16T00:00:00"/>
    <s v="Sales Invoice"/>
    <s v="Jalaram Enterprise"/>
    <s v="KRHUB_86219"/>
    <s v="SubD B"/>
    <s v="SubD (SubD B)"/>
    <s v="Fabric &amp; Home Care"/>
    <s v="Tide"/>
    <n v="24"/>
    <n v="48"/>
    <n v="6488.64"/>
    <m/>
    <x v="1"/>
    <n v="311454.72000000003"/>
  </r>
  <r>
    <d v="2024-12-20T00:00:00"/>
    <s v="Sales Invoice"/>
    <s v="Akshar Agency"/>
    <s v="KRHUB_85606"/>
    <s v="SubD A"/>
    <s v="SubD (SubD A)"/>
    <s v="Fabric &amp; Home Care"/>
    <s v="Tide"/>
    <n v="3"/>
    <n v="18"/>
    <n v="17249.939999999999"/>
    <m/>
    <x v="1"/>
    <n v="310498.92"/>
  </r>
  <r>
    <d v="2024-12-14T00:00:00"/>
    <s v="Sales Invoice"/>
    <s v="Bipinkumar Manshukhlal Shah"/>
    <s v="KRHUB_78366"/>
    <s v="SubD A"/>
    <s v="SubD (SubD A)"/>
    <s v="Grooming"/>
    <s v="Gillette Mach3"/>
    <n v="72"/>
    <n v="34"/>
    <n v="9076.98"/>
    <m/>
    <x v="0"/>
    <n v="308617.32"/>
  </r>
  <r>
    <d v="2024-12-16T00:00:00"/>
    <s v="Sales Invoice"/>
    <s v="Jalaram Enterprise"/>
    <s v="KRHUB_86219"/>
    <s v="SubD B"/>
    <s v="SubD (SubD B)"/>
    <s v="Fem Care"/>
    <s v="Whisper Ultra"/>
    <n v="48"/>
    <n v="48"/>
    <n v="6315.84"/>
    <m/>
    <x v="0"/>
    <n v="303160.32000000001"/>
  </r>
  <r>
    <d v="2024-12-14T00:00:00"/>
    <s v="Sales Invoice"/>
    <s v="Punit Sales Agency"/>
    <s v="KRHUB_78572"/>
    <s v="SubD A"/>
    <s v="SubD (SubD A)"/>
    <s v="Fabric &amp; Home Care"/>
    <s v="Tide"/>
    <n v="24"/>
    <n v="47"/>
    <n v="6353.46"/>
    <m/>
    <x v="0"/>
    <n v="298612.62"/>
  </r>
  <r>
    <d v="2024-12-14T00:00:00"/>
    <s v="Sales Invoice"/>
    <s v="Vinayak Marketing"/>
    <s v="KRHUB_91961"/>
    <s v="SubD A"/>
    <s v="SubD (SubD A)"/>
    <s v="Oral care"/>
    <s v="ORAL B"/>
    <n v="24"/>
    <n v="48"/>
    <n v="6000"/>
    <m/>
    <x v="0"/>
    <n v="288000"/>
  </r>
  <r>
    <d v="2024-12-16T00:00:00"/>
    <s v="Sales Invoice"/>
    <s v="Verai General Stores"/>
    <s v="KRHUB_90915"/>
    <s v="SubD B"/>
    <s v="SubD (SubD B)"/>
    <s v="Oral care"/>
    <s v="ORAL B"/>
    <n v="24"/>
    <n v="48"/>
    <n v="6000"/>
    <m/>
    <x v="0"/>
    <n v="288000"/>
  </r>
  <r>
    <d v="2024-12-20T00:00:00"/>
    <s v="Sales Invoice"/>
    <s v="Vinayak Marketing"/>
    <s v="KRHUB_91961"/>
    <s v="SubD A"/>
    <s v="SubD (SubD A)"/>
    <s v="Oral care"/>
    <s v="ORAL B"/>
    <n v="24"/>
    <n v="48"/>
    <n v="6000"/>
    <m/>
    <x v="1"/>
    <n v="288000"/>
  </r>
  <r>
    <d v="2024-12-14T00:00:00"/>
    <s v="Sales Invoice"/>
    <s v="V M Enterprise"/>
    <s v="KRHUB_91962"/>
    <s v="SubD A"/>
    <s v="SubD (SubD A)"/>
    <s v="Female Hair Removal"/>
    <s v="Satin Care"/>
    <n v="192"/>
    <n v="60"/>
    <n v="4683.6000000000004"/>
    <m/>
    <x v="2"/>
    <n v="281016"/>
  </r>
  <r>
    <d v="2024-12-14T00:00:00"/>
    <s v="Sales Invoice"/>
    <s v="Vinayak Marketing"/>
    <s v="KRHUB_91961"/>
    <s v="SubD A"/>
    <s v="SubD (SubD A)"/>
    <s v="Oral care"/>
    <s v="ORAL B"/>
    <n v="20"/>
    <n v="40"/>
    <n v="7000"/>
    <m/>
    <x v="0"/>
    <n v="280000"/>
  </r>
  <r>
    <d v="2024-12-17T00:00:00"/>
    <s v="Sales Invoice"/>
    <s v="Bipinkumar Manshukhlal Shah"/>
    <s v="KRHUB_78366"/>
    <s v="SubD A"/>
    <s v="SubD (SubD A)"/>
    <s v="Baby Care"/>
    <s v="Pampers"/>
    <n v="40"/>
    <n v="40"/>
    <n v="6922"/>
    <m/>
    <x v="1"/>
    <n v="276880"/>
  </r>
  <r>
    <d v="2024-12-14T00:00:00"/>
    <s v="Sales Invoice"/>
    <s v="DEV ENTERPRISE"/>
    <s v="KRHUB_90736"/>
    <s v="SubD A"/>
    <s v="SubD (SubD A)"/>
    <s v="Fabric &amp; Home Care"/>
    <s v="Ariel Liquid"/>
    <n v="12"/>
    <n v="36"/>
    <n v="7499.88"/>
    <m/>
    <x v="0"/>
    <n v="269995.68"/>
  </r>
  <r>
    <d v="2024-12-17T00:00:00"/>
    <s v="Sales Invoice"/>
    <s v="SHREE MOMAI TRADERS"/>
    <s v="KRHUB_89269"/>
    <s v="SubD A"/>
    <s v="SubD (SubD A)"/>
    <s v="Fabric &amp; Home Care"/>
    <s v="Ariel Liquid"/>
    <n v="12"/>
    <n v="36"/>
    <n v="7499.88"/>
    <m/>
    <x v="1"/>
    <n v="269995.68"/>
  </r>
  <r>
    <d v="2024-12-14T00:00:00"/>
    <s v="Saleable RETURN"/>
    <s v="A TO Z TRADERS"/>
    <s v="KRHUB_93275"/>
    <s v="SubD B"/>
    <s v="SubD (SubD B)"/>
    <s v="Fem Care"/>
    <s v="Whisper Ultra"/>
    <n v="24"/>
    <n v="-24"/>
    <n v="-11170.08"/>
    <s v="Short Supplied"/>
    <x v="2"/>
    <n v="268081.91999999998"/>
  </r>
  <r>
    <d v="2024-12-14T00:00:00"/>
    <s v="Sales Invoice"/>
    <s v="A TO Z TRADERS"/>
    <s v="KRHUB_93275"/>
    <s v="SubD B"/>
    <s v="SubD (SubD B)"/>
    <s v="Fem Care"/>
    <s v="Whisper Ultra"/>
    <n v="24"/>
    <n v="24"/>
    <n v="11170.08"/>
    <m/>
    <x v="0"/>
    <n v="268081.91999999998"/>
  </r>
  <r>
    <d v="2024-12-16T00:00:00"/>
    <s v="Sales Invoice"/>
    <s v="GPSAR Healthcare Ltd"/>
    <s v="KRHUB_78371"/>
    <s v="Large A Pharmacy"/>
    <s v="HFS (Large A Pharmacy)- D type"/>
    <s v="Fem Care"/>
    <s v="Whisper Ultra"/>
    <n v="20"/>
    <n v="24"/>
    <n v="11163.12"/>
    <m/>
    <x v="0"/>
    <n v="267914.88"/>
  </r>
  <r>
    <d v="2024-12-16T00:00:00"/>
    <s v="Sales Invoice"/>
    <s v="GPSAR Healthcare Ltd"/>
    <s v="KRHUB_78371"/>
    <s v="Large A Pharmacy"/>
    <s v="HFS (Large A Pharmacy)- D type"/>
    <s v="Grooming"/>
    <s v="Fusion"/>
    <n v="40"/>
    <n v="12"/>
    <n v="22232.04"/>
    <m/>
    <x v="0"/>
    <n v="266784.48"/>
  </r>
  <r>
    <d v="2024-12-18T00:00:00"/>
    <s v="Sales Invoice"/>
    <s v="Jay Ambe Enterprise"/>
    <s v="KRHUB_92863"/>
    <s v="SubD A"/>
    <s v="SubD (SubD A)"/>
    <s v="Baby Care"/>
    <s v="Pampers"/>
    <n v="72"/>
    <n v="72"/>
    <n v="3600"/>
    <m/>
    <x v="1"/>
    <n v="259200"/>
  </r>
  <r>
    <d v="2024-12-14T00:00:00"/>
    <s v="Sales Invoice"/>
    <s v="DEV ENTERPRISE"/>
    <s v="KRHUB_90736"/>
    <s v="SubD A"/>
    <s v="SubD (SubD A)"/>
    <s v="Fabric &amp; Home Care"/>
    <s v="Ariel Liquid"/>
    <n v="4"/>
    <n v="20"/>
    <n v="12777.8"/>
    <m/>
    <x v="0"/>
    <n v="255556"/>
  </r>
  <r>
    <d v="2024-12-17T00:00:00"/>
    <s v="Sales Invoice"/>
    <s v="Punit Sales Agency"/>
    <s v="KRHUB_78572"/>
    <s v="SubD A"/>
    <s v="SubD (SubD A)"/>
    <s v="Fabric &amp; Home Care"/>
    <s v="Ariel Liquid"/>
    <n v="4"/>
    <n v="20"/>
    <n v="12777.8"/>
    <m/>
    <x v="1"/>
    <n v="255556"/>
  </r>
  <r>
    <d v="2024-12-14T00:00:00"/>
    <s v="Sales Invoice"/>
    <s v="Jiyansh Sales"/>
    <s v="KRHUB_94585"/>
    <s v="SubD B"/>
    <s v="SubD (SubD B)"/>
    <s v="Fabric &amp; Home Care"/>
    <s v="Tide"/>
    <n v="5"/>
    <n v="50"/>
    <n v="5102"/>
    <m/>
    <x v="0"/>
    <n v="255100"/>
  </r>
  <r>
    <d v="2024-12-14T00:00:00"/>
    <s v="Sales Invoice"/>
    <s v="Vinayak Marketing"/>
    <s v="KRHUB_91961"/>
    <s v="SubD A"/>
    <s v="SubD (SubD A)"/>
    <s v="Fabric &amp; Home Care"/>
    <s v="Tide"/>
    <n v="5"/>
    <n v="50"/>
    <n v="5102"/>
    <m/>
    <x v="0"/>
    <n v="255100"/>
  </r>
  <r>
    <d v="2024-12-16T00:00:00"/>
    <s v="Sales Invoice"/>
    <s v="Jalaram Enterprise"/>
    <s v="KRHUB_86219"/>
    <s v="SubD B"/>
    <s v="SubD (SubD B)"/>
    <s v="Fabric &amp; Home Care"/>
    <s v="Ariel"/>
    <n v="5"/>
    <n v="50"/>
    <n v="5102"/>
    <m/>
    <x v="1"/>
    <n v="255100"/>
  </r>
  <r>
    <d v="2024-12-18T00:00:00"/>
    <s v="Sales Invoice"/>
    <s v="Jay Ambe Enterprise"/>
    <s v="KRHUB_92863"/>
    <s v="SubD A"/>
    <s v="SubD (SubD A)"/>
    <s v="Personal Care (GIL)"/>
    <s v="Gillette"/>
    <n v="24"/>
    <n v="24"/>
    <n v="10500"/>
    <m/>
    <x v="1"/>
    <n v="252000"/>
  </r>
  <r>
    <d v="2024-12-16T00:00:00"/>
    <s v="Sales Invoice"/>
    <s v="Verai General Stores"/>
    <s v="KRHUB_90915"/>
    <s v="SubD B"/>
    <s v="SubD (SubD B)"/>
    <s v="Fabric &amp; Home Care"/>
    <s v="Ariel"/>
    <n v="48"/>
    <n v="48"/>
    <n v="5244.48"/>
    <m/>
    <x v="1"/>
    <n v="251735.03999999998"/>
  </r>
  <r>
    <d v="2024-12-14T00:00:00"/>
    <s v="Sales Invoice"/>
    <s v="Bipinkumar Manshukhlal Shah"/>
    <s v="KRHUB_78366"/>
    <s v="SubD A"/>
    <s v="SubD (SubD A)"/>
    <s v="Personal Care (GIL)"/>
    <s v="Gillette"/>
    <n v="72"/>
    <n v="72"/>
    <n v="3456"/>
    <m/>
    <x v="0"/>
    <n v="248832"/>
  </r>
  <r>
    <d v="2024-12-14T00:00:00"/>
    <s v="Sales Invoice"/>
    <s v="Vinayak Marketing"/>
    <s v="KRHUB_91961"/>
    <s v="SubD A"/>
    <s v="SubD (SubD A)"/>
    <s v="Personal Care (GIL)"/>
    <s v="Gillette"/>
    <n v="72"/>
    <n v="72"/>
    <n v="3456"/>
    <m/>
    <x v="0"/>
    <n v="248832"/>
  </r>
  <r>
    <d v="2024-12-17T00:00:00"/>
    <s v="Sales Invoice"/>
    <s v="Bipinkumar Manshukhlal Shah"/>
    <s v="KRHUB_78366"/>
    <s v="SubD A"/>
    <s v="SubD (SubD A)"/>
    <s v="Personal Care (GIL)"/>
    <s v="Gillette"/>
    <n v="72"/>
    <n v="72"/>
    <n v="3456"/>
    <m/>
    <x v="1"/>
    <n v="248832"/>
  </r>
  <r>
    <d v="2024-12-19T00:00:00"/>
    <s v="Sales Invoice"/>
    <s v="DEV ENTERPRISE"/>
    <s v="KRHUB_90736"/>
    <s v="SubD A"/>
    <s v="SubD (SubD A)"/>
    <s v="Personal Care (GIL)"/>
    <s v="Gillette"/>
    <n v="72"/>
    <n v="72"/>
    <n v="3456"/>
    <m/>
    <x v="1"/>
    <n v="248832"/>
  </r>
  <r>
    <d v="2024-12-14T00:00:00"/>
    <s v="Sales Invoice"/>
    <s v="Vinod Pharma"/>
    <s v="KRHUB_93329"/>
    <s v="SubD A"/>
    <s v="SubD (SubD A)"/>
    <s v="Fabric &amp; Home Care"/>
    <s v="Ariel Liquid"/>
    <n v="12"/>
    <n v="36"/>
    <n v="6633.36"/>
    <m/>
    <x v="0"/>
    <n v="238800.96"/>
  </r>
  <r>
    <d v="2024-12-14T00:00:00"/>
    <s v="Sales Invoice"/>
    <s v="V M Enterprise"/>
    <s v="KRHUB_91962"/>
    <s v="SubD A"/>
    <s v="SubD (SubD A)"/>
    <s v="Fem Care"/>
    <s v="Whisper Ultra"/>
    <n v="48"/>
    <n v="48"/>
    <n v="4756.8"/>
    <m/>
    <x v="0"/>
    <n v="228326.40000000002"/>
  </r>
  <r>
    <d v="2024-12-14T00:00:00"/>
    <s v="Sales Invoice"/>
    <s v="Bipinkumar Manshukhlal Shah"/>
    <s v="KRHUB_78366"/>
    <s v="SubD A"/>
    <s v="SubD (SubD A)"/>
    <s v="Fem Care"/>
    <s v="Whisper Ultra"/>
    <n v="48"/>
    <n v="48"/>
    <n v="4756.8"/>
    <m/>
    <x v="0"/>
    <n v="228326.40000000002"/>
  </r>
  <r>
    <d v="2024-12-17T00:00:00"/>
    <s v="Sales Invoice"/>
    <s v="Bipinkumar Manshukhlal Shah"/>
    <s v="KRHUB_78366"/>
    <s v="SubD A"/>
    <s v="SubD (SubD A)"/>
    <s v="Fem Care"/>
    <s v="Whisper Ultra"/>
    <n v="48"/>
    <n v="48"/>
    <n v="4756.8"/>
    <m/>
    <x v="1"/>
    <n v="228326.40000000002"/>
  </r>
  <r>
    <d v="2024-12-14T00:00:00"/>
    <s v="Sales Invoice"/>
    <s v="Vinod Pharma"/>
    <s v="KRHUB_93329"/>
    <s v="SubD A"/>
    <s v="SubD (SubD A)"/>
    <s v="Fabric &amp; Home Care"/>
    <s v="Ariel Liquid"/>
    <n v="4"/>
    <n v="20"/>
    <n v="11296.4"/>
    <m/>
    <x v="0"/>
    <n v="225928"/>
  </r>
  <r>
    <d v="2024-12-17T00:00:00"/>
    <s v="Sales Invoice"/>
    <s v="Punit Sales Agency"/>
    <s v="KRHUB_78572"/>
    <s v="SubD A"/>
    <s v="SubD (SubD A)"/>
    <s v="Fabric &amp; Home Care"/>
    <s v="Ariel Liquid"/>
    <n v="4"/>
    <n v="20"/>
    <n v="11296.4"/>
    <m/>
    <x v="1"/>
    <n v="225928"/>
  </r>
  <r>
    <d v="2024-12-18T00:00:00"/>
    <s v="Sales Invoice"/>
    <s v="Jay Ambe Enterprise"/>
    <s v="KRHUB_92863"/>
    <s v="SubD A"/>
    <s v="SubD (SubD A)"/>
    <s v="Fabric &amp; Home Care"/>
    <s v="Ariel Liquid"/>
    <n v="4"/>
    <n v="20"/>
    <n v="11296.4"/>
    <m/>
    <x v="1"/>
    <n v="225928"/>
  </r>
  <r>
    <d v="2024-12-18T00:00:00"/>
    <s v="Sales Invoice"/>
    <s v="Vinod Pharma"/>
    <s v="KRHUB_93329"/>
    <s v="SubD A"/>
    <s v="SubD (SubD A)"/>
    <s v="Fabric &amp; Home Care"/>
    <s v="Ariel Liquid"/>
    <n v="4"/>
    <n v="20"/>
    <n v="11296.4"/>
    <m/>
    <x v="1"/>
    <n v="225928"/>
  </r>
  <r>
    <d v="2024-12-13T00:00:00"/>
    <s v="Sales Invoice"/>
    <s v="V M Enterprise"/>
    <s v="KRHUB_91962"/>
    <s v="SubD A"/>
    <s v="SubD (SubD A)"/>
    <s v="Fabric &amp; Home Care"/>
    <s v="Ariel"/>
    <n v="48"/>
    <n v="52"/>
    <n v="4333.68"/>
    <m/>
    <x v="2"/>
    <n v="225351.36000000002"/>
  </r>
  <r>
    <d v="2024-12-14T00:00:00"/>
    <s v="Sales Invoice"/>
    <s v="Bipinkumar Manshukhlal Shah"/>
    <s v="KRHUB_78366"/>
    <s v="SubD A"/>
    <s v="SubD (SubD A)"/>
    <s v="Grooming"/>
    <s v="Fusion"/>
    <n v="200"/>
    <n v="20"/>
    <n v="11160.8"/>
    <m/>
    <x v="2"/>
    <n v="223216"/>
  </r>
  <r>
    <d v="2024-12-17T00:00:00"/>
    <s v="Sales Invoice"/>
    <s v="Bipinkumar Manshukhlal Shah"/>
    <s v="KRHUB_78366"/>
    <s v="SubD A"/>
    <s v="SubD (SubD A)"/>
    <s v="Grooming"/>
    <s v="Fusion"/>
    <n v="200"/>
    <n v="20"/>
    <n v="11160.8"/>
    <m/>
    <x v="1"/>
    <n v="223216"/>
  </r>
  <r>
    <d v="2024-12-17T00:00:00"/>
    <s v="Sales Invoice"/>
    <s v="SHREE MOMAI TRADERS"/>
    <s v="KRHUB_89269"/>
    <s v="SubD A"/>
    <s v="SubD (SubD A)"/>
    <s v="Oral care"/>
    <s v="ORAL B"/>
    <n v="20"/>
    <n v="38"/>
    <n v="5700"/>
    <m/>
    <x v="1"/>
    <n v="216600"/>
  </r>
  <r>
    <d v="2024-12-17T00:00:00"/>
    <s v="Sales Invoice"/>
    <s v="SHREE MOMAI TRADERS"/>
    <s v="KRHUB_89269"/>
    <s v="SubD A"/>
    <s v="SubD (SubD A)"/>
    <s v="Baby Care"/>
    <s v="Pampers"/>
    <n v="72"/>
    <n v="72"/>
    <n v="3000.24"/>
    <m/>
    <x v="1"/>
    <n v="216017.27999999997"/>
  </r>
  <r>
    <d v="2024-12-14T00:00:00"/>
    <s v="Sales Invoice"/>
    <s v="Mashru General Store"/>
    <s v="KRHUB_92137"/>
    <s v="SubD B"/>
    <s v="SubD (SubD B)"/>
    <s v="Fabric &amp; Home Care"/>
    <s v="Tide"/>
    <n v="3"/>
    <n v="15"/>
    <n v="14374.95"/>
    <m/>
    <x v="0"/>
    <n v="215624.25"/>
  </r>
  <r>
    <d v="2024-12-20T00:00:00"/>
    <s v="Sales Invoice"/>
    <s v="Akshar Agency"/>
    <s v="KRHUB_85606"/>
    <s v="SubD A"/>
    <s v="SubD (SubD A)"/>
    <s v="Health Care"/>
    <s v="Vaporub Xtra Strong"/>
    <n v="216"/>
    <n v="45"/>
    <n v="4693.95"/>
    <m/>
    <x v="1"/>
    <n v="211227.75"/>
  </r>
  <r>
    <d v="2024-12-14T00:00:00"/>
    <s v="Sales Invoice"/>
    <s v="A TO Z TRADERS"/>
    <s v="KRHUB_93275"/>
    <s v="SubD B"/>
    <s v="SubD (SubD B)"/>
    <s v="Fem Care"/>
    <s v="Whisper Ultra"/>
    <n v="60"/>
    <n v="60"/>
    <n v="3513"/>
    <m/>
    <x v="0"/>
    <n v="210780"/>
  </r>
  <r>
    <d v="2024-12-16T00:00:00"/>
    <s v="Sales Invoice"/>
    <s v="GPSAR Healthcare Ltd"/>
    <s v="KRHUB_78371"/>
    <s v="Large A Pharmacy"/>
    <s v="HFS (Large A Pharmacy)- D type"/>
    <s v="Fem Care"/>
    <s v="Whisper Maxi"/>
    <n v="45"/>
    <n v="36"/>
    <n v="5842.08"/>
    <m/>
    <x v="0"/>
    <n v="210314.88"/>
  </r>
  <r>
    <d v="2024-12-20T00:00:00"/>
    <s v="Sales Invoice"/>
    <s v="Vinayak Marketing"/>
    <s v="KRHUB_91961"/>
    <s v="SubD A"/>
    <s v="SubD (SubD A)"/>
    <s v="Grooming"/>
    <s v="Gillette Vector Plus"/>
    <n v="600"/>
    <n v="50"/>
    <n v="4152.5"/>
    <m/>
    <x v="1"/>
    <n v="207625"/>
  </r>
  <r>
    <d v="2024-12-14T00:00:00"/>
    <s v="Sales Invoice"/>
    <s v="Punit Sales Agency"/>
    <s v="KRHUB_78572"/>
    <s v="SubD A"/>
    <s v="SubD (SubD A)"/>
    <s v="Health Care"/>
    <s v="Vaporub"/>
    <n v="1080"/>
    <n v="72"/>
    <n v="2883.6"/>
    <m/>
    <x v="0"/>
    <n v="207619.19999999998"/>
  </r>
  <r>
    <d v="2024-12-13T00:00:00"/>
    <s v="Sales Invoice"/>
    <s v="Akshar Agency"/>
    <s v="KRHUB_85606"/>
    <s v="SubD A"/>
    <s v="SubD (SubD A)"/>
    <s v="Hair Care"/>
    <s v="H&amp;S"/>
    <n v="36"/>
    <n v="72"/>
    <n v="2880"/>
    <m/>
    <x v="2"/>
    <n v="207360"/>
  </r>
  <r>
    <d v="2024-12-14T00:00:00"/>
    <s v="Sales Invoice"/>
    <s v="Jalaram Enterprise"/>
    <s v="KRHUB_86219"/>
    <s v="SubD B"/>
    <s v="SubD (SubD B)"/>
    <s v="Health Care"/>
    <s v="BabyRub"/>
    <n v="1080"/>
    <n v="67"/>
    <n v="3075.3"/>
    <m/>
    <x v="0"/>
    <n v="206045.1"/>
  </r>
  <r>
    <d v="2024-12-20T00:00:00"/>
    <s v="Sales Invoice"/>
    <s v="Mashru General Store"/>
    <s v="KRHUB_92137"/>
    <s v="SubD B"/>
    <s v="SubD (SubD B)"/>
    <s v="Health Care"/>
    <s v="VCD"/>
    <n v="4"/>
    <n v="12"/>
    <n v="17022.599999999999"/>
    <m/>
    <x v="1"/>
    <n v="204271.19999999998"/>
  </r>
  <r>
    <d v="2024-12-16T00:00:00"/>
    <s v="Sales Invoice"/>
    <s v="GPSAR Healthcare Ltd"/>
    <s v="KRHUB_78371"/>
    <s v="Large A Pharmacy"/>
    <s v="HFS (Large A Pharmacy)- D type"/>
    <s v="Baby Care"/>
    <s v="Pampers"/>
    <n v="12"/>
    <n v="24"/>
    <n v="8327.0400000000009"/>
    <m/>
    <x v="0"/>
    <n v="199848.96000000002"/>
  </r>
  <r>
    <d v="2024-12-16T00:00:00"/>
    <s v="Sales Invoice"/>
    <s v="GPSAR Healthcare Ltd"/>
    <s v="KRHUB_78371"/>
    <s v="Large A Pharmacy"/>
    <s v="HFS (Large A Pharmacy)- D type"/>
    <s v="Baby Care"/>
    <s v="Pampers"/>
    <n v="18"/>
    <n v="24"/>
    <n v="8327.0400000000009"/>
    <m/>
    <x v="0"/>
    <n v="199848.96000000002"/>
  </r>
  <r>
    <d v="2024-12-17T00:00:00"/>
    <s v="Sales Invoice"/>
    <s v="Bipinkumar Manshukhlal Shah"/>
    <s v="KRHUB_78366"/>
    <s v="SubD A"/>
    <s v="SubD (SubD A)"/>
    <s v="Fabric &amp; Home Care"/>
    <s v="Ariel Liquid"/>
    <n v="4"/>
    <n v="20"/>
    <n v="9907.4"/>
    <m/>
    <x v="1"/>
    <n v="198148"/>
  </r>
  <r>
    <d v="2024-12-13T00:00:00"/>
    <s v="Sales Invoice"/>
    <s v="Akshar Agency"/>
    <s v="KRHUB_85606"/>
    <s v="SubD A"/>
    <s v="SubD (SubD A)"/>
    <s v="Fabric &amp; Home Care"/>
    <s v="Ariel"/>
    <n v="48"/>
    <n v="48"/>
    <n v="4000.32"/>
    <m/>
    <x v="2"/>
    <n v="192015.36000000002"/>
  </r>
  <r>
    <d v="2024-12-14T00:00:00"/>
    <s v="Sales Invoice"/>
    <s v="Jalaram Enterprise"/>
    <s v="KRHUB_86219"/>
    <s v="SubD B"/>
    <s v="SubD (SubD B)"/>
    <s v="Fabric &amp; Home Care"/>
    <s v="Ariel"/>
    <n v="48"/>
    <n v="48"/>
    <n v="4000.32"/>
    <m/>
    <x v="0"/>
    <n v="192015.36000000002"/>
  </r>
  <r>
    <d v="2024-12-14T00:00:00"/>
    <s v="Sales Invoice"/>
    <s v="Mashru General Store"/>
    <s v="KRHUB_92137"/>
    <s v="SubD B"/>
    <s v="SubD (SubD B)"/>
    <s v="Fabric &amp; Home Care"/>
    <s v="Ariel"/>
    <n v="48"/>
    <n v="48"/>
    <n v="4000.32"/>
    <m/>
    <x v="0"/>
    <n v="192015.36000000002"/>
  </r>
  <r>
    <d v="2024-12-16T00:00:00"/>
    <s v="Sales Invoice"/>
    <s v="Verai General Stores"/>
    <s v="KRHUB_90915"/>
    <s v="SubD B"/>
    <s v="SubD (SubD B)"/>
    <s v="Fabric &amp; Home Care"/>
    <s v="Tide"/>
    <n v="72"/>
    <n v="144"/>
    <n v="1333.44"/>
    <m/>
    <x v="1"/>
    <n v="192015.36000000002"/>
  </r>
  <r>
    <d v="2024-12-14T00:00:00"/>
    <s v="Sales Invoice"/>
    <s v="DEV ENTERPRISE"/>
    <s v="KRHUB_90736"/>
    <s v="SubD A"/>
    <s v="SubD (SubD A)"/>
    <s v="Baby Care"/>
    <s v="Pampers"/>
    <n v="12"/>
    <n v="24"/>
    <n v="7980"/>
    <m/>
    <x v="0"/>
    <n v="191520"/>
  </r>
  <r>
    <d v="2024-12-14T00:00:00"/>
    <s v="Sales Invoice"/>
    <s v="DEV ENTERPRISE"/>
    <s v="KRHUB_90736"/>
    <s v="SubD A"/>
    <s v="SubD (SubD A)"/>
    <s v="Baby Care"/>
    <s v="Pampers"/>
    <n v="12"/>
    <n v="24"/>
    <n v="7980"/>
    <m/>
    <x v="0"/>
    <n v="191520"/>
  </r>
  <r>
    <d v="2024-12-17T00:00:00"/>
    <s v="Sales Invoice"/>
    <s v="SHREE MOMAI TRADERS"/>
    <s v="KRHUB_89269"/>
    <s v="SubD A"/>
    <s v="SubD (SubD A)"/>
    <s v="Baby Care"/>
    <s v="Pampers"/>
    <n v="12"/>
    <n v="24"/>
    <n v="7980"/>
    <m/>
    <x v="1"/>
    <n v="191520"/>
  </r>
  <r>
    <d v="2024-12-02T00:00:00"/>
    <s v="Sales Invoice"/>
    <s v="Osia Hyper Retail Ltd(GST)"/>
    <s v="KRAHD_70486"/>
    <s v="Hyper"/>
    <s v="New HFS (Hyper)"/>
    <s v="Female Hair Removal"/>
    <s v="Venus"/>
    <n v="72"/>
    <n v="36"/>
    <n v="5210.28"/>
    <m/>
    <x v="3"/>
    <n v="187570.08"/>
  </r>
  <r>
    <d v="2024-12-14T00:00:00"/>
    <s v="Sales Invoice"/>
    <s v="Punit Sales Agency"/>
    <s v="KRHUB_78572"/>
    <s v="SubD A"/>
    <s v="SubD (SubD A)"/>
    <s v="Personal Care (GIL)"/>
    <s v="Gillette"/>
    <n v="48"/>
    <n v="48"/>
    <n v="3857.28"/>
    <m/>
    <x v="0"/>
    <n v="185149.44"/>
  </r>
  <r>
    <d v="2024-12-16T00:00:00"/>
    <s v="Sales Invoice"/>
    <s v="Verai General Stores"/>
    <s v="KRHUB_90915"/>
    <s v="SubD B"/>
    <s v="SubD (SubD B)"/>
    <s v="Personal Care (GIL)"/>
    <s v="Gillette"/>
    <n v="48"/>
    <n v="48"/>
    <n v="3857.28"/>
    <m/>
    <x v="0"/>
    <n v="185149.44"/>
  </r>
  <r>
    <d v="2024-12-14T00:00:00"/>
    <s v="Sales Invoice"/>
    <s v="A TO Z TRADERS"/>
    <s v="KRHUB_93275"/>
    <s v="SubD B"/>
    <s v="SubD (SubD B)"/>
    <s v="Health Care"/>
    <s v="Inhaler"/>
    <n v="25"/>
    <n v="12"/>
    <n v="15199.56"/>
    <m/>
    <x v="0"/>
    <n v="182394.72"/>
  </r>
  <r>
    <d v="2024-12-20T00:00:00"/>
    <s v="Sales Invoice"/>
    <s v="Akshar Agency"/>
    <s v="KRHUB_85606"/>
    <s v="SubD A"/>
    <s v="SubD (SubD A)"/>
    <s v="Fabric &amp; Home Care"/>
    <s v="Tide"/>
    <n v="24"/>
    <n v="48"/>
    <n v="3777.6"/>
    <m/>
    <x v="1"/>
    <n v="181324.79999999999"/>
  </r>
  <r>
    <d v="2024-12-14T00:00:00"/>
    <s v="Sales Invoice"/>
    <s v="A TO Z TRADERS"/>
    <s v="KRHUB_93275"/>
    <s v="SubD B"/>
    <s v="SubD (SubD B)"/>
    <s v="Health Care"/>
    <s v="VCD"/>
    <n v="32"/>
    <n v="32"/>
    <n v="5607.04"/>
    <m/>
    <x v="0"/>
    <n v="179425.28"/>
  </r>
  <r>
    <d v="2024-12-14T00:00:00"/>
    <s v="Sales Invoice"/>
    <s v="Mashru General Store"/>
    <s v="KRHUB_92137"/>
    <s v="SubD B"/>
    <s v="SubD (SubD B)"/>
    <s v="Health Care"/>
    <s v="VCD"/>
    <n v="32"/>
    <n v="32"/>
    <n v="5607.04"/>
    <m/>
    <x v="0"/>
    <n v="179425.28"/>
  </r>
  <r>
    <d v="2024-12-20T00:00:00"/>
    <s v="Sales Invoice"/>
    <s v="Mashru General Store"/>
    <s v="KRHUB_92137"/>
    <s v="SubD B"/>
    <s v="SubD (SubD B)"/>
    <s v="Health Care"/>
    <s v="VCD"/>
    <n v="32"/>
    <n v="32"/>
    <n v="5607.04"/>
    <m/>
    <x v="1"/>
    <n v="179425.28"/>
  </r>
  <r>
    <d v="2024-12-16T00:00:00"/>
    <s v="Sales Invoice"/>
    <s v="GPSAR Healthcare Ltd"/>
    <s v="KRHUB_78371"/>
    <s v="Large A Pharmacy"/>
    <s v="HFS (Large A Pharmacy)- D type"/>
    <s v="Grooming"/>
    <s v="Gillette Mach3"/>
    <n v="60"/>
    <n v="12"/>
    <n v="14864.88"/>
    <m/>
    <x v="0"/>
    <n v="178378.56"/>
  </r>
  <r>
    <d v="2024-12-16T00:00:00"/>
    <s v="Sales Invoice"/>
    <s v="Verai General Stores"/>
    <s v="KRHUB_90915"/>
    <s v="SubD B"/>
    <s v="SubD (SubD B)"/>
    <s v="Fabric &amp; Home Care"/>
    <s v="Ariel Liquid"/>
    <n v="12"/>
    <n v="31"/>
    <n v="5712.06"/>
    <m/>
    <x v="1"/>
    <n v="177073.86000000002"/>
  </r>
  <r>
    <d v="2024-12-18T00:00:00"/>
    <s v="Sales Invoice"/>
    <s v="Vinod Pharma"/>
    <s v="KRHUB_93329"/>
    <s v="SubD A"/>
    <s v="SubD (SubD A)"/>
    <s v="Fem Care"/>
    <s v="Whisper Ultra"/>
    <n v="12"/>
    <n v="24"/>
    <n v="7368.48"/>
    <m/>
    <x v="1"/>
    <n v="176843.51999999999"/>
  </r>
  <r>
    <d v="2024-12-14T00:00:00"/>
    <s v="Sales Invoice"/>
    <s v="Punit Sales Agency"/>
    <s v="KRHUB_78572"/>
    <s v="SubD A"/>
    <s v="SubD (SubD A)"/>
    <s v="Hair Care"/>
    <s v="H&amp;S"/>
    <n v="48"/>
    <n v="48"/>
    <n v="3665.76"/>
    <m/>
    <x v="0"/>
    <n v="175956.48000000001"/>
  </r>
  <r>
    <d v="2024-12-14T00:00:00"/>
    <s v="Sales Invoice"/>
    <s v="Vinod Pharma"/>
    <s v="KRHUB_93329"/>
    <s v="SubD A"/>
    <s v="SubD (SubD A)"/>
    <s v="Hair Care"/>
    <s v="H&amp;S"/>
    <n v="48"/>
    <n v="48"/>
    <n v="3665.76"/>
    <m/>
    <x v="0"/>
    <n v="175956.48000000001"/>
  </r>
  <r>
    <d v="2024-12-14T00:00:00"/>
    <s v="Sales Invoice"/>
    <s v="Bipinkumar Manshukhlal Shah"/>
    <s v="KRHUB_78366"/>
    <s v="SubD A"/>
    <s v="SubD (SubD A)"/>
    <s v="Hair Care"/>
    <s v="H&amp;S"/>
    <n v="48"/>
    <n v="48"/>
    <n v="3665.76"/>
    <m/>
    <x v="0"/>
    <n v="175956.48000000001"/>
  </r>
  <r>
    <d v="2024-12-17T00:00:00"/>
    <s v="Sales Invoice"/>
    <s v="SHREE MOMAI TRADERS"/>
    <s v="KRHUB_89269"/>
    <s v="SubD A"/>
    <s v="SubD (SubD A)"/>
    <s v="Hair Care"/>
    <s v="H&amp;S"/>
    <n v="48"/>
    <n v="48"/>
    <n v="3665.76"/>
    <m/>
    <x v="1"/>
    <n v="175956.48000000001"/>
  </r>
  <r>
    <d v="2024-12-17T00:00:00"/>
    <s v="Sales Invoice"/>
    <s v="SHREE MOMAI TRADERS"/>
    <s v="KRHUB_89269"/>
    <s v="SubD A"/>
    <s v="SubD (SubD A)"/>
    <s v="Hair Care"/>
    <s v="H&amp;S"/>
    <n v="48"/>
    <n v="48"/>
    <n v="3665.76"/>
    <m/>
    <x v="1"/>
    <n v="175956.48000000001"/>
  </r>
  <r>
    <d v="2024-12-17T00:00:00"/>
    <s v="Sales Invoice"/>
    <s v="Bipinkumar Manshukhlal Shah"/>
    <s v="KRHUB_78366"/>
    <s v="SubD A"/>
    <s v="SubD (SubD A)"/>
    <s v="Hair Care"/>
    <s v="H&amp;S"/>
    <n v="48"/>
    <n v="48"/>
    <n v="3665.76"/>
    <m/>
    <x v="1"/>
    <n v="175956.48000000001"/>
  </r>
  <r>
    <d v="2024-12-16T00:00:00"/>
    <s v="Sales Invoice"/>
    <s v="Verai General Stores"/>
    <s v="KRHUB_90915"/>
    <s v="SubD B"/>
    <s v="SubD (SubD B)"/>
    <s v="Fem Care"/>
    <s v="Whisper Choice"/>
    <n v="40"/>
    <n v="40"/>
    <n v="4324.3999999999996"/>
    <m/>
    <x v="0"/>
    <n v="172976"/>
  </r>
  <r>
    <d v="2024-12-19T00:00:00"/>
    <s v="Sales Invoice"/>
    <s v="DEV ENTERPRISE"/>
    <s v="KRHUB_90736"/>
    <s v="SubD A"/>
    <s v="SubD (SubD A)"/>
    <s v="Fem Care"/>
    <s v="Whisper Choice"/>
    <n v="40"/>
    <n v="40"/>
    <n v="4324.3999999999996"/>
    <m/>
    <x v="1"/>
    <n v="172976"/>
  </r>
  <r>
    <d v="2024-12-20T00:00:00"/>
    <s v="Sales Invoice"/>
    <s v="Akshar Agency"/>
    <s v="KRHUB_85606"/>
    <s v="SubD A"/>
    <s v="SubD (SubD A)"/>
    <s v="Fem Care"/>
    <s v="Whisper Choice"/>
    <n v="40"/>
    <n v="40"/>
    <n v="4324.3999999999996"/>
    <m/>
    <x v="1"/>
    <n v="172976"/>
  </r>
  <r>
    <d v="2024-12-17T00:00:00"/>
    <s v="Sales Invoice"/>
    <s v="SHREE MOMAI TRADERS"/>
    <s v="KRHUB_89269"/>
    <s v="SubD A"/>
    <s v="SubD (SubD A)"/>
    <s v="Baby Care"/>
    <s v="Pampers"/>
    <n v="72"/>
    <n v="72"/>
    <n v="2399.7600000000002"/>
    <m/>
    <x v="1"/>
    <n v="172782.72000000003"/>
  </r>
  <r>
    <d v="2024-12-16T00:00:00"/>
    <s v="Sales Invoice"/>
    <s v="GPSAR Healthcare Ltd"/>
    <s v="KRHUB_78371"/>
    <s v="Large A Pharmacy"/>
    <s v="HFS (Large A Pharmacy)- D type"/>
    <s v="Personal Care (GIL)"/>
    <s v="Gillette Series"/>
    <n v="6"/>
    <n v="24"/>
    <n v="6964.32"/>
    <m/>
    <x v="0"/>
    <n v="167143.67999999999"/>
  </r>
  <r>
    <d v="2024-12-17T00:00:00"/>
    <s v="Saleable RETURN"/>
    <s v="GPSAR Healthcare Ltd"/>
    <s v="KRHUB_78371"/>
    <s v="Large A Pharmacy"/>
    <s v="HFS (Large A Pharmacy)- D type"/>
    <s v="Personal Care (GIL)"/>
    <s v="Gillette Series"/>
    <n v="6"/>
    <n v="-24"/>
    <n v="-6964.32"/>
    <s v="Wrong Order"/>
    <x v="1"/>
    <n v="167143.67999999999"/>
  </r>
  <r>
    <d v="2024-12-16T00:00:00"/>
    <s v="Sales Invoice"/>
    <s v="GPSAR Healthcare Ltd"/>
    <s v="KRHUB_78371"/>
    <s v="Large A Pharmacy"/>
    <s v="HFS (Large A Pharmacy)- D type"/>
    <s v="Grooming"/>
    <s v="Fusion"/>
    <n v="40"/>
    <n v="12"/>
    <n v="13917.84"/>
    <m/>
    <x v="0"/>
    <n v="167014.08000000002"/>
  </r>
  <r>
    <d v="2024-12-16T00:00:00"/>
    <s v="Sales Invoice"/>
    <s v="GPSAR Healthcare Ltd"/>
    <s v="KRHUB_78371"/>
    <s v="Large A Pharmacy"/>
    <s v="HFS (Large A Pharmacy)- D type"/>
    <s v="Fem Care"/>
    <s v="Whisper Ultra"/>
    <n v="24"/>
    <n v="24"/>
    <n v="6947.52"/>
    <m/>
    <x v="0"/>
    <n v="166740.48000000001"/>
  </r>
  <r>
    <d v="2024-12-14T00:00:00"/>
    <s v="Sales Invoice"/>
    <s v="Bipinkumar Manshukhlal Shah"/>
    <s v="KRHUB_78366"/>
    <s v="SubD A"/>
    <s v="SubD (SubD A)"/>
    <s v="Baby Care"/>
    <s v="Pampers"/>
    <n v="40"/>
    <n v="40"/>
    <n v="4166.8"/>
    <m/>
    <x v="0"/>
    <n v="166672"/>
  </r>
  <r>
    <d v="2024-12-17T00:00:00"/>
    <s v="Sales Invoice"/>
    <s v="SHREE MOMAI TRADERS"/>
    <s v="KRHUB_89269"/>
    <s v="SubD A"/>
    <s v="SubD (SubD A)"/>
    <s v="Baby Care"/>
    <s v="Pampers"/>
    <n v="40"/>
    <n v="40"/>
    <n v="4166.8"/>
    <m/>
    <x v="1"/>
    <n v="166672"/>
  </r>
  <r>
    <d v="2024-12-17T00:00:00"/>
    <s v="Sales Invoice"/>
    <s v="Bipinkumar Manshukhlal Shah"/>
    <s v="KRHUB_78366"/>
    <s v="SubD A"/>
    <s v="SubD (SubD A)"/>
    <s v="Baby Care"/>
    <s v="Pampers"/>
    <n v="40"/>
    <n v="40"/>
    <n v="4166.8"/>
    <m/>
    <x v="1"/>
    <n v="166672"/>
  </r>
  <r>
    <d v="2024-12-18T00:00:00"/>
    <s v="Sales Invoice"/>
    <s v="Jay Ambe Enterprise"/>
    <s v="KRHUB_92863"/>
    <s v="SubD A"/>
    <s v="SubD (SubD A)"/>
    <s v="Health Care"/>
    <s v="Vaporub Xtra Strong"/>
    <n v="540"/>
    <n v="60"/>
    <n v="2754"/>
    <m/>
    <x v="1"/>
    <n v="165240"/>
  </r>
  <r>
    <d v="2024-12-18T00:00:00"/>
    <s v="Sales Invoice"/>
    <s v="Vinod Pharma"/>
    <s v="KRHUB_93329"/>
    <s v="SubD A"/>
    <s v="SubD (SubD A)"/>
    <s v="Grooming"/>
    <s v="Wilkinson Sword"/>
    <n v="160"/>
    <n v="40"/>
    <n v="4120"/>
    <m/>
    <x v="1"/>
    <n v="164800"/>
  </r>
  <r>
    <d v="2024-12-17T00:00:00"/>
    <s v="Sales Invoice"/>
    <s v="SHREE MOMAI TRADERS"/>
    <s v="KRHUB_89269"/>
    <s v="SubD A"/>
    <s v="SubD (SubD A)"/>
    <s v="Fem Care"/>
    <s v="Whisper Ultra"/>
    <n v="32"/>
    <n v="32"/>
    <n v="5045.12"/>
    <m/>
    <x v="1"/>
    <n v="161443.84"/>
  </r>
  <r>
    <d v="2024-12-14T00:00:00"/>
    <s v="Sales Invoice"/>
    <s v="Vinayak Marketing"/>
    <s v="KRHUB_91961"/>
    <s v="SubD A"/>
    <s v="SubD (SubD A)"/>
    <s v="Fabric &amp; Home Care"/>
    <s v="Ariel"/>
    <n v="48"/>
    <n v="44"/>
    <n v="3666.96"/>
    <m/>
    <x v="0"/>
    <n v="161346.23999999999"/>
  </r>
  <r>
    <d v="2024-12-16T00:00:00"/>
    <s v="Sales Invoice"/>
    <s v="Verai General Stores"/>
    <s v="KRHUB_90915"/>
    <s v="SubD B"/>
    <s v="SubD (SubD B)"/>
    <s v="Grooming"/>
    <s v="Guard"/>
    <n v="80"/>
    <n v="48"/>
    <n v="3327.84"/>
    <m/>
    <x v="0"/>
    <n v="159736.32000000001"/>
  </r>
  <r>
    <d v="2024-12-14T00:00:00"/>
    <s v="Sales Invoice"/>
    <s v="Vinod Pharma"/>
    <s v="KRHUB_93329"/>
    <s v="SubD A"/>
    <s v="SubD (SubD A)"/>
    <s v="Fem Care"/>
    <s v="Whisper Ultra"/>
    <n v="36"/>
    <n v="36"/>
    <n v="4421.16"/>
    <m/>
    <x v="0"/>
    <n v="159161.76"/>
  </r>
  <r>
    <d v="2024-12-14T00:00:00"/>
    <s v="Sales Invoice"/>
    <s v="Vinayak Marketing"/>
    <s v="KRHUB_91961"/>
    <s v="SubD A"/>
    <s v="SubD (SubD A)"/>
    <s v="Fem Care"/>
    <s v="Whisper Ultra"/>
    <n v="36"/>
    <n v="36"/>
    <n v="4421.16"/>
    <m/>
    <x v="0"/>
    <n v="159161.76"/>
  </r>
  <r>
    <d v="2024-12-20T00:00:00"/>
    <s v="Sales Invoice"/>
    <s v="Akshar Agency"/>
    <s v="KRHUB_85606"/>
    <s v="SubD A"/>
    <s v="SubD (SubD A)"/>
    <s v="Fem Care"/>
    <s v="Whisper Ultra"/>
    <n v="36"/>
    <n v="36"/>
    <n v="4421.16"/>
    <m/>
    <x v="1"/>
    <n v="159161.76"/>
  </r>
  <r>
    <d v="2024-12-13T00:00:00"/>
    <s v="Sales Invoice"/>
    <s v="V M Enterprise"/>
    <s v="KRHUB_91962"/>
    <s v="SubD A"/>
    <s v="SubD (SubD A)"/>
    <s v="Hair Care"/>
    <s v="Pantene"/>
    <n v="48"/>
    <n v="48"/>
    <n v="3272.64"/>
    <m/>
    <x v="2"/>
    <n v="157086.72"/>
  </r>
  <r>
    <d v="2024-12-14T00:00:00"/>
    <s v="Sales Invoice"/>
    <s v="Punit Sales Agency"/>
    <s v="KRHUB_78572"/>
    <s v="SubD A"/>
    <s v="SubD (SubD A)"/>
    <s v="Hair Care"/>
    <s v="Pantene"/>
    <n v="48"/>
    <n v="48"/>
    <n v="3272.64"/>
    <m/>
    <x v="0"/>
    <n v="157086.72"/>
  </r>
  <r>
    <d v="2024-12-14T00:00:00"/>
    <s v="Sales Invoice"/>
    <s v="Punit Sales Agency"/>
    <s v="KRHUB_78572"/>
    <s v="SubD A"/>
    <s v="SubD (SubD A)"/>
    <s v="Hair Care"/>
    <s v="Pantene"/>
    <n v="48"/>
    <n v="48"/>
    <n v="3272.64"/>
    <m/>
    <x v="0"/>
    <n v="157086.72"/>
  </r>
  <r>
    <d v="2024-12-20T00:00:00"/>
    <s v="Sales Invoice"/>
    <s v="Akshar Agency"/>
    <s v="KRHUB_85606"/>
    <s v="SubD A"/>
    <s v="SubD (SubD A)"/>
    <s v="Hair Care"/>
    <s v="Pantene"/>
    <n v="48"/>
    <n v="48"/>
    <n v="3272.64"/>
    <m/>
    <x v="1"/>
    <n v="157086.72"/>
  </r>
  <r>
    <d v="2024-12-14T00:00:00"/>
    <s v="Sales Invoice"/>
    <s v="DEV ENTERPRISE"/>
    <s v="KRHUB_90736"/>
    <s v="SubD A"/>
    <s v="SubD (SubD A)"/>
    <s v="Health Care"/>
    <s v="BabyRub"/>
    <n v="144"/>
    <n v="30"/>
    <n v="5207.1000000000004"/>
    <m/>
    <x v="0"/>
    <n v="156213"/>
  </r>
  <r>
    <d v="2024-12-14T00:00:00"/>
    <s v="Sales Invoice"/>
    <s v="Jiyansh Sales"/>
    <s v="KRHUB_94585"/>
    <s v="SubD B"/>
    <s v="SubD (SubD B)"/>
    <s v="Health Care"/>
    <s v="BabyRub"/>
    <n v="144"/>
    <n v="30"/>
    <n v="5207.1000000000004"/>
    <m/>
    <x v="0"/>
    <n v="156213"/>
  </r>
  <r>
    <d v="2024-12-14T00:00:00"/>
    <s v="Sales Invoice"/>
    <s v="V M Enterprise"/>
    <s v="KRHUB_91962"/>
    <s v="SubD A"/>
    <s v="SubD (SubD A)"/>
    <s v="Fabric &amp; Home Care"/>
    <s v="Tide"/>
    <n v="48"/>
    <n v="48"/>
    <n v="3244.8"/>
    <m/>
    <x v="0"/>
    <n v="155750.40000000002"/>
  </r>
  <r>
    <d v="2024-12-16T00:00:00"/>
    <s v="Sales Invoice"/>
    <s v="Jalaram Enterprise"/>
    <s v="KRHUB_86219"/>
    <s v="SubD B"/>
    <s v="SubD (SubD B)"/>
    <s v="Fabric &amp; Home Care"/>
    <s v="Tide"/>
    <n v="48"/>
    <n v="48"/>
    <n v="3244.8"/>
    <m/>
    <x v="1"/>
    <n v="155750.40000000002"/>
  </r>
  <r>
    <d v="2024-12-16T00:00:00"/>
    <s v="Sales Invoice"/>
    <s v="Verai General Stores"/>
    <s v="KRHUB_90915"/>
    <s v="SubD B"/>
    <s v="SubD (SubD B)"/>
    <s v="Fabric &amp; Home Care"/>
    <s v="Ariel"/>
    <n v="5"/>
    <n v="39"/>
    <n v="3979.56"/>
    <m/>
    <x v="1"/>
    <n v="155202.84"/>
  </r>
  <r>
    <d v="2024-12-16T00:00:00"/>
    <s v="Sales Invoice"/>
    <s v="Verai General Stores"/>
    <s v="KRHUB_90915"/>
    <s v="SubD B"/>
    <s v="SubD (SubD B)"/>
    <s v="Fabric &amp; Home Care"/>
    <s v="Ariel Liquid"/>
    <n v="12"/>
    <n v="29"/>
    <n v="5343.54"/>
    <m/>
    <x v="1"/>
    <n v="154962.66"/>
  </r>
  <r>
    <d v="2024-12-14T00:00:00"/>
    <s v="Sales Invoice"/>
    <s v="Bipinkumar Manshukhlal Shah"/>
    <s v="KRHUB_78366"/>
    <s v="SubD A"/>
    <s v="SubD (SubD A)"/>
    <s v="Hair Care"/>
    <s v="Pantene"/>
    <n v="24"/>
    <n v="30"/>
    <n v="5154.6000000000004"/>
    <m/>
    <x v="0"/>
    <n v="154638"/>
  </r>
  <r>
    <d v="2024-12-20T00:00:00"/>
    <s v="Sales Invoice"/>
    <s v="Vinayak Marketing"/>
    <s v="KRHUB_91961"/>
    <s v="SubD A"/>
    <s v="SubD (SubD A)"/>
    <s v="Grooming"/>
    <s v="Gillette Mach3"/>
    <n v="72"/>
    <n v="24"/>
    <n v="6407.28"/>
    <m/>
    <x v="1"/>
    <n v="153774.72"/>
  </r>
  <r>
    <d v="2024-12-14T00:00:00"/>
    <s v="Sales Invoice"/>
    <s v="Jiyansh Sales"/>
    <s v="KRHUB_94585"/>
    <s v="SubD B"/>
    <s v="SubD (SubD B)"/>
    <s v="Grooming"/>
    <s v="Gillette Presto Intl"/>
    <n v="192"/>
    <n v="48"/>
    <n v="3157.44"/>
    <m/>
    <x v="2"/>
    <n v="151557.12"/>
  </r>
  <r>
    <d v="2024-12-20T00:00:00"/>
    <s v="Sales Invoice"/>
    <s v="Mashru General Store"/>
    <s v="KRHUB_92137"/>
    <s v="SubD B"/>
    <s v="SubD (SubD B)"/>
    <s v="Grooming"/>
    <s v="Gillette Presto Intl"/>
    <n v="192"/>
    <n v="48"/>
    <n v="3157.44"/>
    <m/>
    <x v="1"/>
    <n v="151557.12"/>
  </r>
  <r>
    <d v="2024-12-13T00:00:00"/>
    <s v="Sales Invoice"/>
    <s v="V M Enterprise"/>
    <s v="KRHUB_91962"/>
    <s v="SubD A"/>
    <s v="SubD (SubD A)"/>
    <s v="Fabric &amp; Home Care"/>
    <s v="Tide"/>
    <n v="12"/>
    <n v="36"/>
    <n v="4166.6400000000003"/>
    <m/>
    <x v="2"/>
    <n v="149999.04000000001"/>
  </r>
  <r>
    <d v="2024-12-14T00:00:00"/>
    <s v="Sales Invoice"/>
    <s v="Vinayak Marketing"/>
    <s v="KRHUB_91961"/>
    <s v="SubD A"/>
    <s v="SubD (SubD A)"/>
    <s v="Health Care"/>
    <s v="Inhaler"/>
    <n v="720"/>
    <n v="51"/>
    <n v="2936.07"/>
    <m/>
    <x v="0"/>
    <n v="149739.57"/>
  </r>
  <r>
    <d v="2024-12-14T00:00:00"/>
    <s v="Sales Invoice"/>
    <s v="Punit Sales Agency"/>
    <s v="KRHUB_78572"/>
    <s v="SubD A"/>
    <s v="SubD (SubD A)"/>
    <s v="Fabric &amp; Home Care"/>
    <s v="Tide"/>
    <n v="48"/>
    <n v="47"/>
    <n v="3177.2"/>
    <m/>
    <x v="0"/>
    <n v="149328.4"/>
  </r>
  <r>
    <d v="2024-12-16T00:00:00"/>
    <s v="Sales Invoice"/>
    <s v="GPSAR Healthcare Ltd"/>
    <s v="KRHUB_78371"/>
    <s v="Large A Pharmacy"/>
    <s v="HFS (Large A Pharmacy)- D type"/>
    <s v="Grooming"/>
    <s v="Fusion"/>
    <n v="40"/>
    <n v="12"/>
    <n v="12310.8"/>
    <m/>
    <x v="0"/>
    <n v="147729.59999999998"/>
  </r>
  <r>
    <d v="2024-12-17T00:00:00"/>
    <s v="Sales Invoice"/>
    <s v="SHREE MOMAI TRADERS"/>
    <s v="KRHUB_89269"/>
    <s v="SubD A"/>
    <s v="SubD (SubD A)"/>
    <s v="Hair Care"/>
    <s v="H&amp;S"/>
    <n v="56"/>
    <n v="28"/>
    <n v="5218.08"/>
    <m/>
    <x v="1"/>
    <n v="146106.23999999999"/>
  </r>
  <r>
    <d v="2024-12-17T00:00:00"/>
    <s v="Sales Invoice"/>
    <s v="SHREE MOMAI TRADERS"/>
    <s v="KRHUB_89269"/>
    <s v="SubD A"/>
    <s v="SubD (SubD A)"/>
    <s v="Hair Care"/>
    <s v="H&amp;S"/>
    <n v="56"/>
    <n v="28"/>
    <n v="5218.08"/>
    <m/>
    <x v="1"/>
    <n v="146106.23999999999"/>
  </r>
  <r>
    <d v="2024-12-16T00:00:00"/>
    <s v="Sales Invoice"/>
    <s v="Jalaram Enterprise"/>
    <s v="KRHUB_86219"/>
    <s v="SubD B"/>
    <s v="SubD (SubD B)"/>
    <s v="Oral care"/>
    <s v="ORAL B"/>
    <n v="36"/>
    <n v="36"/>
    <n v="4050"/>
    <m/>
    <x v="0"/>
    <n v="145800"/>
  </r>
  <r>
    <d v="2024-12-20T00:00:00"/>
    <s v="Sales Invoice"/>
    <s v="Akshar Agency"/>
    <s v="KRHUB_85606"/>
    <s v="SubD A"/>
    <s v="SubD (SubD A)"/>
    <s v="Fabric &amp; Home Care"/>
    <s v="Tide"/>
    <n v="12"/>
    <n v="37"/>
    <n v="3939.76"/>
    <m/>
    <x v="1"/>
    <n v="145771.12"/>
  </r>
  <r>
    <d v="2024-12-14T00:00:00"/>
    <s v="Sales Invoice"/>
    <s v="Vinayak Marketing"/>
    <s v="KRHUB_91961"/>
    <s v="SubD A"/>
    <s v="SubD (SubD A)"/>
    <s v="Fabric &amp; Home Care"/>
    <s v="Ariel"/>
    <n v="2"/>
    <n v="10"/>
    <n v="14120.3"/>
    <m/>
    <x v="0"/>
    <n v="141203"/>
  </r>
  <r>
    <d v="2024-12-14T00:00:00"/>
    <s v="Sales Invoice"/>
    <s v="Vinayak Marketing"/>
    <s v="KRHUB_91961"/>
    <s v="SubD A"/>
    <s v="SubD (SubD A)"/>
    <s v="Fabric &amp; Home Care"/>
    <s v="Ariel"/>
    <n v="2"/>
    <n v="10"/>
    <n v="14120.3"/>
    <m/>
    <x v="0"/>
    <n v="141203"/>
  </r>
  <r>
    <d v="2024-12-16T00:00:00"/>
    <s v="Sales Invoice"/>
    <s v="Verai General Stores"/>
    <s v="KRHUB_90915"/>
    <s v="SubD B"/>
    <s v="SubD (SubD B)"/>
    <s v="Fabric &amp; Home Care"/>
    <s v="Ariel"/>
    <n v="2"/>
    <n v="10"/>
    <n v="14120.3"/>
    <m/>
    <x v="1"/>
    <n v="141203"/>
  </r>
  <r>
    <d v="2024-12-20T00:00:00"/>
    <s v="Sales Invoice"/>
    <s v="Vinayak Marketing"/>
    <s v="KRHUB_91961"/>
    <s v="SubD A"/>
    <s v="SubD (SubD A)"/>
    <s v="Health Care"/>
    <s v="Vaporub"/>
    <n v="72"/>
    <n v="24"/>
    <n v="5767.92"/>
    <m/>
    <x v="1"/>
    <n v="138430.08000000002"/>
  </r>
  <r>
    <d v="2024-12-13T00:00:00"/>
    <s v="Sales Invoice"/>
    <s v="V M Enterprise"/>
    <s v="KRHUB_91962"/>
    <s v="SubD A"/>
    <s v="SubD (SubD A)"/>
    <s v="Fabric &amp; Home Care"/>
    <s v="Tide"/>
    <n v="12"/>
    <n v="36"/>
    <n v="3833.28"/>
    <m/>
    <x v="2"/>
    <n v="137998.08000000002"/>
  </r>
  <r>
    <d v="2024-12-14T00:00:00"/>
    <s v="Sales Invoice"/>
    <s v="DEV ENTERPRISE"/>
    <s v="KRHUB_90736"/>
    <s v="SubD A"/>
    <s v="SubD (SubD A)"/>
    <s v="Fabric &amp; Home Care"/>
    <s v="Ariel Liquid"/>
    <n v="12"/>
    <n v="24"/>
    <n v="5666.64"/>
    <m/>
    <x v="0"/>
    <n v="135999.36000000002"/>
  </r>
  <r>
    <d v="2024-12-16T00:00:00"/>
    <s v="Sales Invoice"/>
    <s v="GPSAR Healthcare Ltd"/>
    <s v="KRHUB_78371"/>
    <s v="Large A Pharmacy"/>
    <s v="HFS (Large A Pharmacy)- D type"/>
    <s v="Baby Care"/>
    <s v="Pampers"/>
    <n v="4"/>
    <n v="11"/>
    <n v="12311.2"/>
    <m/>
    <x v="0"/>
    <n v="135423.20000000001"/>
  </r>
  <r>
    <d v="2024-12-14T00:00:00"/>
    <s v="Sales Invoice"/>
    <s v="Vinod Pharma"/>
    <s v="KRHUB_93329"/>
    <s v="SubD A"/>
    <s v="SubD (SubD A)"/>
    <s v="Fabric &amp; Home Care"/>
    <s v="Tide"/>
    <n v="5"/>
    <n v="15"/>
    <n v="9013.9500000000007"/>
    <m/>
    <x v="0"/>
    <n v="135209.25"/>
  </r>
  <r>
    <d v="2024-12-20T00:00:00"/>
    <s v="Sales Invoice"/>
    <s v="Akshar Agency"/>
    <s v="KRHUB_85606"/>
    <s v="SubD A"/>
    <s v="SubD (SubD A)"/>
    <s v="Fabric &amp; Home Care"/>
    <s v="Tide"/>
    <n v="5"/>
    <n v="15"/>
    <n v="9013.9500000000007"/>
    <m/>
    <x v="1"/>
    <n v="135209.25"/>
  </r>
  <r>
    <d v="2024-12-16T00:00:00"/>
    <s v="Sales Invoice"/>
    <s v="Verai General Stores"/>
    <s v="KRHUB_90915"/>
    <s v="SubD B"/>
    <s v="SubD (SubD B)"/>
    <s v="Health Care"/>
    <s v="BabyRub"/>
    <n v="216"/>
    <n v="36"/>
    <n v="3755.16"/>
    <m/>
    <x v="0"/>
    <n v="135185.76"/>
  </r>
  <r>
    <d v="2024-12-16T00:00:00"/>
    <s v="Sales Invoice"/>
    <s v="GPSAR Healthcare Ltd"/>
    <s v="KRHUB_78371"/>
    <s v="Large A Pharmacy"/>
    <s v="HFS (Large A Pharmacy)- D type"/>
    <s v="Health Care"/>
    <s v="Vaporub Xtra Strong"/>
    <n v="216"/>
    <n v="36"/>
    <n v="3755.16"/>
    <m/>
    <x v="0"/>
    <n v="135185.76"/>
  </r>
  <r>
    <d v="2024-12-18T00:00:00"/>
    <s v="Sales Invoice"/>
    <s v="Vinod Pharma"/>
    <s v="KRHUB_93329"/>
    <s v="SubD A"/>
    <s v="SubD (SubD A)"/>
    <s v="Personal Care (GIL)"/>
    <s v="Gillette"/>
    <n v="144"/>
    <n v="82"/>
    <n v="1640"/>
    <m/>
    <x v="1"/>
    <n v="134480"/>
  </r>
  <r>
    <d v="2024-12-14T00:00:00"/>
    <s v="Sales Invoice"/>
    <s v="Jalaram Enterprise"/>
    <s v="KRHUB_86219"/>
    <s v="SubD B"/>
    <s v="SubD (SubD B)"/>
    <s v="Health Care"/>
    <s v="Inhaler"/>
    <n v="12"/>
    <n v="12"/>
    <n v="11015.16"/>
    <m/>
    <x v="0"/>
    <n v="132181.91999999998"/>
  </r>
  <r>
    <d v="2024-12-14T00:00:00"/>
    <s v="Sales Invoice"/>
    <s v="Bipinkumar Manshukhlal Shah"/>
    <s v="KRHUB_78366"/>
    <s v="SubD A"/>
    <s v="SubD (SubD A)"/>
    <s v="Baby Care"/>
    <s v="Pampers"/>
    <n v="40"/>
    <n v="40"/>
    <n v="3300"/>
    <m/>
    <x v="0"/>
    <n v="132000"/>
  </r>
  <r>
    <d v="2024-12-14T00:00:00"/>
    <s v="Sales Invoice"/>
    <s v="Jiyansh Sales"/>
    <s v="KRHUB_94585"/>
    <s v="SubD B"/>
    <s v="SubD (SubD B)"/>
    <s v="Baby Care"/>
    <s v="Pampers"/>
    <n v="40"/>
    <n v="40"/>
    <n v="3300"/>
    <m/>
    <x v="0"/>
    <n v="132000"/>
  </r>
  <r>
    <d v="2024-12-14T00:00:00"/>
    <s v="Sales Invoice"/>
    <s v="Vinayak Marketing"/>
    <s v="KRHUB_91961"/>
    <s v="SubD A"/>
    <s v="SubD (SubD A)"/>
    <s v="Baby Care"/>
    <s v="Pampers"/>
    <n v="40"/>
    <n v="40"/>
    <n v="3300"/>
    <m/>
    <x v="0"/>
    <n v="132000"/>
  </r>
  <r>
    <d v="2024-12-14T00:00:00"/>
    <s v="Sales Invoice"/>
    <s v="DEV ENTERPRISE"/>
    <s v="KRHUB_90736"/>
    <s v="SubD A"/>
    <s v="SubD (SubD A)"/>
    <s v="Baby Care"/>
    <s v="Pampers"/>
    <n v="40"/>
    <n v="40"/>
    <n v="3300"/>
    <m/>
    <x v="0"/>
    <n v="132000"/>
  </r>
  <r>
    <d v="2024-12-14T00:00:00"/>
    <s v="Sales Invoice"/>
    <s v="Bipinkumar Manshukhlal Shah"/>
    <s v="KRHUB_78366"/>
    <s v="SubD A"/>
    <s v="SubD (SubD A)"/>
    <s v="Baby Care"/>
    <s v="Pampers"/>
    <n v="40"/>
    <n v="40"/>
    <n v="3300"/>
    <m/>
    <x v="0"/>
    <n v="132000"/>
  </r>
  <r>
    <d v="2024-12-14T00:00:00"/>
    <s v="Sales Invoice"/>
    <s v="Jiyansh Sales"/>
    <s v="KRHUB_94585"/>
    <s v="SubD B"/>
    <s v="SubD (SubD B)"/>
    <s v="Baby Care"/>
    <s v="Pampers"/>
    <n v="40"/>
    <n v="40"/>
    <n v="3300"/>
    <m/>
    <x v="0"/>
    <n v="132000"/>
  </r>
  <r>
    <d v="2024-12-14T00:00:00"/>
    <s v="Sales Invoice"/>
    <s v="Vinod Pharma"/>
    <s v="KRHUB_93329"/>
    <s v="SubD A"/>
    <s v="SubD (SubD A)"/>
    <s v="Baby Care"/>
    <s v="Pampers"/>
    <n v="40"/>
    <n v="40"/>
    <n v="3300"/>
    <m/>
    <x v="0"/>
    <n v="132000"/>
  </r>
  <r>
    <d v="2024-12-14T00:00:00"/>
    <s v="Sales Invoice"/>
    <s v="Bipinkumar Manshukhlal Shah"/>
    <s v="KRHUB_78366"/>
    <s v="SubD A"/>
    <s v="SubD (SubD A)"/>
    <s v="Baby Care"/>
    <s v="Pampers"/>
    <n v="40"/>
    <n v="40"/>
    <n v="3300"/>
    <m/>
    <x v="0"/>
    <n v="132000"/>
  </r>
  <r>
    <d v="2024-12-16T00:00:00"/>
    <s v="Sales Invoice"/>
    <s v="Jalaram Enterprise"/>
    <s v="KRHUB_86219"/>
    <s v="SubD B"/>
    <s v="SubD (SubD B)"/>
    <s v="Baby Care"/>
    <s v="Pampers"/>
    <n v="40"/>
    <n v="40"/>
    <n v="3300"/>
    <m/>
    <x v="0"/>
    <n v="132000"/>
  </r>
  <r>
    <d v="2024-12-17T00:00:00"/>
    <s v="Sales Invoice"/>
    <s v="Bipinkumar Manshukhlal Shah"/>
    <s v="KRHUB_78366"/>
    <s v="SubD A"/>
    <s v="SubD (SubD A)"/>
    <s v="Baby Care"/>
    <s v="Pampers"/>
    <n v="40"/>
    <n v="40"/>
    <n v="3300"/>
    <m/>
    <x v="1"/>
    <n v="132000"/>
  </r>
  <r>
    <d v="2024-12-17T00:00:00"/>
    <s v="Sales Invoice"/>
    <s v="SHREE MOMAI TRADERS"/>
    <s v="KRHUB_89269"/>
    <s v="SubD A"/>
    <s v="SubD (SubD A)"/>
    <s v="Baby Care"/>
    <s v="Pampers"/>
    <n v="40"/>
    <n v="40"/>
    <n v="3300"/>
    <m/>
    <x v="1"/>
    <n v="132000"/>
  </r>
  <r>
    <d v="2024-12-17T00:00:00"/>
    <s v="Sales Invoice"/>
    <s v="Bipinkumar Manshukhlal Shah"/>
    <s v="KRHUB_78366"/>
    <s v="SubD A"/>
    <s v="SubD (SubD A)"/>
    <s v="Baby Care"/>
    <s v="Pampers"/>
    <n v="40"/>
    <n v="40"/>
    <n v="3300"/>
    <m/>
    <x v="1"/>
    <n v="132000"/>
  </r>
  <r>
    <d v="2024-12-17T00:00:00"/>
    <s v="Sales Invoice"/>
    <s v="SHREE MOMAI TRADERS"/>
    <s v="KRHUB_89269"/>
    <s v="SubD A"/>
    <s v="SubD (SubD A)"/>
    <s v="Baby Care"/>
    <s v="Pampers"/>
    <n v="40"/>
    <n v="40"/>
    <n v="3300"/>
    <m/>
    <x v="1"/>
    <n v="132000"/>
  </r>
  <r>
    <d v="2024-12-17T00:00:00"/>
    <s v="Sales Invoice"/>
    <s v="Bipinkumar Manshukhlal Shah"/>
    <s v="KRHUB_78366"/>
    <s v="SubD A"/>
    <s v="SubD (SubD A)"/>
    <s v="Baby Care"/>
    <s v="Pampers"/>
    <n v="40"/>
    <n v="40"/>
    <n v="3300"/>
    <m/>
    <x v="1"/>
    <n v="132000"/>
  </r>
  <r>
    <d v="2024-12-18T00:00:00"/>
    <s v="Sales Invoice"/>
    <s v="Jay Ambe Enterprise"/>
    <s v="KRHUB_92863"/>
    <s v="SubD A"/>
    <s v="SubD (SubD A)"/>
    <s v="Baby Care"/>
    <s v="Pampers"/>
    <n v="40"/>
    <n v="40"/>
    <n v="3300"/>
    <m/>
    <x v="1"/>
    <n v="132000"/>
  </r>
  <r>
    <d v="2024-12-14T00:00:00"/>
    <s v="Sales Invoice"/>
    <s v="Mashru General Store"/>
    <s v="KRHUB_92137"/>
    <s v="SubD B"/>
    <s v="SubD (SubD B)"/>
    <s v="Fem Care"/>
    <s v="Whisper Choice"/>
    <n v="30"/>
    <n v="30"/>
    <n v="4324.2"/>
    <m/>
    <x v="0"/>
    <n v="129726"/>
  </r>
  <r>
    <d v="2024-12-14T00:00:00"/>
    <s v="Sales Invoice"/>
    <s v="Jalaram Enterprise"/>
    <s v="KRHUB_86219"/>
    <s v="SubD B"/>
    <s v="SubD (SubD B)"/>
    <s v="Fem Care"/>
    <s v="Whisper Choice"/>
    <n v="30"/>
    <n v="30"/>
    <n v="4324.2"/>
    <m/>
    <x v="0"/>
    <n v="129726"/>
  </r>
  <r>
    <d v="2024-12-17T00:00:00"/>
    <s v="Sales Invoice"/>
    <s v="SHREE MOMAI TRADERS"/>
    <s v="KRHUB_89269"/>
    <s v="SubD A"/>
    <s v="SubD (SubD A)"/>
    <s v="Fem Care"/>
    <s v="Whisper Choice"/>
    <n v="30"/>
    <n v="30"/>
    <n v="4324.2"/>
    <m/>
    <x v="1"/>
    <n v="129726"/>
  </r>
  <r>
    <d v="2024-12-18T00:00:00"/>
    <s v="Sales Invoice"/>
    <s v="Vinod Pharma"/>
    <s v="KRHUB_93329"/>
    <s v="SubD A"/>
    <s v="SubD (SubD A)"/>
    <s v="Fem Care"/>
    <s v="Whisper Choice"/>
    <n v="30"/>
    <n v="30"/>
    <n v="4324.2"/>
    <m/>
    <x v="1"/>
    <n v="129726"/>
  </r>
  <r>
    <d v="2024-12-20T00:00:00"/>
    <s v="Sales Invoice"/>
    <s v="Akshar Agency"/>
    <s v="KRHUB_85606"/>
    <s v="SubD A"/>
    <s v="SubD (SubD A)"/>
    <s v="Fem Care"/>
    <s v="Whisper Choice"/>
    <n v="30"/>
    <n v="30"/>
    <n v="4324.2"/>
    <m/>
    <x v="1"/>
    <n v="129726"/>
  </r>
  <r>
    <d v="2024-12-14T00:00:00"/>
    <s v="Sales Invoice"/>
    <s v="Vinayak Marketing"/>
    <s v="KRHUB_91961"/>
    <s v="SubD A"/>
    <s v="SubD (SubD A)"/>
    <s v="Fabric &amp; Home Care"/>
    <s v="Ariel"/>
    <n v="2"/>
    <n v="10"/>
    <n v="12953.7"/>
    <m/>
    <x v="0"/>
    <n v="129537"/>
  </r>
  <r>
    <d v="2024-12-20T00:00:00"/>
    <s v="Sales Invoice"/>
    <s v="Vinayak Marketing"/>
    <s v="KRHUB_91961"/>
    <s v="SubD A"/>
    <s v="SubD (SubD A)"/>
    <s v="Fabric &amp; Home Care"/>
    <s v="Ariel"/>
    <n v="2"/>
    <n v="10"/>
    <n v="12953.7"/>
    <m/>
    <x v="1"/>
    <n v="129537"/>
  </r>
  <r>
    <d v="2024-12-14T00:00:00"/>
    <s v="Sales Invoice"/>
    <s v="Jalaram Enterprise"/>
    <s v="KRHUB_86219"/>
    <s v="SubD B"/>
    <s v="SubD (SubD B)"/>
    <s v="Health Care"/>
    <s v="BabyRub"/>
    <n v="1080"/>
    <n v="53"/>
    <n v="2432.6999999999998"/>
    <m/>
    <x v="0"/>
    <n v="128933.09999999999"/>
  </r>
  <r>
    <d v="2024-12-14T00:00:00"/>
    <s v="Sales Invoice"/>
    <s v="V M Enterprise"/>
    <s v="KRHUB_91962"/>
    <s v="SubD A"/>
    <s v="SubD (SubD A)"/>
    <s v="Personal Care (GIL)"/>
    <s v="Gillette"/>
    <n v="144"/>
    <n v="60"/>
    <n v="2142.6"/>
    <m/>
    <x v="0"/>
    <n v="128556"/>
  </r>
  <r>
    <d v="2024-12-16T00:00:00"/>
    <s v="Sales Invoice"/>
    <s v="GPSAR Healthcare Ltd"/>
    <s v="KRHUB_78371"/>
    <s v="Large A Pharmacy"/>
    <s v="HFS (Large A Pharmacy)- D type"/>
    <s v="Fem Care"/>
    <s v="Whisper Ultra"/>
    <n v="48"/>
    <n v="36"/>
    <n v="3567.6"/>
    <m/>
    <x v="0"/>
    <n v="128433.59999999999"/>
  </r>
  <r>
    <d v="2024-12-14T00:00:00"/>
    <s v="Sales Invoice"/>
    <s v="Bipinkumar Manshukhlal Shah"/>
    <s v="KRHUB_78366"/>
    <s v="SubD A"/>
    <s v="SubD (SubD A)"/>
    <s v="Personal Care (GIL)"/>
    <s v="Gillette"/>
    <n v="12"/>
    <n v="24"/>
    <n v="5335.68"/>
    <m/>
    <x v="0"/>
    <n v="128056.32000000001"/>
  </r>
  <r>
    <d v="2024-12-16T00:00:00"/>
    <s v="Sales Invoice"/>
    <s v="Verai General Stores"/>
    <s v="KRHUB_90915"/>
    <s v="SubD B"/>
    <s v="SubD (SubD B)"/>
    <s v="Grooming"/>
    <s v="Vector3"/>
    <n v="72"/>
    <n v="24"/>
    <n v="5335.68"/>
    <m/>
    <x v="0"/>
    <n v="128056.32000000001"/>
  </r>
  <r>
    <d v="2024-12-16T00:00:00"/>
    <s v="Sales Invoice"/>
    <s v="GPSAR Healthcare Ltd"/>
    <s v="KRHUB_78371"/>
    <s v="Large A Pharmacy"/>
    <s v="HFS (Large A Pharmacy)- D type"/>
    <s v="Fem Care"/>
    <s v="Whisper Ultra"/>
    <n v="18"/>
    <n v="18"/>
    <n v="7105.32"/>
    <m/>
    <x v="0"/>
    <n v="127895.76"/>
  </r>
  <r>
    <d v="2024-12-16T00:00:00"/>
    <s v="Sales Invoice"/>
    <s v="Verai General Stores"/>
    <s v="KRHUB_90915"/>
    <s v="SubD B"/>
    <s v="SubD (SubD B)"/>
    <s v="Fem Care"/>
    <s v="Whisper Ultra"/>
    <n v="18"/>
    <n v="18"/>
    <n v="7105.32"/>
    <m/>
    <x v="0"/>
    <n v="127895.76"/>
  </r>
  <r>
    <d v="2024-12-13T00:00:00"/>
    <s v="Sales Invoice"/>
    <s v="Akshar Agency"/>
    <s v="KRHUB_85606"/>
    <s v="SubD A"/>
    <s v="SubD (SubD A)"/>
    <s v="Hair Care"/>
    <s v="H&amp;S"/>
    <n v="12"/>
    <n v="12"/>
    <n v="10596.48"/>
    <m/>
    <x v="2"/>
    <n v="127157.75999999999"/>
  </r>
  <r>
    <d v="2024-12-14T00:00:00"/>
    <s v="Sales Invoice"/>
    <s v="Bipinkumar Manshukhlal Shah"/>
    <s v="KRHUB_78366"/>
    <s v="SubD A"/>
    <s v="SubD (SubD A)"/>
    <s v="Fabric &amp; Home Care"/>
    <s v="Ariel Liquid"/>
    <n v="4"/>
    <n v="16"/>
    <n v="7925.92"/>
    <m/>
    <x v="0"/>
    <n v="126814.72"/>
  </r>
  <r>
    <d v="2024-12-16T00:00:00"/>
    <s v="Sales Invoice"/>
    <s v="GPSAR Healthcare Ltd"/>
    <s v="KRHUB_78371"/>
    <s v="Large A Pharmacy"/>
    <s v="HFS (Large A Pharmacy)- D type"/>
    <s v="Personal Care (GIL)"/>
    <s v="Gillette"/>
    <n v="24"/>
    <n v="24"/>
    <n v="5222.6400000000003"/>
    <m/>
    <x v="0"/>
    <n v="125343.36000000002"/>
  </r>
  <r>
    <d v="2024-12-16T00:00:00"/>
    <s v="Sales Invoice"/>
    <s v="Verai General Stores"/>
    <s v="KRHUB_90915"/>
    <s v="SubD B"/>
    <s v="SubD (SubD B)"/>
    <s v="Fabric &amp; Home Care"/>
    <s v="Ariel Liquid"/>
    <n v="24"/>
    <n v="48"/>
    <n v="2544"/>
    <m/>
    <x v="1"/>
    <n v="122112"/>
  </r>
  <r>
    <d v="2024-12-14T00:00:00"/>
    <s v="Sales Invoice"/>
    <s v="Mashru General Store"/>
    <s v="KRHUB_92137"/>
    <s v="SubD B"/>
    <s v="SubD (SubD B)"/>
    <s v="Oral care"/>
    <s v="ORAL B"/>
    <n v="24"/>
    <n v="24"/>
    <n v="4959.84"/>
    <m/>
    <x v="0"/>
    <n v="119036.16"/>
  </r>
  <r>
    <d v="2024-12-20T00:00:00"/>
    <s v="Sales Invoice"/>
    <s v="Vinayak Marketing"/>
    <s v="KRHUB_91961"/>
    <s v="SubD A"/>
    <s v="SubD (SubD A)"/>
    <s v="Grooming"/>
    <s v="Gillette Vector Plus"/>
    <n v="144"/>
    <n v="36"/>
    <n v="3182.04"/>
    <m/>
    <x v="1"/>
    <n v="114553.44"/>
  </r>
  <r>
    <d v="2024-12-14T00:00:00"/>
    <s v="Sales Invoice"/>
    <s v="Bipinkumar Manshukhlal Shah"/>
    <s v="KRHUB_78366"/>
    <s v="SubD A"/>
    <s v="SubD (SubD A)"/>
    <s v="Fem Care"/>
    <s v="Whisper Ultra"/>
    <n v="24"/>
    <n v="24"/>
    <n v="4736.88"/>
    <m/>
    <x v="0"/>
    <n v="113685.12"/>
  </r>
  <r>
    <d v="2024-12-17T00:00:00"/>
    <s v="Sales Invoice"/>
    <s v="Bipinkumar Manshukhlal Shah"/>
    <s v="KRHUB_78366"/>
    <s v="SubD A"/>
    <s v="SubD (SubD A)"/>
    <s v="Fem Care"/>
    <s v="Whisper Ultra"/>
    <n v="24"/>
    <n v="24"/>
    <n v="4736.88"/>
    <m/>
    <x v="1"/>
    <n v="113685.12"/>
  </r>
  <r>
    <d v="2024-12-14T00:00:00"/>
    <s v="Sales Invoice"/>
    <s v="A TO Z TRADERS"/>
    <s v="KRHUB_93275"/>
    <s v="SubD B"/>
    <s v="SubD (SubD B)"/>
    <s v="Baby Care"/>
    <s v="Pampers"/>
    <n v="18"/>
    <n v="18"/>
    <n v="6245.28"/>
    <m/>
    <x v="0"/>
    <n v="112415.03999999999"/>
  </r>
  <r>
    <d v="2024-12-14T00:00:00"/>
    <s v="Sales Invoice"/>
    <s v="Bipinkumar Manshukhlal Shah"/>
    <s v="KRHUB_78366"/>
    <s v="SubD A"/>
    <s v="SubD (SubD A)"/>
    <s v="Health Care"/>
    <s v="Vaporub Xtra Strong"/>
    <n v="140"/>
    <n v="25"/>
    <n v="4485"/>
    <m/>
    <x v="0"/>
    <n v="112125"/>
  </r>
  <r>
    <d v="2024-12-17T00:00:00"/>
    <s v="Sales Invoice"/>
    <s v="Bipinkumar Manshukhlal Shah"/>
    <s v="KRHUB_78366"/>
    <s v="SubD A"/>
    <s v="SubD (SubD A)"/>
    <s v="Health Care"/>
    <s v="Vaporub Xtra Strong"/>
    <n v="140"/>
    <n v="25"/>
    <n v="4485"/>
    <m/>
    <x v="1"/>
    <n v="112125"/>
  </r>
  <r>
    <d v="2024-12-14T00:00:00"/>
    <s v="Sales Invoice"/>
    <s v="Punit Sales Agency"/>
    <s v="KRHUB_78572"/>
    <s v="SubD A"/>
    <s v="SubD (SubD A)"/>
    <s v="Grooming"/>
    <s v="Guard"/>
    <n v="480"/>
    <n v="40"/>
    <n v="2800"/>
    <m/>
    <x v="2"/>
    <n v="112000"/>
  </r>
  <r>
    <d v="2024-12-17T00:00:00"/>
    <s v="Sales Invoice"/>
    <s v="SHREE MOMAI TRADERS"/>
    <s v="KRHUB_89269"/>
    <s v="SubD A"/>
    <s v="SubD (SubD A)"/>
    <s v="Fabric &amp; Home Care"/>
    <s v="Tide"/>
    <n v="5"/>
    <n v="33"/>
    <n v="3367.32"/>
    <m/>
    <x v="1"/>
    <n v="111121.56000000001"/>
  </r>
  <r>
    <d v="2024-12-18T00:00:00"/>
    <s v="Sales Invoice"/>
    <s v="Jay Ambe Enterprise"/>
    <s v="KRHUB_92863"/>
    <s v="SubD A"/>
    <s v="SubD (SubD A)"/>
    <s v="Grooming"/>
    <s v="Guard"/>
    <n v="80"/>
    <n v="40"/>
    <n v="2773.2"/>
    <m/>
    <x v="1"/>
    <n v="110928"/>
  </r>
  <r>
    <d v="2024-12-20T00:00:00"/>
    <s v="Sales Invoice"/>
    <s v="Akshar Agency"/>
    <s v="KRHUB_85606"/>
    <s v="SubD A"/>
    <s v="SubD (SubD A)"/>
    <s v="Grooming"/>
    <s v="Guard"/>
    <n v="80"/>
    <n v="40"/>
    <n v="2773.2"/>
    <m/>
    <x v="1"/>
    <n v="110928"/>
  </r>
  <r>
    <d v="2024-12-13T00:00:00"/>
    <s v="Sales Invoice"/>
    <s v="Vinod Pharma"/>
    <s v="KRHUB_93329"/>
    <s v="SubD A"/>
    <s v="SubD (SubD A)"/>
    <s v="Hair Care"/>
    <s v="H&amp;S"/>
    <n v="40"/>
    <n v="40"/>
    <n v="2750"/>
    <m/>
    <x v="2"/>
    <n v="110000"/>
  </r>
  <r>
    <d v="2024-12-13T00:00:00"/>
    <s v="Sales Invoice"/>
    <s v="V M Enterprise"/>
    <s v="KRHUB_91962"/>
    <s v="SubD A"/>
    <s v="SubD (SubD A)"/>
    <s v="Hair Care"/>
    <s v="H&amp;S"/>
    <n v="40"/>
    <n v="40"/>
    <n v="2750"/>
    <m/>
    <x v="2"/>
    <n v="110000"/>
  </r>
  <r>
    <d v="2024-12-14T00:00:00"/>
    <s v="Sales Invoice"/>
    <s v="Vinayak Marketing"/>
    <s v="KRHUB_91961"/>
    <s v="SubD A"/>
    <s v="SubD (SubD A)"/>
    <s v="Hair Care"/>
    <s v="H&amp;S"/>
    <n v="40"/>
    <n v="40"/>
    <n v="2750"/>
    <m/>
    <x v="0"/>
    <n v="110000"/>
  </r>
  <r>
    <d v="2024-12-14T00:00:00"/>
    <s v="Sales Invoice"/>
    <s v="Punit Sales Agency"/>
    <s v="KRHUB_78572"/>
    <s v="SubD A"/>
    <s v="SubD (SubD A)"/>
    <s v="Health Care"/>
    <s v="Vaporub"/>
    <n v="1200"/>
    <n v="72"/>
    <n v="1502.64"/>
    <m/>
    <x v="0"/>
    <n v="108190.08"/>
  </r>
  <r>
    <d v="2024-12-14T00:00:00"/>
    <s v="Sales Invoice"/>
    <s v="Bipinkumar Manshukhlal Shah"/>
    <s v="KRHUB_78366"/>
    <s v="SubD A"/>
    <s v="SubD (SubD A)"/>
    <s v="Fem Care"/>
    <s v="Whisper Ultra"/>
    <n v="18"/>
    <n v="18"/>
    <n v="5999.94"/>
    <m/>
    <x v="0"/>
    <n v="107998.92"/>
  </r>
  <r>
    <d v="2024-12-16T00:00:00"/>
    <s v="Sales Invoice"/>
    <s v="Verai General Stores"/>
    <s v="KRHUB_90915"/>
    <s v="SubD B"/>
    <s v="SubD (SubD B)"/>
    <s v="Fem Care"/>
    <s v="Whisper Ultra"/>
    <n v="18"/>
    <n v="18"/>
    <n v="5999.94"/>
    <m/>
    <x v="0"/>
    <n v="107998.92"/>
  </r>
  <r>
    <d v="2024-12-17T00:00:00"/>
    <s v="Sales Invoice"/>
    <s v="Bipinkumar Manshukhlal Shah"/>
    <s v="KRHUB_78366"/>
    <s v="SubD A"/>
    <s v="SubD (SubD A)"/>
    <s v="Fem Care"/>
    <s v="Whisper Ultra"/>
    <n v="18"/>
    <n v="18"/>
    <n v="5999.94"/>
    <m/>
    <x v="1"/>
    <n v="107998.92"/>
  </r>
  <r>
    <d v="2024-12-14T00:00:00"/>
    <s v="Sales Invoice"/>
    <s v="Jalaram Enterprise"/>
    <s v="KRHUB_86219"/>
    <s v="SubD B"/>
    <s v="SubD (SubD B)"/>
    <s v="Hair Care"/>
    <s v="H&amp;S"/>
    <n v="56"/>
    <n v="24"/>
    <n v="4472.6400000000003"/>
    <m/>
    <x v="0"/>
    <n v="107343.36000000002"/>
  </r>
  <r>
    <d v="2024-12-14T00:00:00"/>
    <s v="Sales Invoice"/>
    <s v="A TO Z TRADERS"/>
    <s v="KRHUB_93275"/>
    <s v="SubD B"/>
    <s v="SubD (SubD B)"/>
    <s v="Hair Care"/>
    <s v="H&amp;S"/>
    <n v="24"/>
    <n v="24"/>
    <n v="4472.6400000000003"/>
    <m/>
    <x v="0"/>
    <n v="107343.36000000002"/>
  </r>
  <r>
    <d v="2024-12-14T00:00:00"/>
    <s v="Sales Invoice"/>
    <s v="Bipinkumar Manshukhlal Shah"/>
    <s v="KRHUB_78366"/>
    <s v="SubD A"/>
    <s v="SubD (SubD A)"/>
    <s v="Fem Care"/>
    <s v="Whisper Ultra"/>
    <n v="18"/>
    <n v="18"/>
    <n v="5921.1"/>
    <m/>
    <x v="0"/>
    <n v="106579.8"/>
  </r>
  <r>
    <d v="2024-12-17T00:00:00"/>
    <s v="Sales Invoice"/>
    <s v="Bipinkumar Manshukhlal Shah"/>
    <s v="KRHUB_78366"/>
    <s v="SubD A"/>
    <s v="SubD (SubD A)"/>
    <s v="Fem Care"/>
    <s v="Whisper Ultra"/>
    <n v="18"/>
    <n v="18"/>
    <n v="5921.1"/>
    <m/>
    <x v="1"/>
    <n v="106579.8"/>
  </r>
  <r>
    <d v="2024-12-18T00:00:00"/>
    <s v="Sales Invoice"/>
    <s v="Vinod Pharma"/>
    <s v="KRHUB_93329"/>
    <s v="SubD A"/>
    <s v="SubD (SubD A)"/>
    <s v="Fem Care"/>
    <s v="Whisper Ultra"/>
    <n v="18"/>
    <n v="18"/>
    <n v="5921.1"/>
    <m/>
    <x v="1"/>
    <n v="106579.8"/>
  </r>
  <r>
    <d v="2024-12-19T00:00:00"/>
    <s v="Sales Invoice"/>
    <s v="DEV ENTERPRISE"/>
    <s v="KRHUB_90736"/>
    <s v="SubD A"/>
    <s v="SubD (SubD A)"/>
    <s v="Female Hair Removal"/>
    <s v="Venus"/>
    <n v="18"/>
    <n v="18"/>
    <n v="5921.1"/>
    <m/>
    <x v="1"/>
    <n v="106579.8"/>
  </r>
  <r>
    <d v="2024-12-20T00:00:00"/>
    <s v="Sales Invoice"/>
    <s v="Akshar Agency"/>
    <s v="KRHUB_85606"/>
    <s v="SubD A"/>
    <s v="SubD (SubD A)"/>
    <s v="Fem Care"/>
    <s v="Whisper Ultra"/>
    <n v="18"/>
    <n v="18"/>
    <n v="5921.1"/>
    <m/>
    <x v="1"/>
    <n v="106579.8"/>
  </r>
  <r>
    <d v="2024-12-02T00:00:00"/>
    <s v="Saleable RETURN"/>
    <s v="Rajesh Traders(GST)"/>
    <s v="KRAHD_39538"/>
    <s v="Semi WS Beauty"/>
    <s v="WS Platinum (Semi WS Beauty)"/>
    <s v="Female Hair Removal"/>
    <s v="Venus"/>
    <n v="18"/>
    <n v="-18"/>
    <n v="-5921.1"/>
    <s v="Godown Short"/>
    <x v="4"/>
    <n v="106579.8"/>
  </r>
  <r>
    <d v="2024-12-17T00:00:00"/>
    <s v="Sales Invoice"/>
    <s v="DEV ENTERPRISE"/>
    <s v="KRHUB_90736"/>
    <s v="SubD A"/>
    <s v="SubD (SubD A)"/>
    <s v="Fabric &amp; Home Care"/>
    <s v="Ariel Liquid"/>
    <n v="12"/>
    <n v="24"/>
    <n v="4422.24"/>
    <m/>
    <x v="1"/>
    <n v="106133.75999999999"/>
  </r>
  <r>
    <d v="2024-12-20T00:00:00"/>
    <s v="Sales Invoice"/>
    <s v="Akshar Agency"/>
    <s v="KRHUB_85606"/>
    <s v="SubD A"/>
    <s v="SubD (SubD A)"/>
    <s v="Fabric &amp; Home Care"/>
    <s v="Ariel Liquid"/>
    <n v="12"/>
    <n v="24"/>
    <n v="4422.24"/>
    <m/>
    <x v="1"/>
    <n v="106133.75999999999"/>
  </r>
  <r>
    <d v="2024-12-20T00:00:00"/>
    <s v="Sales Invoice"/>
    <s v="Akshar Agency"/>
    <s v="KRHUB_85606"/>
    <s v="SubD A"/>
    <s v="SubD (SubD A)"/>
    <s v="Personal Care (GIL)"/>
    <s v="Gillette"/>
    <n v="144"/>
    <n v="72"/>
    <n v="1440"/>
    <m/>
    <x v="1"/>
    <n v="103680"/>
  </r>
  <r>
    <d v="2024-12-16T00:00:00"/>
    <s v="Sales Invoice"/>
    <s v="GPSAR Healthcare Ltd"/>
    <s v="KRHUB_78371"/>
    <s v="Large A Pharmacy"/>
    <s v="HFS (Large A Pharmacy)- D type"/>
    <s v="Health Care"/>
    <s v="Vaporub Xtra Strong"/>
    <n v="140"/>
    <n v="24"/>
    <n v="4305.6000000000004"/>
    <m/>
    <x v="0"/>
    <n v="103334.40000000001"/>
  </r>
  <r>
    <d v="2024-12-14T00:00:00"/>
    <s v="Sales Invoice"/>
    <s v="Vinayak Marketing"/>
    <s v="KRHUB_91961"/>
    <s v="SubD A"/>
    <s v="SubD (SubD A)"/>
    <s v="Fabric &amp; Home Care"/>
    <s v="Tide"/>
    <n v="24"/>
    <n v="48"/>
    <n v="2088.96"/>
    <m/>
    <x v="0"/>
    <n v="100270.08"/>
  </r>
  <r>
    <d v="2024-12-14T00:00:00"/>
    <s v="Sales Invoice"/>
    <s v="V M Enterprise"/>
    <s v="KRHUB_91962"/>
    <s v="SubD A"/>
    <s v="SubD (SubD A)"/>
    <s v="Fabric &amp; Home Care"/>
    <s v="Tide"/>
    <n v="24"/>
    <n v="48"/>
    <n v="2088.96"/>
    <m/>
    <x v="0"/>
    <n v="100270.08"/>
  </r>
  <r>
    <d v="2024-12-14T00:00:00"/>
    <s v="Sales Invoice"/>
    <s v="Vinayak Marketing"/>
    <s v="KRHUB_91961"/>
    <s v="SubD A"/>
    <s v="SubD (SubD A)"/>
    <s v="Fabric &amp; Home Care"/>
    <s v="Ariel"/>
    <n v="6"/>
    <n v="12"/>
    <n v="8347.7999999999993"/>
    <m/>
    <x v="0"/>
    <n v="100173.59999999999"/>
  </r>
  <r>
    <d v="2024-12-16T00:00:00"/>
    <s v="Sales Invoice"/>
    <s v="Verai General Stores"/>
    <s v="KRHUB_90915"/>
    <s v="SubD B"/>
    <s v="SubD (SubD B)"/>
    <s v="Fem Care"/>
    <s v="Whisper Ultra"/>
    <n v="18"/>
    <n v="18"/>
    <n v="5526.36"/>
    <m/>
    <x v="0"/>
    <n v="99474.48"/>
  </r>
  <r>
    <d v="2024-12-17T00:00:00"/>
    <s v="Sales Invoice"/>
    <s v="SHREE MOMAI TRADERS"/>
    <s v="KRHUB_89269"/>
    <s v="SubD A"/>
    <s v="SubD (SubD A)"/>
    <s v="Fem Care"/>
    <s v="Whisper Ultra"/>
    <n v="18"/>
    <n v="18"/>
    <n v="5526.36"/>
    <m/>
    <x v="1"/>
    <n v="99474.48"/>
  </r>
  <r>
    <d v="2024-12-14T00:00:00"/>
    <s v="Sales Invoice"/>
    <s v="Vinayak Marketing"/>
    <s v="KRHUB_91961"/>
    <s v="SubD A"/>
    <s v="SubD (SubD A)"/>
    <s v="Hair Care"/>
    <s v="H&amp;S"/>
    <n v="48"/>
    <n v="36"/>
    <n v="2749.32"/>
    <m/>
    <x v="0"/>
    <n v="98975.52"/>
  </r>
  <r>
    <d v="2024-12-17T00:00:00"/>
    <s v="Sales Invoice"/>
    <s v="SHREE MOMAI TRADERS"/>
    <s v="KRHUB_89269"/>
    <s v="SubD A"/>
    <s v="SubD (SubD A)"/>
    <s v="Hair Care"/>
    <s v="Pantene"/>
    <n v="56"/>
    <n v="24"/>
    <n v="4123.68"/>
    <m/>
    <x v="1"/>
    <n v="98968.320000000007"/>
  </r>
  <r>
    <d v="2024-12-20T00:00:00"/>
    <s v="Sales Invoice"/>
    <s v="Akshar Agency"/>
    <s v="KRHUB_85606"/>
    <s v="SubD A"/>
    <s v="SubD (SubD A)"/>
    <s v="Hair Care"/>
    <s v="Pantene"/>
    <n v="56"/>
    <n v="24"/>
    <n v="4123.68"/>
    <m/>
    <x v="1"/>
    <n v="98968.320000000007"/>
  </r>
  <r>
    <d v="2024-12-16T00:00:00"/>
    <s v="Sales Invoice"/>
    <s v="GPSAR Healthcare Ltd"/>
    <s v="KRHUB_78371"/>
    <s v="Large A Pharmacy"/>
    <s v="HFS (Large A Pharmacy)- D type"/>
    <s v="Fem Care"/>
    <s v="Whisper Ultra"/>
    <n v="48"/>
    <n v="24"/>
    <n v="4108.08"/>
    <m/>
    <x v="0"/>
    <n v="98593.919999999998"/>
  </r>
  <r>
    <d v="2024-12-18T00:00:00"/>
    <s v="Sales Invoice"/>
    <s v="Jay Ambe Enterprise"/>
    <s v="KRHUB_92863"/>
    <s v="SubD A"/>
    <s v="SubD (SubD A)"/>
    <s v="Fem Care"/>
    <s v="Whisper Choice"/>
    <n v="30"/>
    <n v="30"/>
    <n v="3243.6"/>
    <m/>
    <x v="1"/>
    <n v="97308"/>
  </r>
  <r>
    <d v="2024-12-13T00:00:00"/>
    <s v="Sales Invoice"/>
    <s v="Akshar Agency"/>
    <s v="KRHUB_85606"/>
    <s v="SubD A"/>
    <s v="SubD (SubD A)"/>
    <s v="Hair Care"/>
    <s v="Pantene"/>
    <n v="12"/>
    <n v="11"/>
    <n v="8829.48"/>
    <m/>
    <x v="2"/>
    <n v="97124.28"/>
  </r>
  <r>
    <d v="2024-12-14T00:00:00"/>
    <s v="Sales Invoice"/>
    <s v="Vinayak Marketing"/>
    <s v="KRHUB_91961"/>
    <s v="SubD A"/>
    <s v="SubD (SubD A)"/>
    <s v="Grooming"/>
    <s v="7 O Clock"/>
    <n v="144"/>
    <n v="48"/>
    <n v="2019.84"/>
    <m/>
    <x v="2"/>
    <n v="96952.319999999992"/>
  </r>
  <r>
    <d v="2024-12-17T00:00:00"/>
    <s v="Sales Invoice"/>
    <s v="DEV ENTERPRISE"/>
    <s v="KRHUB_90736"/>
    <s v="SubD A"/>
    <s v="SubD (SubD A)"/>
    <s v="Grooming"/>
    <s v="7 O Clock"/>
    <n v="144"/>
    <n v="48"/>
    <n v="2019.84"/>
    <m/>
    <x v="1"/>
    <n v="96952.319999999992"/>
  </r>
  <r>
    <d v="2024-12-17T00:00:00"/>
    <s v="Sales Invoice"/>
    <s v="SHREE MOMAI TRADERS"/>
    <s v="KRHUB_89269"/>
    <s v="SubD A"/>
    <s v="SubD (SubD A)"/>
    <s v="Personal Care (GIL)"/>
    <s v="Gillette Series"/>
    <n v="144"/>
    <n v="47"/>
    <n v="2056.25"/>
    <m/>
    <x v="1"/>
    <n v="96643.75"/>
  </r>
  <r>
    <d v="2024-12-16T00:00:00"/>
    <s v="Sales Invoice"/>
    <s v="Verai General Stores"/>
    <s v="KRHUB_90915"/>
    <s v="SubD B"/>
    <s v="SubD (SubD B)"/>
    <s v="Baby Care"/>
    <s v="Pampers"/>
    <n v="72"/>
    <n v="48"/>
    <n v="2000.16"/>
    <m/>
    <x v="0"/>
    <n v="96007.680000000008"/>
  </r>
  <r>
    <d v="2024-12-19T00:00:00"/>
    <s v="Sales Invoice"/>
    <s v="DEV ENTERPRISE"/>
    <s v="KRHUB_90736"/>
    <s v="SubD A"/>
    <s v="SubD (SubD A)"/>
    <s v="Fabric &amp; Home Care"/>
    <s v="Tide"/>
    <n v="48"/>
    <n v="48"/>
    <n v="2000.16"/>
    <m/>
    <x v="1"/>
    <n v="96007.680000000008"/>
  </r>
  <r>
    <d v="2024-12-19T00:00:00"/>
    <s v="Sales Invoice"/>
    <s v="DEV ENTERPRISE"/>
    <s v="KRHUB_90736"/>
    <s v="SubD A"/>
    <s v="SubD (SubD A)"/>
    <s v="Fabric &amp; Home Care"/>
    <s v="Tide"/>
    <n v="48"/>
    <n v="48"/>
    <n v="2000.16"/>
    <m/>
    <x v="1"/>
    <n v="96007.680000000008"/>
  </r>
  <r>
    <d v="2024-12-17T00:00:00"/>
    <s v="Sales Invoice"/>
    <s v="DEV ENTERPRISE"/>
    <s v="KRHUB_90736"/>
    <s v="SubD A"/>
    <s v="SubD (SubD A)"/>
    <s v="Baby Care"/>
    <s v="Pampers"/>
    <n v="24"/>
    <n v="24"/>
    <n v="3979.92"/>
    <m/>
    <x v="1"/>
    <n v="95518.080000000002"/>
  </r>
  <r>
    <d v="2024-12-18T00:00:00"/>
    <s v="Sales Invoice"/>
    <s v="Vinod Pharma"/>
    <s v="KRHUB_93329"/>
    <s v="SubD A"/>
    <s v="SubD (SubD A)"/>
    <s v="Baby Care"/>
    <s v="Pampers"/>
    <n v="24"/>
    <n v="24"/>
    <n v="3979.92"/>
    <m/>
    <x v="1"/>
    <n v="95518.080000000002"/>
  </r>
  <r>
    <d v="2024-12-18T00:00:00"/>
    <s v="Sales Invoice"/>
    <s v="Vinod Pharma"/>
    <s v="KRHUB_93329"/>
    <s v="SubD A"/>
    <s v="SubD (SubD A)"/>
    <s v="Baby Care"/>
    <s v="Pampers"/>
    <n v="24"/>
    <n v="24"/>
    <n v="3979.92"/>
    <m/>
    <x v="1"/>
    <n v="95518.080000000002"/>
  </r>
  <r>
    <d v="2024-12-18T00:00:00"/>
    <s v="Sales Invoice"/>
    <s v="Vinod Pharma"/>
    <s v="KRHUB_93329"/>
    <s v="SubD A"/>
    <s v="SubD (SubD A)"/>
    <s v="Baby Care"/>
    <s v="Pampers"/>
    <n v="24"/>
    <n v="24"/>
    <n v="3979.92"/>
    <m/>
    <x v="1"/>
    <n v="95518.080000000002"/>
  </r>
  <r>
    <d v="2024-12-19T00:00:00"/>
    <s v="Sales Invoice"/>
    <s v="DEV ENTERPRISE"/>
    <s v="KRHUB_90736"/>
    <s v="SubD A"/>
    <s v="SubD (SubD A)"/>
    <s v="Baby Care"/>
    <s v="Pampers"/>
    <n v="24"/>
    <n v="24"/>
    <n v="3979.92"/>
    <m/>
    <x v="1"/>
    <n v="95518.080000000002"/>
  </r>
  <r>
    <d v="2024-12-19T00:00:00"/>
    <s v="Sales Invoice"/>
    <s v="DEV ENTERPRISE"/>
    <s v="KRHUB_90736"/>
    <s v="SubD A"/>
    <s v="SubD (SubD A)"/>
    <s v="Baby Care"/>
    <s v="Pampers"/>
    <n v="24"/>
    <n v="24"/>
    <n v="3979.92"/>
    <m/>
    <x v="1"/>
    <n v="95518.080000000002"/>
  </r>
  <r>
    <d v="2024-12-13T00:00:00"/>
    <s v="Sales Invoice"/>
    <s v="Bipinkumar Manshukhlal Shah"/>
    <s v="KRHUB_78366"/>
    <s v="SubD A"/>
    <s v="SubD (SubD A)"/>
    <s v="Fabric &amp; Home Care"/>
    <s v="Ariel"/>
    <n v="24"/>
    <n v="24"/>
    <n v="3977.76"/>
    <m/>
    <x v="2"/>
    <n v="95466.240000000005"/>
  </r>
  <r>
    <d v="2024-12-16T00:00:00"/>
    <s v="Sales Invoice"/>
    <s v="Verai General Stores"/>
    <s v="KRHUB_90915"/>
    <s v="SubD B"/>
    <s v="SubD (SubD B)"/>
    <s v="Fabric &amp; Home Care"/>
    <s v="Ariel"/>
    <n v="24"/>
    <n v="24"/>
    <n v="3977.76"/>
    <m/>
    <x v="1"/>
    <n v="95466.240000000005"/>
  </r>
  <r>
    <d v="2024-12-02T00:00:00"/>
    <s v="Saleable RETURN"/>
    <s v="Shree Aai Mata super market"/>
    <s v="KRAHD_M04982"/>
    <s v="Small B Traditional"/>
    <s v="Maximus Jun22 (Small B Traditional)"/>
    <s v="Fabric &amp; Home Care"/>
    <s v="Ariel"/>
    <n v="24"/>
    <n v="-24"/>
    <n v="-3977.76"/>
    <s v="Shop had No Cash"/>
    <x v="3"/>
    <n v="95466.240000000005"/>
  </r>
  <r>
    <d v="2024-12-14T00:00:00"/>
    <s v="Sales Invoice"/>
    <s v="Vinod Pharma"/>
    <s v="KRHUB_93329"/>
    <s v="SubD A"/>
    <s v="SubD (SubD A)"/>
    <s v="Fem Care"/>
    <s v="Whisper Ultra"/>
    <n v="18"/>
    <n v="17"/>
    <n v="5592.15"/>
    <m/>
    <x v="0"/>
    <n v="95066.549999999988"/>
  </r>
  <r>
    <d v="2024-12-14T00:00:00"/>
    <s v="Sales Invoice"/>
    <s v="Bipinkumar Manshukhlal Shah"/>
    <s v="KRHUB_78366"/>
    <s v="SubD A"/>
    <s v="SubD (SubD A)"/>
    <s v="Fem Care"/>
    <s v="Whisper Ultra"/>
    <n v="15"/>
    <n v="15"/>
    <n v="6315.9"/>
    <m/>
    <x v="0"/>
    <n v="94738.5"/>
  </r>
  <r>
    <d v="2024-12-17T00:00:00"/>
    <s v="Sales Invoice"/>
    <s v="Bipinkumar Manshukhlal Shah"/>
    <s v="KRHUB_78366"/>
    <s v="SubD A"/>
    <s v="SubD (SubD A)"/>
    <s v="Fem Care"/>
    <s v="Whisper Ultra"/>
    <n v="15"/>
    <n v="15"/>
    <n v="6315.9"/>
    <m/>
    <x v="1"/>
    <n v="94738.5"/>
  </r>
  <r>
    <d v="2024-12-18T00:00:00"/>
    <s v="Sales Invoice"/>
    <s v="Vinod Pharma"/>
    <s v="KRHUB_93329"/>
    <s v="SubD A"/>
    <s v="SubD (SubD A)"/>
    <s v="Fem Care"/>
    <s v="Whisper Ultra"/>
    <n v="15"/>
    <n v="15"/>
    <n v="6315.9"/>
    <m/>
    <x v="1"/>
    <n v="94738.5"/>
  </r>
  <r>
    <d v="2024-12-14T00:00:00"/>
    <s v="Sales Invoice"/>
    <s v="Bipinkumar Manshukhlal Shah"/>
    <s v="KRHUB_78366"/>
    <s v="SubD A"/>
    <s v="SubD (SubD A)"/>
    <s v="Baby Care"/>
    <s v="Pampers"/>
    <n v="24"/>
    <n v="24"/>
    <n v="3944.4"/>
    <m/>
    <x v="0"/>
    <n v="94665.600000000006"/>
  </r>
  <r>
    <d v="2024-12-16T00:00:00"/>
    <s v="Sales Invoice"/>
    <s v="GPSAR Healthcare Ltd"/>
    <s v="KRHUB_78371"/>
    <s v="Large A Pharmacy"/>
    <s v="HFS (Large A Pharmacy)- D type"/>
    <s v="Oral care"/>
    <s v="ORAL B"/>
    <n v="24"/>
    <n v="25"/>
    <n v="3750"/>
    <m/>
    <x v="0"/>
    <n v="93750"/>
  </r>
  <r>
    <d v="2024-12-17T00:00:00"/>
    <s v="Saleable RETURN"/>
    <s v="GPSAR Healthcare Ltd"/>
    <s v="KRHUB_78371"/>
    <s v="Large A Pharmacy"/>
    <s v="HFS (Large A Pharmacy)- D type"/>
    <s v="Oral care"/>
    <s v="ORAL B"/>
    <n v="24"/>
    <n v="-25"/>
    <n v="-3750"/>
    <s v="Wrong Order"/>
    <x v="1"/>
    <n v="93750"/>
  </r>
  <r>
    <d v="2024-12-14T00:00:00"/>
    <s v="Sales Invoice"/>
    <s v="Jalaram Enterprise"/>
    <s v="KRHUB_86219"/>
    <s v="SubD B"/>
    <s v="SubD (SubD B)"/>
    <s v="Fem Care"/>
    <s v="Whisper Choice"/>
    <n v="1"/>
    <n v="6"/>
    <n v="15568.02"/>
    <m/>
    <x v="0"/>
    <n v="93408.12"/>
  </r>
  <r>
    <d v="2024-12-14T00:00:00"/>
    <s v="Sales Invoice"/>
    <s v="Vinayak Marketing"/>
    <s v="KRHUB_91961"/>
    <s v="SubD A"/>
    <s v="SubD (SubD A)"/>
    <s v="Female Hair Removal"/>
    <s v="Venus"/>
    <n v="18"/>
    <n v="18"/>
    <n v="5131.62"/>
    <m/>
    <x v="2"/>
    <n v="92369.16"/>
  </r>
  <r>
    <d v="2024-12-19T00:00:00"/>
    <s v="Sales Invoice"/>
    <s v="DEV ENTERPRISE"/>
    <s v="KRHUB_90736"/>
    <s v="SubD A"/>
    <s v="SubD (SubD A)"/>
    <s v="Female Hair Removal"/>
    <s v="Venus"/>
    <n v="18"/>
    <n v="18"/>
    <n v="5131.62"/>
    <m/>
    <x v="1"/>
    <n v="92369.16"/>
  </r>
  <r>
    <d v="2024-12-16T00:00:00"/>
    <s v="Sales Invoice"/>
    <s v="Jalaram Enterprise"/>
    <s v="KRHUB_86219"/>
    <s v="SubD B"/>
    <s v="SubD (SubD B)"/>
    <s v="Fabric &amp; Home Care"/>
    <s v="Ariel Liquid"/>
    <n v="12"/>
    <n v="24"/>
    <n v="3844.32"/>
    <m/>
    <x v="1"/>
    <n v="92263.680000000008"/>
  </r>
  <r>
    <d v="2024-12-18T00:00:00"/>
    <s v="Sales Invoice"/>
    <s v="Vinod Pharma"/>
    <s v="KRHUB_93329"/>
    <s v="SubD A"/>
    <s v="SubD (SubD A)"/>
    <s v="Health Care"/>
    <s v="Vaporub"/>
    <n v="72"/>
    <n v="18"/>
    <n v="5106.78"/>
    <m/>
    <x v="1"/>
    <n v="91922.04"/>
  </r>
  <r>
    <d v="2024-12-02T00:00:00"/>
    <s v="Saleable RETURN"/>
    <s v="Anshi Lifestyle pharmacy &amp; Supermarket"/>
    <s v="KRAHD_92058"/>
    <s v="Large A Pharmacy"/>
    <s v="HFS (Large A Pharmacy)- L type- Sectorized"/>
    <s v="Fabric &amp; Home Care"/>
    <s v="Tide"/>
    <n v="5"/>
    <n v="-30"/>
    <n v="-3061.2"/>
    <s v="Wrong Order"/>
    <x v="3"/>
    <n v="91836"/>
  </r>
  <r>
    <d v="2024-12-14T00:00:00"/>
    <s v="Sales Invoice"/>
    <s v="Jalaram Enterprise"/>
    <s v="KRHUB_86219"/>
    <s v="SubD B"/>
    <s v="SubD (SubD B)"/>
    <s v="Health Care"/>
    <s v="VCD"/>
    <n v="4"/>
    <n v="8"/>
    <n v="11348.4"/>
    <m/>
    <x v="0"/>
    <n v="90787.199999999997"/>
  </r>
  <r>
    <d v="2024-12-14T00:00:00"/>
    <s v="Sales Invoice"/>
    <s v="Jiyansh Sales"/>
    <s v="KRHUB_94585"/>
    <s v="SubD B"/>
    <s v="SubD (SubD B)"/>
    <s v="Health Care"/>
    <s v="VCD"/>
    <n v="4"/>
    <n v="8"/>
    <n v="11348.4"/>
    <m/>
    <x v="0"/>
    <n v="90787.199999999997"/>
  </r>
  <r>
    <d v="2024-12-14T00:00:00"/>
    <s v="Sales Invoice"/>
    <s v="Vinod Pharma"/>
    <s v="KRHUB_93329"/>
    <s v="SubD A"/>
    <s v="SubD (SubD A)"/>
    <s v="Health Care"/>
    <s v="VCD"/>
    <n v="4"/>
    <n v="8"/>
    <n v="11348.4"/>
    <m/>
    <x v="0"/>
    <n v="90787.199999999997"/>
  </r>
  <r>
    <d v="2024-12-16T00:00:00"/>
    <s v="Sales Invoice"/>
    <s v="Verai General Stores"/>
    <s v="KRHUB_90915"/>
    <s v="SubD B"/>
    <s v="SubD (SubD B)"/>
    <s v="Health Care"/>
    <s v="VCD"/>
    <n v="4"/>
    <n v="8"/>
    <n v="11348.4"/>
    <m/>
    <x v="0"/>
    <n v="90787.199999999997"/>
  </r>
  <r>
    <d v="2024-12-18T00:00:00"/>
    <s v="Sales Invoice"/>
    <s v="Vinod Pharma"/>
    <s v="KRHUB_93329"/>
    <s v="SubD A"/>
    <s v="SubD (SubD A)"/>
    <s v="Health Care"/>
    <s v="VCD"/>
    <n v="4"/>
    <n v="8"/>
    <n v="11348.4"/>
    <m/>
    <x v="1"/>
    <n v="90787.199999999997"/>
  </r>
  <r>
    <d v="2024-12-13T00:00:00"/>
    <s v="Sales Invoice"/>
    <s v="V M Enterprise"/>
    <s v="KRHUB_91962"/>
    <s v="SubD A"/>
    <s v="SubD (SubD A)"/>
    <s v="Hair Care"/>
    <s v="H&amp;S"/>
    <n v="60"/>
    <n v="60"/>
    <n v="1470"/>
    <m/>
    <x v="2"/>
    <n v="88200"/>
  </r>
  <r>
    <d v="2024-12-13T00:00:00"/>
    <s v="Sales Invoice"/>
    <s v="V M Enterprise"/>
    <s v="KRHUB_91962"/>
    <s v="SubD A"/>
    <s v="SubD (SubD A)"/>
    <s v="Hair Care"/>
    <s v="H&amp;S"/>
    <n v="60"/>
    <n v="60"/>
    <n v="1470"/>
    <m/>
    <x v="2"/>
    <n v="88200"/>
  </r>
  <r>
    <d v="2024-12-14T00:00:00"/>
    <s v="Sales Invoice"/>
    <s v="Jalaram Enterprise"/>
    <s v="KRHUB_86219"/>
    <s v="SubD B"/>
    <s v="SubD (SubD B)"/>
    <s v="Baby Care"/>
    <s v="Pampers"/>
    <n v="12"/>
    <n v="16"/>
    <n v="5320"/>
    <m/>
    <x v="0"/>
    <n v="85120"/>
  </r>
  <r>
    <d v="2024-12-17T00:00:00"/>
    <s v="Sales Invoice"/>
    <s v="SHREE MOMAI TRADERS"/>
    <s v="KRHUB_89269"/>
    <s v="SubD A"/>
    <s v="SubD (SubD A)"/>
    <s v="Fem Care"/>
    <s v="Whisper Choice"/>
    <n v="20"/>
    <n v="20"/>
    <n v="4234.3999999999996"/>
    <m/>
    <x v="1"/>
    <n v="84688"/>
  </r>
  <r>
    <d v="2024-12-16T00:00:00"/>
    <s v="Sales Invoice"/>
    <s v="Verai General Stores"/>
    <s v="KRHUB_90915"/>
    <s v="SubD B"/>
    <s v="SubD (SubD B)"/>
    <s v="Baby Care"/>
    <s v="Pampers"/>
    <n v="40"/>
    <n v="32"/>
    <n v="2640"/>
    <m/>
    <x v="0"/>
    <n v="84480"/>
  </r>
  <r>
    <d v="2024-12-14T00:00:00"/>
    <s v="Saleable RETURN"/>
    <s v="A TO Z TRADERS"/>
    <s v="KRHUB_93275"/>
    <s v="SubD B"/>
    <s v="SubD (SubD B)"/>
    <s v="Baby Care"/>
    <s v="Pampers"/>
    <n v="12"/>
    <n v="-18"/>
    <n v="-4680"/>
    <s v="Short Supplied"/>
    <x v="2"/>
    <n v="84240"/>
  </r>
  <r>
    <d v="2024-12-14T00:00:00"/>
    <s v="Sales Invoice"/>
    <s v="A TO Z TRADERS"/>
    <s v="KRHUB_93275"/>
    <s v="SubD B"/>
    <s v="SubD (SubD B)"/>
    <s v="Baby Care"/>
    <s v="Pampers"/>
    <n v="12"/>
    <n v="18"/>
    <n v="4680"/>
    <m/>
    <x v="0"/>
    <n v="84240"/>
  </r>
  <r>
    <d v="2024-12-14T00:00:00"/>
    <s v="Sales Invoice"/>
    <s v="A TO Z TRADERS"/>
    <s v="KRHUB_93275"/>
    <s v="SubD B"/>
    <s v="SubD (SubD B)"/>
    <s v="Health Care"/>
    <s v="Vaporub"/>
    <n v="12"/>
    <n v="6"/>
    <n v="13948.56"/>
    <m/>
    <x v="0"/>
    <n v="83691.360000000001"/>
  </r>
  <r>
    <d v="2024-12-16T00:00:00"/>
    <s v="Sales Invoice"/>
    <s v="GPSAR Healthcare Ltd"/>
    <s v="KRHUB_78371"/>
    <s v="Large A Pharmacy"/>
    <s v="HFS (Large A Pharmacy)- D type"/>
    <s v="Grooming"/>
    <s v="Fusion"/>
    <n v="40"/>
    <n v="12"/>
    <n v="6953.64"/>
    <m/>
    <x v="0"/>
    <n v="83443.680000000008"/>
  </r>
  <r>
    <d v="2024-12-16T00:00:00"/>
    <s v="Sales Invoice"/>
    <s v="GPSAR Healthcare Ltd"/>
    <s v="KRHUB_78371"/>
    <s v="Large A Pharmacy"/>
    <s v="HFS (Large A Pharmacy)- D type"/>
    <s v="Female Hair Removal"/>
    <s v="Venus"/>
    <n v="18"/>
    <n v="12"/>
    <n v="6831.6"/>
    <m/>
    <x v="0"/>
    <n v="81979.200000000012"/>
  </r>
  <r>
    <d v="2024-12-20T00:00:00"/>
    <s v="Sales Invoice"/>
    <s v="Akshar Agency"/>
    <s v="KRHUB_85606"/>
    <s v="SubD A"/>
    <s v="SubD (SubD A)"/>
    <s v="Oral care"/>
    <s v="ORAL B"/>
    <n v="48"/>
    <n v="24"/>
    <n v="3400.08"/>
    <m/>
    <x v="1"/>
    <n v="81601.919999999998"/>
  </r>
  <r>
    <d v="2024-12-14T00:00:00"/>
    <s v="Sales Invoice"/>
    <s v="Vinayak Marketing"/>
    <s v="KRHUB_91961"/>
    <s v="SubD A"/>
    <s v="SubD (SubD A)"/>
    <s v="Health Care"/>
    <s v="VCD"/>
    <n v="16"/>
    <n v="16"/>
    <n v="4939.84"/>
    <m/>
    <x v="0"/>
    <n v="79037.440000000002"/>
  </r>
  <r>
    <d v="2024-12-14T00:00:00"/>
    <s v="Sales Invoice"/>
    <s v="Jalaram Enterprise"/>
    <s v="KRHUB_86219"/>
    <s v="SubD B"/>
    <s v="SubD (SubD B)"/>
    <s v="Health Care"/>
    <s v="VCD"/>
    <n v="16"/>
    <n v="16"/>
    <n v="4939.84"/>
    <m/>
    <x v="0"/>
    <n v="79037.440000000002"/>
  </r>
  <r>
    <d v="2024-12-14T00:00:00"/>
    <s v="Sales Invoice"/>
    <s v="Jalaram Enterprise"/>
    <s v="KRHUB_86219"/>
    <s v="SubD B"/>
    <s v="SubD (SubD B)"/>
    <s v="Health Care"/>
    <s v="VCD"/>
    <n v="16"/>
    <n v="16"/>
    <n v="4939.84"/>
    <m/>
    <x v="0"/>
    <n v="79037.440000000002"/>
  </r>
  <r>
    <d v="2024-12-14T00:00:00"/>
    <s v="Sales Invoice"/>
    <s v="A TO Z TRADERS"/>
    <s v="KRHUB_93275"/>
    <s v="SubD B"/>
    <s v="SubD (SubD B)"/>
    <s v="Health Care"/>
    <s v="VCD"/>
    <n v="16"/>
    <n v="16"/>
    <n v="4939.84"/>
    <m/>
    <x v="0"/>
    <n v="79037.440000000002"/>
  </r>
  <r>
    <d v="2024-12-20T00:00:00"/>
    <s v="Sales Invoice"/>
    <s v="Vinayak Marketing"/>
    <s v="KRHUB_91961"/>
    <s v="SubD A"/>
    <s v="SubD (SubD A)"/>
    <s v="Health Care"/>
    <s v="VCD"/>
    <n v="16"/>
    <n v="16"/>
    <n v="4939.84"/>
    <m/>
    <x v="1"/>
    <n v="79037.440000000002"/>
  </r>
  <r>
    <d v="2024-12-20T00:00:00"/>
    <s v="Sales Invoice"/>
    <s v="Mashru General Store"/>
    <s v="KRHUB_92137"/>
    <s v="SubD B"/>
    <s v="SubD (SubD B)"/>
    <s v="Health Care"/>
    <s v="VCD"/>
    <n v="16"/>
    <n v="16"/>
    <n v="4939.84"/>
    <m/>
    <x v="1"/>
    <n v="79037.440000000002"/>
  </r>
  <r>
    <d v="2024-12-16T00:00:00"/>
    <s v="Sales Invoice"/>
    <s v="Verai General Stores"/>
    <s v="KRHUB_90915"/>
    <s v="SubD B"/>
    <s v="SubD (SubD B)"/>
    <s v="Hair Care"/>
    <s v="H&amp;S"/>
    <n v="56"/>
    <n v="18"/>
    <n v="4336.38"/>
    <m/>
    <x v="1"/>
    <n v="78054.84"/>
  </r>
  <r>
    <d v="2024-12-14T00:00:00"/>
    <s v="Sales Invoice"/>
    <s v="Vinayak Marketing"/>
    <s v="KRHUB_91961"/>
    <s v="SubD A"/>
    <s v="SubD (SubD A)"/>
    <s v="Fabric &amp; Home Care"/>
    <s v="Tide"/>
    <n v="24"/>
    <n v="24"/>
    <n v="3244.32"/>
    <m/>
    <x v="0"/>
    <n v="77863.680000000008"/>
  </r>
  <r>
    <d v="2024-12-16T00:00:00"/>
    <s v="Sales Invoice"/>
    <s v="Verai General Stores"/>
    <s v="KRHUB_90915"/>
    <s v="SubD B"/>
    <s v="SubD (SubD B)"/>
    <s v="Fabric &amp; Home Care"/>
    <s v="Tide"/>
    <n v="24"/>
    <n v="24"/>
    <n v="3244.32"/>
    <m/>
    <x v="1"/>
    <n v="77863.680000000008"/>
  </r>
  <r>
    <d v="2024-12-16T00:00:00"/>
    <s v="Sales Invoice"/>
    <s v="Verai General Stores"/>
    <s v="KRHUB_90915"/>
    <s v="SubD B"/>
    <s v="SubD (SubD B)"/>
    <s v="Fem Care"/>
    <s v="Whisper Ultra"/>
    <n v="12"/>
    <n v="12"/>
    <n v="6483.48"/>
    <m/>
    <x v="0"/>
    <n v="77801.759999999995"/>
  </r>
  <r>
    <d v="2024-12-18T00:00:00"/>
    <s v="Sales Invoice"/>
    <s v="Vinod Pharma"/>
    <s v="KRHUB_93329"/>
    <s v="SubD A"/>
    <s v="SubD (SubD A)"/>
    <s v="Personal Care (GIL)"/>
    <s v="Gillette"/>
    <n v="144"/>
    <n v="62"/>
    <n v="1240"/>
    <m/>
    <x v="1"/>
    <n v="76880"/>
  </r>
  <r>
    <d v="2024-12-14T00:00:00"/>
    <s v="Sales Invoice"/>
    <s v="Jalaram Enterprise"/>
    <s v="KRHUB_86219"/>
    <s v="SubD B"/>
    <s v="SubD (SubD B)"/>
    <s v="Health Care"/>
    <s v="BabyRub"/>
    <n v="216"/>
    <n v="27"/>
    <n v="2816.37"/>
    <m/>
    <x v="0"/>
    <n v="76041.989999999991"/>
  </r>
  <r>
    <d v="2024-12-14T00:00:00"/>
    <s v="Sales Invoice"/>
    <s v="A TO Z TRADERS"/>
    <s v="KRHUB_93275"/>
    <s v="SubD B"/>
    <s v="SubD (SubD B)"/>
    <s v="Health Care"/>
    <s v="BabyRub"/>
    <n v="216"/>
    <n v="27"/>
    <n v="2816.37"/>
    <m/>
    <x v="0"/>
    <n v="76041.989999999991"/>
  </r>
  <r>
    <d v="2024-12-02T00:00:00"/>
    <s v="Saleable RETURN"/>
    <s v="Laxmi Medical Store(GST)"/>
    <s v="KRAHD_40281"/>
    <s v="Large B Pharmacy"/>
    <s v="HFS (Large B Pharmacy)- D Type- Sectorized"/>
    <s v="Grooming"/>
    <s v="Gillette Presto Intl"/>
    <n v="192"/>
    <n v="-34"/>
    <n v="-2236.52"/>
    <s v="Shop had No Cash"/>
    <x v="3"/>
    <n v="76041.679999999993"/>
  </r>
  <r>
    <d v="2024-12-16T00:00:00"/>
    <s v="Sales Invoice"/>
    <s v="GPSAR Healthcare Ltd"/>
    <s v="KRHUB_78371"/>
    <s v="Large A Pharmacy"/>
    <s v="HFS (Large A Pharmacy)- D type"/>
    <s v="Fem Care"/>
    <s v="Whisper Ultra"/>
    <n v="48"/>
    <n v="24"/>
    <n v="3157.92"/>
    <m/>
    <x v="0"/>
    <n v="75790.080000000002"/>
  </r>
  <r>
    <d v="2024-12-14T00:00:00"/>
    <s v="Sales Invoice"/>
    <s v="Jalaram Enterprise"/>
    <s v="KRHUB_86219"/>
    <s v="SubD B"/>
    <s v="SubD (SubD B)"/>
    <s v="Oral care"/>
    <s v="ORAL B"/>
    <n v="96"/>
    <n v="36"/>
    <n v="2100.2399999999998"/>
    <m/>
    <x v="0"/>
    <n v="75608.639999999985"/>
  </r>
  <r>
    <d v="2024-12-14T00:00:00"/>
    <s v="Sales Invoice"/>
    <s v="A TO Z TRADERS"/>
    <s v="KRHUB_93275"/>
    <s v="SubD B"/>
    <s v="SubD (SubD B)"/>
    <s v="Grooming"/>
    <s v="Gillette Mach3"/>
    <n v="48"/>
    <n v="12"/>
    <n v="6160.68"/>
    <m/>
    <x v="0"/>
    <n v="73928.160000000003"/>
  </r>
  <r>
    <d v="2024-12-16T00:00:00"/>
    <s v="Sales Invoice"/>
    <s v="GPSAR Healthcare Ltd"/>
    <s v="KRHUB_78371"/>
    <s v="Large A Pharmacy"/>
    <s v="HFS (Large A Pharmacy)- D type"/>
    <s v="Grooming"/>
    <s v="Gillette Mach3"/>
    <n v="48"/>
    <n v="12"/>
    <n v="6160.68"/>
    <m/>
    <x v="0"/>
    <n v="73928.160000000003"/>
  </r>
  <r>
    <d v="2024-12-19T00:00:00"/>
    <s v="Sales Invoice"/>
    <s v="DEV ENTERPRISE"/>
    <s v="KRHUB_90736"/>
    <s v="SubD A"/>
    <s v="SubD (SubD A)"/>
    <s v="Grooming"/>
    <s v="Gillette Mach3"/>
    <n v="48"/>
    <n v="12"/>
    <n v="6160.68"/>
    <m/>
    <x v="1"/>
    <n v="73928.160000000003"/>
  </r>
  <r>
    <d v="2024-12-14T00:00:00"/>
    <s v="Sales Invoice"/>
    <s v="Jiyansh Sales"/>
    <s v="KRHUB_94585"/>
    <s v="SubD B"/>
    <s v="SubD (SubD B)"/>
    <s v="Oral care"/>
    <s v="ORAL B"/>
    <n v="24"/>
    <n v="24"/>
    <n v="3000"/>
    <m/>
    <x v="0"/>
    <n v="72000"/>
  </r>
  <r>
    <d v="2024-12-18T00:00:00"/>
    <s v="Sales Invoice"/>
    <s v="Vinod Pharma"/>
    <s v="KRHUB_93329"/>
    <s v="SubD A"/>
    <s v="SubD (SubD A)"/>
    <s v="Oral care"/>
    <s v="ORAL B"/>
    <n v="24"/>
    <n v="24"/>
    <n v="3000"/>
    <m/>
    <x v="1"/>
    <n v="72000"/>
  </r>
  <r>
    <d v="2024-12-18T00:00:00"/>
    <s v="Sales Invoice"/>
    <s v="Vinod Pharma"/>
    <s v="KRHUB_93329"/>
    <s v="SubD A"/>
    <s v="SubD (SubD A)"/>
    <s v="Oral care"/>
    <s v="ORAL B"/>
    <n v="24"/>
    <n v="24"/>
    <n v="3000"/>
    <m/>
    <x v="1"/>
    <n v="72000"/>
  </r>
  <r>
    <d v="2024-12-17T00:00:00"/>
    <s v="Sales Invoice"/>
    <s v="DEV ENTERPRISE"/>
    <s v="KRHUB_90736"/>
    <s v="SubD A"/>
    <s v="SubD (SubD A)"/>
    <s v="Health Care"/>
    <s v="BabyRub"/>
    <n v="16"/>
    <n v="6"/>
    <n v="11890.62"/>
    <m/>
    <x v="1"/>
    <n v="71343.72"/>
  </r>
  <r>
    <d v="2024-12-16T00:00:00"/>
    <s v="Sales Invoice"/>
    <s v="GPSAR Healthcare Ltd"/>
    <s v="KRHUB_78371"/>
    <s v="Large A Pharmacy"/>
    <s v="HFS (Large A Pharmacy)- D type"/>
    <s v="Grooming"/>
    <s v="Fusion"/>
    <n v="36"/>
    <n v="12"/>
    <n v="5882.16"/>
    <m/>
    <x v="0"/>
    <n v="70585.919999999998"/>
  </r>
  <r>
    <d v="2024-12-14T00:00:00"/>
    <s v="Sales Invoice"/>
    <s v="Jalaram Enterprise"/>
    <s v="KRHUB_86219"/>
    <s v="SubD B"/>
    <s v="SubD (SubD B)"/>
    <s v="Oral care"/>
    <s v="ORAL B"/>
    <n v="96"/>
    <n v="36"/>
    <n v="1950.12"/>
    <m/>
    <x v="0"/>
    <n v="70204.319999999992"/>
  </r>
  <r>
    <d v="2024-12-14T00:00:00"/>
    <s v="Sales Invoice"/>
    <s v="Jalaram Enterprise"/>
    <s v="KRHUB_86219"/>
    <s v="SubD B"/>
    <s v="SubD (SubD B)"/>
    <s v="Oral care"/>
    <s v="ORAL B"/>
    <n v="20"/>
    <n v="20"/>
    <n v="3500"/>
    <m/>
    <x v="0"/>
    <n v="70000"/>
  </r>
  <r>
    <d v="2024-12-18T00:00:00"/>
    <s v="Sales Invoice"/>
    <s v="Vinod Pharma"/>
    <s v="KRHUB_93329"/>
    <s v="SubD A"/>
    <s v="SubD (SubD A)"/>
    <s v="Oral care"/>
    <s v="ORAL B"/>
    <n v="20"/>
    <n v="20"/>
    <n v="3500"/>
    <m/>
    <x v="1"/>
    <n v="70000"/>
  </r>
  <r>
    <d v="2024-12-16T00:00:00"/>
    <s v="Sales Invoice"/>
    <s v="Verai General Stores"/>
    <s v="KRHUB_90915"/>
    <s v="SubD B"/>
    <s v="SubD (SubD B)"/>
    <s v="Fem Care"/>
    <s v="Whisper Choice"/>
    <n v="30"/>
    <n v="22"/>
    <n v="3171.08"/>
    <m/>
    <x v="0"/>
    <n v="69763.759999999995"/>
  </r>
  <r>
    <d v="2024-12-20T00:00:00"/>
    <s v="Sales Invoice"/>
    <s v="Akshar Agency"/>
    <s v="KRHUB_85606"/>
    <s v="SubD A"/>
    <s v="SubD (SubD A)"/>
    <s v="Fabric &amp; Home Care"/>
    <s v="Tide"/>
    <n v="12"/>
    <n v="24"/>
    <n v="2888.88"/>
    <m/>
    <x v="1"/>
    <n v="69333.119999999995"/>
  </r>
  <r>
    <d v="2024-12-16T00:00:00"/>
    <s v="Sales Invoice"/>
    <s v="GPSAR Healthcare Ltd"/>
    <s v="KRHUB_78371"/>
    <s v="Large A Pharmacy"/>
    <s v="HFS (Large A Pharmacy)- D type"/>
    <s v="Skin Care"/>
    <s v="Olay"/>
    <n v="6"/>
    <n v="9"/>
    <n v="7426.89"/>
    <m/>
    <x v="1"/>
    <n v="66842.010000000009"/>
  </r>
  <r>
    <d v="2024-12-17T00:00:00"/>
    <s v="Saleable RETURN"/>
    <s v="GPSAR Healthcare Ltd"/>
    <s v="KRHUB_78371"/>
    <s v="Large A Pharmacy"/>
    <s v="HFS (Large A Pharmacy)- D type"/>
    <s v="Skin Care"/>
    <s v="Olay"/>
    <n v="6"/>
    <n v="-9"/>
    <n v="-7426.89"/>
    <s v="Wrong Order"/>
    <x v="1"/>
    <n v="66842.010000000009"/>
  </r>
  <r>
    <d v="2024-12-13T00:00:00"/>
    <s v="Sales Invoice"/>
    <s v="Akshar Agency"/>
    <s v="KRHUB_85606"/>
    <s v="SubD A"/>
    <s v="SubD (SubD A)"/>
    <s v="Fabric &amp; Home Care"/>
    <s v="Tide"/>
    <n v="12"/>
    <n v="24"/>
    <n v="2777.76"/>
    <m/>
    <x v="2"/>
    <n v="66666.240000000005"/>
  </r>
  <r>
    <d v="2024-12-14T00:00:00"/>
    <s v="Sales Invoice"/>
    <s v="Vinayak Marketing"/>
    <s v="KRHUB_91961"/>
    <s v="SubD A"/>
    <s v="SubD (SubD A)"/>
    <s v="Health Care"/>
    <s v="Vaporub"/>
    <n v="72"/>
    <n v="12"/>
    <n v="5527.44"/>
    <m/>
    <x v="0"/>
    <n v="66329.279999999999"/>
  </r>
  <r>
    <d v="2024-12-17T00:00:00"/>
    <s v="Sales Invoice"/>
    <s v="SHREE MOMAI TRADERS"/>
    <s v="KRHUB_89269"/>
    <s v="SubD A"/>
    <s v="SubD (SubD A)"/>
    <s v="Grooming"/>
    <s v="7 O Clock PII"/>
    <n v="600"/>
    <n v="18"/>
    <n v="3600"/>
    <m/>
    <x v="1"/>
    <n v="64800"/>
  </r>
  <r>
    <d v="2024-12-14T00:00:00"/>
    <s v="Sales Invoice"/>
    <s v="Punit Sales Agency"/>
    <s v="KRHUB_78572"/>
    <s v="SubD A"/>
    <s v="SubD (SubD A)"/>
    <s v="Grooming"/>
    <s v="Guard"/>
    <n v="240"/>
    <n v="24"/>
    <n v="2688"/>
    <m/>
    <x v="2"/>
    <n v="64512"/>
  </r>
  <r>
    <d v="2024-12-19T00:00:00"/>
    <s v="Sales Invoice"/>
    <s v="DEV ENTERPRISE"/>
    <s v="KRHUB_90736"/>
    <s v="SubD A"/>
    <s v="SubD (SubD A)"/>
    <s v="Grooming"/>
    <s v="Guard"/>
    <n v="240"/>
    <n v="24"/>
    <n v="2688"/>
    <m/>
    <x v="1"/>
    <n v="64512"/>
  </r>
  <r>
    <d v="2024-12-14T00:00:00"/>
    <s v="Sales Invoice"/>
    <s v="Punit Sales Agency"/>
    <s v="KRHUB_78572"/>
    <s v="SubD A"/>
    <s v="SubD (SubD A)"/>
    <s v="Grooming"/>
    <s v="Guard"/>
    <n v="480"/>
    <n v="40"/>
    <n v="1600"/>
    <m/>
    <x v="2"/>
    <n v="64000"/>
  </r>
  <r>
    <d v="2024-12-16T00:00:00"/>
    <s v="Sales Invoice"/>
    <s v="GPSAR Healthcare Ltd"/>
    <s v="KRHUB_78371"/>
    <s v="Large A Pharmacy"/>
    <s v="HFS (Large A Pharmacy)- D type"/>
    <s v="Oral care"/>
    <s v="ORAL B"/>
    <n v="20"/>
    <n v="16"/>
    <n v="4000"/>
    <m/>
    <x v="0"/>
    <n v="64000"/>
  </r>
  <r>
    <d v="2024-12-16T00:00:00"/>
    <s v="Sales Invoice"/>
    <s v="GPSAR Healthcare Ltd"/>
    <s v="KRHUB_78371"/>
    <s v="Large A Pharmacy"/>
    <s v="HFS (Large A Pharmacy)- D type"/>
    <s v="Fem Care"/>
    <s v="Whisper Ultra"/>
    <n v="32"/>
    <n v="20"/>
    <n v="3153.2"/>
    <m/>
    <x v="0"/>
    <n v="63064"/>
  </r>
  <r>
    <d v="2024-12-16T00:00:00"/>
    <s v="Sales Invoice"/>
    <s v="GPSAR Healthcare Ltd"/>
    <s v="KRHUB_78371"/>
    <s v="Large A Pharmacy"/>
    <s v="HFS (Large A Pharmacy)- D type"/>
    <s v="Health Care"/>
    <s v="Vaporub"/>
    <n v="16"/>
    <n v="6"/>
    <n v="10368.6"/>
    <m/>
    <x v="0"/>
    <n v="62211.600000000006"/>
  </r>
  <r>
    <d v="2024-12-17T00:00:00"/>
    <s v="Sales Invoice"/>
    <s v="DEV ENTERPRISE"/>
    <s v="KRHUB_90736"/>
    <s v="SubD A"/>
    <s v="SubD (SubD A)"/>
    <s v="Hair Care"/>
    <s v="H&amp;S"/>
    <n v="56"/>
    <n v="16"/>
    <n v="3854.56"/>
    <m/>
    <x v="1"/>
    <n v="61672.959999999999"/>
  </r>
  <r>
    <d v="2024-12-16T00:00:00"/>
    <s v="Sales Invoice"/>
    <s v="Verai General Stores"/>
    <s v="KRHUB_90915"/>
    <s v="SubD B"/>
    <s v="SubD (SubD B)"/>
    <s v="Hair Care"/>
    <s v="H&amp;S"/>
    <n v="56"/>
    <n v="18"/>
    <n v="3354.48"/>
    <m/>
    <x v="1"/>
    <n v="60380.639999999999"/>
  </r>
  <r>
    <d v="2024-12-20T00:00:00"/>
    <s v="Sales Invoice"/>
    <s v="Akshar Agency"/>
    <s v="KRHUB_85606"/>
    <s v="SubD A"/>
    <s v="SubD (SubD A)"/>
    <s v="Fabric &amp; Home Care"/>
    <s v="Tide"/>
    <n v="5"/>
    <n v="10"/>
    <n v="6009.3"/>
    <m/>
    <x v="1"/>
    <n v="60093"/>
  </r>
  <r>
    <d v="2024-12-16T00:00:00"/>
    <s v="Sales Invoice"/>
    <s v="Verai General Stores"/>
    <s v="KRHUB_90915"/>
    <s v="SubD B"/>
    <s v="SubD (SubD B)"/>
    <s v="Baby Care"/>
    <s v="Pampers"/>
    <n v="40"/>
    <n v="24"/>
    <n v="2500.08"/>
    <m/>
    <x v="0"/>
    <n v="60001.919999999998"/>
  </r>
  <r>
    <d v="2024-12-18T00:00:00"/>
    <s v="Sales Invoice"/>
    <s v="Vinod Pharma"/>
    <s v="KRHUB_93329"/>
    <s v="SubD A"/>
    <s v="SubD (SubD A)"/>
    <s v="Oral care"/>
    <s v="ORAL B"/>
    <n v="20"/>
    <n v="20"/>
    <n v="3000"/>
    <m/>
    <x v="1"/>
    <n v="60000"/>
  </r>
  <r>
    <d v="2024-12-02T00:00:00"/>
    <s v="Saleable RETURN"/>
    <s v="C.patel &amp; Sons"/>
    <s v="KRAHD_39096"/>
    <s v="WS Non-Feeder Traditional"/>
    <s v="WS Silver (WS Non-Feeder Traditional)"/>
    <s v="Fabric &amp; Home Care"/>
    <s v="Tide"/>
    <n v="24"/>
    <n v="-21"/>
    <n v="-2838.78"/>
    <s v="Wrong Order"/>
    <x v="3"/>
    <n v="59614.380000000005"/>
  </r>
  <r>
    <d v="2024-12-16T00:00:00"/>
    <s v="Sales Invoice"/>
    <s v="GPSAR Healthcare Ltd"/>
    <s v="KRHUB_78371"/>
    <s v="Large A Pharmacy"/>
    <s v="HFS (Large A Pharmacy)- D type"/>
    <s v="Baby Care"/>
    <s v="Pampers"/>
    <n v="4"/>
    <n v="6"/>
    <n v="9646.92"/>
    <m/>
    <x v="0"/>
    <n v="57881.520000000004"/>
  </r>
  <r>
    <d v="2024-12-16T00:00:00"/>
    <s v="Sales Invoice"/>
    <s v="Verai General Stores"/>
    <s v="KRHUB_90915"/>
    <s v="SubD B"/>
    <s v="SubD (SubD B)"/>
    <s v="Fabric &amp; Home Care"/>
    <s v="Ariel Liquid"/>
    <n v="6"/>
    <n v="12"/>
    <n v="4766.6400000000003"/>
    <m/>
    <x v="1"/>
    <n v="57199.680000000008"/>
  </r>
  <r>
    <d v="2024-12-16T00:00:00"/>
    <s v="Sales Invoice"/>
    <s v="Jalaram Enterprise"/>
    <s v="KRHUB_86219"/>
    <s v="SubD B"/>
    <s v="SubD (SubD B)"/>
    <s v="Fabric &amp; Home Care"/>
    <s v="Ariel Liquid"/>
    <n v="6"/>
    <n v="12"/>
    <n v="4766.6400000000003"/>
    <m/>
    <x v="1"/>
    <n v="57199.680000000008"/>
  </r>
  <r>
    <d v="2024-12-17T00:00:00"/>
    <s v="Sales Invoice"/>
    <s v="DEV ENTERPRISE"/>
    <s v="KRHUB_90736"/>
    <s v="SubD A"/>
    <s v="SubD (SubD A)"/>
    <s v="Grooming"/>
    <s v="Fusion"/>
    <n v="200"/>
    <n v="10"/>
    <n v="5580.4"/>
    <m/>
    <x v="1"/>
    <n v="55804"/>
  </r>
  <r>
    <d v="2024-12-16T00:00:00"/>
    <s v="Sales Invoice"/>
    <s v="GPSAR Healthcare Ltd"/>
    <s v="KRHUB_78371"/>
    <s v="Large A Pharmacy"/>
    <s v="HFS (Large A Pharmacy)- D type"/>
    <s v="Baby Care"/>
    <s v="Pampers"/>
    <n v="4"/>
    <n v="6"/>
    <n v="9125.2199999999993"/>
    <m/>
    <x v="0"/>
    <n v="54751.319999999992"/>
  </r>
  <r>
    <d v="2024-12-16T00:00:00"/>
    <s v="Sales Invoice"/>
    <s v="GPSAR Healthcare Ltd"/>
    <s v="KRHUB_78371"/>
    <s v="Large A Pharmacy"/>
    <s v="HFS (Large A Pharmacy)- D type"/>
    <s v="Baby Care"/>
    <s v="Pampers"/>
    <n v="4"/>
    <n v="6"/>
    <n v="9125.2199999999993"/>
    <m/>
    <x v="0"/>
    <n v="54751.319999999992"/>
  </r>
  <r>
    <d v="2024-12-16T00:00:00"/>
    <s v="Sales Invoice"/>
    <s v="GPSAR Healthcare Ltd"/>
    <s v="KRHUB_78371"/>
    <s v="Large A Pharmacy"/>
    <s v="HFS (Large A Pharmacy)- D type"/>
    <s v="Grooming"/>
    <s v="Fusion"/>
    <n v="36"/>
    <n v="12"/>
    <n v="4553.5200000000004"/>
    <m/>
    <x v="0"/>
    <n v="54642.240000000005"/>
  </r>
  <r>
    <d v="2024-12-16T00:00:00"/>
    <s v="Sales Invoice"/>
    <s v="GPSAR Healthcare Ltd"/>
    <s v="KRHUB_78371"/>
    <s v="Large A Pharmacy"/>
    <s v="HFS (Large A Pharmacy)- D type"/>
    <s v="Personal Care (GIL)"/>
    <s v="Fusion PC"/>
    <n v="6"/>
    <n v="12"/>
    <n v="4553.5200000000004"/>
    <m/>
    <x v="0"/>
    <n v="54642.240000000005"/>
  </r>
  <r>
    <d v="2024-12-17T00:00:00"/>
    <s v="Saleable RETURN"/>
    <s v="GPSAR Healthcare Ltd"/>
    <s v="KRHUB_78371"/>
    <s v="Large A Pharmacy"/>
    <s v="HFS (Large A Pharmacy)- D type"/>
    <s v="Personal Care (GIL)"/>
    <s v="Fusion PC"/>
    <n v="6"/>
    <n v="-12"/>
    <n v="-4553.5200000000004"/>
    <s v="Wrong Order"/>
    <x v="1"/>
    <n v="54642.240000000005"/>
  </r>
  <r>
    <d v="2024-12-14T00:00:00"/>
    <s v="Sales Invoice"/>
    <s v="Punit Sales Agency"/>
    <s v="KRHUB_78572"/>
    <s v="SubD A"/>
    <s v="SubD (SubD A)"/>
    <s v="Hair Care"/>
    <s v="H&amp;S"/>
    <n v="60"/>
    <n v="47"/>
    <n v="1151.5"/>
    <m/>
    <x v="0"/>
    <n v="54120.5"/>
  </r>
  <r>
    <d v="2024-12-16T00:00:00"/>
    <s v="Sales Invoice"/>
    <s v="Jalaram Enterprise"/>
    <s v="KRHUB_86219"/>
    <s v="SubD B"/>
    <s v="SubD (SubD B)"/>
    <s v="Fabric &amp; Home Care"/>
    <s v="Tide"/>
    <n v="8"/>
    <n v="12"/>
    <n v="4433.3999999999996"/>
    <m/>
    <x v="1"/>
    <n v="53200.799999999996"/>
  </r>
  <r>
    <d v="2024-12-19T00:00:00"/>
    <s v="Sales Invoice"/>
    <s v="DEV ENTERPRISE"/>
    <s v="KRHUB_90736"/>
    <s v="SubD A"/>
    <s v="SubD (SubD A)"/>
    <s v="Health Care"/>
    <s v="Vaporub"/>
    <n v="1080"/>
    <n v="36"/>
    <n v="1441.8"/>
    <m/>
    <x v="1"/>
    <n v="51904.799999999996"/>
  </r>
  <r>
    <d v="2024-12-14T00:00:00"/>
    <s v="Sales Invoice"/>
    <s v="Jiyansh Sales"/>
    <s v="KRHUB_94585"/>
    <s v="SubD B"/>
    <s v="SubD (SubD B)"/>
    <s v="Hair Care"/>
    <s v="H&amp;S"/>
    <n v="36"/>
    <n v="36"/>
    <n v="1440"/>
    <m/>
    <x v="0"/>
    <n v="51840"/>
  </r>
  <r>
    <d v="2024-12-16T00:00:00"/>
    <s v="Sales Invoice"/>
    <s v="Verai General Stores"/>
    <s v="KRHUB_90915"/>
    <s v="SubD B"/>
    <s v="SubD (SubD B)"/>
    <s v="Hair Care"/>
    <s v="H&amp;S"/>
    <n v="36"/>
    <n v="36"/>
    <n v="1440"/>
    <m/>
    <x v="1"/>
    <n v="51840"/>
  </r>
  <r>
    <d v="2024-12-20T00:00:00"/>
    <s v="Sales Invoice"/>
    <s v="Vinayak Marketing"/>
    <s v="KRHUB_91961"/>
    <s v="SubD A"/>
    <s v="SubD (SubD A)"/>
    <s v="Fabric &amp; Home Care"/>
    <s v="Ariel"/>
    <n v="2"/>
    <n v="6"/>
    <n v="8472.18"/>
    <m/>
    <x v="1"/>
    <n v="50833.08"/>
  </r>
  <r>
    <d v="2024-12-14T00:00:00"/>
    <s v="Sales Invoice"/>
    <s v="DEV ENTERPRISE"/>
    <s v="KRHUB_90736"/>
    <s v="SubD A"/>
    <s v="SubD (SubD A)"/>
    <s v="Grooming"/>
    <s v="Mach-3 Turbo"/>
    <n v="72"/>
    <n v="12"/>
    <n v="4224.12"/>
    <m/>
    <x v="0"/>
    <n v="50689.440000000002"/>
  </r>
  <r>
    <d v="2024-12-19T00:00:00"/>
    <s v="Sales Invoice"/>
    <s v="DEV ENTERPRISE"/>
    <s v="KRHUB_90736"/>
    <s v="SubD A"/>
    <s v="SubD (SubD A)"/>
    <s v="Grooming"/>
    <s v="Vector3"/>
    <n v="30"/>
    <n v="18"/>
    <n v="2812.68"/>
    <m/>
    <x v="1"/>
    <n v="50628.24"/>
  </r>
  <r>
    <d v="2024-12-16T00:00:00"/>
    <s v="Sales Invoice"/>
    <s v="GPSAR Healthcare Ltd"/>
    <s v="KRHUB_78371"/>
    <s v="Large A Pharmacy"/>
    <s v="HFS (Large A Pharmacy)- D type"/>
    <s v="Baby Care"/>
    <s v="Pampers"/>
    <n v="18"/>
    <n v="12"/>
    <n v="4163.5200000000004"/>
    <m/>
    <x v="0"/>
    <n v="49962.240000000005"/>
  </r>
  <r>
    <d v="2024-12-20T00:00:00"/>
    <s v="Sales Invoice"/>
    <s v="Akshar Agency"/>
    <s v="KRHUB_85606"/>
    <s v="SubD A"/>
    <s v="SubD (SubD A)"/>
    <s v="Grooming"/>
    <s v="7 O Clock"/>
    <n v="144"/>
    <n v="24"/>
    <n v="2077.6799999999998"/>
    <m/>
    <x v="1"/>
    <n v="49864.319999999992"/>
  </r>
  <r>
    <d v="2024-12-17T00:00:00"/>
    <s v="Sales Invoice"/>
    <s v="DEV ENTERPRISE"/>
    <s v="KRHUB_90736"/>
    <s v="SubD A"/>
    <s v="SubD (SubD A)"/>
    <s v="Grooming"/>
    <s v="Guard"/>
    <n v="800"/>
    <n v="40"/>
    <n v="1240"/>
    <m/>
    <x v="1"/>
    <n v="49600"/>
  </r>
  <r>
    <d v="2024-12-18T00:00:00"/>
    <s v="Sales Invoice"/>
    <s v="Vinod Pharma"/>
    <s v="KRHUB_93329"/>
    <s v="SubD A"/>
    <s v="SubD (SubD A)"/>
    <s v="Grooming"/>
    <s v="Guard"/>
    <n v="800"/>
    <n v="40"/>
    <n v="1240"/>
    <m/>
    <x v="1"/>
    <n v="49600"/>
  </r>
  <r>
    <d v="2024-12-13T00:00:00"/>
    <s v="Sales Invoice"/>
    <s v="Akshar Agency"/>
    <s v="KRHUB_85606"/>
    <s v="SubD A"/>
    <s v="SubD (SubD A)"/>
    <s v="Skin Care"/>
    <s v="Olay"/>
    <n v="48"/>
    <n v="24"/>
    <n v="2066.16"/>
    <m/>
    <x v="2"/>
    <n v="49587.839999999997"/>
  </r>
  <r>
    <d v="2024-12-14T00:00:00"/>
    <s v="Sales Invoice"/>
    <s v="Jiyansh Sales"/>
    <s v="KRHUB_94585"/>
    <s v="SubD B"/>
    <s v="SubD (SubD B)"/>
    <s v="Skin Care"/>
    <s v="Olay"/>
    <n v="48"/>
    <n v="24"/>
    <n v="2066.16"/>
    <m/>
    <x v="0"/>
    <n v="49587.839999999997"/>
  </r>
  <r>
    <d v="2024-12-14T00:00:00"/>
    <s v="Sales Invoice"/>
    <s v="Punit Sales Agency"/>
    <s v="KRHUB_78572"/>
    <s v="SubD A"/>
    <s v="SubD (SubD A)"/>
    <s v="Skin Care"/>
    <s v="Olay"/>
    <n v="48"/>
    <n v="24"/>
    <n v="2066.16"/>
    <m/>
    <x v="0"/>
    <n v="49587.839999999997"/>
  </r>
  <r>
    <d v="2024-12-18T00:00:00"/>
    <s v="Sales Invoice"/>
    <s v="Vinod Pharma"/>
    <s v="KRHUB_93329"/>
    <s v="SubD A"/>
    <s v="SubD (SubD A)"/>
    <s v="Health Care"/>
    <s v="BabyRub"/>
    <n v="16"/>
    <n v="5"/>
    <n v="9908.85"/>
    <m/>
    <x v="1"/>
    <n v="49544.25"/>
  </r>
  <r>
    <d v="2024-12-16T00:00:00"/>
    <s v="Sales Invoice"/>
    <s v="Verai General Stores"/>
    <s v="KRHUB_90915"/>
    <s v="SubD B"/>
    <s v="SubD (SubD B)"/>
    <s v="Baby Care"/>
    <s v="Pampers"/>
    <n v="12"/>
    <n v="12"/>
    <n v="4089.96"/>
    <m/>
    <x v="0"/>
    <n v="49079.520000000004"/>
  </r>
  <r>
    <d v="2024-12-17T00:00:00"/>
    <s v="Sales Invoice"/>
    <s v="SHREE MOMAI TRADERS"/>
    <s v="KRHUB_89269"/>
    <s v="SubD A"/>
    <s v="SubD (SubD A)"/>
    <s v="Baby Care"/>
    <s v="Pampers"/>
    <n v="12"/>
    <n v="12"/>
    <n v="4089.96"/>
    <m/>
    <x v="1"/>
    <n v="49079.520000000004"/>
  </r>
  <r>
    <d v="2024-12-17T00:00:00"/>
    <s v="Sales Invoice"/>
    <s v="Bipinkumar Manshukhlal Shah"/>
    <s v="KRHUB_78366"/>
    <s v="SubD A"/>
    <s v="SubD (SubD A)"/>
    <s v="Personal Care (GIL)"/>
    <s v="Gillette"/>
    <n v="12"/>
    <n v="14"/>
    <n v="3437.56"/>
    <m/>
    <x v="1"/>
    <n v="48125.84"/>
  </r>
  <r>
    <d v="2024-12-14T00:00:00"/>
    <s v="Sales Invoice"/>
    <s v="Bipinkumar Manshukhlal Shah"/>
    <s v="KRHUB_78366"/>
    <s v="SubD A"/>
    <s v="SubD (SubD A)"/>
    <s v="Baby Care"/>
    <s v="Pampers"/>
    <n v="12"/>
    <n v="12"/>
    <n v="3990"/>
    <m/>
    <x v="0"/>
    <n v="47880"/>
  </r>
  <r>
    <d v="2024-12-14T00:00:00"/>
    <s v="Sales Invoice"/>
    <s v="Jalaram Enterprise"/>
    <s v="KRHUB_86219"/>
    <s v="SubD B"/>
    <s v="SubD (SubD B)"/>
    <s v="Baby Care"/>
    <s v="Pampers"/>
    <n v="12"/>
    <n v="12"/>
    <n v="3990"/>
    <m/>
    <x v="0"/>
    <n v="47880"/>
  </r>
  <r>
    <d v="2024-12-14T00:00:00"/>
    <s v="Sales Invoice"/>
    <s v="Vinayak Marketing"/>
    <s v="KRHUB_91961"/>
    <s v="SubD A"/>
    <s v="SubD (SubD A)"/>
    <s v="Baby Care"/>
    <s v="Pampers"/>
    <n v="12"/>
    <n v="12"/>
    <n v="3990"/>
    <m/>
    <x v="0"/>
    <n v="47880"/>
  </r>
  <r>
    <d v="2024-12-14T00:00:00"/>
    <s v="Sales Invoice"/>
    <s v="Vinod Pharma"/>
    <s v="KRHUB_93329"/>
    <s v="SubD A"/>
    <s v="SubD (SubD A)"/>
    <s v="Baby Care"/>
    <s v="Pampers"/>
    <n v="12"/>
    <n v="12"/>
    <n v="3990"/>
    <m/>
    <x v="0"/>
    <n v="47880"/>
  </r>
  <r>
    <d v="2024-12-16T00:00:00"/>
    <s v="Sales Invoice"/>
    <s v="GPSAR Healthcare Ltd"/>
    <s v="KRHUB_78371"/>
    <s v="Large A Pharmacy"/>
    <s v="HFS (Large A Pharmacy)- D type"/>
    <s v="Baby Care"/>
    <s v="Pampers"/>
    <n v="12"/>
    <n v="12"/>
    <n v="3990"/>
    <m/>
    <x v="0"/>
    <n v="47880"/>
  </r>
  <r>
    <d v="2024-12-16T00:00:00"/>
    <s v="Sales Invoice"/>
    <s v="GPSAR Healthcare Ltd"/>
    <s v="KRHUB_78371"/>
    <s v="Large A Pharmacy"/>
    <s v="HFS (Large A Pharmacy)- D type"/>
    <s v="Baby Care"/>
    <s v="Pampers"/>
    <n v="12"/>
    <n v="12"/>
    <n v="3990"/>
    <m/>
    <x v="0"/>
    <n v="47880"/>
  </r>
  <r>
    <d v="2024-12-16T00:00:00"/>
    <s v="Sales Invoice"/>
    <s v="Jalaram Enterprise"/>
    <s v="KRHUB_86219"/>
    <s v="SubD B"/>
    <s v="SubD (SubD B)"/>
    <s v="Baby Care"/>
    <s v="Pampers"/>
    <n v="12"/>
    <n v="12"/>
    <n v="3990"/>
    <m/>
    <x v="0"/>
    <n v="47880"/>
  </r>
  <r>
    <d v="2024-12-17T00:00:00"/>
    <s v="Sales Invoice"/>
    <s v="Bipinkumar Manshukhlal Shah"/>
    <s v="KRHUB_78366"/>
    <s v="SubD A"/>
    <s v="SubD (SubD A)"/>
    <s v="Baby Care"/>
    <s v="Pampers"/>
    <n v="12"/>
    <n v="12"/>
    <n v="3990"/>
    <m/>
    <x v="1"/>
    <n v="47880"/>
  </r>
  <r>
    <d v="2024-12-17T00:00:00"/>
    <s v="Sales Invoice"/>
    <s v="Bipinkumar Manshukhlal Shah"/>
    <s v="KRHUB_78366"/>
    <s v="SubD A"/>
    <s v="SubD (SubD A)"/>
    <s v="Baby Care"/>
    <s v="Pampers"/>
    <n v="12"/>
    <n v="12"/>
    <n v="3990"/>
    <m/>
    <x v="1"/>
    <n v="47880"/>
  </r>
  <r>
    <d v="2024-12-14T00:00:00"/>
    <s v="Sales Invoice"/>
    <s v="Vinayak Marketing"/>
    <s v="KRHUB_91961"/>
    <s v="SubD A"/>
    <s v="SubD (SubD A)"/>
    <s v="Hair Care"/>
    <s v="H&amp;S"/>
    <n v="48"/>
    <n v="25"/>
    <n v="1909.25"/>
    <m/>
    <x v="0"/>
    <n v="47731.25"/>
  </r>
  <r>
    <d v="2024-12-16T00:00:00"/>
    <s v="Sales Invoice"/>
    <s v="GPSAR Healthcare Ltd"/>
    <s v="KRHUB_78371"/>
    <s v="Large A Pharmacy"/>
    <s v="HFS (Large A Pharmacy)- D type"/>
    <s v="Grooming"/>
    <s v="Mach-3 Turbo"/>
    <n v="36"/>
    <n v="12"/>
    <n v="3934.2"/>
    <m/>
    <x v="0"/>
    <n v="47210.399999999994"/>
  </r>
  <r>
    <d v="2024-12-13T00:00:00"/>
    <s v="Sales Invoice"/>
    <s v="Akshar Agency"/>
    <s v="KRHUB_85606"/>
    <s v="SubD A"/>
    <s v="SubD (SubD A)"/>
    <s v="Hair Care"/>
    <s v="Pantene"/>
    <n v="30"/>
    <n v="12"/>
    <n v="3916.32"/>
    <m/>
    <x v="2"/>
    <n v="46995.840000000004"/>
  </r>
  <r>
    <d v="2024-12-13T00:00:00"/>
    <s v="Sales Invoice"/>
    <s v="Akshar Agency"/>
    <s v="KRHUB_85606"/>
    <s v="SubD A"/>
    <s v="SubD (SubD A)"/>
    <s v="Hair Care"/>
    <s v="Pantene"/>
    <n v="30"/>
    <n v="12"/>
    <n v="3916.32"/>
    <m/>
    <x v="2"/>
    <n v="46995.840000000004"/>
  </r>
  <r>
    <d v="2024-12-13T00:00:00"/>
    <s v="Sales Invoice"/>
    <s v="Akshar Agency"/>
    <s v="KRHUB_85606"/>
    <s v="SubD A"/>
    <s v="SubD (SubD A)"/>
    <s v="Hair Care"/>
    <s v="Pantene"/>
    <n v="30"/>
    <n v="12"/>
    <n v="3916.32"/>
    <m/>
    <x v="2"/>
    <n v="46995.840000000004"/>
  </r>
  <r>
    <d v="2024-12-20T00:00:00"/>
    <s v="Sales Invoice"/>
    <s v="Akshar Agency"/>
    <s v="KRHUB_85606"/>
    <s v="SubD A"/>
    <s v="SubD (SubD A)"/>
    <s v="Hair Care"/>
    <s v="H&amp;S"/>
    <n v="30"/>
    <n v="10"/>
    <n v="4681.8"/>
    <m/>
    <x v="1"/>
    <n v="46818"/>
  </r>
  <r>
    <d v="2024-12-14T00:00:00"/>
    <s v="Sales Invoice"/>
    <s v="V M Enterprise"/>
    <s v="KRHUB_91962"/>
    <s v="SubD A"/>
    <s v="SubD (SubD A)"/>
    <s v="Fabric &amp; Home Care"/>
    <s v="Ariel"/>
    <n v="2"/>
    <n v="6"/>
    <n v="7772.22"/>
    <m/>
    <x v="0"/>
    <n v="46633.32"/>
  </r>
  <r>
    <d v="2024-12-16T00:00:00"/>
    <s v="Sales Invoice"/>
    <s v="Jalaram Enterprise"/>
    <s v="KRHUB_86219"/>
    <s v="SubD B"/>
    <s v="SubD (SubD B)"/>
    <s v="Fabric &amp; Home Care"/>
    <s v="Ariel"/>
    <n v="2"/>
    <n v="6"/>
    <n v="7772.22"/>
    <m/>
    <x v="1"/>
    <n v="46633.32"/>
  </r>
  <r>
    <d v="2024-12-14T00:00:00"/>
    <s v="Sales Invoice"/>
    <s v="Vinayak Marketing"/>
    <s v="KRHUB_91961"/>
    <s v="SubD A"/>
    <s v="SubD (SubD A)"/>
    <s v="Personal Care (GIL)"/>
    <s v="Gillette"/>
    <n v="144"/>
    <n v="36"/>
    <n v="1285.56"/>
    <m/>
    <x v="0"/>
    <n v="46280.159999999996"/>
  </r>
  <r>
    <d v="2024-12-14T00:00:00"/>
    <s v="Sales Invoice"/>
    <s v="Vinayak Marketing"/>
    <s v="KRHUB_91961"/>
    <s v="SubD A"/>
    <s v="SubD (SubD A)"/>
    <s v="Personal Care (GIL)"/>
    <s v="Gillette"/>
    <n v="144"/>
    <n v="36"/>
    <n v="1285.56"/>
    <m/>
    <x v="0"/>
    <n v="46280.159999999996"/>
  </r>
  <r>
    <d v="2024-12-14T00:00:00"/>
    <s v="Sales Invoice"/>
    <s v="Punit Sales Agency"/>
    <s v="KRHUB_78572"/>
    <s v="SubD A"/>
    <s v="SubD (SubD A)"/>
    <s v="Personal Care (GIL)"/>
    <s v="Gillette"/>
    <n v="144"/>
    <n v="48"/>
    <n v="960"/>
    <m/>
    <x v="0"/>
    <n v="46080"/>
  </r>
  <r>
    <d v="2024-12-16T00:00:00"/>
    <s v="Sales Invoice"/>
    <s v="GPSAR Healthcare Ltd"/>
    <s v="KRHUB_78371"/>
    <s v="Large A Pharmacy"/>
    <s v="HFS (Large A Pharmacy)- D type"/>
    <s v="Health Care"/>
    <s v="Vaporub"/>
    <n v="72"/>
    <n v="10"/>
    <n v="4606.2"/>
    <m/>
    <x v="0"/>
    <n v="46062"/>
  </r>
  <r>
    <d v="2024-12-18T00:00:00"/>
    <s v="Sales Invoice"/>
    <s v="Vinod Pharma"/>
    <s v="KRHUB_93329"/>
    <s v="SubD A"/>
    <s v="SubD (SubD A)"/>
    <s v="Health Care"/>
    <s v="Inhaler"/>
    <n v="25"/>
    <n v="6"/>
    <n v="7599.78"/>
    <m/>
    <x v="1"/>
    <n v="45598.68"/>
  </r>
  <r>
    <d v="2024-12-16T00:00:00"/>
    <s v="Sales Invoice"/>
    <s v="GPSAR Healthcare Ltd"/>
    <s v="KRHUB_78371"/>
    <s v="Large A Pharmacy"/>
    <s v="HFS (Large A Pharmacy)- D type"/>
    <s v="Grooming"/>
    <s v="Gillette Presto Intl"/>
    <n v="100"/>
    <n v="24"/>
    <n v="1886.64"/>
    <m/>
    <x v="0"/>
    <n v="45279.360000000001"/>
  </r>
  <r>
    <d v="2024-12-17T00:00:00"/>
    <s v="Sales Invoice"/>
    <s v="SHREE MOMAI TRADERS"/>
    <s v="KRHUB_89269"/>
    <s v="SubD A"/>
    <s v="SubD (SubD A)"/>
    <s v="Oral care"/>
    <s v="ORAL B"/>
    <n v="36"/>
    <n v="20"/>
    <n v="2250"/>
    <m/>
    <x v="1"/>
    <n v="45000"/>
  </r>
  <r>
    <d v="2024-12-18T00:00:00"/>
    <s v="Sales Invoice"/>
    <s v="Vinod Pharma"/>
    <s v="KRHUB_93329"/>
    <s v="SubD A"/>
    <s v="SubD (SubD A)"/>
    <s v="Female Hair Removal"/>
    <s v="Satin Care"/>
    <n v="192"/>
    <n v="24"/>
    <n v="1873.44"/>
    <m/>
    <x v="1"/>
    <n v="44962.559999999998"/>
  </r>
  <r>
    <d v="2024-12-16T00:00:00"/>
    <s v="Sales Invoice"/>
    <s v="GPSAR Healthcare Ltd"/>
    <s v="KRHUB_78371"/>
    <s v="Large A Pharmacy"/>
    <s v="HFS (Large A Pharmacy)- D type"/>
    <s v="Grooming"/>
    <s v="Gillette Mach3"/>
    <n v="72"/>
    <n v="12"/>
    <n v="3739.2"/>
    <m/>
    <x v="0"/>
    <n v="44870.399999999994"/>
  </r>
  <r>
    <d v="2024-12-16T00:00:00"/>
    <s v="Sales Invoice"/>
    <s v="GPSAR Healthcare Ltd"/>
    <s v="KRHUB_78371"/>
    <s v="Large A Pharmacy"/>
    <s v="HFS (Large A Pharmacy)- D type"/>
    <s v="Grooming"/>
    <s v="Gillette Mach3"/>
    <n v="36"/>
    <n v="12"/>
    <n v="3739.2"/>
    <m/>
    <x v="0"/>
    <n v="44870.399999999994"/>
  </r>
  <r>
    <d v="2024-12-14T00:00:00"/>
    <s v="Sales Invoice"/>
    <s v="Vinayak Marketing"/>
    <s v="KRHUB_91961"/>
    <s v="SubD A"/>
    <s v="SubD (SubD A)"/>
    <s v="Fem Care"/>
    <s v="Whisper Ultra"/>
    <n v="12"/>
    <n v="12"/>
    <n v="3720.24"/>
    <m/>
    <x v="0"/>
    <n v="44642.879999999997"/>
  </r>
  <r>
    <d v="2024-12-14T00:00:00"/>
    <s v="Sales Invoice"/>
    <s v="V M Enterprise"/>
    <s v="KRHUB_91962"/>
    <s v="SubD A"/>
    <s v="SubD (SubD A)"/>
    <s v="Grooming"/>
    <s v="Gillette Mach3"/>
    <n v="60"/>
    <n v="6"/>
    <n v="7432.44"/>
    <m/>
    <x v="2"/>
    <n v="44594.64"/>
  </r>
  <r>
    <d v="2024-12-02T00:00:00"/>
    <s v="Saleable RETURN"/>
    <s v="Salomi Boutique"/>
    <s v="KRAHD_40072"/>
    <s v="Large B Pharmacy"/>
    <s v="HFS (Large B Pharmacy)- D Type- Sectorized"/>
    <s v="Grooming"/>
    <s v="Gillette Presto Intl"/>
    <n v="192"/>
    <n v="-26"/>
    <n v="-1710.28"/>
    <s v="Wrong Order"/>
    <x v="3"/>
    <n v="44467.28"/>
  </r>
  <r>
    <d v="2024-12-14T00:00:00"/>
    <s v="Sales Invoice"/>
    <s v="Bipinkumar Manshukhlal Shah"/>
    <s v="KRHUB_78366"/>
    <s v="SubD A"/>
    <s v="SubD (SubD A)"/>
    <s v="Baby Care"/>
    <s v="Pampers"/>
    <n v="40"/>
    <n v="16"/>
    <n v="2768.8"/>
    <m/>
    <x v="0"/>
    <n v="44300.800000000003"/>
  </r>
  <r>
    <d v="2024-12-14T00:00:00"/>
    <s v="Sales Invoice"/>
    <s v="Vinayak Marketing"/>
    <s v="KRHUB_91961"/>
    <s v="SubD A"/>
    <s v="SubD (SubD A)"/>
    <s v="Fem Care"/>
    <s v="Whisper Ultra"/>
    <n v="12"/>
    <n v="12"/>
    <n v="3684.24"/>
    <m/>
    <x v="0"/>
    <n v="44210.879999999997"/>
  </r>
  <r>
    <d v="2024-12-16T00:00:00"/>
    <s v="Sales Invoice"/>
    <s v="GPSAR Healthcare Ltd"/>
    <s v="KRHUB_78371"/>
    <s v="Large A Pharmacy"/>
    <s v="HFS (Large A Pharmacy)- D type"/>
    <s v="Fem Care"/>
    <s v="Whisper Ultra"/>
    <n v="18"/>
    <n v="12"/>
    <n v="3684.24"/>
    <m/>
    <x v="0"/>
    <n v="44210.879999999997"/>
  </r>
  <r>
    <d v="2024-12-16T00:00:00"/>
    <s v="Sales Invoice"/>
    <s v="GPSAR Healthcare Ltd"/>
    <s v="KRHUB_78371"/>
    <s v="Large A Pharmacy"/>
    <s v="HFS (Large A Pharmacy)- D type"/>
    <s v="Fem Care"/>
    <s v="Whisper Ultra"/>
    <n v="18"/>
    <n v="12"/>
    <n v="3684.24"/>
    <m/>
    <x v="0"/>
    <n v="44210.879999999997"/>
  </r>
  <r>
    <d v="2024-12-17T00:00:00"/>
    <s v="Sales Invoice"/>
    <s v="SHREE MOMAI TRADERS"/>
    <s v="KRHUB_89269"/>
    <s v="SubD A"/>
    <s v="SubD (SubD A)"/>
    <s v="Fem Care"/>
    <s v="Whisper Ultra"/>
    <n v="12"/>
    <n v="12"/>
    <n v="3684.24"/>
    <m/>
    <x v="1"/>
    <n v="44210.879999999997"/>
  </r>
  <r>
    <d v="2024-12-17T00:00:00"/>
    <s v="Sales Invoice"/>
    <s v="DEV ENTERPRISE"/>
    <s v="KRHUB_90736"/>
    <s v="SubD A"/>
    <s v="SubD (SubD A)"/>
    <s v="Fem Care"/>
    <s v="Whisper Ultra"/>
    <n v="12"/>
    <n v="12"/>
    <n v="3684.24"/>
    <m/>
    <x v="1"/>
    <n v="44210.879999999997"/>
  </r>
  <r>
    <d v="2024-12-13T00:00:00"/>
    <s v="Sales Invoice"/>
    <s v="Vinod Pharma"/>
    <s v="KRHUB_93329"/>
    <s v="SubD A"/>
    <s v="SubD (SubD A)"/>
    <s v="Hair Care"/>
    <s v="H&amp;S"/>
    <n v="48"/>
    <n v="24"/>
    <n v="1832.88"/>
    <m/>
    <x v="2"/>
    <n v="43989.120000000003"/>
  </r>
  <r>
    <d v="2024-12-14T00:00:00"/>
    <s v="Sales Invoice"/>
    <s v="Jalaram Enterprise"/>
    <s v="KRHUB_86219"/>
    <s v="SubD B"/>
    <s v="SubD (SubD B)"/>
    <s v="Hair Care"/>
    <s v="H&amp;S"/>
    <n v="48"/>
    <n v="24"/>
    <n v="1832.88"/>
    <m/>
    <x v="0"/>
    <n v="43989.120000000003"/>
  </r>
  <r>
    <d v="2024-12-14T00:00:00"/>
    <s v="Sales Invoice"/>
    <s v="Jalaram Enterprise"/>
    <s v="KRHUB_86219"/>
    <s v="SubD B"/>
    <s v="SubD (SubD B)"/>
    <s v="Hair Care"/>
    <s v="H&amp;S"/>
    <n v="48"/>
    <n v="24"/>
    <n v="1832.88"/>
    <m/>
    <x v="0"/>
    <n v="43989.120000000003"/>
  </r>
  <r>
    <d v="2024-12-14T00:00:00"/>
    <s v="Sales Invoice"/>
    <s v="Jalaram Enterprise"/>
    <s v="KRHUB_86219"/>
    <s v="SubD B"/>
    <s v="SubD (SubD B)"/>
    <s v="Hair Care"/>
    <s v="H&amp;S"/>
    <n v="48"/>
    <n v="24"/>
    <n v="1832.88"/>
    <m/>
    <x v="0"/>
    <n v="43989.120000000003"/>
  </r>
  <r>
    <d v="2024-12-16T00:00:00"/>
    <s v="Sales Invoice"/>
    <s v="Verai General Stores"/>
    <s v="KRHUB_90915"/>
    <s v="SubD B"/>
    <s v="SubD (SubD B)"/>
    <s v="Hair Care"/>
    <s v="H&amp;S"/>
    <n v="48"/>
    <n v="24"/>
    <n v="1832.88"/>
    <m/>
    <x v="1"/>
    <n v="43989.120000000003"/>
  </r>
  <r>
    <d v="2024-12-16T00:00:00"/>
    <s v="Sales Invoice"/>
    <s v="Verai General Stores"/>
    <s v="KRHUB_90915"/>
    <s v="SubD B"/>
    <s v="SubD (SubD B)"/>
    <s v="Hair Care"/>
    <s v="H&amp;S"/>
    <n v="48"/>
    <n v="24"/>
    <n v="1832.88"/>
    <m/>
    <x v="1"/>
    <n v="43989.120000000003"/>
  </r>
  <r>
    <d v="2024-12-16T00:00:00"/>
    <s v="Sales Invoice"/>
    <s v="Verai General Stores"/>
    <s v="KRHUB_90915"/>
    <s v="SubD B"/>
    <s v="SubD (SubD B)"/>
    <s v="Hair Care"/>
    <s v="H&amp;S"/>
    <n v="48"/>
    <n v="24"/>
    <n v="1832.88"/>
    <m/>
    <x v="1"/>
    <n v="43989.120000000003"/>
  </r>
  <r>
    <d v="2024-12-20T00:00:00"/>
    <s v="Sales Invoice"/>
    <s v="Mashru General Store"/>
    <s v="KRHUB_92137"/>
    <s v="SubD B"/>
    <s v="SubD (SubD B)"/>
    <s v="Hair Care"/>
    <s v="H&amp;S"/>
    <n v="48"/>
    <n v="24"/>
    <n v="1832.88"/>
    <m/>
    <x v="1"/>
    <n v="43989.120000000003"/>
  </r>
  <r>
    <d v="2024-12-20T00:00:00"/>
    <s v="Sales Invoice"/>
    <s v="Mashru General Store"/>
    <s v="KRHUB_92137"/>
    <s v="SubD B"/>
    <s v="SubD (SubD B)"/>
    <s v="Hair Care"/>
    <s v="H&amp;S"/>
    <n v="48"/>
    <n v="24"/>
    <n v="1832.88"/>
    <m/>
    <x v="1"/>
    <n v="43989.120000000003"/>
  </r>
  <r>
    <d v="2024-12-20T00:00:00"/>
    <s v="Sales Invoice"/>
    <s v="Mashru General Store"/>
    <s v="KRHUB_92137"/>
    <s v="SubD B"/>
    <s v="SubD (SubD B)"/>
    <s v="Hair Care"/>
    <s v="H&amp;S"/>
    <n v="48"/>
    <n v="24"/>
    <n v="1832.88"/>
    <m/>
    <x v="1"/>
    <n v="43989.120000000003"/>
  </r>
  <r>
    <d v="2024-12-14T00:00:00"/>
    <s v="Sales Invoice"/>
    <s v="Star Exports(GST)"/>
    <s v="KRHUB_68657"/>
    <s v="Semi WS Traditional"/>
    <s v="WS Platinum (Semi WS Traditional)"/>
    <s v="Personal Care (GIL)"/>
    <s v="Gillette"/>
    <n v="72"/>
    <n v="30"/>
    <n v="1440"/>
    <m/>
    <x v="0"/>
    <n v="43200"/>
  </r>
  <r>
    <d v="2024-12-16T00:00:00"/>
    <s v="Sales Invoice"/>
    <s v="GPSAR Healthcare Ltd"/>
    <s v="KRHUB_78371"/>
    <s v="Large A Pharmacy"/>
    <s v="HFS (Large A Pharmacy)- D type"/>
    <s v="Oral care"/>
    <s v="ORAL B"/>
    <n v="96"/>
    <n v="24"/>
    <n v="1800"/>
    <m/>
    <x v="0"/>
    <n v="43200"/>
  </r>
  <r>
    <d v="2024-12-14T00:00:00"/>
    <s v="Sales Invoice"/>
    <s v="Vinayak Marketing"/>
    <s v="KRHUB_91961"/>
    <s v="SubD A"/>
    <s v="SubD (SubD A)"/>
    <s v="Grooming"/>
    <s v="Mach-3 Turbo"/>
    <n v="36"/>
    <n v="6"/>
    <n v="7021.62"/>
    <m/>
    <x v="0"/>
    <n v="42129.72"/>
  </r>
  <r>
    <d v="2024-12-16T00:00:00"/>
    <s v="Sales Invoice"/>
    <s v="GPSAR Healthcare Ltd"/>
    <s v="KRHUB_78371"/>
    <s v="Large A Pharmacy"/>
    <s v="HFS (Large A Pharmacy)- D type"/>
    <s v="Grooming"/>
    <s v="Gillette Mach3"/>
    <n v="72"/>
    <n v="12"/>
    <n v="3482.16"/>
    <m/>
    <x v="0"/>
    <n v="41785.919999999998"/>
  </r>
  <r>
    <d v="2024-12-16T00:00:00"/>
    <s v="Sales Invoice"/>
    <s v="GPSAR Healthcare Ltd"/>
    <s v="KRHUB_78371"/>
    <s v="Large A Pharmacy"/>
    <s v="HFS (Large A Pharmacy)- D type"/>
    <s v="Female Hair Removal"/>
    <s v="Venus"/>
    <n v="18"/>
    <n v="12"/>
    <n v="3421.08"/>
    <m/>
    <x v="0"/>
    <n v="41052.959999999999"/>
  </r>
  <r>
    <d v="2024-12-16T00:00:00"/>
    <s v="Sales Invoice"/>
    <s v="GPSAR Healthcare Ltd"/>
    <s v="KRHUB_78371"/>
    <s v="Large A Pharmacy"/>
    <s v="HFS (Large A Pharmacy)- D type"/>
    <s v="Grooming"/>
    <s v="Guard"/>
    <n v="480"/>
    <n v="24"/>
    <n v="1680"/>
    <m/>
    <x v="0"/>
    <n v="40320"/>
  </r>
  <r>
    <d v="2024-12-17T00:00:00"/>
    <s v="Sales Invoice"/>
    <s v="DEV ENTERPRISE"/>
    <s v="KRHUB_90736"/>
    <s v="SubD A"/>
    <s v="SubD (SubD A)"/>
    <s v="Grooming"/>
    <s v="Guard"/>
    <n v="80"/>
    <n v="24"/>
    <n v="1663.92"/>
    <m/>
    <x v="1"/>
    <n v="39934.080000000002"/>
  </r>
  <r>
    <d v="2024-12-20T00:00:00"/>
    <s v="Sales Invoice"/>
    <s v="Vinayak Marketing"/>
    <s v="KRHUB_91961"/>
    <s v="SubD A"/>
    <s v="SubD (SubD A)"/>
    <s v="Grooming"/>
    <s v="Guard"/>
    <n v="80"/>
    <n v="24"/>
    <n v="1663.92"/>
    <m/>
    <x v="1"/>
    <n v="39934.080000000002"/>
  </r>
  <r>
    <d v="2024-12-16T00:00:00"/>
    <s v="Sales Invoice"/>
    <s v="GPSAR Healthcare Ltd"/>
    <s v="KRHUB_78371"/>
    <s v="Large A Pharmacy"/>
    <s v="HFS (Large A Pharmacy)- D type"/>
    <s v="Female Hair Removal"/>
    <s v="Venus"/>
    <n v="18"/>
    <n v="11"/>
    <n v="3618.45"/>
    <m/>
    <x v="0"/>
    <n v="39802.949999999997"/>
  </r>
  <r>
    <d v="2024-12-14T00:00:00"/>
    <s v="Sales Invoice"/>
    <s v="Vinod Pharma"/>
    <s v="KRHUB_93329"/>
    <s v="SubD A"/>
    <s v="SubD (SubD A)"/>
    <s v="Personal Care (GIL)"/>
    <s v="Gillette"/>
    <n v="96"/>
    <n v="24"/>
    <n v="1607.04"/>
    <m/>
    <x v="0"/>
    <n v="38568.959999999999"/>
  </r>
  <r>
    <d v="2024-12-16T00:00:00"/>
    <s v="Sales Invoice"/>
    <s v="GPSAR Healthcare Ltd"/>
    <s v="KRHUB_78371"/>
    <s v="Large A Pharmacy"/>
    <s v="HFS (Large A Pharmacy)- D type"/>
    <s v="Personal Care (OS)"/>
    <s v="Old Spice"/>
    <n v="96"/>
    <n v="24"/>
    <n v="1607.04"/>
    <m/>
    <x v="0"/>
    <n v="38568.959999999999"/>
  </r>
  <r>
    <d v="2024-12-17T00:00:00"/>
    <s v="Sales Invoice"/>
    <s v="SHREE MOMAI TRADERS"/>
    <s v="KRHUB_89269"/>
    <s v="SubD A"/>
    <s v="SubD (SubD A)"/>
    <s v="Personal Care (GIL)"/>
    <s v="Gillette"/>
    <n v="96"/>
    <n v="24"/>
    <n v="1607.04"/>
    <m/>
    <x v="1"/>
    <n v="38568.959999999999"/>
  </r>
  <r>
    <d v="2024-12-16T00:00:00"/>
    <s v="Sales Invoice"/>
    <s v="GPSAR Healthcare Ltd"/>
    <s v="KRHUB_78371"/>
    <s v="Large A Pharmacy"/>
    <s v="HFS (Large A Pharmacy)- D type"/>
    <s v="Hair Care"/>
    <s v="H&amp;S"/>
    <n v="12"/>
    <n v="6"/>
    <n v="6423.18"/>
    <m/>
    <x v="1"/>
    <n v="38539.08"/>
  </r>
  <r>
    <d v="2024-12-16T00:00:00"/>
    <s v="Sales Invoice"/>
    <s v="GPSAR Healthcare Ltd"/>
    <s v="KRHUB_78371"/>
    <s v="Large A Pharmacy"/>
    <s v="HFS (Large A Pharmacy)- D type"/>
    <s v="Personal Care (OS)"/>
    <s v="Old Spice"/>
    <n v="48"/>
    <n v="12"/>
    <n v="3120"/>
    <m/>
    <x v="0"/>
    <n v="37440"/>
  </r>
  <r>
    <d v="2024-12-02T00:00:00"/>
    <s v="Saleable RETURN"/>
    <s v="Rational Handloom Co.Pvt.Ltd(GST)"/>
    <s v="KRAHD_38717"/>
    <s v="Hyper"/>
    <s v="New HFS (Hyper)"/>
    <s v="Fabric &amp; Home Care"/>
    <s v="Tide"/>
    <n v="12"/>
    <n v="-12"/>
    <n v="-3111.12"/>
    <s v="Godown Short"/>
    <x v="3"/>
    <n v="37333.440000000002"/>
  </r>
  <r>
    <d v="2024-12-16T00:00:00"/>
    <s v="Sales Invoice"/>
    <s v="GPSAR Healthcare Ltd"/>
    <s v="KRHUB_78371"/>
    <s v="Large A Pharmacy"/>
    <s v="HFS (Large A Pharmacy)- D type"/>
    <s v="Skin Care"/>
    <s v="Olay"/>
    <n v="6"/>
    <n v="10"/>
    <n v="3730.4"/>
    <m/>
    <x v="1"/>
    <n v="37304"/>
  </r>
  <r>
    <d v="2024-12-17T00:00:00"/>
    <s v="Saleable RETURN"/>
    <s v="GPSAR Healthcare Ltd"/>
    <s v="KRHUB_78371"/>
    <s v="Large A Pharmacy"/>
    <s v="HFS (Large A Pharmacy)- D type"/>
    <s v="Skin Care"/>
    <s v="Olay"/>
    <n v="6"/>
    <n v="-10"/>
    <n v="-3730.4"/>
    <s v="Wrong Order"/>
    <x v="1"/>
    <n v="37304"/>
  </r>
  <r>
    <d v="2024-12-16T00:00:00"/>
    <s v="Sales Invoice"/>
    <s v="GPSAR Healthcare Ltd"/>
    <s v="KRHUB_78371"/>
    <s v="Large A Pharmacy"/>
    <s v="HFS (Large A Pharmacy)- D type"/>
    <s v="Health Care"/>
    <s v="Vaporub"/>
    <n v="12"/>
    <n v="4"/>
    <n v="9299.0400000000009"/>
    <m/>
    <x v="0"/>
    <n v="37196.160000000003"/>
  </r>
  <r>
    <d v="2024-12-14T00:00:00"/>
    <s v="Sales Invoice"/>
    <s v="Vinayak Marketing"/>
    <s v="KRHUB_91961"/>
    <s v="SubD A"/>
    <s v="SubD (SubD A)"/>
    <s v="Fabric &amp; Home Care"/>
    <s v="Ariel Liquid"/>
    <n v="4"/>
    <n v="8"/>
    <n v="4533.28"/>
    <m/>
    <x v="0"/>
    <n v="36266.239999999998"/>
  </r>
  <r>
    <d v="2024-12-20T00:00:00"/>
    <s v="Sales Invoice"/>
    <s v="Akshar Agency"/>
    <s v="KRHUB_85606"/>
    <s v="SubD A"/>
    <s v="SubD (SubD A)"/>
    <s v="Oral care"/>
    <s v="ORAL B"/>
    <n v="24"/>
    <n v="12"/>
    <n v="3000"/>
    <m/>
    <x v="1"/>
    <n v="36000"/>
  </r>
  <r>
    <d v="2024-12-16T00:00:00"/>
    <s v="Sales Invoice"/>
    <s v="GPSAR Healthcare Ltd"/>
    <s v="KRHUB_78371"/>
    <s v="Large A Pharmacy"/>
    <s v="HFS (Large A Pharmacy)- D type"/>
    <s v="Aircare"/>
    <s v="AmbiPur"/>
    <n v="6"/>
    <n v="12"/>
    <n v="2989.92"/>
    <m/>
    <x v="0"/>
    <n v="35879.040000000001"/>
  </r>
  <r>
    <d v="2024-12-16T00:00:00"/>
    <s v="Sales Invoice"/>
    <s v="GPSAR Healthcare Ltd"/>
    <s v="KRHUB_78371"/>
    <s v="Large A Pharmacy"/>
    <s v="HFS (Large A Pharmacy)- D type"/>
    <s v="Aircare"/>
    <s v="AmbiPur"/>
    <n v="6"/>
    <n v="12"/>
    <n v="2989.92"/>
    <m/>
    <x v="0"/>
    <n v="35879.040000000001"/>
  </r>
  <r>
    <d v="2024-12-16T00:00:00"/>
    <s v="Sales Invoice"/>
    <s v="GPSAR Healthcare Ltd"/>
    <s v="KRHUB_78371"/>
    <s v="Large A Pharmacy"/>
    <s v="HFS (Large A Pharmacy)- D type"/>
    <s v="Aircare"/>
    <s v="AmbiPur"/>
    <n v="6"/>
    <n v="12"/>
    <n v="2989.92"/>
    <m/>
    <x v="0"/>
    <n v="35879.040000000001"/>
  </r>
  <r>
    <d v="2024-12-16T00:00:00"/>
    <s v="Sales Invoice"/>
    <s v="Verai General Stores"/>
    <s v="KRHUB_90915"/>
    <s v="SubD B"/>
    <s v="SubD (SubD B)"/>
    <s v="Grooming"/>
    <s v="Gillette Mach3"/>
    <n v="36"/>
    <n v="12"/>
    <n v="2946.48"/>
    <m/>
    <x v="0"/>
    <n v="35357.760000000002"/>
  </r>
  <r>
    <d v="2024-12-20T00:00:00"/>
    <s v="Sales Invoice"/>
    <s v="Akshar Agency"/>
    <s v="KRHUB_85606"/>
    <s v="SubD A"/>
    <s v="SubD (SubD A)"/>
    <s v="Personal Care (GIL)"/>
    <s v="Gillette"/>
    <n v="12"/>
    <n v="12"/>
    <n v="2946.48"/>
    <m/>
    <x v="1"/>
    <n v="35357.760000000002"/>
  </r>
  <r>
    <d v="2024-12-16T00:00:00"/>
    <s v="Sales Invoice"/>
    <s v="GPSAR Healthcare Ltd"/>
    <s v="KRHUB_78371"/>
    <s v="Large A Pharmacy"/>
    <s v="HFS (Large A Pharmacy)- D type"/>
    <s v="Hair Care"/>
    <s v="H&amp;S"/>
    <n v="56"/>
    <n v="12"/>
    <n v="2890.92"/>
    <m/>
    <x v="1"/>
    <n v="34691.040000000001"/>
  </r>
  <r>
    <d v="2024-12-14T00:00:00"/>
    <s v="Sales Invoice"/>
    <s v="Vinod Pharma"/>
    <s v="KRHUB_93329"/>
    <s v="SubD A"/>
    <s v="SubD (SubD A)"/>
    <s v="Fabric &amp; Home Care"/>
    <s v="Ariel Liquid"/>
    <n v="12"/>
    <n v="12"/>
    <n v="2833.32"/>
    <m/>
    <x v="0"/>
    <n v="33999.840000000004"/>
  </r>
  <r>
    <d v="2024-12-16T00:00:00"/>
    <s v="Sales Invoice"/>
    <s v="Verai General Stores"/>
    <s v="KRHUB_90915"/>
    <s v="SubD B"/>
    <s v="SubD (SubD B)"/>
    <s v="Fabric &amp; Home Care"/>
    <s v="Ariel Liquid"/>
    <n v="12"/>
    <n v="12"/>
    <n v="2833.32"/>
    <m/>
    <x v="1"/>
    <n v="33999.840000000004"/>
  </r>
  <r>
    <d v="2024-12-16T00:00:00"/>
    <s v="Sales Invoice"/>
    <s v="GPSAR Healthcare Ltd"/>
    <s v="KRHUB_78371"/>
    <s v="Large A Pharmacy"/>
    <s v="HFS (Large A Pharmacy)- D type"/>
    <s v="Fem Care"/>
    <s v="Whisper Ultra"/>
    <n v="60"/>
    <n v="24"/>
    <n v="1405.2"/>
    <m/>
    <x v="0"/>
    <n v="33724.800000000003"/>
  </r>
  <r>
    <d v="2024-12-18T00:00:00"/>
    <s v="Sales Invoice"/>
    <s v="Vinod Pharma"/>
    <s v="KRHUB_93329"/>
    <s v="SubD A"/>
    <s v="SubD (SubD A)"/>
    <s v="Grooming"/>
    <s v="Gillette Vector Plus"/>
    <n v="600"/>
    <n v="20"/>
    <n v="1661"/>
    <m/>
    <x v="1"/>
    <n v="33220"/>
  </r>
  <r>
    <d v="2024-12-16T00:00:00"/>
    <s v="Sales Invoice"/>
    <s v="Verai General Stores"/>
    <s v="KRHUB_90915"/>
    <s v="SubD B"/>
    <s v="SubD (SubD B)"/>
    <s v="Oral care"/>
    <s v="ORAL B"/>
    <n v="12"/>
    <n v="12"/>
    <n v="2749.92"/>
    <m/>
    <x v="0"/>
    <n v="32999.040000000001"/>
  </r>
  <r>
    <d v="2024-12-14T00:00:00"/>
    <s v="Sales Invoice"/>
    <s v="DEV ENTERPRISE"/>
    <s v="KRHUB_90736"/>
    <s v="SubD A"/>
    <s v="SubD (SubD A)"/>
    <s v="Oral care"/>
    <s v="ORAL B"/>
    <n v="72"/>
    <n v="18"/>
    <n v="1800"/>
    <m/>
    <x v="0"/>
    <n v="32400"/>
  </r>
  <r>
    <d v="2024-12-20T00:00:00"/>
    <s v="Sales Invoice"/>
    <s v="Akshar Agency"/>
    <s v="KRHUB_85606"/>
    <s v="SubD A"/>
    <s v="SubD (SubD A)"/>
    <s v="Fabric &amp; Home Care"/>
    <s v="Ariel"/>
    <n v="3"/>
    <n v="6"/>
    <n v="5388.84"/>
    <m/>
    <x v="1"/>
    <n v="32333.040000000001"/>
  </r>
  <r>
    <d v="2024-12-16T00:00:00"/>
    <s v="Sales Invoice"/>
    <s v="GPSAR Healthcare Ltd"/>
    <s v="KRHUB_78371"/>
    <s v="Large A Pharmacy"/>
    <s v="HFS (Large A Pharmacy)- D type"/>
    <s v="Grooming"/>
    <s v="Vector3"/>
    <n v="72"/>
    <n v="12"/>
    <n v="2667.84"/>
    <m/>
    <x v="0"/>
    <n v="32014.080000000002"/>
  </r>
  <r>
    <d v="2024-12-16T00:00:00"/>
    <s v="Sales Invoice"/>
    <s v="GPSAR Healthcare Ltd"/>
    <s v="KRHUB_78371"/>
    <s v="Large A Pharmacy"/>
    <s v="HFS (Large A Pharmacy)- D type"/>
    <s v="Personal Care (GIL)"/>
    <s v="Gillette"/>
    <n v="12"/>
    <n v="12"/>
    <n v="2667.84"/>
    <m/>
    <x v="0"/>
    <n v="32014.080000000002"/>
  </r>
  <r>
    <d v="2024-12-16T00:00:00"/>
    <s v="Sales Invoice"/>
    <s v="GPSAR Healthcare Ltd"/>
    <s v="KRHUB_78371"/>
    <s v="Large A Pharmacy"/>
    <s v="HFS (Large A Pharmacy)- D type"/>
    <s v="Personal Care (GIL)"/>
    <s v="Gillette"/>
    <n v="24"/>
    <n v="12"/>
    <n v="2667.84"/>
    <m/>
    <x v="0"/>
    <n v="32014.080000000002"/>
  </r>
  <r>
    <d v="2024-12-19T00:00:00"/>
    <s v="Sales Invoice"/>
    <s v="DEV ENTERPRISE"/>
    <s v="KRHUB_90736"/>
    <s v="SubD A"/>
    <s v="SubD (SubD A)"/>
    <s v="Personal Care (GIL)"/>
    <s v="Gillette"/>
    <n v="12"/>
    <n v="12"/>
    <n v="2667.84"/>
    <m/>
    <x v="1"/>
    <n v="32014.080000000002"/>
  </r>
  <r>
    <d v="2024-12-19T00:00:00"/>
    <s v="Sales Invoice"/>
    <s v="DEV ENTERPRISE"/>
    <s v="KRHUB_90736"/>
    <s v="SubD A"/>
    <s v="SubD (SubD A)"/>
    <s v="Personal Care (GIL)"/>
    <s v="Gillette"/>
    <n v="12"/>
    <n v="12"/>
    <n v="2667.84"/>
    <m/>
    <x v="1"/>
    <n v="32014.080000000002"/>
  </r>
  <r>
    <d v="2024-12-13T00:00:00"/>
    <s v="Sales Invoice"/>
    <s v="V M Enterprise"/>
    <s v="KRHUB_91962"/>
    <s v="SubD A"/>
    <s v="SubD (SubD A)"/>
    <s v="Hair Care"/>
    <s v="H&amp;S"/>
    <n v="12"/>
    <n v="6"/>
    <n v="5298.24"/>
    <m/>
    <x v="2"/>
    <n v="31789.439999999999"/>
  </r>
  <r>
    <d v="2024-12-13T00:00:00"/>
    <s v="Sales Invoice"/>
    <s v="Vinod Pharma"/>
    <s v="KRHUB_93329"/>
    <s v="SubD A"/>
    <s v="SubD (SubD A)"/>
    <s v="Hair Care"/>
    <s v="H&amp;S"/>
    <n v="12"/>
    <n v="6"/>
    <n v="5298.24"/>
    <m/>
    <x v="2"/>
    <n v="31789.439999999999"/>
  </r>
  <r>
    <d v="2024-12-13T00:00:00"/>
    <s v="Sales Invoice"/>
    <s v="V M Enterprise"/>
    <s v="KRHUB_91962"/>
    <s v="SubD A"/>
    <s v="SubD (SubD A)"/>
    <s v="Hair Care"/>
    <s v="H&amp;S"/>
    <n v="12"/>
    <n v="6"/>
    <n v="5298.24"/>
    <m/>
    <x v="2"/>
    <n v="31789.439999999999"/>
  </r>
  <r>
    <d v="2024-12-18T00:00:00"/>
    <s v="Sales Invoice"/>
    <s v="Jay Ambe Enterprise"/>
    <s v="KRHUB_92863"/>
    <s v="SubD A"/>
    <s v="SubD (SubD A)"/>
    <s v="Hair Care"/>
    <s v="H&amp;S"/>
    <n v="12"/>
    <n v="6"/>
    <n v="5298.24"/>
    <m/>
    <x v="1"/>
    <n v="31789.439999999999"/>
  </r>
  <r>
    <d v="2024-12-14T00:00:00"/>
    <s v="Sales Invoice"/>
    <s v="Jalaram Enterprise"/>
    <s v="KRHUB_86219"/>
    <s v="SubD B"/>
    <s v="SubD (SubD B)"/>
    <s v="Fabric &amp; Home Care"/>
    <s v="Ariel Liquid"/>
    <n v="4"/>
    <n v="8"/>
    <n v="3962.96"/>
    <m/>
    <x v="0"/>
    <n v="31703.68"/>
  </r>
  <r>
    <d v="2024-12-14T00:00:00"/>
    <s v="Sales Invoice"/>
    <s v="Mashru General Store"/>
    <s v="KRHUB_92137"/>
    <s v="SubD B"/>
    <s v="SubD (SubD B)"/>
    <s v="Fabric &amp; Home Care"/>
    <s v="Ariel Liquid"/>
    <n v="4"/>
    <n v="8"/>
    <n v="3962.96"/>
    <m/>
    <x v="0"/>
    <n v="31703.68"/>
  </r>
  <r>
    <d v="2024-12-14T00:00:00"/>
    <s v="Sales Invoice"/>
    <s v="Vinayak Marketing"/>
    <s v="KRHUB_91961"/>
    <s v="SubD A"/>
    <s v="SubD (SubD A)"/>
    <s v="Fabric &amp; Home Care"/>
    <s v="Ariel Liquid"/>
    <n v="4"/>
    <n v="8"/>
    <n v="3962.96"/>
    <m/>
    <x v="0"/>
    <n v="31703.68"/>
  </r>
  <r>
    <d v="2024-12-16T00:00:00"/>
    <s v="Sales Invoice"/>
    <s v="Jalaram Enterprise"/>
    <s v="KRHUB_86219"/>
    <s v="SubD B"/>
    <s v="SubD (SubD B)"/>
    <s v="Fabric &amp; Home Care"/>
    <s v="Ariel Liquid"/>
    <n v="4"/>
    <n v="8"/>
    <n v="3962.96"/>
    <m/>
    <x v="1"/>
    <n v="31703.68"/>
  </r>
  <r>
    <d v="2024-12-16T00:00:00"/>
    <s v="Sales Invoice"/>
    <s v="GPSAR Healthcare Ltd"/>
    <s v="KRHUB_78371"/>
    <s v="Large A Pharmacy"/>
    <s v="HFS (Large A Pharmacy)- D type"/>
    <s v="Health Care"/>
    <s v="Inhaler"/>
    <n v="25"/>
    <n v="5"/>
    <n v="6333.15"/>
    <m/>
    <x v="0"/>
    <n v="31665.75"/>
  </r>
  <r>
    <d v="2024-12-17T00:00:00"/>
    <s v="Sales Invoice"/>
    <s v="SHREE MOMAI TRADERS"/>
    <s v="KRHUB_89269"/>
    <s v="SubD A"/>
    <s v="SubD (SubD A)"/>
    <s v="Oral care"/>
    <s v="ORAL B"/>
    <n v="72"/>
    <n v="12"/>
    <n v="2599.92"/>
    <m/>
    <x v="1"/>
    <n v="31199.040000000001"/>
  </r>
  <r>
    <d v="2024-12-14T00:00:00"/>
    <s v="Sales Invoice"/>
    <s v="Jalaram Enterprise"/>
    <s v="KRHUB_86219"/>
    <s v="SubD B"/>
    <s v="SubD (SubD B)"/>
    <s v="Fabric &amp; Home Care"/>
    <s v="Ariel Liquid"/>
    <n v="12"/>
    <n v="12"/>
    <n v="2499.96"/>
    <m/>
    <x v="0"/>
    <n v="29999.52"/>
  </r>
  <r>
    <d v="2024-12-14T00:00:00"/>
    <s v="Sales Invoice"/>
    <s v="Vinod Pharma"/>
    <s v="KRHUB_93329"/>
    <s v="SubD A"/>
    <s v="SubD (SubD A)"/>
    <s v="Fabric &amp; Home Care"/>
    <s v="Ariel Liquid"/>
    <n v="12"/>
    <n v="12"/>
    <n v="2499.96"/>
    <m/>
    <x v="0"/>
    <n v="29999.52"/>
  </r>
  <r>
    <d v="2024-12-13T00:00:00"/>
    <s v="Sales Invoice"/>
    <s v="Vinod Pharma"/>
    <s v="KRHUB_93329"/>
    <s v="SubD A"/>
    <s v="SubD (SubD A)"/>
    <s v="Hair Care"/>
    <s v="H&amp;S"/>
    <n v="12"/>
    <n v="6"/>
    <n v="4982.16"/>
    <m/>
    <x v="2"/>
    <n v="29892.959999999999"/>
  </r>
  <r>
    <d v="2024-12-16T00:00:00"/>
    <s v="Sales Invoice"/>
    <s v="GPSAR Healthcare Ltd"/>
    <s v="KRHUB_78371"/>
    <s v="Large A Pharmacy"/>
    <s v="HFS (Large A Pharmacy)- D type"/>
    <s v="Personal Care (GIL)"/>
    <s v="Gillette"/>
    <n v="12"/>
    <n v="11"/>
    <n v="2700.94"/>
    <m/>
    <x v="0"/>
    <n v="29710.34"/>
  </r>
  <r>
    <d v="2024-12-16T00:00:00"/>
    <s v="Sales Invoice"/>
    <s v="GPSAR Healthcare Ltd"/>
    <s v="KRHUB_78371"/>
    <s v="Large A Pharmacy"/>
    <s v="HFS (Large A Pharmacy)- D type"/>
    <s v="Grooming"/>
    <s v="Gillette Vector Plus"/>
    <n v="600"/>
    <n v="12"/>
    <n v="2465.4"/>
    <m/>
    <x v="0"/>
    <n v="29584.800000000003"/>
  </r>
  <r>
    <d v="2024-12-16T00:00:00"/>
    <s v="Sales Invoice"/>
    <s v="Verai General Stores"/>
    <s v="KRHUB_90915"/>
    <s v="SubD B"/>
    <s v="SubD (SubD B)"/>
    <s v="Grooming"/>
    <s v="Gillette Vector Plus"/>
    <n v="600"/>
    <n v="12"/>
    <n v="2465.4"/>
    <m/>
    <x v="0"/>
    <n v="29584.800000000003"/>
  </r>
  <r>
    <d v="2024-12-16T00:00:00"/>
    <s v="Sales Invoice"/>
    <s v="GPSAR Healthcare Ltd"/>
    <s v="KRHUB_78371"/>
    <s v="Large A Pharmacy"/>
    <s v="HFS (Large A Pharmacy)- D type"/>
    <s v="Personal Care (GIL)"/>
    <s v="Gillette"/>
    <n v="24"/>
    <n v="12"/>
    <n v="2410.6799999999998"/>
    <m/>
    <x v="0"/>
    <n v="28928.159999999996"/>
  </r>
  <r>
    <d v="2024-12-14T00:00:00"/>
    <s v="Sales Invoice"/>
    <s v="Vinayak Marketing"/>
    <s v="KRHUB_91961"/>
    <s v="SubD A"/>
    <s v="SubD (SubD A)"/>
    <s v="Hair Care"/>
    <s v="Pantene"/>
    <n v="12"/>
    <n v="6"/>
    <n v="4816.08"/>
    <m/>
    <x v="0"/>
    <n v="28896.48"/>
  </r>
  <r>
    <d v="2024-12-16T00:00:00"/>
    <s v="Sales Invoice"/>
    <s v="GPSAR Healthcare Ltd"/>
    <s v="KRHUB_78371"/>
    <s v="Large A Pharmacy"/>
    <s v="HFS (Large A Pharmacy)- D type"/>
    <s v="Hair Care"/>
    <s v="Pantene"/>
    <n v="24"/>
    <n v="12"/>
    <n v="2389.56"/>
    <m/>
    <x v="1"/>
    <n v="28674.720000000001"/>
  </r>
  <r>
    <d v="2024-12-20T00:00:00"/>
    <s v="Sales Invoice"/>
    <s v="Akshar Agency"/>
    <s v="KRHUB_85606"/>
    <s v="SubD A"/>
    <s v="SubD (SubD A)"/>
    <s v="Fabric &amp; Home Care"/>
    <s v="Ariel"/>
    <n v="3"/>
    <n v="6"/>
    <n v="4750.0200000000004"/>
    <m/>
    <x v="1"/>
    <n v="28500.120000000003"/>
  </r>
  <r>
    <d v="2024-12-02T00:00:00"/>
    <s v="Sales Invoice"/>
    <s v="Osia Hyper Retail Ltd(GST)"/>
    <s v="KRAHD_70486"/>
    <s v="Hyper"/>
    <s v="New HFS (Hyper)"/>
    <s v="Female Hair Removal"/>
    <s v="Venus"/>
    <n v="48"/>
    <n v="14"/>
    <n v="2026.22"/>
    <m/>
    <x v="3"/>
    <n v="28367.08"/>
  </r>
  <r>
    <d v="2024-12-17T00:00:00"/>
    <s v="Sales Invoice"/>
    <s v="SHREE MOMAI TRADERS"/>
    <s v="KRHUB_89269"/>
    <s v="SubD A"/>
    <s v="SubD (SubD A)"/>
    <s v="Personal Care (GIL)"/>
    <s v="Gillette"/>
    <n v="24"/>
    <n v="8"/>
    <n v="3500"/>
    <m/>
    <x v="1"/>
    <n v="28000"/>
  </r>
  <r>
    <d v="2024-12-17T00:00:00"/>
    <s v="Sales Invoice"/>
    <s v="DEV ENTERPRISE"/>
    <s v="KRHUB_90736"/>
    <s v="SubD A"/>
    <s v="SubD (SubD A)"/>
    <s v="Personal Care (GIL)"/>
    <s v="Gillette"/>
    <n v="24"/>
    <n v="8"/>
    <n v="3500"/>
    <m/>
    <x v="1"/>
    <n v="28000"/>
  </r>
  <r>
    <d v="2024-12-02T00:00:00"/>
    <s v="Saleable RETURN"/>
    <s v="Bholenath Supermarket(GST)"/>
    <s v="KRAHD_75432"/>
    <s v="Large B Traditional"/>
    <s v="HFS Sectorized (Large B Traditional)"/>
    <s v="Grooming"/>
    <s v="Guard"/>
    <n v="480"/>
    <n v="-20"/>
    <n v="-1400"/>
    <s v="Wrong Order"/>
    <x v="3"/>
    <n v="28000"/>
  </r>
  <r>
    <d v="2024-12-14T00:00:00"/>
    <s v="Sales Invoice"/>
    <s v="Vinod Pharma"/>
    <s v="KRHUB_93329"/>
    <s v="SubD A"/>
    <s v="SubD (SubD A)"/>
    <s v="Personal Care (GIL)"/>
    <s v="Gillette"/>
    <n v="72"/>
    <n v="24"/>
    <n v="1152"/>
    <m/>
    <x v="0"/>
    <n v="27648"/>
  </r>
  <r>
    <d v="2024-12-16T00:00:00"/>
    <s v="Sales Invoice"/>
    <s v="Verai General Stores"/>
    <s v="KRHUB_90915"/>
    <s v="SubD B"/>
    <s v="SubD (SubD B)"/>
    <s v="Personal Care (GIL)"/>
    <s v="Gillette"/>
    <n v="72"/>
    <n v="24"/>
    <n v="1152"/>
    <m/>
    <x v="0"/>
    <n v="27648"/>
  </r>
  <r>
    <d v="2024-12-13T00:00:00"/>
    <s v="Sales Invoice"/>
    <s v="Akshar Agency"/>
    <s v="KRHUB_85606"/>
    <s v="SubD A"/>
    <s v="SubD (SubD A)"/>
    <s v="Hair Care"/>
    <s v="Pantene"/>
    <n v="30"/>
    <n v="9"/>
    <n v="3068.19"/>
    <m/>
    <x v="2"/>
    <n v="27613.71"/>
  </r>
  <r>
    <d v="2024-12-14T00:00:00"/>
    <s v="Sales Invoice"/>
    <s v="Vinayak Marketing"/>
    <s v="KRHUB_91961"/>
    <s v="SubD A"/>
    <s v="SubD (SubD A)"/>
    <s v="Hair Care"/>
    <s v="Pantene"/>
    <n v="12"/>
    <n v="6"/>
    <n v="4500"/>
    <m/>
    <x v="0"/>
    <n v="27000"/>
  </r>
  <r>
    <d v="2024-12-14T00:00:00"/>
    <s v="Sales Invoice"/>
    <s v="Vinod Pharma"/>
    <s v="KRHUB_93329"/>
    <s v="SubD A"/>
    <s v="SubD (SubD A)"/>
    <s v="Hair Care"/>
    <s v="Pantene"/>
    <n v="12"/>
    <n v="6"/>
    <n v="4500"/>
    <m/>
    <x v="0"/>
    <n v="27000"/>
  </r>
  <r>
    <d v="2024-12-16T00:00:00"/>
    <s v="Sales Invoice"/>
    <s v="GPSAR Healthcare Ltd"/>
    <s v="KRHUB_78371"/>
    <s v="Large A Pharmacy"/>
    <s v="HFS (Large A Pharmacy)- D type"/>
    <s v="Baby Care"/>
    <s v="Pampers"/>
    <n v="12"/>
    <n v="6"/>
    <n v="4495.0200000000004"/>
    <m/>
    <x v="0"/>
    <n v="26970.120000000003"/>
  </r>
  <r>
    <d v="2024-12-16T00:00:00"/>
    <s v="Sales Invoice"/>
    <s v="GPSAR Healthcare Ltd"/>
    <s v="KRHUB_78371"/>
    <s v="Large A Pharmacy"/>
    <s v="HFS (Large A Pharmacy)- D type"/>
    <s v="Baby Care"/>
    <s v="Pampers"/>
    <n v="6"/>
    <n v="6"/>
    <n v="4495.0200000000004"/>
    <m/>
    <x v="1"/>
    <n v="26970.120000000003"/>
  </r>
  <r>
    <d v="2024-12-20T00:00:00"/>
    <s v="Sales Invoice"/>
    <s v="Akshar Agency"/>
    <s v="KRHUB_85606"/>
    <s v="SubD A"/>
    <s v="SubD (SubD A)"/>
    <s v="Baby Care"/>
    <s v="Pampers"/>
    <n v="6"/>
    <n v="6"/>
    <n v="4495.0200000000004"/>
    <m/>
    <x v="1"/>
    <n v="26970.120000000003"/>
  </r>
  <r>
    <d v="2024-12-14T00:00:00"/>
    <s v="Sales Invoice"/>
    <s v="Jalaram Enterprise"/>
    <s v="KRHUB_86219"/>
    <s v="SubD B"/>
    <s v="SubD (SubD B)"/>
    <s v="Hair Care"/>
    <s v="H&amp;S"/>
    <n v="56"/>
    <n v="12"/>
    <n v="2236.3200000000002"/>
    <m/>
    <x v="0"/>
    <n v="26835.840000000004"/>
  </r>
  <r>
    <d v="2024-12-14T00:00:00"/>
    <s v="Sales Invoice"/>
    <s v="Jiyansh Sales"/>
    <s v="KRHUB_94585"/>
    <s v="SubD B"/>
    <s v="SubD (SubD B)"/>
    <s v="Hair Care"/>
    <s v="H&amp;S"/>
    <n v="56"/>
    <n v="12"/>
    <n v="2236.3200000000002"/>
    <m/>
    <x v="0"/>
    <n v="26835.840000000004"/>
  </r>
  <r>
    <d v="2024-12-14T00:00:00"/>
    <s v="Sales Invoice"/>
    <s v="Jalaram Enterprise"/>
    <s v="KRHUB_86219"/>
    <s v="SubD B"/>
    <s v="SubD (SubD B)"/>
    <s v="Hair Care"/>
    <s v="H&amp;S"/>
    <n v="56"/>
    <n v="12"/>
    <n v="2236.3200000000002"/>
    <m/>
    <x v="0"/>
    <n v="26835.840000000004"/>
  </r>
  <r>
    <d v="2024-12-14T00:00:00"/>
    <s v="Sales Invoice"/>
    <s v="Jiyansh Sales"/>
    <s v="KRHUB_94585"/>
    <s v="SubD B"/>
    <s v="SubD (SubD B)"/>
    <s v="Hair Care"/>
    <s v="H&amp;S"/>
    <n v="56"/>
    <n v="12"/>
    <n v="2236.3200000000002"/>
    <m/>
    <x v="0"/>
    <n v="26835.840000000004"/>
  </r>
  <r>
    <d v="2024-12-14T00:00:00"/>
    <s v="Sales Invoice"/>
    <s v="Jalaram Enterprise"/>
    <s v="KRHUB_86219"/>
    <s v="SubD B"/>
    <s v="SubD (SubD B)"/>
    <s v="Hair Care"/>
    <s v="H&amp;S"/>
    <n v="56"/>
    <n v="12"/>
    <n v="2236.3200000000002"/>
    <m/>
    <x v="0"/>
    <n v="26835.840000000004"/>
  </r>
  <r>
    <d v="2024-12-16T00:00:00"/>
    <s v="Sales Invoice"/>
    <s v="Verai General Stores"/>
    <s v="KRHUB_90915"/>
    <s v="SubD B"/>
    <s v="SubD (SubD B)"/>
    <s v="Hair Care"/>
    <s v="H&amp;S"/>
    <n v="56"/>
    <n v="12"/>
    <n v="2236.3200000000002"/>
    <m/>
    <x v="1"/>
    <n v="26835.840000000004"/>
  </r>
  <r>
    <d v="2024-12-19T00:00:00"/>
    <s v="Sales Invoice"/>
    <s v="DEV ENTERPRISE"/>
    <s v="KRHUB_90736"/>
    <s v="SubD A"/>
    <s v="SubD (SubD A)"/>
    <s v="Hair Care"/>
    <s v="H&amp;S"/>
    <n v="56"/>
    <n v="12"/>
    <n v="2236.3200000000002"/>
    <m/>
    <x v="1"/>
    <n v="26835.840000000004"/>
  </r>
  <r>
    <d v="2024-12-19T00:00:00"/>
    <s v="Sales Invoice"/>
    <s v="DEV ENTERPRISE"/>
    <s v="KRHUB_90736"/>
    <s v="SubD A"/>
    <s v="SubD (SubD A)"/>
    <s v="Hair Care"/>
    <s v="H&amp;S"/>
    <n v="56"/>
    <n v="12"/>
    <n v="2236.3200000000002"/>
    <m/>
    <x v="1"/>
    <n v="26835.840000000004"/>
  </r>
  <r>
    <d v="2024-12-19T00:00:00"/>
    <s v="Sales Invoice"/>
    <s v="DEV ENTERPRISE"/>
    <s v="KRHUB_90736"/>
    <s v="SubD A"/>
    <s v="SubD (SubD A)"/>
    <s v="Hair Care"/>
    <s v="H&amp;S"/>
    <n v="56"/>
    <n v="12"/>
    <n v="2236.3200000000002"/>
    <m/>
    <x v="1"/>
    <n v="26835.840000000004"/>
  </r>
  <r>
    <d v="2024-12-18T00:00:00"/>
    <s v="Sales Invoice"/>
    <s v="Vinod Pharma"/>
    <s v="KRHUB_93329"/>
    <s v="SubD A"/>
    <s v="SubD (SubD A)"/>
    <s v="Fabric &amp; Home Care"/>
    <s v="Ariel Liquid"/>
    <n v="12"/>
    <n v="12"/>
    <n v="2211.12"/>
    <m/>
    <x v="1"/>
    <n v="26533.439999999999"/>
  </r>
  <r>
    <d v="2024-12-02T00:00:00"/>
    <s v="Saleable RETURN"/>
    <s v="Rational Handloom Co.Pvt.Ltd(GST)"/>
    <s v="KRAHD_38717"/>
    <s v="Hyper"/>
    <s v="New HFS (Hyper)"/>
    <s v="Fabric &amp; Home Care"/>
    <s v="Ariel Liquid"/>
    <n v="12"/>
    <n v="-12"/>
    <n v="-2211.12"/>
    <s v="Godown Short"/>
    <x v="3"/>
    <n v="26533.439999999999"/>
  </r>
  <r>
    <d v="2024-12-14T00:00:00"/>
    <s v="Sales Invoice"/>
    <s v="Jalaram Enterprise"/>
    <s v="KRHUB_86219"/>
    <s v="SubD B"/>
    <s v="SubD (SubD B)"/>
    <s v="Grooming"/>
    <s v="Vector3"/>
    <n v="30"/>
    <n v="13"/>
    <n v="2031.38"/>
    <m/>
    <x v="0"/>
    <n v="26407.940000000002"/>
  </r>
  <r>
    <d v="2024-12-14T00:00:00"/>
    <s v="Sales Invoice"/>
    <s v="Vinayak Marketing"/>
    <s v="KRHUB_91961"/>
    <s v="SubD A"/>
    <s v="SubD (SubD A)"/>
    <s v="Health Care"/>
    <s v="Inhaler"/>
    <n v="720"/>
    <n v="21"/>
    <n v="1208.97"/>
    <m/>
    <x v="0"/>
    <n v="25388.37"/>
  </r>
  <r>
    <d v="2024-12-16T00:00:00"/>
    <s v="Sales Invoice"/>
    <s v="GPSAR Healthcare Ltd"/>
    <s v="KRHUB_78371"/>
    <s v="Large A Pharmacy"/>
    <s v="HFS (Large A Pharmacy)- D type"/>
    <s v="Health Care"/>
    <s v="VCD"/>
    <n v="32"/>
    <n v="12"/>
    <n v="2102.64"/>
    <m/>
    <x v="0"/>
    <n v="25231.68"/>
  </r>
  <r>
    <d v="2024-12-14T00:00:00"/>
    <s v="Sales Invoice"/>
    <s v="DEV ENTERPRISE"/>
    <s v="KRHUB_90736"/>
    <s v="SubD A"/>
    <s v="SubD (SubD A)"/>
    <s v="Personal Care (GIL)"/>
    <s v="Gillette Series"/>
    <n v="144"/>
    <n v="24"/>
    <n v="1050"/>
    <m/>
    <x v="0"/>
    <n v="25200"/>
  </r>
  <r>
    <d v="2024-12-14T00:00:00"/>
    <s v="Sales Invoice"/>
    <s v="Vinayak Marketing"/>
    <s v="KRHUB_91961"/>
    <s v="SubD A"/>
    <s v="SubD (SubD A)"/>
    <s v="Personal Care (GIL)"/>
    <s v="Gillette Series"/>
    <n v="144"/>
    <n v="24"/>
    <n v="1050"/>
    <m/>
    <x v="0"/>
    <n v="25200"/>
  </r>
  <r>
    <d v="2024-12-14T00:00:00"/>
    <s v="Sales Invoice"/>
    <s v="Jalaram Enterprise"/>
    <s v="KRHUB_86219"/>
    <s v="SubD B"/>
    <s v="SubD (SubD B)"/>
    <s v="Personal Care (GIL)"/>
    <s v="Gillette Series"/>
    <n v="144"/>
    <n v="24"/>
    <n v="1050"/>
    <m/>
    <x v="0"/>
    <n v="25200"/>
  </r>
  <r>
    <d v="2024-12-14T00:00:00"/>
    <s v="Sales Invoice"/>
    <s v="V M Enterprise"/>
    <s v="KRHUB_91962"/>
    <s v="SubD A"/>
    <s v="SubD (SubD A)"/>
    <s v="Fabric &amp; Home Care"/>
    <s v="Ariel"/>
    <n v="6"/>
    <n v="6"/>
    <n v="4173.8999999999996"/>
    <m/>
    <x v="0"/>
    <n v="25043.399999999998"/>
  </r>
  <r>
    <d v="2024-12-16T00:00:00"/>
    <s v="Sales Invoice"/>
    <s v="Verai General Stores"/>
    <s v="KRHUB_90915"/>
    <s v="SubD B"/>
    <s v="SubD (SubD B)"/>
    <s v="Fabric &amp; Home Care"/>
    <s v="Ariel"/>
    <n v="6"/>
    <n v="6"/>
    <n v="4173.8999999999996"/>
    <m/>
    <x v="1"/>
    <n v="25043.399999999998"/>
  </r>
  <r>
    <d v="2024-12-14T00:00:00"/>
    <s v="Sales Invoice"/>
    <s v="Mashru General Store"/>
    <s v="KRHUB_92137"/>
    <s v="SubD B"/>
    <s v="SubD (SubD B)"/>
    <s v="Grooming"/>
    <s v="7 O Clock"/>
    <n v="144"/>
    <n v="24"/>
    <n v="1009.92"/>
    <m/>
    <x v="2"/>
    <n v="24238.079999999998"/>
  </r>
  <r>
    <d v="2024-12-19T00:00:00"/>
    <s v="Sales Invoice"/>
    <s v="DEV ENTERPRISE"/>
    <s v="KRHUB_90736"/>
    <s v="SubD A"/>
    <s v="SubD (SubD A)"/>
    <s v="Grooming"/>
    <s v="7 O Clock"/>
    <n v="144"/>
    <n v="24"/>
    <n v="1009.92"/>
    <m/>
    <x v="1"/>
    <n v="24238.079999999998"/>
  </r>
  <r>
    <d v="2024-12-20T00:00:00"/>
    <s v="Sales Invoice"/>
    <s v="Akshar Agency"/>
    <s v="KRHUB_85606"/>
    <s v="SubD A"/>
    <s v="SubD (SubD A)"/>
    <s v="Hair Care"/>
    <s v="H&amp;S"/>
    <n v="56"/>
    <n v="10"/>
    <n v="2409.1"/>
    <m/>
    <x v="1"/>
    <n v="24091"/>
  </r>
  <r>
    <d v="2024-12-16T00:00:00"/>
    <s v="Sales Invoice"/>
    <s v="Verai General Stores"/>
    <s v="KRHUB_90915"/>
    <s v="SubD B"/>
    <s v="SubD (SubD B)"/>
    <s v="Baby Care"/>
    <s v="Pampers"/>
    <n v="72"/>
    <n v="24"/>
    <n v="1000.08"/>
    <m/>
    <x v="0"/>
    <n v="24001.920000000002"/>
  </r>
  <r>
    <d v="2024-12-16T00:00:00"/>
    <s v="Sales Invoice"/>
    <s v="GPSAR Healthcare Ltd"/>
    <s v="KRHUB_78371"/>
    <s v="Large A Pharmacy"/>
    <s v="HFS (Large A Pharmacy)- D type"/>
    <s v="Health Care"/>
    <s v="Vicks"/>
    <n v="120"/>
    <n v="12"/>
    <n v="1989.96"/>
    <m/>
    <x v="0"/>
    <n v="23879.52"/>
  </r>
  <r>
    <d v="2024-12-16T00:00:00"/>
    <s v="Sales Invoice"/>
    <s v="GPSAR Healthcare Ltd"/>
    <s v="KRHUB_78371"/>
    <s v="Large A Pharmacy"/>
    <s v="HFS (Large A Pharmacy)- D type"/>
    <s v="Baby Care"/>
    <s v="Pampers"/>
    <n v="24"/>
    <n v="12"/>
    <n v="1989.96"/>
    <m/>
    <x v="0"/>
    <n v="23879.52"/>
  </r>
  <r>
    <d v="2024-12-16T00:00:00"/>
    <s v="Sales Invoice"/>
    <s v="Verai General Stores"/>
    <s v="KRHUB_90915"/>
    <s v="SubD B"/>
    <s v="SubD (SubD B)"/>
    <s v="Baby Care"/>
    <s v="Pampers"/>
    <n v="24"/>
    <n v="12"/>
    <n v="1989.96"/>
    <m/>
    <x v="0"/>
    <n v="23879.52"/>
  </r>
  <r>
    <d v="2024-12-14T00:00:00"/>
    <s v="Sales Invoice"/>
    <s v="Bipinkumar Manshukhlal Shah"/>
    <s v="KRHUB_78366"/>
    <s v="SubD A"/>
    <s v="SubD (SubD A)"/>
    <s v="Baby Care"/>
    <s v="Pampers"/>
    <n v="6"/>
    <n v="6"/>
    <n v="3907.8"/>
    <m/>
    <x v="0"/>
    <n v="23446.800000000003"/>
  </r>
  <r>
    <d v="2024-12-17T00:00:00"/>
    <s v="Sales Invoice"/>
    <s v="Bipinkumar Manshukhlal Shah"/>
    <s v="KRHUB_78366"/>
    <s v="SubD A"/>
    <s v="SubD (SubD A)"/>
    <s v="Baby Care"/>
    <s v="Pampers"/>
    <n v="6"/>
    <n v="6"/>
    <n v="3907.8"/>
    <m/>
    <x v="1"/>
    <n v="23446.800000000003"/>
  </r>
  <r>
    <d v="2024-12-16T00:00:00"/>
    <s v="Sales Invoice"/>
    <s v="GPSAR Healthcare Ltd"/>
    <s v="KRHUB_78371"/>
    <s v="Large A Pharmacy"/>
    <s v="HFS (Large A Pharmacy)- D type"/>
    <s v="Fem Care"/>
    <s v="Whisper Maxi"/>
    <n v="50"/>
    <n v="12"/>
    <n v="1947.36"/>
    <m/>
    <x v="0"/>
    <n v="23368.32"/>
  </r>
  <r>
    <d v="2024-12-14T00:00:00"/>
    <s v="Sales Invoice"/>
    <s v="V M Enterprise"/>
    <s v="KRHUB_91962"/>
    <s v="SubD A"/>
    <s v="SubD (SubD A)"/>
    <s v="Health Care"/>
    <s v="Vaporub"/>
    <n v="72"/>
    <n v="9"/>
    <n v="2553.39"/>
    <m/>
    <x v="0"/>
    <n v="22980.51"/>
  </r>
  <r>
    <d v="2024-12-17T00:00:00"/>
    <s v="Sales Invoice"/>
    <s v="SHREE MOMAI TRADERS"/>
    <s v="KRHUB_89269"/>
    <s v="SubD A"/>
    <s v="SubD (SubD A)"/>
    <s v="Health Care"/>
    <s v="Vaporub"/>
    <n v="72"/>
    <n v="9"/>
    <n v="2553.39"/>
    <m/>
    <x v="1"/>
    <n v="22980.51"/>
  </r>
  <r>
    <d v="2024-12-20T00:00:00"/>
    <s v="Sales Invoice"/>
    <s v="Mashru General Store"/>
    <s v="KRHUB_92137"/>
    <s v="SubD B"/>
    <s v="SubD (SubD B)"/>
    <s v="Health Care"/>
    <s v="Vaporub"/>
    <n v="72"/>
    <n v="9"/>
    <n v="2553.39"/>
    <m/>
    <x v="1"/>
    <n v="22980.51"/>
  </r>
  <r>
    <d v="2024-12-14T00:00:00"/>
    <s v="Sales Invoice"/>
    <s v="Mashru General Store"/>
    <s v="KRHUB_92137"/>
    <s v="SubD B"/>
    <s v="SubD (SubD B)"/>
    <s v="Fabric &amp; Home Care"/>
    <s v="Tide"/>
    <n v="5"/>
    <n v="15"/>
    <n v="1530.6"/>
    <m/>
    <x v="0"/>
    <n v="22959"/>
  </r>
  <r>
    <d v="2024-12-19T00:00:00"/>
    <s v="Sales Invoice"/>
    <s v="DEV ENTERPRISE"/>
    <s v="KRHUB_90736"/>
    <s v="SubD A"/>
    <s v="SubD (SubD A)"/>
    <s v="Oral care"/>
    <s v="ORAL B"/>
    <n v="36"/>
    <n v="12"/>
    <n v="1900.08"/>
    <m/>
    <x v="1"/>
    <n v="22800.959999999999"/>
  </r>
  <r>
    <d v="2024-12-16T00:00:00"/>
    <s v="Sales Invoice"/>
    <s v="Jalaram Enterprise"/>
    <s v="KRHUB_86219"/>
    <s v="SubD B"/>
    <s v="SubD (SubD B)"/>
    <s v="Fabric &amp; Home Care"/>
    <s v="Ariel"/>
    <n v="2"/>
    <n v="4"/>
    <n v="5648.12"/>
    <m/>
    <x v="1"/>
    <n v="22592.48"/>
  </r>
  <r>
    <d v="2024-12-20T00:00:00"/>
    <s v="Sales Invoice"/>
    <s v="Vinayak Marketing"/>
    <s v="KRHUB_91961"/>
    <s v="SubD A"/>
    <s v="SubD (SubD A)"/>
    <s v="Fabric &amp; Home Care"/>
    <s v="Ariel"/>
    <n v="2"/>
    <n v="4"/>
    <n v="5648.12"/>
    <m/>
    <x v="1"/>
    <n v="22592.48"/>
  </r>
  <r>
    <d v="2024-12-16T00:00:00"/>
    <s v="Sales Invoice"/>
    <s v="GPSAR Healthcare Ltd"/>
    <s v="KRHUB_78371"/>
    <s v="Large A Pharmacy"/>
    <s v="HFS (Large A Pharmacy)- D type"/>
    <s v="Grooming"/>
    <s v="Gillette Vector Plus"/>
    <n v="600"/>
    <n v="12"/>
    <n v="1835.88"/>
    <m/>
    <x v="0"/>
    <n v="22030.560000000001"/>
  </r>
  <r>
    <d v="2024-12-16T00:00:00"/>
    <s v="Sales Invoice"/>
    <s v="GPSAR Healthcare Ltd"/>
    <s v="KRHUB_78371"/>
    <s v="Large A Pharmacy"/>
    <s v="HFS (Large A Pharmacy)- D type"/>
    <s v="Fem Care"/>
    <s v="Whisper Choice"/>
    <n v="120"/>
    <n v="24"/>
    <n v="907.92"/>
    <m/>
    <x v="0"/>
    <n v="21790.079999999998"/>
  </r>
  <r>
    <d v="2024-12-02T00:00:00"/>
    <s v="Saleable RETURN"/>
    <s v="Mahavir Medical Stores"/>
    <s v="KRAHD_47308"/>
    <s v="Large B Pharmacy"/>
    <s v="HFS (Large B Pharmacy)- D Type- Sectorized"/>
    <s v="Grooming"/>
    <s v="Gillette Presto Intl"/>
    <n v="192"/>
    <n v="-18"/>
    <n v="-1184.04"/>
    <s v="Shop had No Cash"/>
    <x v="3"/>
    <n v="21312.720000000001"/>
  </r>
  <r>
    <d v="2024-12-14T00:00:00"/>
    <s v="Sales Invoice"/>
    <s v="Bipinkumar Manshukhlal Shah"/>
    <s v="KRHUB_78366"/>
    <s v="SubD A"/>
    <s v="SubD (SubD A)"/>
    <s v="Baby Care"/>
    <s v="Pampers"/>
    <n v="12"/>
    <n v="8"/>
    <n v="2660"/>
    <m/>
    <x v="0"/>
    <n v="21280"/>
  </r>
  <r>
    <d v="2024-12-14T00:00:00"/>
    <s v="Sales Invoice"/>
    <s v="Jalaram Enterprise"/>
    <s v="KRHUB_86219"/>
    <s v="SubD B"/>
    <s v="SubD (SubD B)"/>
    <s v="Baby Care"/>
    <s v="Pampers"/>
    <n v="12"/>
    <n v="8"/>
    <n v="2660"/>
    <m/>
    <x v="0"/>
    <n v="21280"/>
  </r>
  <r>
    <d v="2024-12-16T00:00:00"/>
    <s v="Sales Invoice"/>
    <s v="GPSAR Healthcare Ltd"/>
    <s v="KRHUB_78371"/>
    <s v="Large A Pharmacy"/>
    <s v="HFS (Large A Pharmacy)- D type"/>
    <s v="Baby Care"/>
    <s v="Pampers"/>
    <n v="6"/>
    <n v="6"/>
    <n v="3495"/>
    <m/>
    <x v="0"/>
    <n v="20970"/>
  </r>
  <r>
    <d v="2024-12-16T00:00:00"/>
    <s v="Sales Invoice"/>
    <s v="GPSAR Healthcare Ltd"/>
    <s v="KRHUB_78371"/>
    <s v="Large A Pharmacy"/>
    <s v="HFS (Large A Pharmacy)- D type"/>
    <s v="Female Hair Removal"/>
    <s v="Venus"/>
    <n v="72"/>
    <n v="12"/>
    <n v="1736.76"/>
    <m/>
    <x v="0"/>
    <n v="20841.12"/>
  </r>
  <r>
    <d v="2024-12-20T00:00:00"/>
    <s v="Sales Invoice"/>
    <s v="Akshar Agency"/>
    <s v="KRHUB_85606"/>
    <s v="SubD A"/>
    <s v="SubD (SubD A)"/>
    <s v="Female Hair Removal"/>
    <s v="Venus"/>
    <n v="48"/>
    <n v="12"/>
    <n v="1736.76"/>
    <m/>
    <x v="1"/>
    <n v="20841.12"/>
  </r>
  <r>
    <d v="2024-12-14T00:00:00"/>
    <s v="Sales Invoice"/>
    <s v="V M Enterprise"/>
    <s v="KRHUB_91962"/>
    <s v="SubD A"/>
    <s v="SubD (SubD A)"/>
    <s v="Fabric &amp; Home Care"/>
    <s v="Ariel"/>
    <n v="2"/>
    <n v="4"/>
    <n v="5181.4799999999996"/>
    <m/>
    <x v="0"/>
    <n v="20725.919999999998"/>
  </r>
  <r>
    <d v="2024-12-17T00:00:00"/>
    <s v="Sales Invoice"/>
    <s v="SHREE MOMAI TRADERS"/>
    <s v="KRHUB_89269"/>
    <s v="SubD A"/>
    <s v="SubD (SubD A)"/>
    <s v="Fabric &amp; Home Care"/>
    <s v="Tide"/>
    <n v="12"/>
    <n v="12"/>
    <n v="1722.24"/>
    <m/>
    <x v="1"/>
    <n v="20666.88"/>
  </r>
  <r>
    <d v="2024-12-14T00:00:00"/>
    <s v="Sales Invoice"/>
    <s v="DEV ENTERPRISE"/>
    <s v="KRHUB_90736"/>
    <s v="SubD A"/>
    <s v="SubD (SubD A)"/>
    <s v="Personal Care (GIL)"/>
    <s v="Gillette"/>
    <n v="144"/>
    <n v="24"/>
    <n v="857.04"/>
    <m/>
    <x v="0"/>
    <n v="20568.96"/>
  </r>
  <r>
    <d v="2024-12-14T00:00:00"/>
    <s v="Sales Invoice"/>
    <s v="Jalaram Enterprise"/>
    <s v="KRHUB_86219"/>
    <s v="SubD B"/>
    <s v="SubD (SubD B)"/>
    <s v="Personal Care (GIL)"/>
    <s v="Gillette"/>
    <n v="144"/>
    <n v="24"/>
    <n v="857.04"/>
    <m/>
    <x v="0"/>
    <n v="20568.96"/>
  </r>
  <r>
    <d v="2024-12-14T00:00:00"/>
    <s v="Sales Invoice"/>
    <s v="DEV ENTERPRISE"/>
    <s v="KRHUB_90736"/>
    <s v="SubD A"/>
    <s v="SubD (SubD A)"/>
    <s v="Personal Care (GIL)"/>
    <s v="Gillette"/>
    <n v="144"/>
    <n v="24"/>
    <n v="857.04"/>
    <m/>
    <x v="0"/>
    <n v="20568.96"/>
  </r>
  <r>
    <d v="2024-12-14T00:00:00"/>
    <s v="Sales Invoice"/>
    <s v="Jalaram Enterprise"/>
    <s v="KRHUB_86219"/>
    <s v="SubD B"/>
    <s v="SubD (SubD B)"/>
    <s v="Personal Care (GIL)"/>
    <s v="Gillette"/>
    <n v="144"/>
    <n v="24"/>
    <n v="857.04"/>
    <m/>
    <x v="0"/>
    <n v="20568.96"/>
  </r>
  <r>
    <d v="2024-12-19T00:00:00"/>
    <s v="Sales Invoice"/>
    <s v="DEV ENTERPRISE"/>
    <s v="KRHUB_90736"/>
    <s v="SubD A"/>
    <s v="SubD (SubD A)"/>
    <s v="Personal Care (GIL)"/>
    <s v="Gillette"/>
    <n v="144"/>
    <n v="24"/>
    <n v="857.04"/>
    <m/>
    <x v="1"/>
    <n v="20568.96"/>
  </r>
  <r>
    <d v="2024-12-16T00:00:00"/>
    <s v="Sales Invoice"/>
    <s v="GPSAR Healthcare Ltd"/>
    <s v="KRHUB_78371"/>
    <s v="Large A Pharmacy"/>
    <s v="HFS (Large A Pharmacy)- D type"/>
    <s v="Oral care"/>
    <s v="ORAL B"/>
    <n v="48"/>
    <n v="12"/>
    <n v="1700.04"/>
    <m/>
    <x v="0"/>
    <n v="20400.48"/>
  </r>
  <r>
    <d v="2024-12-17T00:00:00"/>
    <s v="Sales Invoice"/>
    <s v="SHREE MOMAI TRADERS"/>
    <s v="KRHUB_89269"/>
    <s v="SubD A"/>
    <s v="SubD (SubD A)"/>
    <s v="Grooming"/>
    <s v="Fusion"/>
    <n v="200"/>
    <n v="6"/>
    <n v="3348.24"/>
    <m/>
    <x v="1"/>
    <n v="20089.439999999999"/>
  </r>
  <r>
    <d v="2024-12-14T00:00:00"/>
    <s v="Sales Invoice"/>
    <s v="A TO Z TRADERS"/>
    <s v="KRHUB_93275"/>
    <s v="SubD B"/>
    <s v="SubD (SubD B)"/>
    <s v="Baby Care"/>
    <s v="Pampers"/>
    <n v="4"/>
    <n v="4"/>
    <n v="4996.6400000000003"/>
    <m/>
    <x v="0"/>
    <n v="19986.560000000001"/>
  </r>
  <r>
    <d v="2024-12-17T00:00:00"/>
    <s v="Sales Invoice"/>
    <s v="SHREE MOMAI TRADERS"/>
    <s v="KRHUB_89269"/>
    <s v="SubD A"/>
    <s v="SubD (SubD A)"/>
    <s v="Oral care"/>
    <s v="ORAL B"/>
    <n v="36"/>
    <n v="13"/>
    <n v="1462.5"/>
    <m/>
    <x v="1"/>
    <n v="19012.5"/>
  </r>
  <r>
    <d v="2024-12-14T00:00:00"/>
    <s v="Sales Invoice"/>
    <s v="Jalaram Enterprise"/>
    <s v="KRHUB_86219"/>
    <s v="SubD B"/>
    <s v="SubD (SubD B)"/>
    <s v="Grooming"/>
    <s v="Vector3"/>
    <n v="30"/>
    <n v="11"/>
    <n v="1718.86"/>
    <m/>
    <x v="0"/>
    <n v="18907.46"/>
  </r>
  <r>
    <d v="2024-12-16T00:00:00"/>
    <s v="Sales Invoice"/>
    <s v="GPSAR Healthcare Ltd"/>
    <s v="KRHUB_78371"/>
    <s v="Large A Pharmacy"/>
    <s v="HFS (Large A Pharmacy)- D type"/>
    <s v="Fem Care"/>
    <s v="Whisper Ultra"/>
    <n v="18"/>
    <n v="6"/>
    <n v="3146.88"/>
    <m/>
    <x v="0"/>
    <n v="18881.28"/>
  </r>
  <r>
    <d v="2024-12-16T00:00:00"/>
    <s v="Sales Invoice"/>
    <s v="Verai General Stores"/>
    <s v="KRHUB_90915"/>
    <s v="SubD B"/>
    <s v="SubD (SubD B)"/>
    <s v="Grooming"/>
    <s v="Gillette Mach3"/>
    <n v="48"/>
    <n v="6"/>
    <n v="3080.34"/>
    <m/>
    <x v="0"/>
    <n v="18482.04"/>
  </r>
  <r>
    <d v="2024-12-18T00:00:00"/>
    <s v="Sales Invoice"/>
    <s v="Jay Ambe Enterprise"/>
    <s v="KRHUB_92863"/>
    <s v="SubD A"/>
    <s v="SubD (SubD A)"/>
    <s v="Grooming"/>
    <s v="Gillette Mach3"/>
    <n v="48"/>
    <n v="6"/>
    <n v="3080.34"/>
    <m/>
    <x v="1"/>
    <n v="18482.04"/>
  </r>
  <r>
    <d v="2024-12-20T00:00:00"/>
    <s v="Sales Invoice"/>
    <s v="Vinayak Marketing"/>
    <s v="KRHUB_91961"/>
    <s v="SubD A"/>
    <s v="SubD (SubD A)"/>
    <s v="Grooming"/>
    <s v="Gillette Mach3"/>
    <n v="48"/>
    <n v="6"/>
    <n v="3080.34"/>
    <m/>
    <x v="1"/>
    <n v="18482.04"/>
  </r>
  <r>
    <d v="2024-12-02T00:00:00"/>
    <s v="Saleable RETURN"/>
    <s v="Sunny medical store"/>
    <s v="KRAHD_38979"/>
    <s v="Large B Pharmacy"/>
    <s v="New (Large B Pharmacy)"/>
    <s v="Fem Care"/>
    <s v="Whisper Choice"/>
    <n v="112"/>
    <n v="-20"/>
    <n v="-900.8"/>
    <s v="Wrong Order"/>
    <x v="3"/>
    <n v="18016"/>
  </r>
  <r>
    <d v="2024-12-14T00:00:00"/>
    <s v="Sales Invoice"/>
    <s v="Jiyansh Sales"/>
    <s v="KRHUB_94585"/>
    <s v="SubD B"/>
    <s v="SubD (SubD B)"/>
    <s v="Oral care"/>
    <s v="ORAL B"/>
    <n v="24"/>
    <n v="12"/>
    <n v="1500"/>
    <m/>
    <x v="0"/>
    <n v="18000"/>
  </r>
  <r>
    <d v="2024-12-14T00:00:00"/>
    <s v="Sales Invoice"/>
    <s v="Jiyansh Sales"/>
    <s v="KRHUB_94585"/>
    <s v="SubD B"/>
    <s v="SubD (SubD B)"/>
    <s v="Oral care"/>
    <s v="ORAL B"/>
    <n v="24"/>
    <n v="12"/>
    <n v="1500"/>
    <m/>
    <x v="0"/>
    <n v="18000"/>
  </r>
  <r>
    <d v="2024-12-16T00:00:00"/>
    <s v="Sales Invoice"/>
    <s v="Verai General Stores"/>
    <s v="KRHUB_90915"/>
    <s v="SubD B"/>
    <s v="SubD (SubD B)"/>
    <s v="Oral care"/>
    <s v="ORAL B"/>
    <n v="36"/>
    <n v="12"/>
    <n v="1500"/>
    <m/>
    <x v="0"/>
    <n v="18000"/>
  </r>
  <r>
    <d v="2024-12-16T00:00:00"/>
    <s v="Sales Invoice"/>
    <s v="GPSAR Healthcare Ltd"/>
    <s v="KRHUB_78371"/>
    <s v="Large A Pharmacy"/>
    <s v="HFS (Large A Pharmacy)- D type"/>
    <s v="Oral care"/>
    <s v="ORAL B"/>
    <n v="48"/>
    <n v="6"/>
    <n v="2994.96"/>
    <m/>
    <x v="0"/>
    <n v="17969.760000000002"/>
  </r>
  <r>
    <d v="2024-12-16T00:00:00"/>
    <s v="Sales Invoice"/>
    <s v="Verai General Stores"/>
    <s v="KRHUB_90915"/>
    <s v="SubD B"/>
    <s v="SubD (SubD B)"/>
    <s v="Fabric &amp; Home Care"/>
    <s v="Ariel Liquid"/>
    <n v="12"/>
    <n v="12"/>
    <n v="1477.8"/>
    <m/>
    <x v="1"/>
    <n v="17733.599999999999"/>
  </r>
  <r>
    <d v="2024-12-17T00:00:00"/>
    <s v="Sales Invoice"/>
    <s v="SHREE MOMAI TRADERS"/>
    <s v="KRHUB_89269"/>
    <s v="SubD A"/>
    <s v="SubD (SubD A)"/>
    <s v="Fabric &amp; Home Care"/>
    <s v="Tide"/>
    <n v="12"/>
    <n v="12"/>
    <n v="1444.44"/>
    <m/>
    <x v="1"/>
    <n v="17333.28"/>
  </r>
  <r>
    <d v="2024-12-13T00:00:00"/>
    <s v="Sales Invoice"/>
    <s v="Vinod Pharma"/>
    <s v="KRHUB_93329"/>
    <s v="SubD A"/>
    <s v="SubD (SubD A)"/>
    <s v="Hair Care"/>
    <s v="Pantene"/>
    <n v="56"/>
    <n v="10"/>
    <n v="1718.2"/>
    <m/>
    <x v="2"/>
    <n v="17182"/>
  </r>
  <r>
    <d v="2024-12-14T00:00:00"/>
    <s v="Sales Invoice"/>
    <s v="DEV ENTERPRISE"/>
    <s v="KRHUB_90736"/>
    <s v="SubD A"/>
    <s v="SubD (SubD A)"/>
    <s v="Oral care"/>
    <s v="ORAL B"/>
    <n v="48"/>
    <n v="11"/>
    <n v="1558.37"/>
    <m/>
    <x v="0"/>
    <n v="17142.07"/>
  </r>
  <r>
    <d v="2024-12-14T00:00:00"/>
    <s v="Sales Invoice"/>
    <s v="DEV ENTERPRISE"/>
    <s v="KRHUB_90736"/>
    <s v="SubD A"/>
    <s v="SubD (SubD A)"/>
    <s v="Hair Care"/>
    <s v="H&amp;S"/>
    <n v="30"/>
    <n v="6"/>
    <n v="2809.08"/>
    <m/>
    <x v="0"/>
    <n v="16854.48"/>
  </r>
  <r>
    <d v="2024-12-16T00:00:00"/>
    <s v="Sales Invoice"/>
    <s v="Verai General Stores"/>
    <s v="KRHUB_90915"/>
    <s v="SubD B"/>
    <s v="SubD (SubD B)"/>
    <s v="Hair Care"/>
    <s v="H&amp;S"/>
    <n v="30"/>
    <n v="6"/>
    <n v="2809.08"/>
    <m/>
    <x v="1"/>
    <n v="16854.48"/>
  </r>
  <r>
    <d v="2024-12-20T00:00:00"/>
    <s v="Sales Invoice"/>
    <s v="Akshar Agency"/>
    <s v="KRHUB_85606"/>
    <s v="SubD A"/>
    <s v="SubD (SubD A)"/>
    <s v="Hair Care"/>
    <s v="H&amp;S"/>
    <n v="30"/>
    <n v="6"/>
    <n v="2809.08"/>
    <m/>
    <x v="1"/>
    <n v="16854.48"/>
  </r>
  <r>
    <d v="2024-12-20T00:00:00"/>
    <s v="Sales Invoice"/>
    <s v="Akshar Agency"/>
    <s v="KRHUB_85606"/>
    <s v="SubD A"/>
    <s v="SubD (SubD A)"/>
    <s v="Hair Care"/>
    <s v="H&amp;S"/>
    <n v="30"/>
    <n v="6"/>
    <n v="2809.08"/>
    <m/>
    <x v="1"/>
    <n v="16854.48"/>
  </r>
  <r>
    <d v="2024-12-16T00:00:00"/>
    <s v="Sales Invoice"/>
    <s v="GPSAR Healthcare Ltd"/>
    <s v="KRHUB_78371"/>
    <s v="Large A Pharmacy"/>
    <s v="HFS (Large A Pharmacy)- D type"/>
    <s v="Skin Care"/>
    <s v="Olay"/>
    <n v="12"/>
    <n v="8"/>
    <n v="2080"/>
    <m/>
    <x v="1"/>
    <n v="16640"/>
  </r>
  <r>
    <d v="2024-12-02T00:00:00"/>
    <s v="Saleable RETURN"/>
    <s v="Hello Medecine(GST)"/>
    <s v="KRAHD_38512"/>
    <s v="Large A Pharmacy"/>
    <s v="HFS (Large A Pharmacy)- D type- Sectorized"/>
    <s v="Grooming"/>
    <s v="Fusion"/>
    <n v="40"/>
    <n v="-4"/>
    <n v="-4103.6000000000004"/>
    <s v="Wrong Order"/>
    <x v="4"/>
    <n v="16414.400000000001"/>
  </r>
  <r>
    <d v="2024-12-14T00:00:00"/>
    <s v="Sales Invoice"/>
    <s v="Jalaram Enterprise"/>
    <s v="KRHUB_86219"/>
    <s v="SubD B"/>
    <s v="SubD (SubD B)"/>
    <s v="Fabric &amp; Home Care"/>
    <s v="Ariel Liquid"/>
    <n v="6"/>
    <n v="6"/>
    <n v="2716.62"/>
    <m/>
    <x v="0"/>
    <n v="16299.72"/>
  </r>
  <r>
    <d v="2024-12-14T00:00:00"/>
    <s v="Sales Invoice"/>
    <s v="DEV ENTERPRISE"/>
    <s v="KRHUB_90736"/>
    <s v="SubD A"/>
    <s v="SubD (SubD A)"/>
    <s v="Oral care"/>
    <s v="ORAL B"/>
    <n v="36"/>
    <n v="12"/>
    <n v="1350"/>
    <m/>
    <x v="0"/>
    <n v="16200"/>
  </r>
  <r>
    <d v="2024-12-16T00:00:00"/>
    <s v="Sales Invoice"/>
    <s v="Verai General Stores"/>
    <s v="KRHUB_90915"/>
    <s v="SubD B"/>
    <s v="SubD (SubD B)"/>
    <s v="Oral care"/>
    <s v="ORAL B"/>
    <n v="36"/>
    <n v="12"/>
    <n v="1350"/>
    <m/>
    <x v="0"/>
    <n v="16200"/>
  </r>
  <r>
    <d v="2024-12-20T00:00:00"/>
    <s v="Sales Invoice"/>
    <s v="Akshar Agency"/>
    <s v="KRHUB_85606"/>
    <s v="SubD A"/>
    <s v="SubD (SubD A)"/>
    <s v="Oral care"/>
    <s v="ORAL B"/>
    <n v="36"/>
    <n v="12"/>
    <n v="1350"/>
    <m/>
    <x v="1"/>
    <n v="16200"/>
  </r>
  <r>
    <d v="2024-12-20T00:00:00"/>
    <s v="Sales Invoice"/>
    <s v="Akshar Agency"/>
    <s v="KRHUB_85606"/>
    <s v="SubD A"/>
    <s v="SubD (SubD A)"/>
    <s v="Oral care"/>
    <s v="ORAL B"/>
    <n v="36"/>
    <n v="12"/>
    <n v="1350"/>
    <m/>
    <x v="1"/>
    <n v="16200"/>
  </r>
  <r>
    <d v="2024-12-20T00:00:00"/>
    <s v="Sales Invoice"/>
    <s v="Vinayak Marketing"/>
    <s v="KRHUB_91961"/>
    <s v="SubD A"/>
    <s v="SubD (SubD A)"/>
    <s v="Personal Care (GIL)"/>
    <s v="Gillette"/>
    <n v="24"/>
    <n v="6"/>
    <n v="2625"/>
    <m/>
    <x v="1"/>
    <n v="15750"/>
  </r>
  <r>
    <d v="2024-12-20T00:00:00"/>
    <s v="Sales Invoice"/>
    <s v="Akshar Agency"/>
    <s v="KRHUB_85606"/>
    <s v="SubD A"/>
    <s v="SubD (SubD A)"/>
    <s v="Hair Care"/>
    <s v="Pantene"/>
    <n v="30"/>
    <n v="6"/>
    <n v="2558.2199999999998"/>
    <m/>
    <x v="1"/>
    <n v="15349.32"/>
  </r>
  <r>
    <d v="2024-12-02T00:00:00"/>
    <s v="Saleable RETURN"/>
    <s v="RAINBOW SUPER MARKET"/>
    <s v="KRAHD_92020"/>
    <s v="Super"/>
    <s v="HFS (Super)"/>
    <s v="Fabric &amp; Home Care"/>
    <s v="Tide"/>
    <n v="5"/>
    <n v="-5"/>
    <n v="-3004.65"/>
    <s v="Godown Short"/>
    <x v="3"/>
    <n v="15023.25"/>
  </r>
  <r>
    <d v="2024-12-14T00:00:00"/>
    <s v="Sales Invoice"/>
    <s v="Vinayak Marketing"/>
    <s v="KRHUB_91961"/>
    <s v="SubD A"/>
    <s v="SubD (SubD A)"/>
    <s v="Female Hair Removal"/>
    <s v="Venus"/>
    <n v="40"/>
    <n v="6"/>
    <n v="2500.02"/>
    <m/>
    <x v="2"/>
    <n v="15000.119999999999"/>
  </r>
  <r>
    <d v="2024-12-16T00:00:00"/>
    <s v="Sales Invoice"/>
    <s v="GPSAR Healthcare Ltd"/>
    <s v="KRHUB_78371"/>
    <s v="Large A Pharmacy"/>
    <s v="HFS (Large A Pharmacy)- D type"/>
    <s v="Health Care"/>
    <s v="Inhaler"/>
    <n v="12"/>
    <n v="4"/>
    <n v="3671.72"/>
    <m/>
    <x v="0"/>
    <n v="14686.88"/>
  </r>
  <r>
    <d v="2024-12-16T00:00:00"/>
    <s v="Sales Invoice"/>
    <s v="Verai General Stores"/>
    <s v="KRHUB_90915"/>
    <s v="SubD B"/>
    <s v="SubD (SubD B)"/>
    <s v="Fabric &amp; Home Care"/>
    <s v="Ariel Liquid"/>
    <n v="6"/>
    <n v="6"/>
    <n v="2438.88"/>
    <m/>
    <x v="1"/>
    <n v="14633.28"/>
  </r>
  <r>
    <d v="2024-12-16T00:00:00"/>
    <s v="Sales Invoice"/>
    <s v="Verai General Stores"/>
    <s v="KRHUB_90915"/>
    <s v="SubD B"/>
    <s v="SubD (SubD B)"/>
    <s v="Hair Care"/>
    <s v="H&amp;S"/>
    <n v="48"/>
    <n v="14"/>
    <n v="1043.56"/>
    <m/>
    <x v="1"/>
    <n v="14609.84"/>
  </r>
  <r>
    <d v="2024-12-14T00:00:00"/>
    <s v="Sales Invoice"/>
    <s v="DEV ENTERPRISE"/>
    <s v="KRHUB_90736"/>
    <s v="SubD A"/>
    <s v="SubD (SubD A)"/>
    <s v="Oral care"/>
    <s v="ORAL B"/>
    <n v="48"/>
    <n v="12"/>
    <n v="1200"/>
    <m/>
    <x v="0"/>
    <n v="14400"/>
  </r>
  <r>
    <d v="2024-12-16T00:00:00"/>
    <s v="Sales Invoice"/>
    <s v="GPSAR Healthcare Ltd"/>
    <s v="KRHUB_78371"/>
    <s v="Large A Pharmacy"/>
    <s v="HFS (Large A Pharmacy)- D type"/>
    <s v="Oral care"/>
    <s v="ORAL B"/>
    <n v="72"/>
    <n v="12"/>
    <n v="1200"/>
    <m/>
    <x v="0"/>
    <n v="14400"/>
  </r>
  <r>
    <d v="2024-12-16T00:00:00"/>
    <s v="Sales Invoice"/>
    <s v="GPSAR Healthcare Ltd"/>
    <s v="KRHUB_78371"/>
    <s v="Large A Pharmacy"/>
    <s v="HFS (Large A Pharmacy)- D type"/>
    <s v="Baby Care"/>
    <s v="Pampers"/>
    <n v="12"/>
    <n v="6"/>
    <n v="2342.64"/>
    <m/>
    <x v="0"/>
    <n v="14055.84"/>
  </r>
  <r>
    <d v="2024-12-18T00:00:00"/>
    <s v="Sales Invoice"/>
    <s v="Vinod Pharma"/>
    <s v="KRHUB_93329"/>
    <s v="SubD A"/>
    <s v="SubD (SubD A)"/>
    <s v="Grooming"/>
    <s v="Fusion"/>
    <n v="200"/>
    <n v="5"/>
    <n v="2790.2"/>
    <m/>
    <x v="1"/>
    <n v="13951"/>
  </r>
  <r>
    <d v="2024-12-16T00:00:00"/>
    <s v="Sales Invoice"/>
    <s v="Verai General Stores"/>
    <s v="KRHUB_90915"/>
    <s v="SubD B"/>
    <s v="SubD (SubD B)"/>
    <s v="Hair Care"/>
    <s v="H&amp;S"/>
    <n v="30"/>
    <n v="6"/>
    <n v="2290.86"/>
    <m/>
    <x v="1"/>
    <n v="13745.16"/>
  </r>
  <r>
    <d v="2024-12-20T00:00:00"/>
    <s v="Sales Invoice"/>
    <s v="Mashru General Store"/>
    <s v="KRHUB_92137"/>
    <s v="SubD B"/>
    <s v="SubD (SubD B)"/>
    <s v="Hair Care"/>
    <s v="H&amp;S"/>
    <n v="30"/>
    <n v="6"/>
    <n v="2290.86"/>
    <m/>
    <x v="1"/>
    <n v="13745.16"/>
  </r>
  <r>
    <d v="2024-12-20T00:00:00"/>
    <s v="Sales Invoice"/>
    <s v="Mashru General Store"/>
    <s v="KRHUB_92137"/>
    <s v="SubD B"/>
    <s v="SubD (SubD B)"/>
    <s v="Hair Care"/>
    <s v="H&amp;S"/>
    <n v="30"/>
    <n v="6"/>
    <n v="2290.86"/>
    <m/>
    <x v="1"/>
    <n v="13745.16"/>
  </r>
  <r>
    <d v="2024-12-18T00:00:00"/>
    <s v="Sales Invoice"/>
    <s v="Jay Ambe Enterprise"/>
    <s v="KRHUB_92863"/>
    <s v="SubD A"/>
    <s v="SubD (SubD A)"/>
    <s v="Skin Care"/>
    <s v="Olay"/>
    <n v="6"/>
    <n v="6"/>
    <n v="2238.2399999999998"/>
    <m/>
    <x v="1"/>
    <n v="13429.439999999999"/>
  </r>
  <r>
    <d v="2024-12-14T00:00:00"/>
    <s v="Sales Invoice"/>
    <s v="Jalaram Enterprise"/>
    <s v="KRHUB_86219"/>
    <s v="SubD B"/>
    <s v="SubD (SubD B)"/>
    <s v="Hair Care"/>
    <s v="H&amp;S"/>
    <n v="30"/>
    <n v="6"/>
    <n v="2236.38"/>
    <m/>
    <x v="0"/>
    <n v="13418.28"/>
  </r>
  <r>
    <d v="2024-12-14T00:00:00"/>
    <s v="Sales Invoice"/>
    <s v="Jalaram Enterprise"/>
    <s v="KRHUB_86219"/>
    <s v="SubD B"/>
    <s v="SubD (SubD B)"/>
    <s v="Hair Care"/>
    <s v="H&amp;S"/>
    <n v="30"/>
    <n v="6"/>
    <n v="2236.38"/>
    <m/>
    <x v="0"/>
    <n v="13418.28"/>
  </r>
  <r>
    <d v="2024-12-16T00:00:00"/>
    <s v="Sales Invoice"/>
    <s v="GPSAR Healthcare Ltd"/>
    <s v="KRHUB_78371"/>
    <s v="Large A Pharmacy"/>
    <s v="HFS (Large A Pharmacy)- D type"/>
    <s v="Hair Care"/>
    <s v="H&amp;S"/>
    <n v="30"/>
    <n v="6"/>
    <n v="2236.38"/>
    <m/>
    <x v="1"/>
    <n v="13418.28"/>
  </r>
  <r>
    <d v="2024-12-20T00:00:00"/>
    <s v="Sales Invoice"/>
    <s v="Mashru General Store"/>
    <s v="KRHUB_92137"/>
    <s v="SubD B"/>
    <s v="SubD (SubD B)"/>
    <s v="Hair Care"/>
    <s v="H&amp;S"/>
    <n v="30"/>
    <n v="6"/>
    <n v="2236.38"/>
    <m/>
    <x v="1"/>
    <n v="13418.28"/>
  </r>
  <r>
    <d v="2024-12-20T00:00:00"/>
    <s v="Sales Invoice"/>
    <s v="Akshar Agency"/>
    <s v="KRHUB_85606"/>
    <s v="SubD A"/>
    <s v="SubD (SubD A)"/>
    <s v="Baby Care"/>
    <s v="Pampers"/>
    <n v="4"/>
    <n v="4"/>
    <n v="3330"/>
    <m/>
    <x v="1"/>
    <n v="13320"/>
  </r>
  <r>
    <d v="2024-12-20T00:00:00"/>
    <s v="Sales Invoice"/>
    <s v="Akshar Agency"/>
    <s v="KRHUB_85606"/>
    <s v="SubD A"/>
    <s v="SubD (SubD A)"/>
    <s v="Baby Care"/>
    <s v="Pampers"/>
    <n v="4"/>
    <n v="4"/>
    <n v="3330"/>
    <m/>
    <x v="1"/>
    <n v="13320"/>
  </r>
  <r>
    <d v="2024-12-16T00:00:00"/>
    <s v="Sales Invoice"/>
    <s v="GPSAR Healthcare Ltd"/>
    <s v="KRHUB_78371"/>
    <s v="Large A Pharmacy"/>
    <s v="HFS (Large A Pharmacy)- D type"/>
    <s v="Grooming"/>
    <s v="Guard"/>
    <n v="120"/>
    <n v="12"/>
    <n v="1080.96"/>
    <m/>
    <x v="0"/>
    <n v="12971.52"/>
  </r>
  <r>
    <d v="2024-12-20T00:00:00"/>
    <s v="Sales Invoice"/>
    <s v="Akshar Agency"/>
    <s v="KRHUB_85606"/>
    <s v="SubD A"/>
    <s v="SubD (SubD A)"/>
    <s v="Fabric &amp; Home Care"/>
    <s v="Tide"/>
    <n v="12"/>
    <n v="11"/>
    <n v="1171.28"/>
    <m/>
    <x v="1"/>
    <n v="12884.08"/>
  </r>
  <r>
    <d v="2024-12-14T00:00:00"/>
    <s v="Sales Invoice"/>
    <s v="A TO Z TRADERS"/>
    <s v="KRHUB_93275"/>
    <s v="SubD B"/>
    <s v="SubD (SubD B)"/>
    <s v="Personal Care (GIL)"/>
    <s v="Gillette Series"/>
    <n v="144"/>
    <n v="12"/>
    <n v="1060.68"/>
    <m/>
    <x v="0"/>
    <n v="12728.16"/>
  </r>
  <r>
    <d v="2024-12-14T00:00:00"/>
    <s v="Sales Invoice"/>
    <s v="A TO Z TRADERS"/>
    <s v="KRHUB_93275"/>
    <s v="SubD B"/>
    <s v="SubD (SubD B)"/>
    <s v="Personal Care (GIL)"/>
    <s v="Gillette Series"/>
    <n v="144"/>
    <n v="12"/>
    <n v="1060.68"/>
    <m/>
    <x v="0"/>
    <n v="12728.16"/>
  </r>
  <r>
    <d v="2024-12-14T00:00:00"/>
    <s v="Sales Invoice"/>
    <s v="Jalaram Enterprise"/>
    <s v="KRHUB_86219"/>
    <s v="SubD B"/>
    <s v="SubD (SubD B)"/>
    <s v="Personal Care (GIL)"/>
    <s v="Gillette Series"/>
    <n v="144"/>
    <n v="12"/>
    <n v="1060.68"/>
    <m/>
    <x v="0"/>
    <n v="12728.16"/>
  </r>
  <r>
    <d v="2024-12-16T00:00:00"/>
    <s v="Sales Invoice"/>
    <s v="GPSAR Healthcare Ltd"/>
    <s v="KRHUB_78371"/>
    <s v="Large A Pharmacy"/>
    <s v="HFS (Large A Pharmacy)- D type"/>
    <s v="Personal Care (GIL)"/>
    <s v="Gillette Series"/>
    <n v="144"/>
    <n v="12"/>
    <n v="1060.68"/>
    <m/>
    <x v="0"/>
    <n v="12728.16"/>
  </r>
  <r>
    <d v="2024-12-17T00:00:00"/>
    <s v="Sales Invoice"/>
    <s v="SHREE MOMAI TRADERS"/>
    <s v="KRHUB_89269"/>
    <s v="SubD A"/>
    <s v="SubD (SubD A)"/>
    <s v="Personal Care (GIL)"/>
    <s v="Gillette Series"/>
    <n v="144"/>
    <n v="12"/>
    <n v="1060.68"/>
    <m/>
    <x v="1"/>
    <n v="12728.16"/>
  </r>
  <r>
    <d v="2024-12-18T00:00:00"/>
    <s v="Sales Invoice"/>
    <s v="Vinod Pharma"/>
    <s v="KRHUB_93329"/>
    <s v="SubD A"/>
    <s v="SubD (SubD A)"/>
    <s v="Personal Care (GIL)"/>
    <s v="Gillette Series"/>
    <n v="144"/>
    <n v="12"/>
    <n v="1060.68"/>
    <m/>
    <x v="1"/>
    <n v="12728.16"/>
  </r>
  <r>
    <d v="2024-12-20T00:00:00"/>
    <s v="Sales Invoice"/>
    <s v="Akshar Agency"/>
    <s v="KRHUB_85606"/>
    <s v="SubD A"/>
    <s v="SubD (SubD A)"/>
    <s v="Personal Care (GIL)"/>
    <s v="Gillette Series"/>
    <n v="144"/>
    <n v="12"/>
    <n v="1060.68"/>
    <m/>
    <x v="1"/>
    <n v="12728.16"/>
  </r>
  <r>
    <d v="2024-12-02T00:00:00"/>
    <s v="Sales Invoice"/>
    <s v="Osia Hyper Retail Ltd(GST)"/>
    <s v="KRAHD_70486"/>
    <s v="Hyper"/>
    <s v="New HFS (Hyper)"/>
    <s v="Female Hair Removal"/>
    <s v="Satin Care"/>
    <n v="40"/>
    <n v="6"/>
    <n v="2100"/>
    <m/>
    <x v="3"/>
    <n v="12600"/>
  </r>
  <r>
    <d v="2024-12-16T00:00:00"/>
    <s v="Sales Invoice"/>
    <s v="GPSAR Healthcare Ltd"/>
    <s v="KRHUB_78371"/>
    <s v="Large A Pharmacy"/>
    <s v="HFS (Large A Pharmacy)- D type"/>
    <s v="Baby Care"/>
    <s v="Pampers"/>
    <n v="18"/>
    <n v="6"/>
    <n v="2081.7600000000002"/>
    <m/>
    <x v="0"/>
    <n v="12490.560000000001"/>
  </r>
  <r>
    <d v="2024-12-16T00:00:00"/>
    <s v="Sales Invoice"/>
    <s v="GPSAR Healthcare Ltd"/>
    <s v="KRHUB_78371"/>
    <s v="Large A Pharmacy"/>
    <s v="HFS (Large A Pharmacy)- D type"/>
    <s v="Skin Care"/>
    <s v="Olay"/>
    <n v="24"/>
    <n v="6"/>
    <n v="2081.7600000000002"/>
    <m/>
    <x v="1"/>
    <n v="12490.560000000001"/>
  </r>
  <r>
    <d v="2024-12-17T00:00:00"/>
    <s v="Sales Invoice"/>
    <s v="SHREE MOMAI TRADERS"/>
    <s v="KRHUB_89269"/>
    <s v="SubD A"/>
    <s v="SubD (SubD A)"/>
    <s v="Grooming"/>
    <s v="7 O Clock"/>
    <n v="144"/>
    <n v="12"/>
    <n v="1038.8399999999999"/>
    <m/>
    <x v="1"/>
    <n v="12466.079999999998"/>
  </r>
  <r>
    <d v="2024-12-13T00:00:00"/>
    <s v="Sales Invoice"/>
    <s v="V M Enterprise"/>
    <s v="KRHUB_91962"/>
    <s v="SubD A"/>
    <s v="SubD (SubD A)"/>
    <s v="Skin Care"/>
    <s v="Olay"/>
    <n v="48"/>
    <n v="12"/>
    <n v="1033.08"/>
    <m/>
    <x v="2"/>
    <n v="12396.96"/>
  </r>
  <r>
    <d v="2024-12-14T00:00:00"/>
    <s v="Sales Invoice"/>
    <s v="Vinod Pharma"/>
    <s v="KRHUB_93329"/>
    <s v="SubD A"/>
    <s v="SubD (SubD A)"/>
    <s v="Hair Care"/>
    <s v="Pantene"/>
    <n v="30"/>
    <n v="6"/>
    <n v="2045.46"/>
    <m/>
    <x v="0"/>
    <n v="12272.76"/>
  </r>
  <r>
    <d v="2024-12-18T00:00:00"/>
    <s v="Sales Invoice"/>
    <s v="Jay Ambe Enterprise"/>
    <s v="KRHUB_92863"/>
    <s v="SubD A"/>
    <s v="SubD (SubD A)"/>
    <s v="Hair Care"/>
    <s v="Pantene"/>
    <n v="30"/>
    <n v="6"/>
    <n v="2045.46"/>
    <m/>
    <x v="1"/>
    <n v="12272.76"/>
  </r>
  <r>
    <d v="2024-12-14T00:00:00"/>
    <s v="Sales Invoice"/>
    <s v="Vinod Pharma"/>
    <s v="KRHUB_93329"/>
    <s v="SubD A"/>
    <s v="SubD (SubD A)"/>
    <s v="Baby Care"/>
    <s v="Pampers"/>
    <n v="168"/>
    <n v="24"/>
    <n v="499.92"/>
    <m/>
    <x v="0"/>
    <n v="11998.08"/>
  </r>
  <r>
    <d v="2024-12-16T00:00:00"/>
    <s v="Sales Invoice"/>
    <s v="GPSAR Healthcare Ltd"/>
    <s v="KRHUB_78371"/>
    <s v="Large A Pharmacy"/>
    <s v="HFS (Large A Pharmacy)- D type"/>
    <s v="Baby Care"/>
    <s v="Pampers"/>
    <n v="192"/>
    <n v="24"/>
    <n v="499.92"/>
    <m/>
    <x v="0"/>
    <n v="11998.08"/>
  </r>
  <r>
    <d v="2024-12-14T00:00:00"/>
    <s v="Sales Invoice"/>
    <s v="Jalaram Enterprise"/>
    <s v="KRHUB_86219"/>
    <s v="SubD B"/>
    <s v="SubD (SubD B)"/>
    <s v="Hair Care"/>
    <s v="H&amp;S"/>
    <n v="56"/>
    <n v="8"/>
    <n v="1490.88"/>
    <m/>
    <x v="0"/>
    <n v="11927.04"/>
  </r>
  <r>
    <d v="2024-12-14T00:00:00"/>
    <s v="Sales Invoice"/>
    <s v="Jiyansh Sales"/>
    <s v="KRHUB_94585"/>
    <s v="SubD B"/>
    <s v="SubD (SubD B)"/>
    <s v="Health Care"/>
    <s v="Vaporub"/>
    <n v="24"/>
    <n v="12"/>
    <n v="990"/>
    <m/>
    <x v="0"/>
    <n v="11880"/>
  </r>
  <r>
    <d v="2024-12-16T00:00:00"/>
    <s v="Sales Invoice"/>
    <s v="GPSAR Healthcare Ltd"/>
    <s v="KRHUB_78371"/>
    <s v="Large A Pharmacy"/>
    <s v="HFS (Large A Pharmacy)- D type"/>
    <s v="Oral care"/>
    <s v="ORAL B"/>
    <n v="48"/>
    <n v="12"/>
    <n v="990"/>
    <m/>
    <x v="0"/>
    <n v="11880"/>
  </r>
  <r>
    <d v="2024-12-16T00:00:00"/>
    <s v="Sales Invoice"/>
    <s v="Verai General Stores"/>
    <s v="KRHUB_90915"/>
    <s v="SubD B"/>
    <s v="SubD (SubD B)"/>
    <s v="Oral care"/>
    <s v="ORAL B"/>
    <n v="48"/>
    <n v="12"/>
    <n v="990"/>
    <m/>
    <x v="0"/>
    <n v="11880"/>
  </r>
  <r>
    <d v="2024-12-16T00:00:00"/>
    <s v="Sales Invoice"/>
    <s v="GPSAR Healthcare Ltd"/>
    <s v="KRHUB_78371"/>
    <s v="Large A Pharmacy"/>
    <s v="HFS (Large A Pharmacy)- D type"/>
    <s v="Baby Care"/>
    <s v="Pampers"/>
    <n v="40"/>
    <n v="12"/>
    <n v="990"/>
    <m/>
    <x v="0"/>
    <n v="11880"/>
  </r>
  <r>
    <d v="2024-12-16T00:00:00"/>
    <s v="Sales Invoice"/>
    <s v="GPSAR Healthcare Ltd"/>
    <s v="KRHUB_78371"/>
    <s v="Large A Pharmacy"/>
    <s v="HFS (Large A Pharmacy)- D type"/>
    <s v="Baby Care"/>
    <s v="Pampers"/>
    <n v="40"/>
    <n v="12"/>
    <n v="990"/>
    <m/>
    <x v="0"/>
    <n v="11880"/>
  </r>
  <r>
    <d v="2024-12-16T00:00:00"/>
    <s v="Sales Invoice"/>
    <s v="GPSAR Healthcare Ltd"/>
    <s v="KRHUB_78371"/>
    <s v="Large A Pharmacy"/>
    <s v="HFS (Large A Pharmacy)- D type"/>
    <s v="Baby Care"/>
    <s v="Pampers"/>
    <n v="40"/>
    <n v="12"/>
    <n v="990"/>
    <m/>
    <x v="0"/>
    <n v="11880"/>
  </r>
  <r>
    <d v="2024-12-16T00:00:00"/>
    <s v="Sales Invoice"/>
    <s v="GPSAR Healthcare Ltd"/>
    <s v="KRHUB_78371"/>
    <s v="Large A Pharmacy"/>
    <s v="HFS (Large A Pharmacy)- D type"/>
    <s v="Baby Care"/>
    <s v="Pampers"/>
    <n v="40"/>
    <n v="12"/>
    <n v="990"/>
    <m/>
    <x v="0"/>
    <n v="11880"/>
  </r>
  <r>
    <d v="2024-12-19T00:00:00"/>
    <s v="Sales Invoice"/>
    <s v="DEV ENTERPRISE"/>
    <s v="KRHUB_90736"/>
    <s v="SubD A"/>
    <s v="SubD (SubD A)"/>
    <s v="Oral care"/>
    <s v="ORAL B"/>
    <n v="48"/>
    <n v="12"/>
    <n v="990"/>
    <m/>
    <x v="1"/>
    <n v="11880"/>
  </r>
  <r>
    <d v="2024-12-14T00:00:00"/>
    <s v="Sales Invoice"/>
    <s v="Vinayak Marketing"/>
    <s v="KRHUB_91961"/>
    <s v="SubD A"/>
    <s v="SubD (SubD A)"/>
    <s v="Female Hair Removal"/>
    <s v="Venus"/>
    <n v="24"/>
    <n v="6"/>
    <n v="1973.7"/>
    <m/>
    <x v="2"/>
    <n v="11842.2"/>
  </r>
  <r>
    <d v="2024-12-14T00:00:00"/>
    <s v="Sales Invoice"/>
    <s v="Vinayak Marketing"/>
    <s v="KRHUB_91961"/>
    <s v="SubD A"/>
    <s v="SubD (SubD A)"/>
    <s v="Female Hair Removal"/>
    <s v="Venus"/>
    <n v="18"/>
    <n v="6"/>
    <n v="1973.7"/>
    <m/>
    <x v="2"/>
    <n v="11842.2"/>
  </r>
  <r>
    <d v="2024-12-20T00:00:00"/>
    <s v="Sales Invoice"/>
    <s v="Akshar Agency"/>
    <s v="KRHUB_85606"/>
    <s v="SubD A"/>
    <s v="SubD (SubD A)"/>
    <s v="Female Hair Removal"/>
    <s v="Venus"/>
    <n v="18"/>
    <n v="6"/>
    <n v="1973.7"/>
    <m/>
    <x v="1"/>
    <n v="11842.2"/>
  </r>
  <r>
    <d v="2024-12-02T00:00:00"/>
    <s v="Sales Invoice"/>
    <s v="Osia Hyper Retail Ltd(GST)"/>
    <s v="KRAHD_70486"/>
    <s v="Hyper"/>
    <s v="New HFS (Hyper)"/>
    <s v="Female Hair Removal"/>
    <s v="Venus"/>
    <n v="24"/>
    <n v="6"/>
    <n v="1973.7"/>
    <m/>
    <x v="3"/>
    <n v="11842.2"/>
  </r>
  <r>
    <d v="2024-12-14T00:00:00"/>
    <s v="Sales Invoice"/>
    <s v="Vinayak Marketing"/>
    <s v="KRHUB_91961"/>
    <s v="SubD A"/>
    <s v="SubD (SubD A)"/>
    <s v="Grooming"/>
    <s v="Mach-3 Turbo"/>
    <n v="36"/>
    <n v="6"/>
    <n v="1967.1"/>
    <m/>
    <x v="0"/>
    <n v="11802.599999999999"/>
  </r>
  <r>
    <d v="2024-12-16T00:00:00"/>
    <s v="Sales Invoice"/>
    <s v="Verai General Stores"/>
    <s v="KRHUB_90915"/>
    <s v="SubD B"/>
    <s v="SubD (SubD B)"/>
    <s v="Grooming"/>
    <s v="Mach-3 Turbo"/>
    <n v="36"/>
    <n v="6"/>
    <n v="1967.1"/>
    <m/>
    <x v="0"/>
    <n v="11802.599999999999"/>
  </r>
  <r>
    <d v="2024-12-16T00:00:00"/>
    <s v="Sales Invoice"/>
    <s v="GPSAR Healthcare Ltd"/>
    <s v="KRHUB_78371"/>
    <s v="Large A Pharmacy"/>
    <s v="HFS (Large A Pharmacy)- D type"/>
    <s v="Fem Care"/>
    <s v="Whisper Ultra"/>
    <n v="60"/>
    <n v="12"/>
    <n v="973.08"/>
    <m/>
    <x v="0"/>
    <n v="11676.960000000001"/>
  </r>
  <r>
    <d v="2024-12-14T00:00:00"/>
    <s v="Sales Invoice"/>
    <s v="Mashru General Store"/>
    <s v="KRHUB_92137"/>
    <s v="SubD B"/>
    <s v="SubD (SubD B)"/>
    <s v="Health Care"/>
    <s v="Inhaler"/>
    <n v="25"/>
    <n v="3"/>
    <n v="3799.89"/>
    <m/>
    <x v="0"/>
    <n v="11399.67"/>
  </r>
  <r>
    <d v="2024-12-16T00:00:00"/>
    <s v="Sales Invoice"/>
    <s v="Verai General Stores"/>
    <s v="KRHUB_90915"/>
    <s v="SubD B"/>
    <s v="SubD (SubD B)"/>
    <s v="Health Care"/>
    <s v="Inhaler"/>
    <n v="25"/>
    <n v="3"/>
    <n v="3799.89"/>
    <m/>
    <x v="0"/>
    <n v="11399.67"/>
  </r>
  <r>
    <d v="2024-12-02T00:00:00"/>
    <s v="Saleable RETURN"/>
    <s v="RAINBOW SUPER MARKET"/>
    <s v="KRAHD_92020"/>
    <s v="Super"/>
    <s v="HFS (Super)"/>
    <s v="Fabric &amp; Home Care"/>
    <s v="Ariel"/>
    <n v="12"/>
    <n v="-5"/>
    <n v="-2275.85"/>
    <s v="Godown Short"/>
    <x v="3"/>
    <n v="11379.25"/>
  </r>
  <r>
    <d v="2024-12-16T00:00:00"/>
    <s v="Sales Invoice"/>
    <s v="GPSAR Healthcare Ltd"/>
    <s v="KRHUB_78371"/>
    <s v="Large A Pharmacy"/>
    <s v="HFS (Large A Pharmacy)- D type"/>
    <s v="Female Hair Removal"/>
    <s v="Satin Care"/>
    <n v="192"/>
    <n v="12"/>
    <n v="936.72"/>
    <m/>
    <x v="0"/>
    <n v="11240.64"/>
  </r>
  <r>
    <d v="2024-12-02T00:00:00"/>
    <s v="Sales Invoice"/>
    <s v="Heena Store"/>
    <s v="KRAHD_91069"/>
    <s v="Medium Traditional"/>
    <s v="Other (Medium Traditional)"/>
    <s v="Female Hair Removal"/>
    <s v="Satin Care"/>
    <n v="192"/>
    <n v="12"/>
    <n v="936.72"/>
    <m/>
    <x v="3"/>
    <n v="11240.64"/>
  </r>
  <r>
    <d v="2024-12-02T00:00:00"/>
    <s v="Sales Invoice"/>
    <s v="sanjivni medical"/>
    <s v="KRAHD_85869"/>
    <s v="Medium Pharmacy"/>
    <s v="Other (Medium Pharmacy)"/>
    <s v="Female Hair Removal"/>
    <s v="Satin Care"/>
    <n v="192"/>
    <n v="12"/>
    <n v="936.72"/>
    <m/>
    <x v="3"/>
    <n v="11240.64"/>
  </r>
  <r>
    <d v="2024-12-14T00:00:00"/>
    <s v="Sales Invoice"/>
    <s v="Mashru General Store"/>
    <s v="KRHUB_92137"/>
    <s v="SubD B"/>
    <s v="SubD (SubD B)"/>
    <s v="Grooming"/>
    <s v="Gillette Mach3"/>
    <n v="60"/>
    <n v="3"/>
    <n v="3716.22"/>
    <m/>
    <x v="2"/>
    <n v="11148.66"/>
  </r>
  <r>
    <d v="2024-12-16T00:00:00"/>
    <s v="Sales Invoice"/>
    <s v="Verai General Stores"/>
    <s v="KRHUB_90915"/>
    <s v="SubD B"/>
    <s v="SubD (SubD B)"/>
    <s v="Grooming"/>
    <s v="Gillette Mach3"/>
    <n v="60"/>
    <n v="3"/>
    <n v="3716.22"/>
    <m/>
    <x v="0"/>
    <n v="11148.66"/>
  </r>
  <r>
    <d v="2024-12-13T00:00:00"/>
    <s v="Sales Invoice"/>
    <s v="V M Enterprise"/>
    <s v="KRHUB_91962"/>
    <s v="SubD A"/>
    <s v="SubD (SubD A)"/>
    <s v="Hair Care"/>
    <s v="H&amp;S"/>
    <n v="48"/>
    <n v="12"/>
    <n v="916.44"/>
    <m/>
    <x v="2"/>
    <n v="10997.28"/>
  </r>
  <r>
    <d v="2024-12-14T00:00:00"/>
    <s v="Sales Invoice"/>
    <s v="Jiyansh Sales"/>
    <s v="KRHUB_94585"/>
    <s v="SubD B"/>
    <s v="SubD (SubD B)"/>
    <s v="Hair Care"/>
    <s v="H&amp;S"/>
    <n v="48"/>
    <n v="12"/>
    <n v="916.44"/>
    <m/>
    <x v="0"/>
    <n v="10997.28"/>
  </r>
  <r>
    <d v="2024-12-16T00:00:00"/>
    <s v="Sales Invoice"/>
    <s v="GPSAR Healthcare Ltd"/>
    <s v="KRHUB_78371"/>
    <s v="Large A Pharmacy"/>
    <s v="HFS (Large A Pharmacy)- D type"/>
    <s v="Hair Care"/>
    <s v="H&amp;S"/>
    <n v="48"/>
    <n v="12"/>
    <n v="916.44"/>
    <m/>
    <x v="1"/>
    <n v="10997.28"/>
  </r>
  <r>
    <d v="2024-12-16T00:00:00"/>
    <s v="Sales Invoice"/>
    <s v="Verai General Stores"/>
    <s v="KRHUB_90915"/>
    <s v="SubD B"/>
    <s v="SubD (SubD B)"/>
    <s v="Hair Care"/>
    <s v="H&amp;S"/>
    <n v="48"/>
    <n v="12"/>
    <n v="916.44"/>
    <m/>
    <x v="1"/>
    <n v="10997.28"/>
  </r>
  <r>
    <d v="2024-12-16T00:00:00"/>
    <s v="Sales Invoice"/>
    <s v="GPSAR Healthcare Ltd"/>
    <s v="KRHUB_78371"/>
    <s v="Large A Pharmacy"/>
    <s v="HFS (Large A Pharmacy)- D type"/>
    <s v="Hair Care"/>
    <s v="H&amp;S"/>
    <n v="48"/>
    <n v="12"/>
    <n v="916.44"/>
    <m/>
    <x v="1"/>
    <n v="10997.28"/>
  </r>
  <r>
    <d v="2024-12-16T00:00:00"/>
    <s v="Sales Invoice"/>
    <s v="GPSAR Healthcare Ltd"/>
    <s v="KRHUB_78371"/>
    <s v="Large A Pharmacy"/>
    <s v="HFS (Large A Pharmacy)- D type"/>
    <s v="Skin Care"/>
    <s v="Olay"/>
    <n v="48"/>
    <n v="6"/>
    <n v="1820.88"/>
    <m/>
    <x v="1"/>
    <n v="10925.28"/>
  </r>
  <r>
    <d v="2024-12-17T00:00:00"/>
    <s v="Sales Invoice"/>
    <s v="Bipinkumar Manshukhlal Shah"/>
    <s v="KRHUB_78366"/>
    <s v="SubD A"/>
    <s v="SubD (SubD A)"/>
    <s v="Personal Care (GIL)"/>
    <s v="Gillette"/>
    <n v="12"/>
    <n v="7"/>
    <n v="1556.24"/>
    <m/>
    <x v="1"/>
    <n v="10893.68"/>
  </r>
  <r>
    <d v="2024-12-16T00:00:00"/>
    <s v="Sales Invoice"/>
    <s v="Verai General Stores"/>
    <s v="KRHUB_90915"/>
    <s v="SubD B"/>
    <s v="SubD (SubD B)"/>
    <s v="Oral care"/>
    <s v="ORAL B"/>
    <n v="96"/>
    <n v="12"/>
    <n v="900"/>
    <m/>
    <x v="0"/>
    <n v="10800"/>
  </r>
  <r>
    <d v="2024-12-18T00:00:00"/>
    <s v="Sales Invoice"/>
    <s v="Jay Ambe Enterprise"/>
    <s v="KRHUB_92863"/>
    <s v="SubD A"/>
    <s v="SubD (SubD A)"/>
    <s v="Oral care"/>
    <s v="ORAL B"/>
    <n v="120"/>
    <n v="12"/>
    <n v="890.04"/>
    <m/>
    <x v="1"/>
    <n v="10680.48"/>
  </r>
  <r>
    <d v="2024-12-16T00:00:00"/>
    <s v="Sales Invoice"/>
    <s v="GPSAR Healthcare Ltd"/>
    <s v="KRHUB_78371"/>
    <s v="Large A Pharmacy"/>
    <s v="HFS (Large A Pharmacy)- D type"/>
    <s v="Fem Care"/>
    <s v="Whisper Choice"/>
    <n v="1"/>
    <n v="2"/>
    <n v="5189.34"/>
    <m/>
    <x v="0"/>
    <n v="10378.68"/>
  </r>
  <r>
    <d v="2024-12-17T00:00:00"/>
    <s v="Sales Invoice"/>
    <s v="SHREE MOMAI TRADERS"/>
    <s v="KRHUB_89269"/>
    <s v="SubD A"/>
    <s v="SubD (SubD A)"/>
    <s v="Health Care"/>
    <s v="Inhaler"/>
    <n v="32"/>
    <n v="6"/>
    <n v="1727.28"/>
    <m/>
    <x v="1"/>
    <n v="10363.68"/>
  </r>
  <r>
    <d v="2024-12-02T00:00:00"/>
    <s v="Saleable RETURN"/>
    <s v="Mahesh Medicla &amp; Prov.(GST)"/>
    <s v="KRAHD_38578"/>
    <s v="Large A Pharmacy"/>
    <s v="HFS (Large A Pharmacy)- D type- Sectorized"/>
    <s v="Health Care"/>
    <s v="Inhaler"/>
    <n v="32"/>
    <n v="-6"/>
    <n v="-1727.28"/>
    <s v="Wrong Order"/>
    <x v="3"/>
    <n v="10363.68"/>
  </r>
  <r>
    <d v="2024-12-20T00:00:00"/>
    <s v="Sales Invoice"/>
    <s v="Akshar Agency"/>
    <s v="KRHUB_85606"/>
    <s v="SubD A"/>
    <s v="SubD (SubD A)"/>
    <s v="Female Hair Removal"/>
    <s v="Venus"/>
    <n v="18"/>
    <n v="6"/>
    <n v="1710.54"/>
    <m/>
    <x v="1"/>
    <n v="10263.24"/>
  </r>
  <r>
    <d v="2024-12-18T00:00:00"/>
    <s v="Sales Invoice"/>
    <s v="Jay Ambe Enterprise"/>
    <s v="KRHUB_92863"/>
    <s v="SubD A"/>
    <s v="SubD (SubD A)"/>
    <s v="Fabric &amp; Home Care"/>
    <s v="Ariel Liquid"/>
    <n v="4"/>
    <n v="4"/>
    <n v="2555.56"/>
    <m/>
    <x v="1"/>
    <n v="10222.24"/>
  </r>
  <r>
    <d v="2024-12-02T00:00:00"/>
    <s v="Saleable RETURN"/>
    <s v="Rajesh Provision Stores(GST)"/>
    <s v="KRAHD_38535"/>
    <s v="Large A Traditional"/>
    <s v="HFS Sectorized (Large A Traditional)"/>
    <s v="Fabric &amp; Home Care"/>
    <s v="Ariel Liquid"/>
    <n v="4"/>
    <n v="-4"/>
    <n v="-2555.56"/>
    <s v="Wrong Order"/>
    <x v="3"/>
    <n v="10222.24"/>
  </r>
  <r>
    <d v="2024-12-13T00:00:00"/>
    <s v="Sales Invoice"/>
    <s v="V M Enterprise"/>
    <s v="KRHUB_91962"/>
    <s v="SubD A"/>
    <s v="SubD (SubD A)"/>
    <s v="Fabric &amp; Home Care"/>
    <s v="Tide"/>
    <n v="5"/>
    <n v="10"/>
    <n v="1020.4"/>
    <m/>
    <x v="2"/>
    <n v="10204"/>
  </r>
  <r>
    <d v="2024-12-19T00:00:00"/>
    <s v="Sales Invoice"/>
    <s v="DEV ENTERPRISE"/>
    <s v="KRHUB_90736"/>
    <s v="SubD A"/>
    <s v="SubD (SubD A)"/>
    <s v="Oral care"/>
    <s v="ORAL B"/>
    <n v="120"/>
    <n v="12"/>
    <n v="850.08"/>
    <m/>
    <x v="1"/>
    <n v="10200.960000000001"/>
  </r>
  <r>
    <d v="2024-12-16T00:00:00"/>
    <s v="Sales Invoice"/>
    <s v="GPSAR Healthcare Ltd"/>
    <s v="KRHUB_78371"/>
    <s v="Large A Pharmacy"/>
    <s v="HFS (Large A Pharmacy)- D type"/>
    <s v="Fem Care"/>
    <s v="Liners"/>
    <n v="10"/>
    <n v="6"/>
    <n v="1684.26"/>
    <m/>
    <x v="0"/>
    <n v="10105.56"/>
  </r>
  <r>
    <d v="2024-12-13T00:00:00"/>
    <s v="Sales Invoice"/>
    <s v="Vinod Pharma"/>
    <s v="KRHUB_93329"/>
    <s v="SubD A"/>
    <s v="SubD (SubD A)"/>
    <s v="Hair Care"/>
    <s v="Pantene"/>
    <n v="48"/>
    <n v="12"/>
    <n v="818.16"/>
    <m/>
    <x v="2"/>
    <n v="9817.92"/>
  </r>
  <r>
    <d v="2024-12-16T00:00:00"/>
    <s v="Sales Invoice"/>
    <s v="Verai General Stores"/>
    <s v="KRHUB_90915"/>
    <s v="SubD B"/>
    <s v="SubD (SubD B)"/>
    <s v="Hair Care"/>
    <s v="Pantene"/>
    <n v="48"/>
    <n v="12"/>
    <n v="818.16"/>
    <m/>
    <x v="1"/>
    <n v="9817.92"/>
  </r>
  <r>
    <d v="2024-12-16T00:00:00"/>
    <s v="Sales Invoice"/>
    <s v="GPSAR Healthcare Ltd"/>
    <s v="KRHUB_78371"/>
    <s v="Large A Pharmacy"/>
    <s v="HFS (Large A Pharmacy)- D type"/>
    <s v="Personal Care (OS)"/>
    <s v="Old Spice"/>
    <n v="96"/>
    <n v="12"/>
    <n v="803.52"/>
    <m/>
    <x v="0"/>
    <n v="9642.24"/>
  </r>
  <r>
    <d v="2024-12-17T00:00:00"/>
    <s v="Sales Invoice"/>
    <s v="SHREE MOMAI TRADERS"/>
    <s v="KRHUB_89269"/>
    <s v="SubD A"/>
    <s v="SubD (SubD A)"/>
    <s v="Personal Care (GIL)"/>
    <s v="Gillette"/>
    <n v="96"/>
    <n v="12"/>
    <n v="803.52"/>
    <m/>
    <x v="1"/>
    <n v="9642.24"/>
  </r>
  <r>
    <d v="2024-12-16T00:00:00"/>
    <s v="Sales Invoice"/>
    <s v="Verai General Stores"/>
    <s v="KRHUB_90915"/>
    <s v="SubD B"/>
    <s v="SubD (SubD B)"/>
    <s v="Oral care"/>
    <s v="ORAL B"/>
    <n v="120"/>
    <n v="12"/>
    <n v="800.04"/>
    <m/>
    <x v="0"/>
    <n v="9600.48"/>
  </r>
  <r>
    <d v="2024-12-16T00:00:00"/>
    <s v="Sales Invoice"/>
    <s v="Verai General Stores"/>
    <s v="KRHUB_90915"/>
    <s v="SubD B"/>
    <s v="SubD (SubD B)"/>
    <s v="Oral care"/>
    <s v="ORAL B"/>
    <n v="120"/>
    <n v="12"/>
    <n v="800.04"/>
    <m/>
    <x v="0"/>
    <n v="9600.48"/>
  </r>
  <r>
    <d v="2024-12-16T00:00:00"/>
    <s v="Sales Invoice"/>
    <s v="GPSAR Healthcare Ltd"/>
    <s v="KRHUB_78371"/>
    <s v="Large A Pharmacy"/>
    <s v="HFS (Large A Pharmacy)- D type"/>
    <s v="Oral care"/>
    <s v="ORAL B"/>
    <n v="120"/>
    <n v="12"/>
    <n v="800.04"/>
    <m/>
    <x v="0"/>
    <n v="9600.48"/>
  </r>
  <r>
    <d v="2024-12-20T00:00:00"/>
    <s v="Sales Invoice"/>
    <s v="Akshar Agency"/>
    <s v="KRHUB_85606"/>
    <s v="SubD A"/>
    <s v="SubD (SubD A)"/>
    <s v="Oral care"/>
    <s v="ORAL B"/>
    <n v="72"/>
    <n v="12"/>
    <n v="790.08"/>
    <m/>
    <x v="1"/>
    <n v="9480.9600000000009"/>
  </r>
  <r>
    <d v="2024-12-16T00:00:00"/>
    <s v="Sales Invoice"/>
    <s v="GPSAR Healthcare Ltd"/>
    <s v="KRHUB_78371"/>
    <s v="Large A Pharmacy"/>
    <s v="HFS (Large A Pharmacy)- D type"/>
    <s v="Grooming"/>
    <s v="Gillette Presto Intl"/>
    <n v="192"/>
    <n v="12"/>
    <n v="789.36"/>
    <m/>
    <x v="0"/>
    <n v="9472.32"/>
  </r>
  <r>
    <d v="2024-12-16T00:00:00"/>
    <s v="Sales Invoice"/>
    <s v="GPSAR Healthcare Ltd"/>
    <s v="KRHUB_78371"/>
    <s v="Large A Pharmacy"/>
    <s v="HFS (Large A Pharmacy)- D type"/>
    <s v="Personal Care (OS)"/>
    <s v="Old Spice"/>
    <n v="48"/>
    <n v="6"/>
    <n v="1560"/>
    <m/>
    <x v="0"/>
    <n v="9360"/>
  </r>
  <r>
    <d v="2024-12-17T00:00:00"/>
    <s v="Sales Invoice"/>
    <s v="SHREE MOMAI TRADERS"/>
    <s v="KRHUB_89269"/>
    <s v="SubD A"/>
    <s v="SubD (SubD A)"/>
    <s v="Female Hair Removal"/>
    <s v="Venus"/>
    <n v="72"/>
    <n v="8"/>
    <n v="1157.8399999999999"/>
    <m/>
    <x v="1"/>
    <n v="9262.7199999999993"/>
  </r>
  <r>
    <d v="2024-12-14T00:00:00"/>
    <s v="Sales Invoice"/>
    <s v="Vinayak Marketing"/>
    <s v="KRHUB_91961"/>
    <s v="SubD A"/>
    <s v="SubD (SubD A)"/>
    <s v="Hair Care"/>
    <s v="H&amp;S"/>
    <n v="48"/>
    <n v="11"/>
    <n v="840.07"/>
    <m/>
    <x v="0"/>
    <n v="9240.77"/>
  </r>
  <r>
    <d v="2024-12-16T00:00:00"/>
    <s v="Sales Invoice"/>
    <s v="Verai General Stores"/>
    <s v="KRHUB_90915"/>
    <s v="SubD B"/>
    <s v="SubD (SubD B)"/>
    <s v="Grooming"/>
    <s v="Fusion"/>
    <n v="40"/>
    <n v="3"/>
    <n v="3077.7"/>
    <m/>
    <x v="0"/>
    <n v="9233.0999999999985"/>
  </r>
  <r>
    <d v="2024-12-16T00:00:00"/>
    <s v="Sales Invoice"/>
    <s v="Verai General Stores"/>
    <s v="KRHUB_90915"/>
    <s v="SubD B"/>
    <s v="SubD (SubD B)"/>
    <s v="Fem Care"/>
    <s v="Whisper Choice"/>
    <n v="30"/>
    <n v="8"/>
    <n v="1153.1199999999999"/>
    <m/>
    <x v="0"/>
    <n v="9224.9599999999991"/>
  </r>
  <r>
    <d v="2024-12-14T00:00:00"/>
    <s v="Sales Invoice"/>
    <s v="Vinod Pharma"/>
    <s v="KRHUB_93329"/>
    <s v="SubD A"/>
    <s v="SubD (SubD A)"/>
    <s v="Fabric &amp; Home Care"/>
    <s v="Ariel Liquid"/>
    <n v="4"/>
    <n v="4"/>
    <n v="2266.64"/>
    <m/>
    <x v="0"/>
    <n v="9066.56"/>
  </r>
  <r>
    <d v="2024-12-16T00:00:00"/>
    <s v="Sales Invoice"/>
    <s v="Jalaram Enterprise"/>
    <s v="KRHUB_86219"/>
    <s v="SubD B"/>
    <s v="SubD (SubD B)"/>
    <s v="Fabric &amp; Home Care"/>
    <s v="Ariel Liquid"/>
    <n v="4"/>
    <n v="4"/>
    <n v="2266.64"/>
    <m/>
    <x v="1"/>
    <n v="9066.56"/>
  </r>
  <r>
    <d v="2024-12-19T00:00:00"/>
    <s v="Sales Invoice"/>
    <s v="DEV ENTERPRISE"/>
    <s v="KRHUB_90736"/>
    <s v="SubD A"/>
    <s v="SubD (SubD A)"/>
    <s v="Fabric &amp; Home Care"/>
    <s v="Ariel Liquid"/>
    <n v="4"/>
    <n v="4"/>
    <n v="2266.64"/>
    <m/>
    <x v="1"/>
    <n v="9066.56"/>
  </r>
  <r>
    <d v="2024-12-16T00:00:00"/>
    <s v="Sales Invoice"/>
    <s v="Verai General Stores"/>
    <s v="KRHUB_90915"/>
    <s v="SubD B"/>
    <s v="SubD (SubD B)"/>
    <s v="Oral care"/>
    <s v="ORAL B"/>
    <n v="120"/>
    <n v="12"/>
    <n v="750"/>
    <m/>
    <x v="0"/>
    <n v="9000"/>
  </r>
  <r>
    <d v="2024-12-20T00:00:00"/>
    <s v="Sales Invoice"/>
    <s v="Akshar Agency"/>
    <s v="KRHUB_85606"/>
    <s v="SubD A"/>
    <s v="SubD (SubD A)"/>
    <s v="Oral care"/>
    <s v="ORAL B"/>
    <n v="120"/>
    <n v="12"/>
    <n v="750"/>
    <m/>
    <x v="1"/>
    <n v="9000"/>
  </r>
  <r>
    <d v="2024-12-16T00:00:00"/>
    <s v="Sales Invoice"/>
    <s v="GPSAR Healthcare Ltd"/>
    <s v="KRHUB_78371"/>
    <s v="Large A Pharmacy"/>
    <s v="HFS (Large A Pharmacy)- D type"/>
    <s v="Baby Care"/>
    <s v="Pampers Baby Wipes"/>
    <n v="24"/>
    <n v="6"/>
    <n v="1494.96"/>
    <m/>
    <x v="0"/>
    <n v="8969.76"/>
  </r>
  <r>
    <d v="2024-12-14T00:00:00"/>
    <s v="Sales Invoice"/>
    <s v="Jalaram Enterprise"/>
    <s v="KRHUB_86219"/>
    <s v="SubD B"/>
    <s v="SubD (SubD B)"/>
    <s v="Grooming"/>
    <s v="Gillette Mach3"/>
    <n v="36"/>
    <n v="6"/>
    <n v="1473.24"/>
    <m/>
    <x v="0"/>
    <n v="8839.44"/>
  </r>
  <r>
    <d v="2024-12-02T00:00:00"/>
    <s v="Saleable RETURN"/>
    <s v="New Rajasthan Medicalts(GST)"/>
    <s v="KRAHD_38549"/>
    <s v="Large B Pharmacy"/>
    <s v="HFS (Large B Pharmacy)- D Type- Sectorized"/>
    <s v="Fem Care"/>
    <s v="Whisper Choice"/>
    <n v="112"/>
    <n v="-14"/>
    <n v="-630.55999999999995"/>
    <s v="Wrong Order"/>
    <x v="3"/>
    <n v="8827.84"/>
  </r>
  <r>
    <d v="2024-12-16T00:00:00"/>
    <s v="Sales Invoice"/>
    <s v="GPSAR Healthcare Ltd"/>
    <s v="KRHUB_78371"/>
    <s v="Large A Pharmacy"/>
    <s v="HFS (Large A Pharmacy)- D type"/>
    <s v="Hair Care"/>
    <s v="H&amp;S"/>
    <n v="56"/>
    <n v="6"/>
    <n v="1445.46"/>
    <m/>
    <x v="1"/>
    <n v="8672.76"/>
  </r>
  <r>
    <d v="2024-12-16T00:00:00"/>
    <s v="Sales Invoice"/>
    <s v="Verai General Stores"/>
    <s v="KRHUB_90915"/>
    <s v="SubD B"/>
    <s v="SubD (SubD B)"/>
    <s v="Hair Care"/>
    <s v="H&amp;S"/>
    <n v="56"/>
    <n v="6"/>
    <n v="1445.46"/>
    <m/>
    <x v="1"/>
    <n v="8672.76"/>
  </r>
  <r>
    <d v="2024-12-19T00:00:00"/>
    <s v="Sales Invoice"/>
    <s v="DEV ENTERPRISE"/>
    <s v="KRHUB_90736"/>
    <s v="SubD A"/>
    <s v="SubD (SubD A)"/>
    <s v="Hair Care"/>
    <s v="H&amp;S"/>
    <n v="56"/>
    <n v="6"/>
    <n v="1445.46"/>
    <m/>
    <x v="1"/>
    <n v="8672.76"/>
  </r>
  <r>
    <d v="2024-12-02T00:00:00"/>
    <s v="Saleable RETURN"/>
    <s v="Patava Medical(GST)"/>
    <s v="KRAHD_40484"/>
    <s v="Small A Pharmacy"/>
    <s v="Other (Small A Pharmacy)"/>
    <s v="Baby Care"/>
    <s v="Pampers"/>
    <n v="288"/>
    <n v="-26"/>
    <n v="-333.32"/>
    <s v="Shop had No Cash"/>
    <x v="3"/>
    <n v="8666.32"/>
  </r>
  <r>
    <d v="2024-12-20T00:00:00"/>
    <s v="Sales Invoice"/>
    <s v="Akshar Agency"/>
    <s v="KRHUB_85606"/>
    <s v="SubD A"/>
    <s v="SubD (SubD A)"/>
    <s v="Fabric &amp; Home Care"/>
    <s v="Tide"/>
    <n v="24"/>
    <n v="8"/>
    <n v="1081.44"/>
    <m/>
    <x v="1"/>
    <n v="8651.52"/>
  </r>
  <r>
    <d v="2024-12-02T00:00:00"/>
    <s v="Saleable RETURN"/>
    <s v="Roshan Sales"/>
    <s v="KRAHD_77550"/>
    <s v="Large B Traditional"/>
    <s v="HFS Sectorized (Large B Traditional)"/>
    <s v="Grooming"/>
    <s v="Fusion"/>
    <n v="40"/>
    <n v="-2"/>
    <n v="-4283.92"/>
    <s v="Shop had No Cash"/>
    <x v="4"/>
    <n v="8567.84"/>
  </r>
  <r>
    <d v="2024-12-16T00:00:00"/>
    <s v="Sales Invoice"/>
    <s v="Verai General Stores"/>
    <s v="KRHUB_90915"/>
    <s v="SubD B"/>
    <s v="SubD (SubD B)"/>
    <s v="Oral care"/>
    <s v="ORAL B"/>
    <n v="96"/>
    <n v="12"/>
    <n v="700.08"/>
    <m/>
    <x v="0"/>
    <n v="8400.9600000000009"/>
  </r>
  <r>
    <d v="2024-12-02T00:00:00"/>
    <s v="Saleable RETURN"/>
    <s v="Anand Prov. Store"/>
    <s v="KRAHD_38913"/>
    <s v="Large B Traditional"/>
    <s v="HFS Sectorized (Large B Traditional)"/>
    <s v="Fabric &amp; Home Care"/>
    <s v="Ariel"/>
    <n v="48"/>
    <n v="-10"/>
    <n v="-833.4"/>
    <s v="Wrong Order"/>
    <x v="3"/>
    <n v="8334"/>
  </r>
  <r>
    <d v="2024-12-02T00:00:00"/>
    <s v="Saleable RETURN"/>
    <s v="Trikamlal Mohanlal &amp; Co."/>
    <s v="KRAHD_80440"/>
    <s v="Medium Traditional"/>
    <s v="Other (Medium Traditional)"/>
    <s v="Baby Care"/>
    <s v="Pampers"/>
    <n v="12"/>
    <n v="-5"/>
    <n v="-1662.5"/>
    <s v="Shop had No Cash"/>
    <x v="3"/>
    <n v="8312.5"/>
  </r>
  <r>
    <d v="2024-12-02T00:00:00"/>
    <s v="Saleable RETURN"/>
    <s v="Rajkamal General Store"/>
    <s v="KRAHD_90635"/>
    <s v="Semi WS Traditional"/>
    <s v="WS Silver (Semi WS Traditional)"/>
    <s v="Grooming"/>
    <s v="Guard"/>
    <n v="24"/>
    <n v="-9"/>
    <n v="-900"/>
    <s v="Wrong Order"/>
    <x v="3"/>
    <n v="8100"/>
  </r>
  <r>
    <d v="2024-12-16T00:00:00"/>
    <s v="Sales Invoice"/>
    <s v="GPSAR Healthcare Ltd"/>
    <s v="KRHUB_78371"/>
    <s v="Large A Pharmacy"/>
    <s v="HFS (Large A Pharmacy)- D type"/>
    <s v="Grooming"/>
    <s v="7 O Clock"/>
    <n v="576"/>
    <n v="24"/>
    <n v="336.96"/>
    <m/>
    <x v="0"/>
    <n v="8087.0399999999991"/>
  </r>
  <r>
    <d v="2024-12-16T00:00:00"/>
    <s v="Sales Invoice"/>
    <s v="Verai General Stores"/>
    <s v="KRHUB_90915"/>
    <s v="SubD B"/>
    <s v="SubD (SubD B)"/>
    <s v="Fabric &amp; Home Care"/>
    <s v="Ariel Liquid"/>
    <n v="4"/>
    <n v="4"/>
    <n v="1988.88"/>
    <m/>
    <x v="1"/>
    <n v="7955.52"/>
  </r>
  <r>
    <d v="2024-12-17T00:00:00"/>
    <s v="DAMAGED RETURN"/>
    <s v="Verai General Stores"/>
    <s v="KRHUB_90915"/>
    <s v="SubD B"/>
    <s v="SubD (SubD B)"/>
    <s v="Fabric &amp; Home Care"/>
    <s v="Ariel Liquid"/>
    <n v="4"/>
    <n v="-4"/>
    <n v="-1988.88"/>
    <s v="DAMAGED"/>
    <x v="1"/>
    <n v="7955.52"/>
  </r>
  <r>
    <d v="2024-12-13T00:00:00"/>
    <s v="Sales Invoice"/>
    <s v="V M Enterprise"/>
    <s v="KRHUB_91962"/>
    <s v="SubD A"/>
    <s v="SubD (SubD A)"/>
    <s v="Hair Care"/>
    <s v="H&amp;S"/>
    <n v="12"/>
    <n v="3"/>
    <n v="2649.12"/>
    <m/>
    <x v="2"/>
    <n v="7947.36"/>
  </r>
  <r>
    <d v="2024-12-17T00:00:00"/>
    <s v="Sales Invoice"/>
    <s v="DEV ENTERPRISE"/>
    <s v="KRHUB_90736"/>
    <s v="SubD A"/>
    <s v="SubD (SubD A)"/>
    <s v="Hair Care"/>
    <s v="H&amp;S"/>
    <n v="12"/>
    <n v="3"/>
    <n v="2649.12"/>
    <m/>
    <x v="1"/>
    <n v="7947.36"/>
  </r>
  <r>
    <d v="2024-12-14T00:00:00"/>
    <s v="Sales Invoice"/>
    <s v="Jiyansh Sales"/>
    <s v="KRHUB_94585"/>
    <s v="SubD B"/>
    <s v="SubD (SubD B)"/>
    <s v="Health Care"/>
    <s v="BabyRub"/>
    <n v="16"/>
    <n v="2"/>
    <n v="3963.54"/>
    <m/>
    <x v="0"/>
    <n v="7927.08"/>
  </r>
  <r>
    <d v="2024-12-14T00:00:00"/>
    <s v="Sales Invoice"/>
    <s v="A TO Z TRADERS"/>
    <s v="KRHUB_93275"/>
    <s v="SubD B"/>
    <s v="SubD (SubD B)"/>
    <s v="Health Care"/>
    <s v="BabyRub"/>
    <n v="16"/>
    <n v="2"/>
    <n v="3963.54"/>
    <m/>
    <x v="0"/>
    <n v="7927.08"/>
  </r>
  <r>
    <d v="2024-12-14T00:00:00"/>
    <s v="Sales Invoice"/>
    <s v="Bipinkumar Manshukhlal Shah"/>
    <s v="KRHUB_78366"/>
    <s v="SubD A"/>
    <s v="SubD (SubD A)"/>
    <s v="Fabric &amp; Home Care"/>
    <s v="Ariel Liquid"/>
    <n v="4"/>
    <n v="4"/>
    <n v="1981.48"/>
    <m/>
    <x v="0"/>
    <n v="7925.92"/>
  </r>
  <r>
    <d v="2024-12-14T00:00:00"/>
    <s v="Sales Invoice"/>
    <s v="Vinod Pharma"/>
    <s v="KRHUB_93329"/>
    <s v="SubD A"/>
    <s v="SubD (SubD A)"/>
    <s v="Fabric &amp; Home Care"/>
    <s v="Ariel Liquid"/>
    <n v="4"/>
    <n v="4"/>
    <n v="1981.48"/>
    <m/>
    <x v="0"/>
    <n v="7925.92"/>
  </r>
  <r>
    <d v="2024-12-19T00:00:00"/>
    <s v="Sales Invoice"/>
    <s v="DEV ENTERPRISE"/>
    <s v="KRHUB_90736"/>
    <s v="SubD A"/>
    <s v="SubD (SubD A)"/>
    <s v="Fabric &amp; Home Care"/>
    <s v="Ariel Liquid"/>
    <n v="4"/>
    <n v="4"/>
    <n v="1981.48"/>
    <m/>
    <x v="1"/>
    <n v="7925.92"/>
  </r>
  <r>
    <d v="2024-12-20T00:00:00"/>
    <s v="Sales Invoice"/>
    <s v="Akshar Agency"/>
    <s v="KRHUB_85606"/>
    <s v="SubD A"/>
    <s v="SubD (SubD A)"/>
    <s v="Fabric &amp; Home Care"/>
    <s v="Ariel Liquid"/>
    <n v="4"/>
    <n v="4"/>
    <n v="1981.48"/>
    <m/>
    <x v="1"/>
    <n v="7925.92"/>
  </r>
  <r>
    <d v="2024-12-20T00:00:00"/>
    <s v="Sales Invoice"/>
    <s v="Akshar Agency"/>
    <s v="KRHUB_85606"/>
    <s v="SubD A"/>
    <s v="SubD (SubD A)"/>
    <s v="Fabric &amp; Home Care"/>
    <s v="Ariel Liquid"/>
    <n v="4"/>
    <n v="4"/>
    <n v="1981.48"/>
    <m/>
    <x v="1"/>
    <n v="7925.92"/>
  </r>
  <r>
    <d v="2024-12-16T00:00:00"/>
    <s v="Sales Invoice"/>
    <s v="Verai General Stores"/>
    <s v="KRHUB_90915"/>
    <s v="SubD B"/>
    <s v="SubD (SubD B)"/>
    <s v="Oral care"/>
    <s v="ORAL B"/>
    <n v="96"/>
    <n v="12"/>
    <n v="650.04"/>
    <m/>
    <x v="0"/>
    <n v="7800.48"/>
  </r>
  <r>
    <d v="2024-12-16T00:00:00"/>
    <s v="Sales Invoice"/>
    <s v="Verai General Stores"/>
    <s v="KRHUB_90915"/>
    <s v="SubD B"/>
    <s v="SubD (SubD B)"/>
    <s v="Hair Care"/>
    <s v="H&amp;S"/>
    <n v="48"/>
    <n v="10"/>
    <n v="763.7"/>
    <m/>
    <x v="1"/>
    <n v="7637"/>
  </r>
  <r>
    <d v="2024-12-02T00:00:00"/>
    <s v="Saleable RETURN"/>
    <s v="Patava Medical(GST)"/>
    <s v="KRAHD_40484"/>
    <s v="Small A Pharmacy"/>
    <s v="Other (Small A Pharmacy)"/>
    <s v="Baby Care"/>
    <s v="Pampers"/>
    <n v="288"/>
    <n v="-26"/>
    <n v="-288.86"/>
    <s v="Shop had No Cash"/>
    <x v="3"/>
    <n v="7510.3600000000006"/>
  </r>
  <r>
    <d v="2024-12-02T00:00:00"/>
    <s v="Saleable RETURN"/>
    <s v="Hello Medecine(GST)"/>
    <s v="KRAHD_38512"/>
    <s v="Large A Pharmacy"/>
    <s v="HFS (Large A Pharmacy)- D type- Sectorized"/>
    <s v="Grooming"/>
    <s v="Fusion"/>
    <n v="40"/>
    <n v="-2"/>
    <n v="-3705.34"/>
    <s v="Wrong Order"/>
    <x v="4"/>
    <n v="7410.68"/>
  </r>
  <r>
    <d v="2024-12-16T00:00:00"/>
    <s v="Sales Invoice"/>
    <s v="Verai General Stores"/>
    <s v="KRHUB_90915"/>
    <s v="SubD B"/>
    <s v="SubD (SubD B)"/>
    <s v="Personal Care (GIL)"/>
    <s v="Gillette"/>
    <n v="24"/>
    <n v="6"/>
    <n v="1205.3399999999999"/>
    <m/>
    <x v="0"/>
    <n v="7232.0399999999991"/>
  </r>
  <r>
    <d v="2024-12-16T00:00:00"/>
    <s v="Sales Invoice"/>
    <s v="Jalaram Enterprise"/>
    <s v="KRHUB_86219"/>
    <s v="SubD B"/>
    <s v="SubD (SubD B)"/>
    <s v="Personal Care (GIL)"/>
    <s v="Gillette"/>
    <n v="24"/>
    <n v="6"/>
    <n v="1205.3399999999999"/>
    <m/>
    <x v="0"/>
    <n v="7232.0399999999991"/>
  </r>
  <r>
    <d v="2024-12-16T00:00:00"/>
    <s v="Sales Invoice"/>
    <s v="GPSAR Healthcare Ltd"/>
    <s v="KRHUB_78371"/>
    <s v="Large A Pharmacy"/>
    <s v="HFS (Large A Pharmacy)- D type"/>
    <s v="Oral care"/>
    <s v="ORAL B"/>
    <n v="120"/>
    <n v="12"/>
    <n v="600"/>
    <m/>
    <x v="0"/>
    <n v="7200"/>
  </r>
  <r>
    <d v="2024-12-16T00:00:00"/>
    <s v="Sales Invoice"/>
    <s v="Verai General Stores"/>
    <s v="KRHUB_90915"/>
    <s v="SubD B"/>
    <s v="SubD (SubD B)"/>
    <s v="Oral care"/>
    <s v="ORAL B"/>
    <n v="120"/>
    <n v="12"/>
    <n v="600"/>
    <m/>
    <x v="0"/>
    <n v="7200"/>
  </r>
  <r>
    <d v="2024-12-16T00:00:00"/>
    <s v="Sales Invoice"/>
    <s v="GPSAR Healthcare Ltd"/>
    <s v="KRHUB_78371"/>
    <s v="Large A Pharmacy"/>
    <s v="HFS (Large A Pharmacy)- D type"/>
    <s v="Hair Care"/>
    <s v="Pantene"/>
    <n v="24"/>
    <n v="6"/>
    <n v="1194.78"/>
    <m/>
    <x v="1"/>
    <n v="7168.68"/>
  </r>
  <r>
    <d v="2024-12-18T00:00:00"/>
    <s v="Sales Invoice"/>
    <s v="Vinod Pharma"/>
    <s v="KRHUB_93329"/>
    <s v="SubD A"/>
    <s v="SubD (SubD A)"/>
    <s v="Personal Care (GIL)"/>
    <s v="Gillette"/>
    <n v="24"/>
    <n v="4"/>
    <n v="1750"/>
    <m/>
    <x v="1"/>
    <n v="7000"/>
  </r>
  <r>
    <d v="2024-12-14T00:00:00"/>
    <s v="Sales Invoice"/>
    <s v="Vinod Pharma"/>
    <s v="KRHUB_93329"/>
    <s v="SubD A"/>
    <s v="SubD (SubD A)"/>
    <s v="Hair Care"/>
    <s v="Pantene"/>
    <n v="12"/>
    <n v="3"/>
    <n v="2250"/>
    <m/>
    <x v="0"/>
    <n v="6750"/>
  </r>
  <r>
    <d v="2024-12-17T00:00:00"/>
    <s v="Sales Invoice"/>
    <s v="SHREE MOMAI TRADERS"/>
    <s v="KRHUB_89269"/>
    <s v="SubD A"/>
    <s v="SubD (SubD A)"/>
    <s v="Hair Care"/>
    <s v="H&amp;S"/>
    <n v="56"/>
    <n v="6"/>
    <n v="1118.1600000000001"/>
    <m/>
    <x v="1"/>
    <n v="6708.9600000000009"/>
  </r>
  <r>
    <d v="2024-12-16T00:00:00"/>
    <s v="Sales Invoice"/>
    <s v="Verai General Stores"/>
    <s v="KRHUB_90915"/>
    <s v="SubD B"/>
    <s v="SubD (SubD B)"/>
    <s v="Baby Care"/>
    <s v="Pampers"/>
    <n v="40"/>
    <n v="8"/>
    <n v="833.36"/>
    <m/>
    <x v="0"/>
    <n v="6666.88"/>
  </r>
  <r>
    <d v="2024-12-02T00:00:00"/>
    <s v="Saleable RETURN"/>
    <s v="Mahavir Genral Stores"/>
    <s v="KRAHD_46672"/>
    <s v="Semi WS Traditional"/>
    <s v="WS Silver (Semi WS Traditional)"/>
    <s v="Fabric &amp; Home Care"/>
    <s v="Ariel Liquid"/>
    <n v="12"/>
    <n v="-6"/>
    <n v="-1105.56"/>
    <s v="Wrong Order"/>
    <x v="3"/>
    <n v="6633.36"/>
  </r>
  <r>
    <d v="2024-12-02T00:00:00"/>
    <s v="Saleable RETURN"/>
    <s v="Shreeji Chemist(GST)"/>
    <s v="KRAHD_40112"/>
    <s v="Large B Pharmacy"/>
    <s v="HFS (Large B Pharmacy)- D Type- Sectorized"/>
    <s v="Fem Care"/>
    <s v="Whisper Choice"/>
    <n v="112"/>
    <n v="-12"/>
    <n v="-540.48"/>
    <s v="Shop had No Cash"/>
    <x v="3"/>
    <n v="6485.76"/>
  </r>
  <r>
    <d v="2024-12-02T00:00:00"/>
    <s v="Saleable RETURN"/>
    <s v="sagar parlour"/>
    <s v="KRAHD_M02566"/>
    <s v="New Traditional"/>
    <s v="Maximus Jun22 (New Traditional)"/>
    <s v="Baby Care"/>
    <s v="Pampers"/>
    <n v="288"/>
    <n v="-24"/>
    <n v="-266.64"/>
    <s v="Wrong Order"/>
    <x v="3"/>
    <n v="6399.36"/>
  </r>
  <r>
    <d v="2024-12-14T00:00:00"/>
    <s v="Sales Invoice"/>
    <s v="Jalaram Enterprise"/>
    <s v="KRHUB_86219"/>
    <s v="SubD B"/>
    <s v="SubD (SubD B)"/>
    <s v="Personal Care (GIL)"/>
    <s v="Gillette"/>
    <n v="24"/>
    <n v="6"/>
    <n v="1066.08"/>
    <m/>
    <x v="0"/>
    <n v="6396.48"/>
  </r>
  <r>
    <d v="2024-12-14T00:00:00"/>
    <s v="Sales Invoice"/>
    <s v="A TO Z TRADERS"/>
    <s v="KRHUB_93275"/>
    <s v="SubD B"/>
    <s v="SubD (SubD B)"/>
    <s v="Personal Care (GIL)"/>
    <s v="Gillette Series"/>
    <n v="144"/>
    <n v="12"/>
    <n v="525"/>
    <m/>
    <x v="0"/>
    <n v="6300"/>
  </r>
  <r>
    <d v="2024-12-18T00:00:00"/>
    <s v="Sales Invoice"/>
    <s v="Vinod Pharma"/>
    <s v="KRHUB_93329"/>
    <s v="SubD A"/>
    <s v="SubD (SubD A)"/>
    <s v="Personal Care (GIL)"/>
    <s v="Gillette Series"/>
    <n v="144"/>
    <n v="12"/>
    <n v="525"/>
    <m/>
    <x v="1"/>
    <n v="6300"/>
  </r>
  <r>
    <d v="2024-12-16T00:00:00"/>
    <s v="Sales Invoice"/>
    <s v="Verai General Stores"/>
    <s v="KRHUB_90915"/>
    <s v="SubD B"/>
    <s v="SubD (SubD B)"/>
    <s v="Hair Care"/>
    <s v="Pantene"/>
    <n v="56"/>
    <n v="6"/>
    <n v="1030.92"/>
    <m/>
    <x v="1"/>
    <n v="6185.52"/>
  </r>
  <r>
    <d v="2024-12-16T00:00:00"/>
    <s v="Sales Invoice"/>
    <s v="GPSAR Healthcare Ltd"/>
    <s v="KRHUB_78371"/>
    <s v="Large A Pharmacy"/>
    <s v="HFS (Large A Pharmacy)- D type"/>
    <s v="Hair Care"/>
    <s v="Pantene"/>
    <n v="56"/>
    <n v="6"/>
    <n v="1030.92"/>
    <m/>
    <x v="1"/>
    <n v="6185.52"/>
  </r>
  <r>
    <d v="2024-12-18T00:00:00"/>
    <s v="Sales Invoice"/>
    <s v="Vinod Pharma"/>
    <s v="KRHUB_93329"/>
    <s v="SubD A"/>
    <s v="SubD (SubD A)"/>
    <s v="Grooming"/>
    <s v="7 O Clock"/>
    <n v="144"/>
    <n v="12"/>
    <n v="504.96"/>
    <m/>
    <x v="1"/>
    <n v="6059.5199999999995"/>
  </r>
  <r>
    <d v="2024-12-16T00:00:00"/>
    <s v="Sales Invoice"/>
    <s v="Verai General Stores"/>
    <s v="KRHUB_90915"/>
    <s v="SubD B"/>
    <s v="SubD (SubD B)"/>
    <s v="Baby Care"/>
    <s v="Pampers"/>
    <n v="18"/>
    <n v="6"/>
    <n v="995.04"/>
    <m/>
    <x v="0"/>
    <n v="5970.24"/>
  </r>
  <r>
    <d v="2024-12-14T00:00:00"/>
    <s v="Sales Invoice"/>
    <s v="Jiyansh Sales"/>
    <s v="KRHUB_94585"/>
    <s v="SubD B"/>
    <s v="SubD (SubD B)"/>
    <s v="Health Care"/>
    <s v="Vaporub"/>
    <n v="36"/>
    <n v="6"/>
    <n v="994.98"/>
    <m/>
    <x v="0"/>
    <n v="5969.88"/>
  </r>
  <r>
    <d v="2024-12-02T00:00:00"/>
    <s v="Saleable RETURN"/>
    <s v="Anand Prov. Store"/>
    <s v="KRAHD_38913"/>
    <s v="Large B Traditional"/>
    <s v="HFS Sectorized (Large B Traditional)"/>
    <s v="Fabric &amp; Home Care"/>
    <s v="Ariel"/>
    <n v="24"/>
    <n v="-6"/>
    <n v="-994.44"/>
    <s v="Wrong Order"/>
    <x v="3"/>
    <n v="5966.64"/>
  </r>
  <r>
    <d v="2024-12-16T00:00:00"/>
    <s v="Sales Invoice"/>
    <s v="Verai General Stores"/>
    <s v="KRHUB_90915"/>
    <s v="SubD B"/>
    <s v="SubD (SubD B)"/>
    <s v="Grooming"/>
    <s v="Mach-3 Turbo"/>
    <n v="48"/>
    <n v="3"/>
    <n v="1971.78"/>
    <m/>
    <x v="0"/>
    <n v="5915.34"/>
  </r>
  <r>
    <d v="2024-12-16T00:00:00"/>
    <s v="Sales Invoice"/>
    <s v="Jalaram Enterprise"/>
    <s v="KRHUB_86219"/>
    <s v="SubD B"/>
    <s v="SubD (SubD B)"/>
    <s v="Fabric &amp; Home Care"/>
    <s v="Tide"/>
    <n v="8"/>
    <n v="4"/>
    <n v="1477.8"/>
    <m/>
    <x v="1"/>
    <n v="5911.2"/>
  </r>
  <r>
    <d v="2024-12-16T00:00:00"/>
    <s v="Sales Invoice"/>
    <s v="GPSAR Healthcare Ltd"/>
    <s v="KRHUB_78371"/>
    <s v="Large A Pharmacy"/>
    <s v="HFS (Large A Pharmacy)- D type"/>
    <s v="Grooming"/>
    <s v="Guard"/>
    <n v="480"/>
    <n v="12"/>
    <n v="480"/>
    <m/>
    <x v="0"/>
    <n v="5760"/>
  </r>
  <r>
    <d v="2024-12-14T00:00:00"/>
    <s v="Saleable RETURN"/>
    <s v="DEV ENTERPRISE"/>
    <s v="KRHUB_90736"/>
    <s v="SubD A"/>
    <s v="SubD (SubD A)"/>
    <s v="Grooming"/>
    <s v="Mach-3 Turbo"/>
    <n v="48"/>
    <n v="-3"/>
    <n v="-1918.83"/>
    <s v="Wrong Order"/>
    <x v="2"/>
    <n v="5756.49"/>
  </r>
  <r>
    <d v="2024-12-14T00:00:00"/>
    <s v="Sales Invoice"/>
    <s v="DEV ENTERPRISE"/>
    <s v="KRHUB_90736"/>
    <s v="SubD A"/>
    <s v="SubD (SubD A)"/>
    <s v="Grooming"/>
    <s v="Mach-3 Turbo"/>
    <n v="48"/>
    <n v="3"/>
    <n v="1918.83"/>
    <m/>
    <x v="0"/>
    <n v="5756.49"/>
  </r>
  <r>
    <d v="2024-12-16T00:00:00"/>
    <s v="Sales Invoice"/>
    <s v="Verai General Stores"/>
    <s v="KRHUB_90915"/>
    <s v="SubD B"/>
    <s v="SubD (SubD B)"/>
    <s v="Grooming"/>
    <s v="Mach-3 Turbo"/>
    <n v="48"/>
    <n v="3"/>
    <n v="1918.83"/>
    <m/>
    <x v="0"/>
    <n v="5756.49"/>
  </r>
  <r>
    <d v="2024-12-17T00:00:00"/>
    <s v="DAMAGED RETURN"/>
    <s v="Verai General Stores"/>
    <s v="KRHUB_90915"/>
    <s v="SubD B"/>
    <s v="SubD (SubD B)"/>
    <s v="Grooming"/>
    <s v="Mach-3 Turbo"/>
    <n v="48"/>
    <n v="-3"/>
    <n v="-1918.83"/>
    <s v="DAMAGED"/>
    <x v="1"/>
    <n v="5756.49"/>
  </r>
  <r>
    <d v="2024-12-16T00:00:00"/>
    <s v="Sales Invoice"/>
    <s v="GPSAR Healthcare Ltd"/>
    <s v="KRHUB_78371"/>
    <s v="Large A Pharmacy"/>
    <s v="HFS (Large A Pharmacy)- D type"/>
    <s v="Oral care"/>
    <s v="ORAL B"/>
    <n v="36"/>
    <n v="6"/>
    <n v="950.04"/>
    <m/>
    <x v="0"/>
    <n v="5700.24"/>
  </r>
  <r>
    <d v="2024-12-16T00:00:00"/>
    <s v="Sales Invoice"/>
    <s v="GPSAR Healthcare Ltd"/>
    <s v="KRHUB_78371"/>
    <s v="Large A Pharmacy"/>
    <s v="HFS (Large A Pharmacy)- D type"/>
    <s v="Oral care"/>
    <s v="ORAL B"/>
    <n v="36"/>
    <n v="6"/>
    <n v="950.04"/>
    <m/>
    <x v="0"/>
    <n v="5700.24"/>
  </r>
  <r>
    <d v="2024-12-02T00:00:00"/>
    <s v="Saleable RETURN"/>
    <s v="Patava Medical(GST)"/>
    <s v="KRAHD_40484"/>
    <s v="Small A Pharmacy"/>
    <s v="Other (Small A Pharmacy)"/>
    <s v="Fem Care"/>
    <s v="Whisper Choice"/>
    <n v="112"/>
    <n v="-11"/>
    <n v="-495.44"/>
    <s v="Shop had No Cash"/>
    <x v="3"/>
    <n v="5449.84"/>
  </r>
  <r>
    <d v="2024-12-20T00:00:00"/>
    <s v="Sales Invoice"/>
    <s v="Akshar Agency"/>
    <s v="KRHUB_85606"/>
    <s v="SubD A"/>
    <s v="SubD (SubD A)"/>
    <s v="Hair Care"/>
    <s v="Pantene"/>
    <n v="56"/>
    <n v="5"/>
    <n v="1068.1500000000001"/>
    <m/>
    <x v="1"/>
    <n v="5340.75"/>
  </r>
  <r>
    <d v="2024-12-14T00:00:00"/>
    <s v="Sales Invoice"/>
    <s v="Bipinkumar Manshukhlal Shah"/>
    <s v="KRHUB_78366"/>
    <s v="SubD A"/>
    <s v="SubD (SubD A)"/>
    <s v="Baby Care"/>
    <s v="Pampers"/>
    <n v="12"/>
    <n v="4"/>
    <n v="1330"/>
    <m/>
    <x v="0"/>
    <n v="5320"/>
  </r>
  <r>
    <d v="2024-12-14T00:00:00"/>
    <s v="Sales Invoice"/>
    <s v="Vinayak Marketing"/>
    <s v="KRHUB_91961"/>
    <s v="SubD A"/>
    <s v="SubD (SubD A)"/>
    <s v="Fabric &amp; Home Care"/>
    <s v="Ariel"/>
    <n v="16"/>
    <n v="4"/>
    <n v="1314.84"/>
    <m/>
    <x v="0"/>
    <n v="5259.36"/>
  </r>
  <r>
    <d v="2024-12-13T00:00:00"/>
    <s v="Sales Invoice"/>
    <s v="Vinod Pharma"/>
    <s v="KRHUB_93329"/>
    <s v="SubD A"/>
    <s v="SubD (SubD A)"/>
    <s v="Hair Care"/>
    <s v="Pantene"/>
    <n v="18"/>
    <n v="4"/>
    <n v="1305.44"/>
    <m/>
    <x v="2"/>
    <n v="5221.76"/>
  </r>
  <r>
    <d v="2024-12-13T00:00:00"/>
    <s v="Sales Invoice"/>
    <s v="Vinod Pharma"/>
    <s v="KRHUB_93329"/>
    <s v="SubD A"/>
    <s v="SubD (SubD A)"/>
    <s v="Hair Care"/>
    <s v="Pantene"/>
    <n v="18"/>
    <n v="4"/>
    <n v="1305.44"/>
    <m/>
    <x v="2"/>
    <n v="5221.76"/>
  </r>
  <r>
    <d v="2024-12-14T00:00:00"/>
    <s v="Sales Invoice"/>
    <s v="Vinod Pharma"/>
    <s v="KRHUB_93329"/>
    <s v="SubD A"/>
    <s v="SubD (SubD A)"/>
    <s v="Hair Care"/>
    <s v="Pantene"/>
    <n v="30"/>
    <n v="4"/>
    <n v="1305.44"/>
    <m/>
    <x v="0"/>
    <n v="5221.76"/>
  </r>
  <r>
    <d v="2024-12-17T00:00:00"/>
    <s v="Sales Invoice"/>
    <s v="SHREE MOMAI TRADERS"/>
    <s v="KRHUB_89269"/>
    <s v="SubD A"/>
    <s v="SubD (SubD A)"/>
    <s v="Personal Care (OS)"/>
    <s v="Old Spice"/>
    <n v="144"/>
    <n v="12"/>
    <n v="428.52"/>
    <m/>
    <x v="1"/>
    <n v="5142.24"/>
  </r>
  <r>
    <d v="2024-12-14T00:00:00"/>
    <s v="Sales Invoice"/>
    <s v="DEV ENTERPRISE"/>
    <s v="KRHUB_90736"/>
    <s v="SubD A"/>
    <s v="SubD (SubD A)"/>
    <s v="Oral care"/>
    <s v="ORAL B"/>
    <n v="48"/>
    <n v="6"/>
    <n v="850.02"/>
    <m/>
    <x v="0"/>
    <n v="5100.12"/>
  </r>
  <r>
    <d v="2024-12-02T00:00:00"/>
    <s v="Sales Invoice"/>
    <s v="Remedy Medicines"/>
    <s v="KRAHD_64484"/>
    <s v="Medium Pharmacy"/>
    <s v="New (Medium Pharmacy)- D Type"/>
    <s v="Female Hair Removal"/>
    <s v="Satin Care"/>
    <n v="192"/>
    <n v="8"/>
    <n v="624.48"/>
    <m/>
    <x v="3"/>
    <n v="4995.84"/>
  </r>
  <r>
    <d v="2024-12-02T00:00:00"/>
    <s v="Sales Invoice"/>
    <s v="Shree Laxmi Super Market"/>
    <s v="KRAHD_38724"/>
    <s v="Large B Traditional"/>
    <s v="HFS Sectorized (Large B Traditional)"/>
    <s v="Female Hair Removal"/>
    <s v="Satin Care"/>
    <n v="192"/>
    <n v="8"/>
    <n v="624.48"/>
    <m/>
    <x v="3"/>
    <n v="4995.84"/>
  </r>
  <r>
    <d v="2024-12-02T00:00:00"/>
    <s v="Sales Invoice"/>
    <s v="Namh Meditech Private Limited"/>
    <s v="KRAHD_102747"/>
    <s v="Large A Pharmacy"/>
    <s v="New Sectorized (Large A Pharmacy)"/>
    <s v="Female Hair Removal"/>
    <s v="Satin Care"/>
    <n v="192"/>
    <n v="8"/>
    <n v="624.48"/>
    <m/>
    <x v="3"/>
    <n v="4995.84"/>
  </r>
  <r>
    <d v="2024-12-02T00:00:00"/>
    <s v="Saleable RETURN"/>
    <s v="Shanker Kirana Store"/>
    <s v="KRAHD_39128"/>
    <s v="Small B Traditional"/>
    <s v="Other (Small B Traditional)"/>
    <s v="Fabric &amp; Home Care"/>
    <s v="Tide"/>
    <n v="24"/>
    <n v="-6"/>
    <n v="-811.08"/>
    <s v="Wrong Order"/>
    <x v="3"/>
    <n v="4866.4800000000005"/>
  </r>
  <r>
    <d v="2024-12-16T00:00:00"/>
    <s v="Sales Invoice"/>
    <s v="GPSAR Healthcare Ltd"/>
    <s v="KRHUB_78371"/>
    <s v="Large A Pharmacy"/>
    <s v="HFS (Large A Pharmacy)- D type"/>
    <s v="Grooming"/>
    <s v="Guard"/>
    <n v="108"/>
    <n v="7"/>
    <n v="692.65"/>
    <m/>
    <x v="0"/>
    <n v="4848.55"/>
  </r>
  <r>
    <d v="2024-12-14T00:00:00"/>
    <s v="Sales Invoice"/>
    <s v="Jiyansh Sales"/>
    <s v="KRHUB_94585"/>
    <s v="SubD B"/>
    <s v="SubD (SubD B)"/>
    <s v="Personal Care (GIL)"/>
    <s v="Gillette"/>
    <n v="24"/>
    <n v="3"/>
    <n v="1468.8"/>
    <m/>
    <x v="0"/>
    <n v="4406.3999999999996"/>
  </r>
  <r>
    <d v="2024-12-02T00:00:00"/>
    <s v="Saleable RETURN"/>
    <s v="kamod medical"/>
    <s v="KRAHD_25727"/>
    <s v="Small A Pharmacy"/>
    <s v="Other (Small A Pharmacy)"/>
    <s v="Health Care"/>
    <s v="BabyRub"/>
    <n v="144"/>
    <n v="-5"/>
    <n v="-867.85"/>
    <s v="Shop Closed"/>
    <x v="3"/>
    <n v="4339.25"/>
  </r>
  <r>
    <d v="2024-12-02T00:00:00"/>
    <s v="Saleable RETURN"/>
    <s v="Arvind Chemical Produc(GST)"/>
    <s v="KRAHD_40837"/>
    <s v="WS Non-Feeder Traditional"/>
    <s v="WS Silver (WS Non-Feeder Traditional)"/>
    <s v="Fabric &amp; Home Care"/>
    <s v="Tide"/>
    <n v="48"/>
    <n v="-8"/>
    <n v="-540.79999999999995"/>
    <s v="Wrong Order"/>
    <x v="3"/>
    <n v="4326.3999999999996"/>
  </r>
  <r>
    <d v="2024-12-16T00:00:00"/>
    <s v="Sales Invoice"/>
    <s v="Verai General Stores"/>
    <s v="KRHUB_90915"/>
    <s v="SubD B"/>
    <s v="SubD (SubD B)"/>
    <s v="Oral care"/>
    <s v="ORAL B"/>
    <n v="48"/>
    <n v="6"/>
    <n v="700.02"/>
    <m/>
    <x v="0"/>
    <n v="4200.12"/>
  </r>
  <r>
    <d v="2024-12-14T00:00:00"/>
    <s v="Sales Invoice"/>
    <s v="DEV ENTERPRISE"/>
    <s v="KRHUB_90736"/>
    <s v="SubD A"/>
    <s v="SubD (SubD A)"/>
    <s v="Personal Care (OS)"/>
    <s v="Old Spice"/>
    <n v="72"/>
    <n v="6"/>
    <n v="696.48"/>
    <m/>
    <x v="0"/>
    <n v="4178.88"/>
  </r>
  <r>
    <d v="2024-12-16T00:00:00"/>
    <s v="Sales Invoice"/>
    <s v="Verai General Stores"/>
    <s v="KRHUB_90915"/>
    <s v="SubD B"/>
    <s v="SubD (SubD B)"/>
    <s v="Personal Care (OS)"/>
    <s v="Old Spice"/>
    <n v="72"/>
    <n v="6"/>
    <n v="696.48"/>
    <m/>
    <x v="0"/>
    <n v="4178.88"/>
  </r>
  <r>
    <d v="2024-12-16T00:00:00"/>
    <s v="Sales Invoice"/>
    <s v="Verai General Stores"/>
    <s v="KRHUB_90915"/>
    <s v="SubD B"/>
    <s v="SubD (SubD B)"/>
    <s v="Oral care"/>
    <s v="ORAL B"/>
    <n v="36"/>
    <n v="6"/>
    <n v="675"/>
    <m/>
    <x v="0"/>
    <n v="4050"/>
  </r>
  <r>
    <d v="2024-12-16T00:00:00"/>
    <s v="Sales Invoice"/>
    <s v="Verai General Stores"/>
    <s v="KRHUB_90915"/>
    <s v="SubD B"/>
    <s v="SubD (SubD B)"/>
    <s v="Oral care"/>
    <s v="ORAL B"/>
    <n v="20"/>
    <n v="4"/>
    <n v="1000"/>
    <m/>
    <x v="0"/>
    <n v="4000"/>
  </r>
  <r>
    <d v="2024-12-02T00:00:00"/>
    <s v="Saleable RETURN"/>
    <s v="Bholenath Supermarket(GST)"/>
    <s v="KRAHD_75432"/>
    <s v="Large B Traditional"/>
    <s v="HFS Sectorized (Large B Traditional)"/>
    <s v="Grooming"/>
    <s v="Guard"/>
    <n v="480"/>
    <n v="-10"/>
    <n v="-400"/>
    <s v="Wrong Order"/>
    <x v="3"/>
    <n v="4000"/>
  </r>
  <r>
    <d v="2024-12-02T00:00:00"/>
    <s v="Saleable RETURN"/>
    <s v="Bharat Novelty"/>
    <s v="KRAHD_25650"/>
    <s v="Speciality"/>
    <s v="Speciality Others (Speciality)"/>
    <s v="Fem Care"/>
    <s v="Whisper Choice"/>
    <n v="40"/>
    <n v="-6"/>
    <n v="-648.66"/>
    <s v="Wrong Order"/>
    <x v="3"/>
    <n v="3891.96"/>
  </r>
  <r>
    <d v="2024-12-16T00:00:00"/>
    <s v="Sales Invoice"/>
    <s v="GPSAR Healthcare Ltd"/>
    <s v="KRHUB_78371"/>
    <s v="Large A Pharmacy"/>
    <s v="HFS (Large A Pharmacy)- D type"/>
    <s v="Health Care"/>
    <s v="Vaporub"/>
    <n v="72"/>
    <n v="4"/>
    <n v="961.32"/>
    <m/>
    <x v="0"/>
    <n v="3845.28"/>
  </r>
  <r>
    <d v="2024-12-02T00:00:00"/>
    <s v="Sales Invoice"/>
    <s v="balaji medical and general Store"/>
    <s v="KRAHD_102521"/>
    <s v="New Pharmacy"/>
    <s v="Other (New Pharmacy)"/>
    <s v="Female Hair Removal"/>
    <s v="Satin Care"/>
    <n v="192"/>
    <n v="7"/>
    <n v="546.41999999999996"/>
    <m/>
    <x v="3"/>
    <n v="3824.9399999999996"/>
  </r>
  <r>
    <d v="2024-12-02T00:00:00"/>
    <s v="Saleable RETURN"/>
    <s v="10 PLUS"/>
    <s v="KRAHD_85332"/>
    <s v="Large A Traditional"/>
    <s v="HFS Sectorized (Large A Traditional)"/>
    <s v="Skin Care"/>
    <s v="Olay"/>
    <n v="6"/>
    <n v="-2"/>
    <n v="-1911.32"/>
    <s v="Godown Short"/>
    <x v="3"/>
    <n v="3822.64"/>
  </r>
  <r>
    <d v="2024-12-02T00:00:00"/>
    <s v="Saleable RETURN"/>
    <s v="Vijay Stores"/>
    <s v="KRAHD_38526"/>
    <s v="Large A Pharmacy"/>
    <s v="HFS (Large A Pharmacy)- D type- Sectorized"/>
    <s v="Grooming"/>
    <s v="Wilkinson Sword"/>
    <n v="160"/>
    <n v="-6"/>
    <n v="-618"/>
    <s v="Wrong Order"/>
    <x v="3"/>
    <n v="3708"/>
  </r>
  <r>
    <d v="2024-12-16T00:00:00"/>
    <s v="Sales Invoice"/>
    <s v="GPSAR Healthcare Ltd"/>
    <s v="KRHUB_78371"/>
    <s v="Large A Pharmacy"/>
    <s v="HFS (Large A Pharmacy)- D type"/>
    <s v="Baby Care"/>
    <s v="Pampers"/>
    <n v="192"/>
    <n v="12"/>
    <n v="300"/>
    <m/>
    <x v="0"/>
    <n v="3600"/>
  </r>
  <r>
    <d v="2024-12-02T00:00:00"/>
    <s v="Saleable RETURN"/>
    <s v="Rational Handloom Co.Pvt.Ltd(GST)"/>
    <s v="KRAHD_38717"/>
    <s v="Hyper"/>
    <s v="New HFS (Hyper)"/>
    <s v="Personal Care (GIL)"/>
    <s v="Gillette"/>
    <n v="12"/>
    <n v="-4"/>
    <n v="-889.28"/>
    <s v="Godown Short"/>
    <x v="3"/>
    <n v="3557.12"/>
  </r>
  <r>
    <d v="2024-12-16T00:00:00"/>
    <s v="Sales Invoice"/>
    <s v="GPSAR Healthcare Ltd"/>
    <s v="KRHUB_78371"/>
    <s v="Large A Pharmacy"/>
    <s v="HFS (Large A Pharmacy)- D type"/>
    <s v="Fem Care"/>
    <s v="Whisper Choice"/>
    <n v="1"/>
    <n v="1"/>
    <n v="3481.14"/>
    <m/>
    <x v="0"/>
    <n v="3481.14"/>
  </r>
  <r>
    <d v="2024-12-02T00:00:00"/>
    <s v="DAMAGED RETURN"/>
    <s v="Ashriwad Medical(GST)"/>
    <s v="KRAHD_38939"/>
    <s v="Medium Pharmacy"/>
    <s v="New (Medium Pharmacy)- D Type"/>
    <s v="Health Care"/>
    <s v="Vaporub"/>
    <n v="72"/>
    <n v="-4"/>
    <n v="-841.12"/>
    <s v="Expired Pack"/>
    <x v="4"/>
    <n v="3364.48"/>
  </r>
  <r>
    <d v="2024-12-16T00:00:00"/>
    <s v="Sales Invoice"/>
    <s v="GPSAR Healthcare Ltd"/>
    <s v="KRHUB_78371"/>
    <s v="Large A Pharmacy"/>
    <s v="HFS (Large A Pharmacy)- D type"/>
    <s v="Baby Care"/>
    <s v="Pampers"/>
    <n v="72"/>
    <n v="6"/>
    <n v="547.86"/>
    <m/>
    <x v="0"/>
    <n v="3287.16"/>
  </r>
  <r>
    <d v="2024-12-14T00:00:00"/>
    <s v="Sales Invoice"/>
    <s v="Jalaram Enterprise"/>
    <s v="KRHUB_86219"/>
    <s v="SubD B"/>
    <s v="SubD (SubD B)"/>
    <s v="Grooming"/>
    <s v="Mach-3 Turbo"/>
    <n v="72"/>
    <n v="3"/>
    <n v="1056.03"/>
    <m/>
    <x v="0"/>
    <n v="3168.09"/>
  </r>
  <r>
    <d v="2024-12-16T00:00:00"/>
    <s v="Sales Invoice"/>
    <s v="GPSAR Healthcare Ltd"/>
    <s v="KRHUB_78371"/>
    <s v="Large A Pharmacy"/>
    <s v="HFS (Large A Pharmacy)- D type"/>
    <s v="Hair Care"/>
    <s v="Pantene"/>
    <n v="24"/>
    <n v="6"/>
    <n v="511.32"/>
    <m/>
    <x v="1"/>
    <n v="3067.92"/>
  </r>
  <r>
    <d v="2024-12-02T00:00:00"/>
    <s v="Saleable RETURN"/>
    <s v="Satnam Parlour"/>
    <s v="KRAHD_88685"/>
    <s v="Small B Traditional"/>
    <s v="Other (Small B Traditional)"/>
    <s v="Health Care"/>
    <s v="Vaporub"/>
    <n v="1200"/>
    <n v="-12"/>
    <n v="-250.44"/>
    <s v="Shop had No Cash"/>
    <x v="3"/>
    <n v="3005.2799999999997"/>
  </r>
  <r>
    <d v="2024-12-02T00:00:00"/>
    <s v="Saleable RETURN"/>
    <s v="Shanker Kirana Store"/>
    <s v="KRAHD_39128"/>
    <s v="Small B Traditional"/>
    <s v="Other (Small B Traditional)"/>
    <s v="Fabric &amp; Home Care"/>
    <s v="Ariel"/>
    <n v="48"/>
    <n v="-6"/>
    <n v="-500.04"/>
    <s v="Wrong Order"/>
    <x v="3"/>
    <n v="3000.2400000000002"/>
  </r>
  <r>
    <d v="2024-12-02T00:00:00"/>
    <s v="Saleable RETURN"/>
    <s v="Maruti Medical &amp; Provision Store"/>
    <s v="KRAHD_92202"/>
    <s v="Large B Pharmacy"/>
    <s v="HFS (Large B Pharmacy)- D Type- Sectorized"/>
    <s v="Baby Care"/>
    <s v="Pampers"/>
    <n v="12"/>
    <n v="-3"/>
    <n v="-997.5"/>
    <s v="Wrong Order"/>
    <x v="3"/>
    <n v="2992.5"/>
  </r>
  <r>
    <d v="2024-12-14T00:00:00"/>
    <s v="Sales Invoice"/>
    <s v="Jalaram Enterprise"/>
    <s v="KRHUB_86219"/>
    <s v="SubD B"/>
    <s v="SubD (SubD B)"/>
    <s v="Hair Care"/>
    <s v="H&amp;S"/>
    <n v="56"/>
    <n v="4"/>
    <n v="745.44"/>
    <m/>
    <x v="0"/>
    <n v="2981.76"/>
  </r>
  <r>
    <d v="2024-12-16T00:00:00"/>
    <s v="Sales Invoice"/>
    <s v="Verai General Stores"/>
    <s v="KRHUB_90915"/>
    <s v="SubD B"/>
    <s v="SubD (SubD B)"/>
    <s v="Female Hair Removal"/>
    <s v="Venus"/>
    <n v="24"/>
    <n v="3"/>
    <n v="986.85"/>
    <m/>
    <x v="0"/>
    <n v="2960.55"/>
  </r>
  <r>
    <d v="2024-12-16T00:00:00"/>
    <s v="Sales Invoice"/>
    <s v="Jalaram Enterprise"/>
    <s v="KRHUB_86219"/>
    <s v="SubD B"/>
    <s v="SubD (SubD B)"/>
    <s v="Female Hair Removal"/>
    <s v="Venus"/>
    <n v="24"/>
    <n v="3"/>
    <n v="986.85"/>
    <m/>
    <x v="0"/>
    <n v="2960.55"/>
  </r>
  <r>
    <d v="2024-12-02T00:00:00"/>
    <s v="Saleable RETURN"/>
    <s v="NewSafe Medical"/>
    <s v="KRAHD_55612"/>
    <s v="Large B Pharmacy"/>
    <s v="HFS (Large B Pharmacy)- D Type- Sectorized"/>
    <s v="Female Hair Removal"/>
    <s v="Venus"/>
    <n v="18"/>
    <n v="-3"/>
    <n v="-986.85"/>
    <s v="Wrong Order"/>
    <x v="4"/>
    <n v="2960.55"/>
  </r>
  <r>
    <d v="2024-12-02T00:00:00"/>
    <s v="Saleable RETURN"/>
    <s v="Raj Tarders"/>
    <s v="KRAHD_86017"/>
    <s v="Large B Traditional"/>
    <s v="HFS Sectorized (Large B Traditional)"/>
    <s v="Fem Care"/>
    <s v="Whisper Ultra"/>
    <n v="18"/>
    <n v="-3"/>
    <n v="-986.85"/>
    <s v="Wrong Order"/>
    <x v="3"/>
    <n v="2960.55"/>
  </r>
  <r>
    <d v="2024-12-02T00:00:00"/>
    <s v="Saleable RETURN"/>
    <s v="Raj Chemist(GST)"/>
    <s v="KRAHD_38421"/>
    <s v="Large A Pharmacy"/>
    <s v="HFS (Large A Pharmacy)- D type- Sectorized"/>
    <s v="Fem Care"/>
    <s v="Whisper Ultra"/>
    <n v="18"/>
    <n v="-3"/>
    <n v="-986.85"/>
    <s v="Po Expired So Customer Rejected"/>
    <x v="3"/>
    <n v="2960.55"/>
  </r>
  <r>
    <d v="2024-12-02T00:00:00"/>
    <s v="Sales Invoice"/>
    <s v="Janak Medical Store"/>
    <s v="KRAHD_70694"/>
    <s v="Large B Pharmacy"/>
    <s v="HFS (Large B Pharmacy)- D Type- Sectorized"/>
    <s v="Female Hair Removal"/>
    <s v="Venus"/>
    <n v="24"/>
    <n v="3"/>
    <n v="986.85"/>
    <m/>
    <x v="3"/>
    <n v="2960.55"/>
  </r>
  <r>
    <d v="2024-12-13T00:00:00"/>
    <s v="Sales Invoice"/>
    <s v="Akshar Agency"/>
    <s v="KRHUB_85606"/>
    <s v="SubD A"/>
    <s v="SubD (SubD A)"/>
    <s v="Hair Care"/>
    <s v="Pantene"/>
    <n v="30"/>
    <n v="3"/>
    <n v="979.08"/>
    <m/>
    <x v="2"/>
    <n v="2937.2400000000002"/>
  </r>
  <r>
    <d v="2024-12-02T00:00:00"/>
    <s v="Saleable RETURN"/>
    <s v="Karanchi Store"/>
    <s v="KRAHD_41623"/>
    <s v="Small B Traditional"/>
    <s v="Other (Small B Traditional)"/>
    <s v="Fem Care"/>
    <s v="Whisper Choice"/>
    <n v="112"/>
    <n v="-8"/>
    <n v="-360.32"/>
    <s v="Shop Closed"/>
    <x v="3"/>
    <n v="2882.56"/>
  </r>
  <r>
    <d v="2024-12-16T00:00:00"/>
    <s v="Sales Invoice"/>
    <s v="Verai General Stores"/>
    <s v="KRHUB_90915"/>
    <s v="SubD B"/>
    <s v="SubD (SubD B)"/>
    <s v="Personal Care (GIL)"/>
    <s v="Gillette"/>
    <n v="144"/>
    <n v="12"/>
    <n v="240"/>
    <m/>
    <x v="0"/>
    <n v="2880"/>
  </r>
  <r>
    <d v="2024-12-14T00:00:00"/>
    <s v="Sales Invoice"/>
    <s v="Vinod Pharma"/>
    <s v="KRHUB_93329"/>
    <s v="SubD A"/>
    <s v="SubD (SubD A)"/>
    <s v="Hair Care"/>
    <s v="Pantene"/>
    <n v="12"/>
    <n v="2"/>
    <n v="1426.8"/>
    <m/>
    <x v="0"/>
    <n v="2853.6"/>
  </r>
  <r>
    <d v="2024-12-02T00:00:00"/>
    <s v="Saleable RETURN"/>
    <s v="Shivam Medical Stores"/>
    <s v="KRAHD_25840"/>
    <s v="Small A Pharmacy"/>
    <s v="Other (Small A Pharmacy)"/>
    <s v="Oral care"/>
    <s v="ORAL B"/>
    <n v="72"/>
    <n v="-5"/>
    <n v="-562.5"/>
    <s v="Wrong Order"/>
    <x v="3"/>
    <n v="2812.5"/>
  </r>
  <r>
    <d v="2024-12-16T00:00:00"/>
    <s v="Sales Invoice"/>
    <s v="GPSAR Healthcare Ltd"/>
    <s v="KRHUB_78371"/>
    <s v="Large A Pharmacy"/>
    <s v="HFS (Large A Pharmacy)- D type"/>
    <s v="Hair Care"/>
    <s v="H&amp;S"/>
    <n v="48"/>
    <n v="6"/>
    <n v="458.22"/>
    <m/>
    <x v="1"/>
    <n v="2749.32"/>
  </r>
  <r>
    <d v="2024-12-16T00:00:00"/>
    <s v="Sales Invoice"/>
    <s v="GPSAR Healthcare Ltd"/>
    <s v="KRHUB_78371"/>
    <s v="Large A Pharmacy"/>
    <s v="HFS (Large A Pharmacy)- D type"/>
    <s v="Hair Care"/>
    <s v="H&amp;S"/>
    <n v="48"/>
    <n v="6"/>
    <n v="458.22"/>
    <m/>
    <x v="1"/>
    <n v="2749.32"/>
  </r>
  <r>
    <d v="2024-12-14T00:00:00"/>
    <s v="Sales Invoice"/>
    <s v="Jalaram Enterprise"/>
    <s v="KRHUB_86219"/>
    <s v="SubD B"/>
    <s v="SubD (SubD B)"/>
    <s v="Hair Care"/>
    <s v="Pantene"/>
    <n v="56"/>
    <n v="4"/>
    <n v="687.28"/>
    <m/>
    <x v="0"/>
    <n v="2749.12"/>
  </r>
  <r>
    <d v="2024-12-14T00:00:00"/>
    <s v="Sales Invoice"/>
    <s v="DEV ENTERPRISE"/>
    <s v="KRHUB_90736"/>
    <s v="SubD A"/>
    <s v="SubD (SubD A)"/>
    <s v="Grooming"/>
    <s v="Mach-3 Turbo"/>
    <n v="48"/>
    <n v="2"/>
    <n v="1314.52"/>
    <m/>
    <x v="0"/>
    <n v="2629.04"/>
  </r>
  <r>
    <d v="2024-12-02T00:00:00"/>
    <s v="Saleable RETURN"/>
    <s v="chamunda kirana store"/>
    <s v="KRAHD_97701"/>
    <s v="New Traditional"/>
    <s v="Maximus 2.0 Replacement (New Traditional)"/>
    <s v="Grooming"/>
    <s v="Wilkinson Sword"/>
    <n v="160"/>
    <n v="-5"/>
    <n v="-515"/>
    <s v="Godown Short"/>
    <x v="3"/>
    <n v="2575"/>
  </r>
  <r>
    <d v="2024-12-02T00:00:00"/>
    <s v="Saleable RETURN"/>
    <s v="Shree Aai Mata super market"/>
    <s v="KRAHD_M04982"/>
    <s v="Small B Traditional"/>
    <s v="Maximus Jun22 (Small B Traditional)"/>
    <s v="Grooming"/>
    <s v="Guard"/>
    <n v="480"/>
    <n v="-8"/>
    <n v="-320"/>
    <s v="Shop had No Cash"/>
    <x v="3"/>
    <n v="2560"/>
  </r>
  <r>
    <d v="2024-12-02T00:00:00"/>
    <s v="Saleable RETURN"/>
    <s v="Shreenathji Pharmacy"/>
    <s v="KRAHD_93063"/>
    <s v="Small A Pharmacy"/>
    <s v="Other (Small A Pharmacy)"/>
    <s v="Fabric &amp; Home Care"/>
    <s v="Ariel Liquid"/>
    <n v="4"/>
    <n v="-2"/>
    <n v="-1277.78"/>
    <s v="Wrong Order"/>
    <x v="3"/>
    <n v="2555.56"/>
  </r>
  <r>
    <d v="2024-12-02T00:00:00"/>
    <s v="Saleable RETURN"/>
    <s v="laxmi provision store"/>
    <s v="KRAHD_M05655"/>
    <s v="New Traditional"/>
    <s v="Maximus Jun22 (New Traditional)"/>
    <s v="Fabric &amp; Home Care"/>
    <s v="Ariel"/>
    <n v="5"/>
    <n v="-5"/>
    <n v="-510.2"/>
    <s v="Shop had No Cash"/>
    <x v="3"/>
    <n v="2551"/>
  </r>
  <r>
    <d v="2024-12-02T00:00:00"/>
    <s v="Saleable RETURN"/>
    <s v="Kundan Parlour"/>
    <s v="KRAHD_80386"/>
    <s v="New Traditional"/>
    <s v="Other (New Traditional)"/>
    <s v="Fabric &amp; Home Care"/>
    <s v="Ariel"/>
    <n v="5"/>
    <n v="-5"/>
    <n v="-510.2"/>
    <s v="Shop Closed"/>
    <x v="3"/>
    <n v="2551"/>
  </r>
  <r>
    <d v="2024-12-02T00:00:00"/>
    <s v="Saleable RETURN"/>
    <s v="Vijay Stores"/>
    <s v="KRAHD_38526"/>
    <s v="Large A Pharmacy"/>
    <s v="HFS (Large A Pharmacy)- D type- Sectorized"/>
    <s v="Grooming"/>
    <s v="Wilkinson Sword"/>
    <n v="120"/>
    <n v="-5"/>
    <n v="-505.5"/>
    <s v="Wrong Order"/>
    <x v="3"/>
    <n v="2527.5"/>
  </r>
  <r>
    <d v="2024-12-16T00:00:00"/>
    <s v="Sales Invoice"/>
    <s v="GPSAR Healthcare Ltd"/>
    <s v="KRHUB_78371"/>
    <s v="Large A Pharmacy"/>
    <s v="HFS (Large A Pharmacy)- D type"/>
    <s v="Fem Care"/>
    <s v="Whisper Ultra"/>
    <n v="32"/>
    <n v="4"/>
    <n v="630.64"/>
    <m/>
    <x v="0"/>
    <n v="2522.56"/>
  </r>
  <r>
    <d v="2024-12-02T00:00:00"/>
    <s v="DAMAGED RETURN"/>
    <s v="Gandhi &amp; Sons"/>
    <s v="KRAHD_38463"/>
    <s v="Large B Traditional"/>
    <s v="HFS Sectorized (Large B Traditional)"/>
    <s v="Health Care"/>
    <s v="BabyRub"/>
    <n v="1080"/>
    <n v="-8"/>
    <n v="-313.76"/>
    <s v="Expired Pack"/>
    <x v="4"/>
    <n v="2510.08"/>
  </r>
  <r>
    <d v="2024-12-16T00:00:00"/>
    <s v="Sales Invoice"/>
    <s v="GPSAR Healthcare Ltd"/>
    <s v="KRHUB_78371"/>
    <s v="Large A Pharmacy"/>
    <s v="HFS (Large A Pharmacy)- D type"/>
    <s v="Personal Care (GIL)"/>
    <s v="Gillette Series"/>
    <n v="6"/>
    <n v="4"/>
    <n v="625.04"/>
    <m/>
    <x v="0"/>
    <n v="2500.16"/>
  </r>
  <r>
    <d v="2024-12-16T00:00:00"/>
    <s v="Sales Invoice"/>
    <s v="Verai General Stores"/>
    <s v="KRHUB_90915"/>
    <s v="SubD B"/>
    <s v="SubD (SubD B)"/>
    <s v="Hair Care"/>
    <s v="Pantene"/>
    <n v="48"/>
    <n v="6"/>
    <n v="409.08"/>
    <m/>
    <x v="1"/>
    <n v="2454.48"/>
  </r>
  <r>
    <d v="2024-12-02T00:00:00"/>
    <s v="Saleable RETURN"/>
    <s v="Shanker Kirana Store"/>
    <s v="KRAHD_39128"/>
    <s v="Small B Traditional"/>
    <s v="Other (Small B Traditional)"/>
    <s v="Fabric &amp; Home Care"/>
    <s v="Tide"/>
    <n v="48"/>
    <n v="-6"/>
    <n v="-405.6"/>
    <s v="Wrong Order"/>
    <x v="3"/>
    <n v="2433.6000000000004"/>
  </r>
  <r>
    <d v="2024-12-02T00:00:00"/>
    <s v="Saleable RETURN"/>
    <s v="Anand Kirana"/>
    <s v="KRAHD_40038"/>
    <s v="Large B Traditional"/>
    <s v="HFS Sectorized (Large B Traditional)"/>
    <s v="Fabric &amp; Home Care"/>
    <s v="Ariel"/>
    <n v="34"/>
    <n v="-4"/>
    <n v="-592.6"/>
    <s v="Godown Short"/>
    <x v="3"/>
    <n v="2370.4"/>
  </r>
  <r>
    <d v="2024-12-02T00:00:00"/>
    <s v="Saleable RETURN"/>
    <s v="J.P.Tea Depo"/>
    <s v="KRAHD_38423"/>
    <s v="Large A Traditional"/>
    <s v="HFS Sectorized (Large A Traditional)"/>
    <s v="Grooming"/>
    <s v="Gillette Presto Intl"/>
    <n v="192"/>
    <n v="-6"/>
    <n v="-394.68"/>
    <s v="Shop had No Cash"/>
    <x v="3"/>
    <n v="2368.08"/>
  </r>
  <r>
    <d v="2024-12-02T00:00:00"/>
    <s v="Saleable RETURN"/>
    <s v="Just Born(GST)"/>
    <s v="KRAHD_44577"/>
    <s v="Speciality"/>
    <s v="Speciality Others (Speciality)"/>
    <s v="Baby Care"/>
    <s v="Pampers"/>
    <n v="12"/>
    <n v="-3"/>
    <n v="-780"/>
    <s v="Wrong Order"/>
    <x v="3"/>
    <n v="2340"/>
  </r>
  <r>
    <d v="2024-12-02T00:00:00"/>
    <s v="Sales Invoice"/>
    <s v="Osia Hyper Retail Ltd(GST)"/>
    <s v="KRAHD_70486"/>
    <s v="Hyper"/>
    <s v="New HFS (Hyper)"/>
    <s v="Female Hair Removal"/>
    <s v="Venus"/>
    <n v="48"/>
    <n v="4"/>
    <n v="578.91999999999996"/>
    <m/>
    <x v="3"/>
    <n v="2315.6799999999998"/>
  </r>
  <r>
    <d v="2024-12-02T00:00:00"/>
    <s v="Sales Invoice"/>
    <s v="Namh Meditech Private Limited"/>
    <s v="KRAHD_102747"/>
    <s v="Large A Pharmacy"/>
    <s v="New Sectorized (Large A Pharmacy)"/>
    <s v="Female Hair Removal"/>
    <s v="Venus"/>
    <n v="72"/>
    <n v="4"/>
    <n v="578.91999999999996"/>
    <m/>
    <x v="3"/>
    <n v="2315.6799999999998"/>
  </r>
  <r>
    <d v="2024-12-14T00:00:00"/>
    <s v="Sales Invoice"/>
    <s v="DEV ENTERPRISE"/>
    <s v="KRHUB_90736"/>
    <s v="SubD A"/>
    <s v="SubD (SubD A)"/>
    <s v="Oral care"/>
    <s v="ORAL B"/>
    <n v="48"/>
    <n v="4"/>
    <n v="566.67999999999995"/>
    <m/>
    <x v="0"/>
    <n v="2266.7199999999998"/>
  </r>
  <r>
    <d v="2024-12-02T00:00:00"/>
    <s v="DAMAGED RETURN"/>
    <s v="Vaibhav Laxmi Medicine(GST)"/>
    <s v="KRAHD_73297"/>
    <s v="Large B Pharmacy"/>
    <s v="HFS (Large B Pharmacy)- D Type- Sectorized"/>
    <s v="Grooming"/>
    <s v="Gillette Mach3"/>
    <n v="36"/>
    <n v="-3"/>
    <n v="-736.62"/>
    <s v="DAMAGED"/>
    <x v="4"/>
    <n v="2209.86"/>
  </r>
  <r>
    <d v="2024-12-02T00:00:00"/>
    <s v="Saleable RETURN"/>
    <s v="Raj Chemist(GST)"/>
    <s v="KRAHD_38421"/>
    <s v="Large A Pharmacy"/>
    <s v="HFS (Large A Pharmacy)- D type- Sectorized"/>
    <s v="Fem Care"/>
    <s v="Whisper Ultra"/>
    <n v="12"/>
    <n v="-2"/>
    <n v="-1088.06"/>
    <s v="Po Expired So Customer Rejected"/>
    <x v="3"/>
    <n v="2176.12"/>
  </r>
  <r>
    <d v="2024-12-14T00:00:00"/>
    <s v="Sales Invoice"/>
    <s v="Vinod Pharma"/>
    <s v="KRHUB_93329"/>
    <s v="SubD A"/>
    <s v="SubD (SubD A)"/>
    <s v="Fabric &amp; Home Care"/>
    <s v="Tide"/>
    <n v="24"/>
    <n v="4"/>
    <n v="540.72"/>
    <m/>
    <x v="0"/>
    <n v="2162.88"/>
  </r>
  <r>
    <d v="2024-12-02T00:00:00"/>
    <s v="Saleable RETURN"/>
    <s v="Arpit Medical(GST)"/>
    <s v="KRAHD_39093"/>
    <s v="Large B Pharmacy"/>
    <s v="HFS (Large B Pharmacy)- D Type- Sectorized"/>
    <s v="Grooming"/>
    <s v="Fusion"/>
    <n v="40"/>
    <n v="-1"/>
    <n v="-2141.96"/>
    <s v="Wrong Order"/>
    <x v="4"/>
    <n v="2141.96"/>
  </r>
  <r>
    <d v="2024-12-02T00:00:00"/>
    <s v="Saleable RETURN"/>
    <s v="Hello Medecine(GST)"/>
    <s v="KRAHD_38512"/>
    <s v="Large A Pharmacy"/>
    <s v="HFS (Large A Pharmacy)- D type- Sectorized"/>
    <s v="Grooming"/>
    <s v="Fusion"/>
    <n v="40"/>
    <n v="-1"/>
    <n v="-2141.96"/>
    <s v="Wrong Order"/>
    <x v="4"/>
    <n v="2141.96"/>
  </r>
  <r>
    <d v="2024-12-17T00:00:00"/>
    <s v="Sales Invoice"/>
    <s v="DEV ENTERPRISE"/>
    <s v="KRHUB_90736"/>
    <s v="SubD A"/>
    <s v="SubD (SubD A)"/>
    <s v="Oral care"/>
    <s v="ORAL B"/>
    <n v="96"/>
    <n v="6"/>
    <n v="350.04"/>
    <m/>
    <x v="1"/>
    <n v="2100.2400000000002"/>
  </r>
  <r>
    <d v="2024-12-02T00:00:00"/>
    <s v="Saleable RETURN"/>
    <s v="Amiraj Pro Center(GST)"/>
    <s v="KRAHD_39534"/>
    <s v="Large B Traditional"/>
    <s v="HFS Sectorized (Large B Traditional)"/>
    <s v="Grooming"/>
    <s v="Gillette Mach3"/>
    <n v="48"/>
    <n v="-2"/>
    <n v="-1026.78"/>
    <s v="Shop had No Cash"/>
    <x v="3"/>
    <n v="2053.56"/>
  </r>
  <r>
    <d v="2024-12-17T00:00:00"/>
    <s v="Sales Invoice"/>
    <s v="SHREE MOMAI TRADERS"/>
    <s v="KRHUB_89269"/>
    <s v="SubD A"/>
    <s v="SubD (SubD A)"/>
    <s v="Fem Care"/>
    <s v="Whisper Choice"/>
    <n v="1"/>
    <n v="1"/>
    <n v="2043.29"/>
    <m/>
    <x v="1"/>
    <n v="2043.29"/>
  </r>
  <r>
    <d v="2024-12-16T00:00:00"/>
    <s v="Sales Invoice"/>
    <s v="Verai General Stores"/>
    <s v="KRHUB_90915"/>
    <s v="SubD B"/>
    <s v="SubD (SubD B)"/>
    <s v="Personal Care (GIL)"/>
    <s v="Gillette"/>
    <n v="12"/>
    <n v="3"/>
    <n v="666.96"/>
    <m/>
    <x v="0"/>
    <n v="2000.88"/>
  </r>
  <r>
    <d v="2024-12-17T00:00:00"/>
    <s v="Sales Invoice"/>
    <s v="Bipinkumar Manshukhlal Shah"/>
    <s v="KRHUB_78366"/>
    <s v="SubD A"/>
    <s v="SubD (SubD A)"/>
    <s v="Personal Care (GIL)"/>
    <s v="Gillette"/>
    <n v="12"/>
    <n v="3"/>
    <n v="666.96"/>
    <m/>
    <x v="1"/>
    <n v="2000.88"/>
  </r>
  <r>
    <d v="2024-12-14T00:00:00"/>
    <s v="Sales Invoice"/>
    <s v="Jiyansh Sales"/>
    <s v="KRHUB_94585"/>
    <s v="SubD B"/>
    <s v="SubD (SubD B)"/>
    <s v="Health Care"/>
    <s v="BabyRub"/>
    <n v="12"/>
    <n v="1"/>
    <n v="1973.53"/>
    <m/>
    <x v="0"/>
    <n v="1973.53"/>
  </r>
  <r>
    <d v="2024-12-16T00:00:00"/>
    <s v="Sales Invoice"/>
    <s v="GPSAR Healthcare Ltd"/>
    <s v="KRHUB_78371"/>
    <s v="Large A Pharmacy"/>
    <s v="HFS (Large A Pharmacy)- D type"/>
    <s v="Personal Care (GIL)"/>
    <s v="Gillette"/>
    <n v="24"/>
    <n v="2"/>
    <n v="979.2"/>
    <m/>
    <x v="0"/>
    <n v="1958.4"/>
  </r>
  <r>
    <d v="2024-12-02T00:00:00"/>
    <s v="Saleable RETURN"/>
    <s v="Patava Medical(GST)"/>
    <s v="KRAHD_40484"/>
    <s v="Small A Pharmacy"/>
    <s v="Other (Small A Pharmacy)"/>
    <s v="Fem Care"/>
    <s v="Whisper Choice"/>
    <n v="120"/>
    <n v="-7"/>
    <n v="-264.81"/>
    <s v="Shop had No Cash"/>
    <x v="3"/>
    <n v="1853.67"/>
  </r>
  <r>
    <d v="2024-12-02T00:00:00"/>
    <s v="Saleable RETURN"/>
    <s v="Raj Medical &amp; General Store"/>
    <s v="KRAHD_102733"/>
    <s v="Large A Pharmacy"/>
    <s v="New Sectorized (Large A Pharmacy)"/>
    <s v="Grooming"/>
    <s v="Fusion"/>
    <n v="40"/>
    <n v="-1"/>
    <n v="-1852.67"/>
    <s v="Shop had No Cash"/>
    <x v="4"/>
    <n v="1852.67"/>
  </r>
  <r>
    <d v="2024-12-02T00:00:00"/>
    <s v="Saleable RETURN"/>
    <s v="Aroma Medical"/>
    <s v="KRAHD_38439"/>
    <s v="Large B Pharmacy"/>
    <s v="HFS (Large B Pharmacy)- D Type- Sectorized"/>
    <s v="Grooming"/>
    <s v="Fusion"/>
    <n v="40"/>
    <n v="-1"/>
    <n v="-1852.67"/>
    <s v="Shop had No Cash"/>
    <x v="4"/>
    <n v="1852.67"/>
  </r>
  <r>
    <d v="2024-12-02T00:00:00"/>
    <s v="Saleable RETURN"/>
    <s v="Akshar Medicine(GST)"/>
    <s v="KRAHD_42201"/>
    <s v="Large B Pharmacy"/>
    <s v="HFS (Large B Pharmacy)- D Type- Sectorized"/>
    <s v="Grooming"/>
    <s v="Fusion"/>
    <n v="40"/>
    <n v="-1"/>
    <n v="-1852.67"/>
    <s v="Wrong Order"/>
    <x v="4"/>
    <n v="1852.67"/>
  </r>
  <r>
    <d v="2024-12-02T00:00:00"/>
    <s v="Saleable RETURN"/>
    <s v="New Umiya Medical"/>
    <s v="KRAHD_41616"/>
    <s v="Large B Pharmacy"/>
    <s v="HFS (Large B Pharmacy)- D Type- Sectorized"/>
    <s v="Health Care"/>
    <s v="Vaporub"/>
    <n v="72"/>
    <n v="-2"/>
    <n v="-921.24"/>
    <s v="Shop Closed"/>
    <x v="3"/>
    <n v="1842.48"/>
  </r>
  <r>
    <d v="2024-12-02T00:00:00"/>
    <s v="Saleable RETURN"/>
    <s v="Mahesh Medicla &amp; Prov.(GST)"/>
    <s v="KRAHD_38578"/>
    <s v="Large A Pharmacy"/>
    <s v="HFS (Large A Pharmacy)- D type- Sectorized"/>
    <s v="Health Care"/>
    <s v="Vaporub"/>
    <n v="72"/>
    <n v="-2"/>
    <n v="-921.24"/>
    <s v="Wrong Order"/>
    <x v="3"/>
    <n v="1842.48"/>
  </r>
  <r>
    <d v="2024-12-02T00:00:00"/>
    <s v="Saleable RETURN"/>
    <s v="Highness Med"/>
    <s v="KRAHD_38606"/>
    <s v="Large B Pharmacy"/>
    <s v="HFS (Large B Pharmacy)- D Type- Sectorized"/>
    <s v="Health Care"/>
    <s v="Vaporub"/>
    <n v="72"/>
    <n v="-2"/>
    <n v="-921.24"/>
    <s v="Wrong Order"/>
    <x v="3"/>
    <n v="1842.48"/>
  </r>
  <r>
    <d v="2024-12-02T00:00:00"/>
    <s v="Saleable RETURN"/>
    <s v="Natraj Chemist"/>
    <s v="KRAHD_91284"/>
    <s v="Large A Pharmacy"/>
    <s v="HFS (Large A Pharmacy)- D type- Sectorized"/>
    <s v="Health Care"/>
    <s v="Vaporub"/>
    <n v="72"/>
    <n v="-2"/>
    <n v="-921.24"/>
    <s v="Wrong Order"/>
    <x v="3"/>
    <n v="1842.48"/>
  </r>
  <r>
    <d v="2024-12-02T00:00:00"/>
    <s v="Saleable RETURN"/>
    <s v="Ganesh Medicine(GST)"/>
    <s v="KRAHD_47112"/>
    <s v="Large B Pharmacy"/>
    <s v="HFS (Large B Pharmacy)- D Type- Sectorized"/>
    <s v="Health Care"/>
    <s v="Vaporub"/>
    <n v="72"/>
    <n v="-2"/>
    <n v="-921.24"/>
    <s v="Shop had No Cash"/>
    <x v="3"/>
    <n v="1842.48"/>
  </r>
  <r>
    <d v="2024-12-16T00:00:00"/>
    <s v="Sales Invoice"/>
    <s v="GPSAR Healthcare Ltd"/>
    <s v="KRHUB_78371"/>
    <s v="Large A Pharmacy"/>
    <s v="HFS (Large A Pharmacy)- D type"/>
    <s v="Personal Care (GIL)"/>
    <s v="Gillette Series"/>
    <n v="12"/>
    <n v="2"/>
    <n v="891.08"/>
    <m/>
    <x v="0"/>
    <n v="1782.16"/>
  </r>
  <r>
    <d v="2024-12-17T00:00:00"/>
    <s v="Saleable RETURN"/>
    <s v="GPSAR Healthcare Ltd"/>
    <s v="KRHUB_78371"/>
    <s v="Large A Pharmacy"/>
    <s v="HFS (Large A Pharmacy)- D type"/>
    <s v="Personal Care (GIL)"/>
    <s v="Gillette Series"/>
    <n v="12"/>
    <n v="-2"/>
    <n v="-891.08"/>
    <s v="Short Supplied"/>
    <x v="1"/>
    <n v="1782.16"/>
  </r>
  <r>
    <d v="2024-12-02T00:00:00"/>
    <s v="Saleable RETURN"/>
    <s v="Aroma Medical"/>
    <s v="KRAHD_38439"/>
    <s v="Large B Pharmacy"/>
    <s v="HFS (Large B Pharmacy)- D Type- Sectorized"/>
    <s v="Grooming"/>
    <s v="Guard"/>
    <n v="480"/>
    <n v="-5"/>
    <n v="-350"/>
    <s v="Shop had No Cash"/>
    <x v="3"/>
    <n v="1750"/>
  </r>
  <r>
    <d v="2024-12-02T00:00:00"/>
    <s v="Saleable RETURN"/>
    <s v="Raj Chemist(GST)"/>
    <s v="KRAHD_38421"/>
    <s v="Large A Pharmacy"/>
    <s v="HFS (Large A Pharmacy)- D type- Sectorized"/>
    <s v="Health Care"/>
    <s v="Vaporub"/>
    <n v="16"/>
    <n v="-1"/>
    <n v="-1728.1"/>
    <s v="Po Expired So Customer Rejected"/>
    <x v="3"/>
    <n v="1728.1"/>
  </r>
  <r>
    <d v="2024-12-02T00:00:00"/>
    <s v="Saleable RETURN"/>
    <s v="Parishram Medical(GST)"/>
    <s v="KRAHD_38481"/>
    <s v="Small A Pharmacy"/>
    <s v="Other (Small A Pharmacy)"/>
    <s v="Oral care"/>
    <s v="ORAL B"/>
    <n v="6"/>
    <n v="-1"/>
    <n v="-1723.27"/>
    <s v="Godown Short"/>
    <x v="3"/>
    <n v="1723.27"/>
  </r>
  <r>
    <d v="2024-12-02T00:00:00"/>
    <s v="Saleable RETURN"/>
    <s v="Raj Chemist(GST)"/>
    <s v="KRAHD_38421"/>
    <s v="Large A Pharmacy"/>
    <s v="HFS (Large A Pharmacy)- D type- Sectorized"/>
    <s v="Health Care"/>
    <s v="BabyRub"/>
    <n v="216"/>
    <n v="-4"/>
    <n v="-417.24"/>
    <s v="Po Expired So Customer Rejected"/>
    <x v="3"/>
    <n v="1668.96"/>
  </r>
  <r>
    <d v="2024-12-02T00:00:00"/>
    <s v="Saleable RETURN"/>
    <s v="Patava Medical(GST)"/>
    <s v="KRAHD_40484"/>
    <s v="Small A Pharmacy"/>
    <s v="Other (Small A Pharmacy)"/>
    <s v="Baby Care"/>
    <s v="Pampers"/>
    <n v="168"/>
    <n v="-10"/>
    <n v="-166.7"/>
    <s v="Shop had No Cash"/>
    <x v="3"/>
    <n v="1667"/>
  </r>
  <r>
    <d v="2024-12-02T00:00:00"/>
    <s v="Saleable RETURN"/>
    <s v="Radhe Trading(GST)"/>
    <s v="KRAHD_25664"/>
    <s v="Semi WS Traditional"/>
    <s v="WS Silver (Semi WS Traditional)"/>
    <s v="Fabric &amp; Home Care"/>
    <s v="Ariel Liquid"/>
    <n v="12"/>
    <n v="-3"/>
    <n v="-552.78"/>
    <s v="Godown Short"/>
    <x v="3"/>
    <n v="1658.34"/>
  </r>
  <r>
    <d v="2024-12-02T00:00:00"/>
    <s v="Saleable RETURN"/>
    <s v="Jay Shankar Pro store"/>
    <s v="KRAHD_40271"/>
    <s v="Large B Traditional"/>
    <s v="HFS Sectorized (Large B Traditional)"/>
    <s v="Fabric &amp; Home Care"/>
    <s v="Ariel"/>
    <n v="12"/>
    <n v="-2"/>
    <n v="-820.7"/>
    <s v="Wrong Order"/>
    <x v="3"/>
    <n v="1641.4"/>
  </r>
  <r>
    <d v="2024-12-13T00:00:00"/>
    <s v="Sales Invoice"/>
    <s v="Vinod Pharma"/>
    <s v="KRHUB_93329"/>
    <s v="SubD A"/>
    <s v="SubD (SubD A)"/>
    <s v="Fabric &amp; Home Care"/>
    <s v="Ariel"/>
    <n v="5"/>
    <n v="4"/>
    <n v="408.16"/>
    <m/>
    <x v="2"/>
    <n v="1632.64"/>
  </r>
  <r>
    <d v="2024-12-14T00:00:00"/>
    <s v="Sales Invoice"/>
    <s v="Mashru General Store"/>
    <s v="KRHUB_92137"/>
    <s v="SubD B"/>
    <s v="SubD (SubD B)"/>
    <s v="Fabric &amp; Home Care"/>
    <s v="Ariel"/>
    <n v="5"/>
    <n v="4"/>
    <n v="408.16"/>
    <m/>
    <x v="0"/>
    <n v="1632.64"/>
  </r>
  <r>
    <d v="2024-12-17T00:00:00"/>
    <s v="Sales Invoice"/>
    <s v="SHREE MOMAI TRADERS"/>
    <s v="KRHUB_89269"/>
    <s v="SubD A"/>
    <s v="SubD (SubD A)"/>
    <s v="Fabric &amp; Home Care"/>
    <s v="Ariel"/>
    <n v="5"/>
    <n v="4"/>
    <n v="408.16"/>
    <m/>
    <x v="1"/>
    <n v="1632.64"/>
  </r>
  <r>
    <d v="2024-12-18T00:00:00"/>
    <s v="Sales Invoice"/>
    <s v="Jay Ambe Enterprise"/>
    <s v="KRHUB_92863"/>
    <s v="SubD A"/>
    <s v="SubD (SubD A)"/>
    <s v="Fabric &amp; Home Care"/>
    <s v="Ariel"/>
    <n v="5"/>
    <n v="4"/>
    <n v="408.16"/>
    <m/>
    <x v="1"/>
    <n v="1632.64"/>
  </r>
  <r>
    <d v="2024-12-20T00:00:00"/>
    <s v="Sales Invoice"/>
    <s v="Vinayak Marketing"/>
    <s v="KRHUB_91961"/>
    <s v="SubD A"/>
    <s v="SubD (SubD A)"/>
    <s v="Fabric &amp; Home Care"/>
    <s v="Ariel"/>
    <n v="5"/>
    <n v="4"/>
    <n v="408.16"/>
    <m/>
    <x v="1"/>
    <n v="1632.64"/>
  </r>
  <r>
    <d v="2024-12-02T00:00:00"/>
    <s v="Saleable RETURN"/>
    <s v="Anshi Lifestyle pharmacy &amp; Supermarket"/>
    <s v="KRAHD_92058"/>
    <s v="Large A Pharmacy"/>
    <s v="HFS (Large A Pharmacy)- L type- Sectorized"/>
    <s v="Fem Care"/>
    <s v="Whisper Choice"/>
    <n v="60"/>
    <n v="-6"/>
    <n v="-270.24"/>
    <s v="Wrong Order"/>
    <x v="3"/>
    <n v="1621.44"/>
  </r>
  <r>
    <d v="2024-12-02T00:00:00"/>
    <s v="Saleable RETURN"/>
    <s v="Akshar Medicine(GST)"/>
    <s v="KRAHD_42201"/>
    <s v="Large B Pharmacy"/>
    <s v="HFS (Large B Pharmacy)- D Type- Sectorized"/>
    <s v="Fem Care"/>
    <s v="Whisper Choice"/>
    <n v="112"/>
    <n v="-6"/>
    <n v="-270.24"/>
    <s v="Wrong Order"/>
    <x v="3"/>
    <n v="1621.44"/>
  </r>
  <r>
    <d v="2024-12-16T00:00:00"/>
    <s v="Sales Invoice"/>
    <s v="Verai General Stores"/>
    <s v="KRHUB_90915"/>
    <s v="SubD B"/>
    <s v="SubD (SubD B)"/>
    <s v="Personal Care (GIL)"/>
    <s v="Gillette Series"/>
    <n v="144"/>
    <n v="6"/>
    <n v="262.5"/>
    <m/>
    <x v="0"/>
    <n v="1575"/>
  </r>
  <r>
    <d v="2024-12-13T00:00:00"/>
    <s v="Sales Invoice"/>
    <s v="Vinod Pharma"/>
    <s v="KRHUB_93329"/>
    <s v="SubD A"/>
    <s v="SubD (SubD A)"/>
    <s v="Hair Care"/>
    <s v="Pantene"/>
    <n v="24"/>
    <n v="3"/>
    <n v="515.46"/>
    <m/>
    <x v="2"/>
    <n v="1546.38"/>
  </r>
  <r>
    <d v="2024-12-02T00:00:00"/>
    <s v="Saleable RETURN"/>
    <s v="New Rajasthan Medicalts(GST)"/>
    <s v="KRAHD_38549"/>
    <s v="Large B Pharmacy"/>
    <s v="HFS (Large B Pharmacy)- D Type- Sectorized"/>
    <s v="Fem Care"/>
    <s v="Whisper Choice"/>
    <n v="120"/>
    <n v="-7"/>
    <n v="-220.71"/>
    <s v="Wrong Order"/>
    <x v="3"/>
    <n v="1544.97"/>
  </r>
  <r>
    <d v="2024-12-02T00:00:00"/>
    <s v="Saleable RETURN"/>
    <s v="Mahavir Medical Stores(GST)"/>
    <s v="KRAHD_38642"/>
    <s v="Large B Pharmacy"/>
    <s v="HFS (Large B Pharmacy)- D Type- Sectorized"/>
    <s v="Fem Care"/>
    <s v="Whisper Ultra"/>
    <n v="48"/>
    <n v="-3"/>
    <n v="-513.51"/>
    <s v="Wrong Order"/>
    <x v="3"/>
    <n v="1540.53"/>
  </r>
  <r>
    <d v="2024-12-02T00:00:00"/>
    <s v="Saleable RETURN"/>
    <s v="Moon Light Traders(GST)"/>
    <s v="KRAHD_38485"/>
    <s v="Large A Traditional"/>
    <s v="HFS Sectorized (Large A Traditional)"/>
    <s v="Skin Care"/>
    <s v="Olay"/>
    <n v="6"/>
    <n v="-1"/>
    <n v="-1499.16"/>
    <s v="Godown Short"/>
    <x v="3"/>
    <n v="1499.16"/>
  </r>
  <r>
    <d v="2024-12-18T00:00:00"/>
    <s v="Sales Invoice"/>
    <s v="Vinod Pharma"/>
    <s v="KRHUB_93329"/>
    <s v="SubD A"/>
    <s v="SubD (SubD A)"/>
    <s v="Grooming"/>
    <s v="Mach-3 Turbo"/>
    <n v="72"/>
    <n v="2"/>
    <n v="704.02"/>
    <m/>
    <x v="1"/>
    <n v="1408.04"/>
  </r>
  <r>
    <d v="2024-12-02T00:00:00"/>
    <s v="Sales Invoice"/>
    <s v="Namh Meditech Private Limited"/>
    <s v="KRAHD_102747"/>
    <s v="Large A Pharmacy"/>
    <s v="New Sectorized (Large A Pharmacy)"/>
    <s v="Female Hair Removal"/>
    <s v="Satin Care"/>
    <n v="40"/>
    <n v="2"/>
    <n v="700"/>
    <m/>
    <x v="3"/>
    <n v="1400"/>
  </r>
  <r>
    <d v="2024-12-02T00:00:00"/>
    <s v="Saleable RETURN"/>
    <s v="Trikamlal Mohanlal &amp; Co."/>
    <s v="KRAHD_80440"/>
    <s v="Medium Traditional"/>
    <s v="Other (Medium Traditional)"/>
    <s v="Baby Care"/>
    <s v="Pampers"/>
    <n v="12"/>
    <n v="-2"/>
    <n v="-681.66"/>
    <s v="Shop had No Cash"/>
    <x v="3"/>
    <n v="1363.32"/>
  </r>
  <r>
    <d v="2024-12-14T00:00:00"/>
    <s v="Sales Invoice"/>
    <s v="A TO Z TRADERS"/>
    <s v="KRHUB_93275"/>
    <s v="SubD B"/>
    <s v="SubD (SubD B)"/>
    <s v="Fem Care"/>
    <s v="Whisper Ultra"/>
    <n v="1"/>
    <n v="1"/>
    <n v="1338.52"/>
    <m/>
    <x v="0"/>
    <n v="1338.52"/>
  </r>
  <r>
    <d v="2024-12-02T00:00:00"/>
    <s v="Saleable RETURN"/>
    <s v="Doveshwer General Store"/>
    <s v="KRAHD_79100"/>
    <s v="Small A Traditional"/>
    <s v="Other (Small A Traditional)"/>
    <s v="Fabric &amp; Home Care"/>
    <s v="Ariel"/>
    <n v="48"/>
    <n v="-4"/>
    <n v="-333.36"/>
    <s v="Wrong Order"/>
    <x v="3"/>
    <n v="1333.44"/>
  </r>
  <r>
    <d v="2024-12-02T00:00:00"/>
    <s v="Saleable RETURN"/>
    <s v="parvati provision store"/>
    <s v="KRAHD_M00209"/>
    <s v="Small B Traditional"/>
    <s v="Maximus Jun22 (Small B Traditional)"/>
    <s v="Fabric &amp; Home Care"/>
    <s v="Tide"/>
    <n v="72"/>
    <n v="-12"/>
    <n v="-111.12"/>
    <s v="Wrong Order"/>
    <x v="3"/>
    <n v="1333.44"/>
  </r>
  <r>
    <d v="2024-12-02T00:00:00"/>
    <s v="Saleable RETURN"/>
    <s v="Raj Chemist(GST)"/>
    <s v="KRAHD_38421"/>
    <s v="Large A Pharmacy"/>
    <s v="HFS (Large A Pharmacy)- D type- Sectorized"/>
    <s v="Fem Care"/>
    <s v="Whisper Ultra"/>
    <n v="18"/>
    <n v="-2"/>
    <n v="-666.66"/>
    <s v="Po Expired So Customer Rejected"/>
    <x v="3"/>
    <n v="1333.32"/>
  </r>
  <r>
    <d v="2024-12-02T00:00:00"/>
    <s v="Saleable RETURN"/>
    <s v="Mewad Pharmacy"/>
    <s v="KRAHD_77560"/>
    <s v="Medium Pharmacy"/>
    <s v="New (Medium Pharmacy)- D Type"/>
    <s v="Baby Care"/>
    <s v="Pampers"/>
    <n v="12"/>
    <n v="-2"/>
    <n v="-665"/>
    <s v="Wrong Order"/>
    <x v="3"/>
    <n v="1330"/>
  </r>
  <r>
    <d v="2024-12-02T00:00:00"/>
    <s v="Saleable RETURN"/>
    <s v="Trikamlal Mohanlal &amp; Co."/>
    <s v="KRAHD_80440"/>
    <s v="Medium Traditional"/>
    <s v="Other (Medium Traditional)"/>
    <s v="Baby Care"/>
    <s v="Pampers"/>
    <n v="12"/>
    <n v="-2"/>
    <n v="-665"/>
    <s v="Shop had No Cash"/>
    <x v="3"/>
    <n v="1330"/>
  </r>
  <r>
    <d v="2024-12-02T00:00:00"/>
    <s v="Saleable RETURN"/>
    <s v="Anand Prov. Store"/>
    <s v="KRAHD_38913"/>
    <s v="Large B Traditional"/>
    <s v="HFS Sectorized (Large B Traditional)"/>
    <s v="Baby Care"/>
    <s v="Pampers"/>
    <n v="12"/>
    <n v="-2"/>
    <n v="-665"/>
    <s v="Wrong Order"/>
    <x v="3"/>
    <n v="1330"/>
  </r>
  <r>
    <d v="2024-12-02T00:00:00"/>
    <s v="Saleable RETURN"/>
    <s v="Trikamlal Mohanlal &amp; Co."/>
    <s v="KRAHD_80440"/>
    <s v="Medium Traditional"/>
    <s v="Other (Medium Traditional)"/>
    <s v="Baby Care"/>
    <s v="Pampers"/>
    <n v="12"/>
    <n v="-2"/>
    <n v="-665"/>
    <s v="Shop had No Cash"/>
    <x v="3"/>
    <n v="1330"/>
  </r>
  <r>
    <d v="2024-12-02T00:00:00"/>
    <s v="Sales Invoice"/>
    <s v="Ashok Medical &amp; Gen. St."/>
    <s v="KRAHD_38444"/>
    <s v="Large A Pharmacy"/>
    <s v="HFS (Large A Pharmacy)- D type- Sectorized"/>
    <s v="Female Hair Removal"/>
    <s v="Venus"/>
    <n v="24"/>
    <n v="2"/>
    <n v="657.9"/>
    <m/>
    <x v="3"/>
    <n v="1315.8"/>
  </r>
  <r>
    <d v="2024-12-14T00:00:00"/>
    <s v="Sales Invoice"/>
    <s v="Jalaram Enterprise"/>
    <s v="KRHUB_86219"/>
    <s v="SubD B"/>
    <s v="SubD (SubD B)"/>
    <s v="Grooming"/>
    <s v="Mach-3 Turbo"/>
    <n v="36"/>
    <n v="2"/>
    <n v="655.7"/>
    <m/>
    <x v="0"/>
    <n v="1311.4"/>
  </r>
  <r>
    <d v="2024-12-02T00:00:00"/>
    <s v="Saleable RETURN"/>
    <s v="Raj Medical &amp; General Store"/>
    <s v="KRAHD_102733"/>
    <s v="Large A Pharmacy"/>
    <s v="New Sectorized (Large A Pharmacy)"/>
    <s v="Female Hair Removal"/>
    <s v="Venus"/>
    <n v="72"/>
    <n v="-3"/>
    <n v="-434.19"/>
    <s v="Shop had No Cash"/>
    <x v="4"/>
    <n v="1302.57"/>
  </r>
  <r>
    <d v="2024-12-02T00:00:00"/>
    <s v="Saleable RETURN"/>
    <s v="Rational Handloom Co.Pvt.Ltd(GST)"/>
    <s v="KRAHD_38717"/>
    <s v="Hyper"/>
    <s v="New HFS (Hyper)"/>
    <s v="Grooming"/>
    <s v="Gillette Presto Intl"/>
    <n v="100"/>
    <n v="-4"/>
    <n v="-314.44"/>
    <s v="Godown Short"/>
    <x v="3"/>
    <n v="1257.76"/>
  </r>
  <r>
    <d v="2024-12-02T00:00:00"/>
    <s v="Saleable RETURN"/>
    <s v="Anshi Lifestyle pharmacy &amp; Supermarket"/>
    <s v="KRAHD_92058"/>
    <s v="Large A Pharmacy"/>
    <s v="HFS (Large A Pharmacy)- L type- Sectorized"/>
    <s v="Baby Care"/>
    <s v="Pampers"/>
    <n v="4"/>
    <n v="-1"/>
    <n v="-1249.1600000000001"/>
    <s v="Wrong Order"/>
    <x v="3"/>
    <n v="1249.1600000000001"/>
  </r>
  <r>
    <d v="2024-12-02T00:00:00"/>
    <s v="Sales Invoice"/>
    <s v="M M Cosmatic"/>
    <s v="KRAHD_M01191"/>
    <s v="New Beauty"/>
    <s v="Maximus Jun22 (New Beauty)"/>
    <s v="Female Hair Removal"/>
    <s v="Satin Care"/>
    <n v="192"/>
    <n v="4"/>
    <n v="312.24"/>
    <m/>
    <x v="3"/>
    <n v="1248.96"/>
  </r>
  <r>
    <d v="2024-12-02T00:00:00"/>
    <s v="Sales Invoice"/>
    <s v="Rajdeep Pro Store"/>
    <s v="KRAHD_38513"/>
    <s v="Large B Traditional"/>
    <s v="HFS Sectorized (Large B Traditional)"/>
    <s v="Female Hair Removal"/>
    <s v="Satin Care"/>
    <n v="192"/>
    <n v="4"/>
    <n v="312.24"/>
    <m/>
    <x v="3"/>
    <n v="1248.96"/>
  </r>
  <r>
    <d v="2024-12-02T00:00:00"/>
    <s v="Sales Invoice"/>
    <s v="BEST pharmacy"/>
    <s v="KRAHD_97258"/>
    <s v="New Pharmacy"/>
    <s v="Other (New Pharmacy)"/>
    <s v="Female Hair Removal"/>
    <s v="Satin Care"/>
    <n v="192"/>
    <n v="4"/>
    <n v="312.24"/>
    <m/>
    <x v="3"/>
    <n v="1248.96"/>
  </r>
  <r>
    <d v="2024-12-02T00:00:00"/>
    <s v="Saleable RETURN"/>
    <s v="Ganesh Medicine(GST)"/>
    <s v="KRAHD_47112"/>
    <s v="Large B Pharmacy"/>
    <s v="HFS (Large B Pharmacy)- D Type- Sectorized"/>
    <s v="Health Care"/>
    <s v="VCD"/>
    <n v="16"/>
    <n v="-2"/>
    <n v="-617.48"/>
    <s v="Shop had No Cash"/>
    <x v="3"/>
    <n v="1234.96"/>
  </r>
  <r>
    <d v="2024-12-02T00:00:00"/>
    <s v="Saleable RETURN"/>
    <s v="New Rajasthan Medicalts(GST)"/>
    <s v="KRAHD_38549"/>
    <s v="Large B Pharmacy"/>
    <s v="HFS (Large B Pharmacy)- D Type- Sectorized"/>
    <s v="Fem Care"/>
    <s v="Whisper Ultra"/>
    <n v="12"/>
    <n v="-2"/>
    <n v="-614.04"/>
    <s v="Wrong Order"/>
    <x v="3"/>
    <n v="1228.08"/>
  </r>
  <r>
    <d v="2024-12-02T00:00:00"/>
    <s v="Saleable RETURN"/>
    <s v="Akshar Medicine(GST)"/>
    <s v="KRAHD_42201"/>
    <s v="Large B Pharmacy"/>
    <s v="HFS (Large B Pharmacy)- D Type- Sectorized"/>
    <s v="Fem Care"/>
    <s v="Whisper Ultra"/>
    <n v="12"/>
    <n v="-2"/>
    <n v="-614.04"/>
    <s v="Wrong Order"/>
    <x v="3"/>
    <n v="1228.08"/>
  </r>
  <r>
    <d v="2024-12-02T00:00:00"/>
    <s v="Saleable RETURN"/>
    <s v="Sangam Pharmacy"/>
    <s v="KRAHD_82527"/>
    <s v="Large B Pharmacy"/>
    <s v="HFS (Large B Pharmacy)- D Type- Sectorized"/>
    <s v="Fem Care"/>
    <s v="Whisper Ultra"/>
    <n v="8"/>
    <n v="-2"/>
    <n v="-614.04"/>
    <s v="Wrong Order"/>
    <x v="3"/>
    <n v="1228.08"/>
  </r>
  <r>
    <d v="2024-12-14T00:00:00"/>
    <s v="Sales Invoice"/>
    <s v="Mashru General Store"/>
    <s v="KRHUB_92137"/>
    <s v="SubD B"/>
    <s v="SubD (SubD B)"/>
    <s v="Aircare"/>
    <s v="AmbiPur"/>
    <n v="12"/>
    <n v="2"/>
    <n v="581.66"/>
    <m/>
    <x v="0"/>
    <n v="1163.32"/>
  </r>
  <r>
    <d v="2024-12-17T00:00:00"/>
    <s v="Sales Invoice"/>
    <s v="SHREE MOMAI TRADERS"/>
    <s v="KRHUB_89269"/>
    <s v="SubD A"/>
    <s v="SubD (SubD A)"/>
    <s v="Aircare"/>
    <s v="AmbiPur"/>
    <n v="12"/>
    <n v="2"/>
    <n v="581.66"/>
    <m/>
    <x v="1"/>
    <n v="1163.32"/>
  </r>
  <r>
    <d v="2024-12-17T00:00:00"/>
    <s v="Sales Invoice"/>
    <s v="SHREE MOMAI TRADERS"/>
    <s v="KRHUB_89269"/>
    <s v="SubD A"/>
    <s v="SubD (SubD A)"/>
    <s v="Aircare"/>
    <s v="AmbiPur"/>
    <n v="12"/>
    <n v="2"/>
    <n v="581.66"/>
    <m/>
    <x v="1"/>
    <n v="1163.32"/>
  </r>
  <r>
    <d v="2024-12-17T00:00:00"/>
    <s v="Sales Invoice"/>
    <s v="SHREE MOMAI TRADERS"/>
    <s v="KRHUB_89269"/>
    <s v="SubD A"/>
    <s v="SubD (SubD A)"/>
    <s v="Aircare"/>
    <s v="AmbiPur"/>
    <n v="12"/>
    <n v="2"/>
    <n v="581.66"/>
    <m/>
    <x v="1"/>
    <n v="1163.32"/>
  </r>
  <r>
    <d v="2024-12-02T00:00:00"/>
    <s v="Saleable RETURN"/>
    <s v="Patava Medical(GST)"/>
    <s v="KRAHD_40484"/>
    <s v="Small A Pharmacy"/>
    <s v="Other (Small A Pharmacy)"/>
    <s v="Fem Care"/>
    <s v="Whisper Choice"/>
    <n v="120"/>
    <n v="-6"/>
    <n v="-189.18"/>
    <s v="Shop had No Cash"/>
    <x v="3"/>
    <n v="1135.08"/>
  </r>
  <r>
    <d v="2024-12-14T00:00:00"/>
    <s v="Sales Invoice"/>
    <s v="Mashru General Store"/>
    <s v="KRHUB_92137"/>
    <s v="SubD B"/>
    <s v="SubD (SubD B)"/>
    <s v="Oral care"/>
    <s v="ORAL B"/>
    <n v="24"/>
    <n v="3"/>
    <n v="375"/>
    <m/>
    <x v="0"/>
    <n v="1125"/>
  </r>
  <r>
    <d v="2024-12-02T00:00:00"/>
    <s v="Saleable RETURN"/>
    <s v="A-1 Medical"/>
    <s v="KRAHD_86105"/>
    <s v="Large B Pharmacy"/>
    <s v="HFS (Large B Pharmacy)- D Type- Sectorized"/>
    <s v="Grooming"/>
    <s v="Guard"/>
    <n v="480"/>
    <n v="-4"/>
    <n v="-280"/>
    <s v="Wrong Order"/>
    <x v="3"/>
    <n v="1120"/>
  </r>
  <r>
    <d v="2024-12-02T00:00:00"/>
    <s v="Saleable RETURN"/>
    <s v="Wel Come Medical-(Cash Only)"/>
    <s v="KRAHD_77640"/>
    <s v="Large B Pharmacy"/>
    <s v="HFS (Large B Pharmacy)- D Type- Sectorized"/>
    <s v="Grooming"/>
    <s v="Guard"/>
    <n v="480"/>
    <n v="-4"/>
    <n v="-280"/>
    <s v="Wrong Order"/>
    <x v="3"/>
    <n v="1120"/>
  </r>
  <r>
    <d v="2024-12-16T00:00:00"/>
    <s v="Sales Invoice"/>
    <s v="GPSAR Healthcare Ltd"/>
    <s v="KRHUB_78371"/>
    <s v="Large A Pharmacy"/>
    <s v="HFS (Large A Pharmacy)- D type"/>
    <s v="Baby Care"/>
    <s v="Pampers"/>
    <n v="4"/>
    <n v="1"/>
    <n v="1119.2"/>
    <m/>
    <x v="0"/>
    <n v="1119.2"/>
  </r>
  <r>
    <d v="2024-12-02T00:00:00"/>
    <s v="Saleable RETURN"/>
    <s v="Natraj Medical Stores"/>
    <s v="KRAHD_93547"/>
    <s v="Large A Pharmacy"/>
    <s v="HFS (Large A Pharmacy)- D type- Sectorized"/>
    <s v="Baby Care"/>
    <s v="Pampers"/>
    <n v="6"/>
    <n v="-1"/>
    <n v="-1086.0899999999999"/>
    <s v="Wrong Order"/>
    <x v="3"/>
    <n v="1086.0899999999999"/>
  </r>
  <r>
    <d v="2024-12-14T00:00:00"/>
    <s v="Sales Invoice"/>
    <s v="Bipinkumar Manshukhlal Shah"/>
    <s v="KRHUB_78366"/>
    <s v="SubD A"/>
    <s v="SubD (SubD A)"/>
    <s v="Grooming"/>
    <s v="Gillette Mach3"/>
    <n v="72"/>
    <n v="2"/>
    <n v="533.94000000000005"/>
    <m/>
    <x v="2"/>
    <n v="1067.8800000000001"/>
  </r>
  <r>
    <d v="2024-12-02T00:00:00"/>
    <s v="Saleable RETURN"/>
    <s v="Murlidhar Prov. Store"/>
    <s v="KRAHD_38523"/>
    <s v="Large A Traditional"/>
    <s v="HFS Sectorized (Large A Traditional)"/>
    <s v="Grooming"/>
    <s v="Fusion"/>
    <n v="40"/>
    <n v="-1"/>
    <n v="-1025.9000000000001"/>
    <s v="Wrong Order"/>
    <x v="4"/>
    <n v="1025.9000000000001"/>
  </r>
  <r>
    <d v="2024-12-02T00:00:00"/>
    <s v="Saleable RETURN"/>
    <s v="Shree Shanti Chemist"/>
    <s v="KRAHD_38988"/>
    <s v="Large B Pharmacy"/>
    <s v="HFS (Large B Pharmacy)- D Type- Sectorized"/>
    <s v="Grooming"/>
    <s v="Fusion"/>
    <n v="40"/>
    <n v="-1"/>
    <n v="-1025.9000000000001"/>
    <s v="Wrong Order"/>
    <x v="4"/>
    <n v="1025.9000000000001"/>
  </r>
  <r>
    <d v="2024-12-02T00:00:00"/>
    <s v="Saleable RETURN"/>
    <s v="Ganpathi super market"/>
    <s v="KRAHD_38630"/>
    <s v="Large B Traditional"/>
    <s v="HFS Sectorized (Large B Traditional)"/>
    <s v="Grooming"/>
    <s v="Fusion"/>
    <n v="40"/>
    <n v="-1"/>
    <n v="-1025.9000000000001"/>
    <s v="Wrong Order"/>
    <x v="4"/>
    <n v="1025.9000000000001"/>
  </r>
  <r>
    <d v="2024-12-02T00:00:00"/>
    <s v="Saleable RETURN"/>
    <s v="Shreyas Medicince"/>
    <s v="KRAHD_70465"/>
    <s v="Medium Pharmacy"/>
    <s v="New (Medium Pharmacy)- D Type"/>
    <s v="Grooming"/>
    <s v="Fusion"/>
    <n v="40"/>
    <n v="-1"/>
    <n v="-1025.9000000000001"/>
    <s v="Wrong Order"/>
    <x v="4"/>
    <n v="1025.9000000000001"/>
  </r>
  <r>
    <d v="2024-12-02T00:00:00"/>
    <s v="Saleable RETURN"/>
    <s v="New Umiya Medical"/>
    <s v="KRAHD_41616"/>
    <s v="Large B Pharmacy"/>
    <s v="HFS (Large B Pharmacy)- D Type- Sectorized"/>
    <s v="Grooming"/>
    <s v="Fusion"/>
    <n v="40"/>
    <n v="-1"/>
    <n v="-1025.9000000000001"/>
    <s v="Shop Closed"/>
    <x v="4"/>
    <n v="1025.9000000000001"/>
  </r>
  <r>
    <d v="2024-12-02T00:00:00"/>
    <s v="Saleable RETURN"/>
    <s v="Manan Medical Stores(GST)"/>
    <s v="KRAHD_40413"/>
    <s v="Large B Pharmacy"/>
    <s v="HFS (Large B Pharmacy)- D Type- Sectorized"/>
    <s v="Grooming"/>
    <s v="Fusion"/>
    <n v="40"/>
    <n v="-1"/>
    <n v="-1025.9000000000001"/>
    <s v="Wrong Order"/>
    <x v="4"/>
    <n v="1025.9000000000001"/>
  </r>
  <r>
    <d v="2024-12-02T00:00:00"/>
    <s v="Saleable RETURN"/>
    <s v="Shalimar Oil Depo"/>
    <s v="KRAHD_40253"/>
    <s v="Large B Traditional"/>
    <s v="HFS Sectorized (Large B Traditional)"/>
    <s v="Grooming"/>
    <s v="Fusion"/>
    <n v="40"/>
    <n v="-1"/>
    <n v="-1025.9000000000001"/>
    <s v="Wrong Order"/>
    <x v="4"/>
    <n v="1025.9000000000001"/>
  </r>
  <r>
    <d v="2024-12-17T00:00:00"/>
    <s v="Sales Invoice"/>
    <s v="SHREE MOMAI TRADERS"/>
    <s v="KRHUB_89269"/>
    <s v="SubD A"/>
    <s v="SubD (SubD A)"/>
    <s v="Oral care"/>
    <s v="ORAL B"/>
    <n v="36"/>
    <n v="3"/>
    <n v="337.5"/>
    <m/>
    <x v="1"/>
    <n v="1012.5"/>
  </r>
  <r>
    <d v="2024-12-02T00:00:00"/>
    <s v="Saleable RETURN"/>
    <s v="Safi store"/>
    <s v="KRAHD_40235"/>
    <s v="Large B Traditional"/>
    <s v="New (Large B Traditional)"/>
    <s v="Oral care"/>
    <s v="ORAL B"/>
    <n v="36"/>
    <n v="-3"/>
    <n v="-337.5"/>
    <s v="Wrong Order"/>
    <x v="3"/>
    <n v="1012.5"/>
  </r>
  <r>
    <d v="2024-12-02T00:00:00"/>
    <s v="Saleable RETURN"/>
    <s v="Bholenath Supermarket(GST)"/>
    <s v="KRAHD_75432"/>
    <s v="Large B Traditional"/>
    <s v="HFS Sectorized (Large B Traditional)"/>
    <s v="Grooming"/>
    <s v="Guard"/>
    <n v="480"/>
    <n v="-5"/>
    <n v="-200"/>
    <s v="Wrong Order"/>
    <x v="3"/>
    <n v="1000"/>
  </r>
  <r>
    <d v="2024-12-17T00:00:00"/>
    <s v="Sales Invoice"/>
    <s v="DEV ENTERPRISE"/>
    <s v="KRHUB_90736"/>
    <s v="SubD A"/>
    <s v="SubD (SubD A)"/>
    <s v="Hair Care"/>
    <s v="H&amp;S"/>
    <n v="56"/>
    <n v="2"/>
    <n v="481.82"/>
    <m/>
    <x v="1"/>
    <n v="963.64"/>
  </r>
  <r>
    <d v="2024-12-02T00:00:00"/>
    <s v="Saleable RETURN"/>
    <s v="Jay jalaram kirana store"/>
    <s v="KRAHD_M01596"/>
    <s v="Small B Traditional"/>
    <s v="Maximus Jun22 (Small B Traditional)"/>
    <s v="Grooming"/>
    <s v="Wilkinson Sword"/>
    <n v="160"/>
    <n v="-3"/>
    <n v="-309"/>
    <s v="Godown Short"/>
    <x v="3"/>
    <n v="927"/>
  </r>
  <r>
    <d v="2024-12-02T00:00:00"/>
    <s v="Saleable RETURN"/>
    <s v="A-1 Medical"/>
    <s v="KRAHD_86105"/>
    <s v="Large B Pharmacy"/>
    <s v="HFS (Large B Pharmacy)- D Type- Sectorized"/>
    <s v="Grooming"/>
    <s v="Wilkinson Sword"/>
    <n v="160"/>
    <n v="-3"/>
    <n v="-309"/>
    <s v="Godown Short"/>
    <x v="3"/>
    <n v="927"/>
  </r>
  <r>
    <d v="2024-12-02T00:00:00"/>
    <s v="Saleable RETURN"/>
    <s v="Kashtabhanjan Medical"/>
    <s v="KRAHD_88734"/>
    <s v="Medium Pharmacy"/>
    <s v="New (Medium Pharmacy)- D Type"/>
    <s v="Grooming"/>
    <s v="Wilkinson Sword"/>
    <n v="160"/>
    <n v="-3"/>
    <n v="-309"/>
    <s v="Wrong Order"/>
    <x v="3"/>
    <n v="927"/>
  </r>
  <r>
    <d v="2024-12-02T00:00:00"/>
    <s v="Saleable RETURN"/>
    <s v="babusingh rajpurohit kirana store"/>
    <s v="KRAHD_X1235"/>
    <s v="Small B Traditional"/>
    <s v="Other (Small B Traditional)"/>
    <s v="Fabric &amp; Home Care"/>
    <s v="Ariel"/>
    <n v="5"/>
    <n v="-3"/>
    <n v="-306.12"/>
    <s v="Wrong Order"/>
    <x v="3"/>
    <n v="918.36"/>
  </r>
  <r>
    <d v="2024-12-17T00:00:00"/>
    <s v="Sales Invoice"/>
    <s v="SHREE MOMAI TRADERS"/>
    <s v="KRHUB_89269"/>
    <s v="SubD A"/>
    <s v="SubD (SubD A)"/>
    <s v="Personal Care (GIL)"/>
    <s v="Gillette"/>
    <n v="24"/>
    <n v="2"/>
    <n v="444.64"/>
    <m/>
    <x v="1"/>
    <n v="889.28"/>
  </r>
  <r>
    <d v="2024-12-02T00:00:00"/>
    <s v="Saleable RETURN"/>
    <s v="Rational Handloom Co.Pvt.Ltd(GST)"/>
    <s v="KRAHD_38717"/>
    <s v="Hyper"/>
    <s v="New HFS (Hyper)"/>
    <s v="Personal Care (GIL)"/>
    <s v="Gillette"/>
    <n v="12"/>
    <n v="-2"/>
    <n v="-444.64"/>
    <s v="Godown Short"/>
    <x v="3"/>
    <n v="889.28"/>
  </r>
  <r>
    <d v="2024-12-02T00:00:00"/>
    <s v="Saleable RETURN"/>
    <s v="Shree Aai Mata super market"/>
    <s v="KRAHD_M04982"/>
    <s v="Small B Traditional"/>
    <s v="Maximus Jun22 (Small B Traditional)"/>
    <s v="Hair Care"/>
    <s v="H&amp;S"/>
    <n v="60"/>
    <n v="-6"/>
    <n v="-147"/>
    <s v="Shop had No Cash"/>
    <x v="3"/>
    <n v="882"/>
  </r>
  <r>
    <d v="2024-12-02T00:00:00"/>
    <s v="DAMAGED RETURN"/>
    <s v="Medicare Pharmacy(GST)"/>
    <s v="KRAHD_84714"/>
    <s v="Large B Pharmacy"/>
    <s v="HFS (Large B Pharmacy)- D Type- Sectorized"/>
    <s v="Fem Care"/>
    <s v="Whisper Ultra"/>
    <n v="54"/>
    <n v="-3"/>
    <n v="-289.47000000000003"/>
    <s v="DAMAGED"/>
    <x v="4"/>
    <n v="868.41000000000008"/>
  </r>
  <r>
    <d v="2024-12-17T00:00:00"/>
    <s v="Sales Invoice"/>
    <s v="SHREE MOMAI TRADERS"/>
    <s v="KRHUB_89269"/>
    <s v="SubD A"/>
    <s v="SubD (SubD A)"/>
    <s v="Aircare"/>
    <s v="AmbiPur"/>
    <n v="12"/>
    <n v="2"/>
    <n v="415"/>
    <m/>
    <x v="1"/>
    <n v="830"/>
  </r>
  <r>
    <d v="2024-12-02T00:00:00"/>
    <s v="DAMAGED RETURN"/>
    <s v="simandhar pharmacy"/>
    <s v="KRAHD_85454"/>
    <s v="Medium Pharmacy"/>
    <s v="New (Medium Pharmacy)- D Type"/>
    <s v="Health Care"/>
    <s v="Vaporub"/>
    <n v="320"/>
    <n v="-3"/>
    <n v="-272.94"/>
    <s v="Expired Pack"/>
    <x v="4"/>
    <n v="818.81999999999994"/>
  </r>
  <r>
    <d v="2024-12-02T00:00:00"/>
    <s v="Saleable RETURN"/>
    <s v="Raj Chemist(GST)"/>
    <s v="KRAHD_38421"/>
    <s v="Large A Pharmacy"/>
    <s v="HFS (Large A Pharmacy)- D type- Sectorized"/>
    <s v="Grooming"/>
    <s v="7 O Clock PII"/>
    <n v="600"/>
    <n v="-2"/>
    <n v="-400"/>
    <s v="Po Expired So Customer Rejected"/>
    <x v="4"/>
    <n v="800"/>
  </r>
  <r>
    <d v="2024-12-02T00:00:00"/>
    <s v="Saleable RETURN"/>
    <s v="Kundan Parlour"/>
    <s v="KRAHD_80386"/>
    <s v="New Traditional"/>
    <s v="Other (New Traditional)"/>
    <s v="Fem Care"/>
    <s v="Whisper Choice"/>
    <n v="120"/>
    <n v="-5"/>
    <n v="-157.65"/>
    <s v="Shop Closed"/>
    <x v="3"/>
    <n v="788.25"/>
  </r>
  <r>
    <d v="2024-12-16T00:00:00"/>
    <s v="Sales Invoice"/>
    <s v="Verai General Stores"/>
    <s v="KRHUB_90915"/>
    <s v="SubD B"/>
    <s v="SubD (SubD B)"/>
    <s v="Hair Care"/>
    <s v="Pantene"/>
    <n v="24"/>
    <n v="3"/>
    <n v="255.66"/>
    <m/>
    <x v="1"/>
    <n v="766.98"/>
  </r>
  <r>
    <d v="2024-12-13T00:00:00"/>
    <s v="Sales Invoice"/>
    <s v="Akshar Agency"/>
    <s v="KRHUB_85606"/>
    <s v="SubD A"/>
    <s v="SubD (SubD A)"/>
    <s v="Hair Care"/>
    <s v="Pantene"/>
    <n v="12"/>
    <n v="1"/>
    <n v="750"/>
    <m/>
    <x v="2"/>
    <n v="750"/>
  </r>
  <r>
    <d v="2024-12-02T00:00:00"/>
    <s v="Saleable RETURN"/>
    <s v="Anshi Lifestyle pharmacy &amp; Supermarket"/>
    <s v="KRAHD_92058"/>
    <s v="Large A Pharmacy"/>
    <s v="HFS (Large A Pharmacy)- L type- Sectorized"/>
    <s v="Baby Care"/>
    <s v="Pampers"/>
    <n v="6"/>
    <n v="-1"/>
    <n v="-749.17"/>
    <s v="Wrong Order"/>
    <x v="3"/>
    <n v="749.17"/>
  </r>
  <r>
    <d v="2024-12-02T00:00:00"/>
    <s v="Saleable RETURN"/>
    <s v="Salomi Boutique"/>
    <s v="KRAHD_40072"/>
    <s v="Large B Pharmacy"/>
    <s v="HFS (Large B Pharmacy)- D Type- Sectorized"/>
    <s v="Hair Care"/>
    <s v="H&amp;S"/>
    <n v="56"/>
    <n v="-2"/>
    <n v="-372.72"/>
    <s v="Wrong Order"/>
    <x v="3"/>
    <n v="745.44"/>
  </r>
  <r>
    <d v="2024-12-02T00:00:00"/>
    <s v="Saleable RETURN"/>
    <s v="Vidya Medical &amp; Sergical Store(GST)-(Cash Only)"/>
    <s v="KRAHD_62200"/>
    <s v="Large B Pharmacy"/>
    <s v="HFS (Large B Pharmacy)- D Type- Sectorized"/>
    <s v="Hair Care"/>
    <s v="H&amp;S"/>
    <n v="56"/>
    <n v="-2"/>
    <n v="-372.72"/>
    <s v="Shop had No Cash"/>
    <x v="3"/>
    <n v="745.44"/>
  </r>
  <r>
    <d v="2024-12-02T00:00:00"/>
    <s v="Saleable RETURN"/>
    <s v="Raj Chemist(GST)"/>
    <s v="KRAHD_38421"/>
    <s v="Large A Pharmacy"/>
    <s v="HFS (Large A Pharmacy)- D type- Sectorized"/>
    <s v="Fem Care"/>
    <s v="Whisper Ultra"/>
    <n v="60"/>
    <n v="-3"/>
    <n v="-243.27"/>
    <s v="Po Expired So Customer Rejected"/>
    <x v="3"/>
    <n v="729.81000000000006"/>
  </r>
  <r>
    <d v="2024-12-02T00:00:00"/>
    <s v="Saleable RETURN"/>
    <s v="Raj Chemist(GST)"/>
    <s v="KRAHD_38421"/>
    <s v="Large A Pharmacy"/>
    <s v="HFS (Large A Pharmacy)- D type- Sectorized"/>
    <s v="Fem Care"/>
    <s v="Whisper Ultra"/>
    <n v="72"/>
    <n v="-3"/>
    <n v="-243.27"/>
    <s v="Po Expired So Customer Rejected"/>
    <x v="3"/>
    <n v="729.81000000000006"/>
  </r>
  <r>
    <d v="2024-12-02T00:00:00"/>
    <s v="Saleable RETURN"/>
    <s v="Sangam Pharmacy"/>
    <s v="KRAHD_82527"/>
    <s v="Large B Pharmacy"/>
    <s v="HFS (Large B Pharmacy)- D Type- Sectorized"/>
    <s v="Fem Care"/>
    <s v="Whisper Ultra"/>
    <n v="72"/>
    <n v="-3"/>
    <n v="-243.27"/>
    <s v="Wrong Order"/>
    <x v="3"/>
    <n v="729.81000000000006"/>
  </r>
  <r>
    <d v="2024-12-02T00:00:00"/>
    <s v="Saleable RETURN"/>
    <s v="Raj Chemist(GST)"/>
    <s v="KRAHD_38421"/>
    <s v="Large A Pharmacy"/>
    <s v="HFS (Large A Pharmacy)- D type- Sectorized"/>
    <s v="Fem Care"/>
    <s v="Whisper Choice"/>
    <n v="112"/>
    <n v="-4"/>
    <n v="-180.16"/>
    <s v="Po Expired So Customer Rejected"/>
    <x v="3"/>
    <n v="720.64"/>
  </r>
  <r>
    <d v="2024-12-14T00:00:00"/>
    <s v="Sales Invoice"/>
    <s v="Vinod Pharma"/>
    <s v="KRHUB_93329"/>
    <s v="SubD A"/>
    <s v="SubD (SubD A)"/>
    <s v="Hair Care"/>
    <s v="Pantene"/>
    <n v="12"/>
    <n v="1"/>
    <n v="713.4"/>
    <m/>
    <x v="0"/>
    <n v="713.4"/>
  </r>
  <r>
    <d v="2024-12-02T00:00:00"/>
    <s v="Sales Invoice"/>
    <s v="Al Sifat General Store"/>
    <s v="KRAHD_X1950"/>
    <s v="Small A Traditional"/>
    <s v="Other (Small A Traditional)"/>
    <s v="Female Hair Removal"/>
    <s v="Satin Care"/>
    <n v="192"/>
    <n v="3"/>
    <n v="234.18"/>
    <m/>
    <x v="3"/>
    <n v="702.54"/>
  </r>
  <r>
    <d v="2024-12-02T00:00:00"/>
    <s v="Saleable RETURN"/>
    <s v="Kundan Parlour"/>
    <s v="KRAHD_80386"/>
    <s v="New Traditional"/>
    <s v="Other (New Traditional)"/>
    <s v="Fabric &amp; Home Care"/>
    <s v="Ariel"/>
    <n v="6"/>
    <n v="-1"/>
    <n v="-695.65"/>
    <s v="Shop Closed"/>
    <x v="3"/>
    <n v="695.65"/>
  </r>
  <r>
    <d v="2024-12-02T00:00:00"/>
    <s v="Saleable RETURN"/>
    <s v="Raj Chemist(GST)"/>
    <s v="KRAHD_38421"/>
    <s v="Large A Pharmacy"/>
    <s v="HFS (Large A Pharmacy)- D type- Sectorized"/>
    <s v="Health Care"/>
    <s v="BabyRub"/>
    <n v="144"/>
    <n v="-2"/>
    <n v="-347.14"/>
    <s v="Po Expired So Customer Rejected"/>
    <x v="3"/>
    <n v="694.28"/>
  </r>
  <r>
    <d v="2024-12-13T00:00:00"/>
    <s v="Sales Invoice"/>
    <s v="Vinod Pharma"/>
    <s v="KRHUB_93329"/>
    <s v="SubD A"/>
    <s v="SubD (SubD A)"/>
    <s v="Hair Care"/>
    <s v="Pantene"/>
    <n v="56"/>
    <n v="2"/>
    <n v="343.64"/>
    <m/>
    <x v="2"/>
    <n v="687.28"/>
  </r>
  <r>
    <d v="2024-12-02T00:00:00"/>
    <s v="Saleable RETURN"/>
    <s v="Shivam medical"/>
    <s v="KRAHD_25973"/>
    <s v="New Pharmacy"/>
    <s v="Other (New Pharmacy)"/>
    <s v="Fem Care"/>
    <s v="Whisper Ultra"/>
    <n v="48"/>
    <n v="-2"/>
    <n v="-342.34"/>
    <s v="Wrong Order"/>
    <x v="3"/>
    <n v="684.68"/>
  </r>
  <r>
    <d v="2024-12-02T00:00:00"/>
    <s v="Saleable RETURN"/>
    <s v="New Rajasthan Medicalts(GST)"/>
    <s v="KRAHD_38549"/>
    <s v="Large B Pharmacy"/>
    <s v="HFS (Large B Pharmacy)- D Type- Sectorized"/>
    <s v="Fem Care"/>
    <s v="Whisper Ultra"/>
    <n v="48"/>
    <n v="-2"/>
    <n v="-342.34"/>
    <s v="Wrong Order"/>
    <x v="3"/>
    <n v="684.68"/>
  </r>
  <r>
    <d v="2024-12-02T00:00:00"/>
    <s v="DAMAGED RETURN"/>
    <s v="Medicare Pharmacy(GST)"/>
    <s v="KRAHD_84714"/>
    <s v="Large B Pharmacy"/>
    <s v="HFS (Large B Pharmacy)- D Type- Sectorized"/>
    <s v="Fem Care"/>
    <s v="Whisper Ultra"/>
    <n v="24"/>
    <n v="-2"/>
    <n v="-333.34"/>
    <s v="DAMAGED"/>
    <x v="4"/>
    <n v="666.68"/>
  </r>
  <r>
    <d v="2024-12-02T00:00:00"/>
    <s v="DAMAGED RETURN"/>
    <s v="Medicare Pharmacy(GST)"/>
    <s v="KRAHD_84714"/>
    <s v="Large B Pharmacy"/>
    <s v="HFS (Large B Pharmacy)- D Type- Sectorized"/>
    <s v="Fem Care"/>
    <s v="Whisper Ultra"/>
    <n v="24"/>
    <n v="-2"/>
    <n v="-333.34"/>
    <s v="DAMAGED"/>
    <x v="4"/>
    <n v="666.68"/>
  </r>
  <r>
    <d v="2024-12-14T00:00:00"/>
    <s v="Sales Invoice"/>
    <s v="DEV ENTERPRISE"/>
    <s v="KRHUB_90736"/>
    <s v="SubD A"/>
    <s v="SubD (SubD A)"/>
    <s v="Grooming"/>
    <s v="Mach-3 Turbo"/>
    <n v="48"/>
    <n v="1"/>
    <n v="657.26"/>
    <m/>
    <x v="0"/>
    <n v="657.26"/>
  </r>
  <r>
    <d v="2024-12-02T00:00:00"/>
    <s v="Saleable RETURN"/>
    <s v="Shanker Kirana Store"/>
    <s v="KRAHD_39128"/>
    <s v="Small B Traditional"/>
    <s v="Other (Small B Traditional)"/>
    <s v="Fabric &amp; Home Care"/>
    <s v="Ariel Liquid"/>
    <n v="12"/>
    <n v="-2"/>
    <n v="-320.36"/>
    <s v="Wrong Order"/>
    <x v="3"/>
    <n v="640.72"/>
  </r>
  <r>
    <d v="2024-12-02T00:00:00"/>
    <s v="Saleable RETURN"/>
    <s v="Rajdeep Pro Store"/>
    <s v="KRAHD_38513"/>
    <s v="Large B Traditional"/>
    <s v="HFS Sectorized (Large B Traditional)"/>
    <s v="Fabric &amp; Home Care"/>
    <s v="Ariel Liquid"/>
    <n v="12"/>
    <n v="-2"/>
    <n v="-320.36"/>
    <s v="Wrong Order"/>
    <x v="3"/>
    <n v="640.72"/>
  </r>
  <r>
    <d v="2024-12-02T00:00:00"/>
    <s v="Saleable RETURN"/>
    <s v="Shree Shanti Chemist"/>
    <s v="KRAHD_38988"/>
    <s v="Large B Pharmacy"/>
    <s v="HFS (Large B Pharmacy)- D Type- Sectorized"/>
    <s v="Grooming"/>
    <s v="Guard"/>
    <n v="480"/>
    <n v="-4"/>
    <n v="-160"/>
    <s v="Wrong Order"/>
    <x v="3"/>
    <n v="640"/>
  </r>
  <r>
    <d v="2024-12-02T00:00:00"/>
    <s v="Saleable RETURN"/>
    <s v="A-1 Medical"/>
    <s v="KRAHD_86105"/>
    <s v="Large B Pharmacy"/>
    <s v="HFS (Large B Pharmacy)- D Type- Sectorized"/>
    <s v="Grooming"/>
    <s v="Guard"/>
    <n v="480"/>
    <n v="-4"/>
    <n v="-160"/>
    <s v="Wrong Order"/>
    <x v="3"/>
    <n v="640"/>
  </r>
  <r>
    <d v="2024-12-02T00:00:00"/>
    <s v="Saleable RETURN"/>
    <s v="Wel Come Medical-(Cash Only)"/>
    <s v="KRAHD_77640"/>
    <s v="Large B Pharmacy"/>
    <s v="HFS (Large B Pharmacy)- D Type- Sectorized"/>
    <s v="Grooming"/>
    <s v="Guard"/>
    <n v="480"/>
    <n v="-4"/>
    <n v="-160"/>
    <s v="Wrong Order"/>
    <x v="3"/>
    <n v="640"/>
  </r>
  <r>
    <d v="2024-12-02T00:00:00"/>
    <s v="Saleable RETURN"/>
    <s v="lucky tea stall"/>
    <s v="KRAHD_101287"/>
    <s v="New Traditional"/>
    <s v="Other (New Traditional)"/>
    <s v="Hair Care"/>
    <s v="H&amp;S"/>
    <n v="60"/>
    <n v="-5"/>
    <n v="-122.5"/>
    <s v="Wrong Order"/>
    <x v="3"/>
    <n v="612.5"/>
  </r>
  <r>
    <d v="2024-12-02T00:00:00"/>
    <s v="Saleable RETURN"/>
    <s v="Shreeji anaj bhandar"/>
    <s v="KRAHD_39638"/>
    <s v="Medium Traditional"/>
    <s v="Other (Medium Traditional)"/>
    <s v="Grooming"/>
    <s v="Gillette Vector Plus"/>
    <n v="600"/>
    <n v="-2"/>
    <n v="-305.98"/>
    <s v="Wrong Order"/>
    <x v="3"/>
    <n v="611.96"/>
  </r>
  <r>
    <d v="2024-12-17T00:00:00"/>
    <s v="Sales Invoice"/>
    <s v="SHREE MOMAI TRADERS"/>
    <s v="KRHUB_89269"/>
    <s v="SubD A"/>
    <s v="SubD (SubD A)"/>
    <s v="Oral care"/>
    <s v="ORAL B"/>
    <n v="20"/>
    <n v="2"/>
    <n v="300"/>
    <m/>
    <x v="1"/>
    <n v="600"/>
  </r>
  <r>
    <d v="2024-12-02T00:00:00"/>
    <s v="DAMAGED RETURN"/>
    <s v="Mewad Pharmacy"/>
    <s v="KRAHD_77560"/>
    <s v="Medium Pharmacy"/>
    <s v="New (Medium Pharmacy)- D Type"/>
    <s v="Baby Care"/>
    <s v="Pampers"/>
    <n v="4"/>
    <n v="-1"/>
    <n v="-582.5"/>
    <s v="Expired Pack"/>
    <x v="4"/>
    <n v="582.5"/>
  </r>
  <r>
    <d v="2024-12-02T00:00:00"/>
    <s v="Sales Invoice"/>
    <s v="Namh Meditech Private Limited"/>
    <s v="KRAHD_102747"/>
    <s v="Large A Pharmacy"/>
    <s v="New Sectorized (Large A Pharmacy)"/>
    <s v="Female Hair Removal"/>
    <s v="Venus"/>
    <n v="48"/>
    <n v="2"/>
    <n v="289.45999999999998"/>
    <m/>
    <x v="3"/>
    <n v="578.91999999999996"/>
  </r>
  <r>
    <d v="2024-12-02T00:00:00"/>
    <s v="Sales Invoice"/>
    <s v="Paras Traders(GST)"/>
    <s v="KRAHD_38472"/>
    <s v="Large A Traditional"/>
    <s v="HFS Sectorized (Large A Traditional)"/>
    <s v="Female Hair Removal"/>
    <s v="Venus"/>
    <n v="18"/>
    <n v="1"/>
    <n v="569.29999999999995"/>
    <m/>
    <x v="3"/>
    <n v="569.29999999999995"/>
  </r>
  <r>
    <d v="2024-12-14T00:00:00"/>
    <s v="Sales Invoice"/>
    <s v="DEV ENTERPRISE"/>
    <s v="KRHUB_90736"/>
    <s v="SubD A"/>
    <s v="SubD (SubD A)"/>
    <s v="Oral care"/>
    <s v="ORAL B"/>
    <n v="48"/>
    <n v="2"/>
    <n v="283.33999999999997"/>
    <m/>
    <x v="0"/>
    <n v="566.67999999999995"/>
  </r>
  <r>
    <d v="2024-12-02T00:00:00"/>
    <s v="Saleable RETURN"/>
    <s v="Shree Shanti Chemist"/>
    <s v="KRAHD_38988"/>
    <s v="Large B Pharmacy"/>
    <s v="HFS (Large B Pharmacy)- D Type- Sectorized"/>
    <s v="Grooming"/>
    <s v="Fusion"/>
    <n v="200"/>
    <n v="-1"/>
    <n v="-558.04"/>
    <s v="Wrong Order"/>
    <x v="4"/>
    <n v="558.04"/>
  </r>
  <r>
    <d v="2024-12-02T00:00:00"/>
    <s v="Saleable RETURN"/>
    <s v="Shreeji Chemist(GST)"/>
    <s v="KRAHD_40112"/>
    <s v="Large B Pharmacy"/>
    <s v="HFS (Large B Pharmacy)- D Type- Sectorized"/>
    <s v="Grooming"/>
    <s v="Fusion"/>
    <n v="200"/>
    <n v="-1"/>
    <n v="-558.04"/>
    <s v="Shop had No Cash"/>
    <x v="4"/>
    <n v="558.04"/>
  </r>
  <r>
    <d v="2024-12-02T00:00:00"/>
    <s v="Saleable RETURN"/>
    <s v="Raj Medical &amp; General Store"/>
    <s v="KRAHD_102733"/>
    <s v="Large A Pharmacy"/>
    <s v="New Sectorized (Large A Pharmacy)"/>
    <s v="Grooming"/>
    <s v="Fusion"/>
    <n v="200"/>
    <n v="-1"/>
    <n v="-558.04"/>
    <s v="Shop had No Cash"/>
    <x v="4"/>
    <n v="558.04"/>
  </r>
  <r>
    <d v="2024-12-02T00:00:00"/>
    <s v="Saleable RETURN"/>
    <s v="Akshar Medicine(GST)"/>
    <s v="KRAHD_42201"/>
    <s v="Large B Pharmacy"/>
    <s v="HFS (Large B Pharmacy)- D Type- Sectorized"/>
    <s v="Fem Care"/>
    <s v="Whisper Ultra"/>
    <n v="12"/>
    <n v="-1"/>
    <n v="-544.03"/>
    <s v="Wrong Order"/>
    <x v="3"/>
    <n v="544.03"/>
  </r>
  <r>
    <d v="2024-12-02T00:00:00"/>
    <s v="Saleable RETURN"/>
    <s v="jay shri hingavaj kirana store"/>
    <s v="KRAHD_X1239"/>
    <s v="Small C Traditional"/>
    <s v="Other (Small C Traditional)"/>
    <s v="Fabric &amp; Home Care"/>
    <s v="Tide"/>
    <n v="24"/>
    <n v="-2"/>
    <n v="-270.36"/>
    <s v="Shop Closed"/>
    <x v="3"/>
    <n v="540.72"/>
  </r>
  <r>
    <d v="2024-12-02T00:00:00"/>
    <s v="Saleable RETURN"/>
    <s v="bhavani medical &amp; general store"/>
    <s v="KRAHD_M01602"/>
    <s v="Small A Pharmacy"/>
    <s v="Other (Small A Pharmacy)"/>
    <s v="Fem Care"/>
    <s v="Whisper Ultra"/>
    <n v="12"/>
    <n v="-1"/>
    <n v="-540.29"/>
    <s v="Wrong Order"/>
    <x v="3"/>
    <n v="540.29"/>
  </r>
  <r>
    <d v="2024-12-02T00:00:00"/>
    <s v="Saleable RETURN"/>
    <s v="bandana medical store"/>
    <s v="KRAHD_92481"/>
    <s v="Small A Pharmacy"/>
    <s v="Other (Small A Pharmacy)"/>
    <s v="Health Care"/>
    <s v="Action 500"/>
    <n v="90"/>
    <n v="-1"/>
    <n v="-515.75"/>
    <s v="Wrong Order"/>
    <x v="3"/>
    <n v="515.75"/>
  </r>
  <r>
    <d v="2024-12-02T00:00:00"/>
    <s v="Saleable RETURN"/>
    <s v="Shreeji Chemist(GST)"/>
    <s v="KRAHD_40112"/>
    <s v="Large B Pharmacy"/>
    <s v="HFS (Large B Pharmacy)- D Type- Sectorized"/>
    <s v="Fem Care"/>
    <s v="Whisper Ultra"/>
    <n v="20"/>
    <n v="-1"/>
    <n v="-511.72"/>
    <s v="Shop had No Cash"/>
    <x v="3"/>
    <n v="511.72"/>
  </r>
  <r>
    <d v="2024-12-02T00:00:00"/>
    <s v="Saleable RETURN"/>
    <s v="Raj Chemist(GST)"/>
    <s v="KRAHD_38421"/>
    <s v="Large A Pharmacy"/>
    <s v="HFS (Large A Pharmacy)- D type- Sectorized"/>
    <s v="Fem Care"/>
    <s v="Whisper Ultra"/>
    <n v="48"/>
    <n v="-2"/>
    <n v="-245.62"/>
    <s v="Po Expired So Customer Rejected"/>
    <x v="3"/>
    <n v="491.24"/>
  </r>
  <r>
    <d v="2024-12-02T00:00:00"/>
    <s v="Saleable RETURN"/>
    <s v="Navjeevan Chemist(GST)"/>
    <s v="KRAHD_38677"/>
    <s v="Large A Pharmacy"/>
    <s v="HFS (Large A Pharmacy)- D type- Sectorized"/>
    <s v="Fem Care"/>
    <s v="Whisper Ultra"/>
    <n v="54"/>
    <n v="-2"/>
    <n v="-245.62"/>
    <s v="Wrong Order"/>
    <x v="3"/>
    <n v="491.24"/>
  </r>
  <r>
    <d v="2024-12-02T00:00:00"/>
    <s v="Saleable RETURN"/>
    <s v="Rational Handloom Co.Pvt.Ltd(GST)"/>
    <s v="KRAHD_38717"/>
    <s v="Hyper"/>
    <s v="New HFS (Hyper)"/>
    <s v="Personal Care (GIL)"/>
    <s v="Gillette"/>
    <n v="24"/>
    <n v="-1"/>
    <n v="-489.6"/>
    <s v="Godown Short"/>
    <x v="3"/>
    <n v="489.6"/>
  </r>
  <r>
    <d v="2024-12-02T00:00:00"/>
    <s v="DAMAGED RETURN"/>
    <s v="Medicare Pharmacy(GST)"/>
    <s v="KRAHD_84714"/>
    <s v="Large B Pharmacy"/>
    <s v="HFS (Large B Pharmacy)- D Type- Sectorized"/>
    <s v="Fem Care"/>
    <s v="Whisper Ultra"/>
    <n v="18"/>
    <n v="-1"/>
    <n v="-485.63"/>
    <s v="DAMAGED"/>
    <x v="4"/>
    <n v="485.63"/>
  </r>
  <r>
    <d v="2024-12-02T00:00:00"/>
    <s v="Saleable RETURN"/>
    <s v="King Store"/>
    <s v="KRAHD_38582"/>
    <s v="Large B Traditional"/>
    <s v="HFS Sectorized (Large B Traditional)"/>
    <s v="Fem Care"/>
    <s v="Whisper Choice"/>
    <n v="1"/>
    <n v="-1"/>
    <n v="-466.71"/>
    <s v="Wrong Order"/>
    <x v="3"/>
    <n v="466.71"/>
  </r>
  <r>
    <d v="2024-12-02T00:00:00"/>
    <s v="Saleable RETURN"/>
    <s v="Amiraj Pro Center(GST)"/>
    <s v="KRAHD_39534"/>
    <s v="Large B Traditional"/>
    <s v="HFS Sectorized (Large B Traditional)"/>
    <s v="Fem Care"/>
    <s v="Whisper Choice"/>
    <n v="1"/>
    <n v="-1"/>
    <n v="-466.71"/>
    <s v="Shop had No Cash"/>
    <x v="3"/>
    <n v="466.71"/>
  </r>
  <r>
    <d v="2024-12-02T00:00:00"/>
    <s v="Saleable RETURN"/>
    <s v="Bholenath Supermarket(GST)"/>
    <s v="KRAHD_75432"/>
    <s v="Large B Traditional"/>
    <s v="HFS Sectorized (Large B Traditional)"/>
    <s v="Fem Care"/>
    <s v="Whisper Choice"/>
    <n v="1"/>
    <n v="-1"/>
    <n v="-466.71"/>
    <s v="Wrong Order"/>
    <x v="3"/>
    <n v="466.71"/>
  </r>
  <r>
    <d v="2024-12-02T00:00:00"/>
    <s v="Saleable RETURN"/>
    <s v="Ravi Chemist(GST)"/>
    <s v="KRAHD_40934"/>
    <s v="Large B Pharmacy"/>
    <s v="HFS (Large B Pharmacy)- D Type- Sectorized"/>
    <s v="Health Care"/>
    <s v="Vaporub"/>
    <n v="72"/>
    <n v="-1"/>
    <n v="-460.62"/>
    <s v="Shop had No Cash"/>
    <x v="3"/>
    <n v="460.62"/>
  </r>
  <r>
    <d v="2024-12-02T00:00:00"/>
    <s v="Saleable RETURN"/>
    <s v="Ilaj Medical"/>
    <s v="KRAHD_39854"/>
    <s v="Large B Pharmacy"/>
    <s v="HFS (Large B Pharmacy)- D Type- Sectorized"/>
    <s v="Health Care"/>
    <s v="Vaporub"/>
    <n v="72"/>
    <n v="-1"/>
    <n v="-460.62"/>
    <s v="Wrong Order"/>
    <x v="3"/>
    <n v="460.62"/>
  </r>
  <r>
    <d v="2024-12-02T00:00:00"/>
    <s v="DAMAGED RETURN"/>
    <s v="Medicare Pharmacy(GST)"/>
    <s v="KRAHD_84714"/>
    <s v="Large B Pharmacy"/>
    <s v="HFS (Large B Pharmacy)- D Type- Sectorized"/>
    <s v="Fem Care"/>
    <s v="Whisper Ultra"/>
    <n v="48"/>
    <n v="-2"/>
    <n v="-228.06"/>
    <s v="Expired Pack"/>
    <x v="4"/>
    <n v="456.12"/>
  </r>
  <r>
    <d v="2024-12-02T00:00:00"/>
    <s v="Saleable RETURN"/>
    <s v="RAINBOW SUPER MARKET"/>
    <s v="KRAHD_92020"/>
    <s v="Super"/>
    <s v="HFS (Super)"/>
    <s v="Fabric &amp; Home Care"/>
    <s v="Ariel"/>
    <n v="12"/>
    <n v="-1"/>
    <n v="-455.17"/>
    <s v="Godown Short"/>
    <x v="3"/>
    <n v="455.17"/>
  </r>
  <r>
    <d v="2024-12-02T00:00:00"/>
    <s v="Saleable RETURN"/>
    <s v="Giriraj Medical Stores(GST)"/>
    <s v="KRAHD_38572"/>
    <s v="Large A Pharmacy"/>
    <s v="HFS (Large A Pharmacy)- D type- Sectorized"/>
    <s v="Oral care"/>
    <s v="ORAL B"/>
    <n v="36"/>
    <n v="-2"/>
    <n v="-225"/>
    <s v="Wrong Order"/>
    <x v="3"/>
    <n v="450"/>
  </r>
  <r>
    <d v="2024-12-02T00:00:00"/>
    <s v="DAMAGED RETURN"/>
    <s v="Medicare Pharmacy(GST)"/>
    <s v="KRAHD_84714"/>
    <s v="Large B Pharmacy"/>
    <s v="HFS (Large B Pharmacy)- D Type- Sectorized"/>
    <s v="Fem Care"/>
    <s v="Whisper Ultra"/>
    <n v="18"/>
    <n v="-1"/>
    <n v="-442.89"/>
    <s v="DAMAGED"/>
    <x v="4"/>
    <n v="442.89"/>
  </r>
  <r>
    <d v="2024-12-02T00:00:00"/>
    <s v="DAMAGED RETURN"/>
    <s v="Medicare Pharmacy(GST)"/>
    <s v="KRAHD_84714"/>
    <s v="Large B Pharmacy"/>
    <s v="HFS (Large B Pharmacy)- D Type- Sectorized"/>
    <s v="Fem Care"/>
    <s v="Whisper Ultra"/>
    <n v="18"/>
    <n v="-1"/>
    <n v="-442.89"/>
    <s v="DAMAGED"/>
    <x v="4"/>
    <n v="442.89"/>
  </r>
  <r>
    <d v="2024-12-14T00:00:00"/>
    <s v="DAMAGED RETURN"/>
    <s v="Jiyansh Sales"/>
    <s v="KRHUB_94585"/>
    <s v="SubD B"/>
    <s v="SubD (SubD B)"/>
    <s v="Personal Care (GIL)"/>
    <s v="Gillette"/>
    <n v="24"/>
    <n v="-1"/>
    <n v="-437.5"/>
    <s v="DAMAGED"/>
    <x v="2"/>
    <n v="437.5"/>
  </r>
  <r>
    <d v="2024-12-14T00:00:00"/>
    <s v="Sales Invoice"/>
    <s v="Jiyansh Sales"/>
    <s v="KRHUB_94585"/>
    <s v="SubD B"/>
    <s v="SubD (SubD B)"/>
    <s v="Personal Care (GIL)"/>
    <s v="Gillette"/>
    <n v="24"/>
    <n v="1"/>
    <n v="437.5"/>
    <m/>
    <x v="0"/>
    <n v="437.5"/>
  </r>
  <r>
    <d v="2024-12-02T00:00:00"/>
    <s v="DAMAGED RETURN"/>
    <s v="Medicare Pharmacy(GST)"/>
    <s v="KRAHD_84714"/>
    <s v="Large B Pharmacy"/>
    <s v="HFS (Large B Pharmacy)- D Type- Sectorized"/>
    <s v="Fem Care"/>
    <s v="Whisper Ultra"/>
    <n v="36"/>
    <n v="-2"/>
    <n v="-210.52"/>
    <s v="DAMAGED"/>
    <x v="4"/>
    <n v="421.04"/>
  </r>
  <r>
    <d v="2024-12-02T00:00:00"/>
    <s v="Saleable RETURN"/>
    <s v="new alif medical stores"/>
    <s v="KRAHD_71621"/>
    <s v="Large B Pharmacy"/>
    <s v="HFS (Large B Pharmacy)- D Type- Sectorized"/>
    <s v="Health Care"/>
    <s v="BabyRub"/>
    <n v="216"/>
    <n v="-2"/>
    <n v="-208.62"/>
    <s v="Wrong Order"/>
    <x v="3"/>
    <n v="417.24"/>
  </r>
  <r>
    <d v="2024-12-02T00:00:00"/>
    <s v="Saleable RETURN"/>
    <s v="Doveshwer General Store"/>
    <s v="KRAHD_79100"/>
    <s v="Small A Traditional"/>
    <s v="Other (Small A Traditional)"/>
    <s v="Grooming"/>
    <s v="Wilkinson Sword"/>
    <n v="160"/>
    <n v="-2"/>
    <n v="-206"/>
    <s v="Wrong Order"/>
    <x v="3"/>
    <n v="412"/>
  </r>
  <r>
    <d v="2024-12-02T00:00:00"/>
    <s v="Saleable RETURN"/>
    <s v="Shubham Medical Store"/>
    <s v="KRAHD_84004"/>
    <s v="Large A Pharmacy"/>
    <s v="HFS (Large A Pharmacy)- D type- Sectorized"/>
    <s v="Grooming"/>
    <s v="Wilkinson Sword"/>
    <n v="160"/>
    <n v="-2"/>
    <n v="-206"/>
    <s v="Wrong Order"/>
    <x v="3"/>
    <n v="412"/>
  </r>
  <r>
    <d v="2024-12-02T00:00:00"/>
    <s v="Saleable RETURN"/>
    <s v="Rameshwar Kirana Store"/>
    <s v="KRAHD_68680"/>
    <s v="Small A Traditional"/>
    <s v="Other (Small A Traditional)"/>
    <s v="Grooming"/>
    <s v="Wilkinson Sword"/>
    <n v="160"/>
    <n v="-2"/>
    <n v="-206"/>
    <s v="Godown Short"/>
    <x v="3"/>
    <n v="412"/>
  </r>
  <r>
    <d v="2024-12-02T00:00:00"/>
    <s v="Saleable RETURN"/>
    <s v="Hari Om General &amp; Provision Store(GST)"/>
    <s v="KRAHD_38571"/>
    <s v="Large A Traditional"/>
    <s v="HFS Sectorized (Large A Traditional)"/>
    <s v="Grooming"/>
    <s v="Wilkinson Sword"/>
    <n v="160"/>
    <n v="-2"/>
    <n v="-206"/>
    <s v="Wrong Order"/>
    <x v="3"/>
    <n v="412"/>
  </r>
  <r>
    <d v="2024-12-02T00:00:00"/>
    <s v="Saleable RETURN"/>
    <s v="Shree Sureshwar Grain Centre(GST)"/>
    <s v="KRAHD_38651"/>
    <s v="Large B Traditional"/>
    <s v="HFS Sectorized (Large B Traditional)"/>
    <s v="Grooming"/>
    <s v="Wilkinson Sword"/>
    <n v="160"/>
    <n v="-2"/>
    <n v="-206"/>
    <s v="Shop had No Cash"/>
    <x v="3"/>
    <n v="412"/>
  </r>
  <r>
    <d v="2024-12-02T00:00:00"/>
    <s v="Saleable RETURN"/>
    <s v="Giriraj Medical Stores(GST)"/>
    <s v="KRAHD_38572"/>
    <s v="Large A Pharmacy"/>
    <s v="HFS (Large A Pharmacy)- D type- Sectorized"/>
    <s v="Grooming"/>
    <s v="Wilkinson Sword"/>
    <n v="160"/>
    <n v="-2"/>
    <n v="-206"/>
    <s v="Wrong Order"/>
    <x v="3"/>
    <n v="412"/>
  </r>
  <r>
    <d v="2024-12-02T00:00:00"/>
    <s v="Saleable RETURN"/>
    <s v="Viraj Kirana"/>
    <s v="KRAHD_25726"/>
    <s v="Small B Traditional"/>
    <s v="Other (Small B Traditional)"/>
    <s v="Grooming"/>
    <s v="Wilkinson Sword"/>
    <n v="160"/>
    <n v="-2"/>
    <n v="-206"/>
    <s v="Godown Short"/>
    <x v="3"/>
    <n v="412"/>
  </r>
  <r>
    <d v="2024-12-02T00:00:00"/>
    <s v="Saleable RETURN"/>
    <s v="KOUSHAR KIRANA STORE"/>
    <s v="KRAHD_M01203"/>
    <s v="New Traditional"/>
    <s v="Maximus Jun22 (New Traditional)"/>
    <s v="Fabric &amp; Home Care"/>
    <s v="Ariel"/>
    <n v="5"/>
    <n v="-2"/>
    <n v="-204.08"/>
    <s v="Wrong Order"/>
    <x v="3"/>
    <n v="408.16"/>
  </r>
  <r>
    <d v="2024-12-02T00:00:00"/>
    <s v="Saleable RETURN"/>
    <s v="Shanker Kirana Store"/>
    <s v="KRAHD_39128"/>
    <s v="Small B Traditional"/>
    <s v="Other (Small B Traditional)"/>
    <s v="Fabric &amp; Home Care"/>
    <s v="Ariel"/>
    <n v="5"/>
    <n v="-2"/>
    <n v="-204.08"/>
    <s v="Wrong Order"/>
    <x v="3"/>
    <n v="408.16"/>
  </r>
  <r>
    <d v="2024-12-02T00:00:00"/>
    <s v="Saleable RETURN"/>
    <s v="parvati provision store"/>
    <s v="KRAHD_M00209"/>
    <s v="Small B Traditional"/>
    <s v="Maximus Jun22 (Small B Traditional)"/>
    <s v="Fabric &amp; Home Care"/>
    <s v="Ariel"/>
    <n v="5"/>
    <n v="-2"/>
    <n v="-204.08"/>
    <s v="Wrong Order"/>
    <x v="3"/>
    <n v="408.16"/>
  </r>
  <r>
    <d v="2024-12-02T00:00:00"/>
    <s v="Saleable RETURN"/>
    <s v="RAJ KIRANA STORE"/>
    <s v="KRAHD_M01213"/>
    <s v="Small B Traditional"/>
    <s v="Maximus Jun22 (Small B Traditional)"/>
    <s v="Fabric &amp; Home Care"/>
    <s v="Tide"/>
    <n v="5"/>
    <n v="-2"/>
    <n v="-204.08"/>
    <s v="Wrong Order"/>
    <x v="3"/>
    <n v="408.16"/>
  </r>
  <r>
    <d v="2024-12-02T00:00:00"/>
    <s v="Saleable RETURN"/>
    <s v="Anjali Kirana"/>
    <s v="KRAHD_48180"/>
    <s v="Small B Traditional"/>
    <s v="Other (Small B Traditional)"/>
    <s v="Fabric &amp; Home Care"/>
    <s v="Tide"/>
    <n v="5"/>
    <n v="-2"/>
    <n v="-204.08"/>
    <s v="Wrong Order"/>
    <x v="3"/>
    <n v="408.16"/>
  </r>
  <r>
    <d v="2024-12-17T00:00:00"/>
    <s v="DAMAGED RETURN"/>
    <s v="Verai General Stores"/>
    <s v="KRHUB_90915"/>
    <s v="SubD B"/>
    <s v="SubD (SubD B)"/>
    <s v="Fabric &amp; Home Care"/>
    <s v="Ariel Liquid"/>
    <n v="6"/>
    <n v="-1"/>
    <n v="-406.48"/>
    <s v="DAMAGED"/>
    <x v="1"/>
    <n v="406.48"/>
  </r>
  <r>
    <d v="2024-12-02T00:00:00"/>
    <s v="Saleable RETURN"/>
    <s v="Patava Medical(GST)"/>
    <s v="KRAHD_40484"/>
    <s v="Small A Pharmacy"/>
    <s v="Other (Small A Pharmacy)"/>
    <s v="Fem Care"/>
    <s v="Whisper Choice"/>
    <n v="112"/>
    <n v="-3"/>
    <n v="-135.12"/>
    <s v="Shop had No Cash"/>
    <x v="3"/>
    <n v="405.36"/>
  </r>
  <r>
    <d v="2024-12-02T00:00:00"/>
    <s v="DAMAGED RETURN"/>
    <s v="Medicare Pharmacy(GST)"/>
    <s v="KRAHD_84714"/>
    <s v="Large B Pharmacy"/>
    <s v="HFS (Large B Pharmacy)- D Type- Sectorized"/>
    <s v="Fem Care"/>
    <s v="Whisper Ultra"/>
    <n v="18"/>
    <n v="-1"/>
    <n v="-404.08"/>
    <s v="DAMAGED"/>
    <x v="4"/>
    <n v="404.08"/>
  </r>
  <r>
    <d v="2024-12-02T00:00:00"/>
    <s v="Saleable RETURN"/>
    <s v="Raj Chemist(GST)"/>
    <s v="KRAHD_38421"/>
    <s v="Large A Pharmacy"/>
    <s v="HFS (Large A Pharmacy)- D type- Sectorized"/>
    <s v="Fem Care"/>
    <s v="Whisper Choice"/>
    <n v="30"/>
    <n v="-2"/>
    <n v="-198.2"/>
    <s v="Po Expired So Customer Rejected"/>
    <x v="3"/>
    <n v="396.4"/>
  </r>
  <r>
    <d v="2024-12-02T00:00:00"/>
    <s v="Saleable RETURN"/>
    <s v="Raj Chemist(GST)"/>
    <s v="KRAHD_38421"/>
    <s v="Large A Pharmacy"/>
    <s v="HFS (Large A Pharmacy)- D type- Sectorized"/>
    <s v="Fem Care"/>
    <s v="Whisper Maxi"/>
    <n v="75"/>
    <n v="-2"/>
    <n v="-198.2"/>
    <s v="Po Expired So Customer Rejected"/>
    <x v="3"/>
    <n v="396.4"/>
  </r>
  <r>
    <d v="2024-12-02T00:00:00"/>
    <s v="Saleable RETURN"/>
    <s v="Bholenath Supermarket(GST)"/>
    <s v="KRAHD_75432"/>
    <s v="Large B Traditional"/>
    <s v="HFS Sectorized (Large B Traditional)"/>
    <s v="Grooming"/>
    <s v="Guard"/>
    <n v="108"/>
    <n v="-2"/>
    <n v="-197.9"/>
    <s v="Wrong Order"/>
    <x v="3"/>
    <n v="395.8"/>
  </r>
  <r>
    <d v="2024-12-02T00:00:00"/>
    <s v="Saleable RETURN"/>
    <s v="Patava Medical(GST)"/>
    <s v="KRAHD_40484"/>
    <s v="Small A Pharmacy"/>
    <s v="Other (Small A Pharmacy)"/>
    <s v="Grooming"/>
    <s v="Guard"/>
    <n v="108"/>
    <n v="-2"/>
    <n v="-197.9"/>
    <s v="Shop had No Cash"/>
    <x v="3"/>
    <n v="395.8"/>
  </r>
  <r>
    <d v="2024-12-02T00:00:00"/>
    <s v="DAMAGED RETURN"/>
    <s v="Medicare Pharmacy(GST)"/>
    <s v="KRAHD_84714"/>
    <s v="Large B Pharmacy"/>
    <s v="HFS (Large B Pharmacy)- D Type- Sectorized"/>
    <s v="Fem Care"/>
    <s v="Whisper Ultra"/>
    <n v="12"/>
    <n v="-1"/>
    <n v="-394.74"/>
    <s v="DAMAGED"/>
    <x v="4"/>
    <n v="394.74"/>
  </r>
  <r>
    <d v="2024-12-02T00:00:00"/>
    <s v="Saleable RETURN"/>
    <s v="shiv shakti kirana store"/>
    <s v="KRAHD_M01766"/>
    <s v="New Traditional"/>
    <s v="Maximus Jun22 (New Traditional)"/>
    <s v="Hair Care"/>
    <s v="H&amp;S"/>
    <n v="60"/>
    <n v="-4"/>
    <n v="-98"/>
    <s v="Salable"/>
    <x v="3"/>
    <n v="392"/>
  </r>
  <r>
    <d v="2024-12-02T00:00:00"/>
    <s v="Saleable RETURN"/>
    <s v="Muskan Kirana store"/>
    <s v="KRAHD_M00874"/>
    <s v="New Traditional"/>
    <s v="Maximus Jun22 (New Traditional)"/>
    <s v="Hair Care"/>
    <s v="H&amp;S"/>
    <n v="60"/>
    <n v="-4"/>
    <n v="-98"/>
    <s v="Salable"/>
    <x v="3"/>
    <n v="392"/>
  </r>
  <r>
    <d v="2024-12-02T00:00:00"/>
    <s v="Saleable RETURN"/>
    <s v="hoshiyar kirana stor"/>
    <s v="KRAHD_M01310"/>
    <s v="New Traditional"/>
    <s v="Maximus Jun22 (New Traditional)"/>
    <s v="Hair Care"/>
    <s v="H&amp;S"/>
    <n v="60"/>
    <n v="-4"/>
    <n v="-98"/>
    <s v="Salable"/>
    <x v="3"/>
    <n v="392"/>
  </r>
  <r>
    <d v="2024-12-02T00:00:00"/>
    <s v="Saleable RETURN"/>
    <s v="moon corner store"/>
    <s v="KRAHD_M04954"/>
    <s v="New Traditional"/>
    <s v="Maximus Jun22 (New Traditional)"/>
    <s v="Hair Care"/>
    <s v="H&amp;S"/>
    <n v="60"/>
    <n v="-4"/>
    <n v="-98"/>
    <s v="Salable"/>
    <x v="3"/>
    <n v="392"/>
  </r>
  <r>
    <d v="2024-12-02T00:00:00"/>
    <s v="Saleable RETURN"/>
    <s v="Khodiyar Parlour"/>
    <s v="KRAHD_M01918"/>
    <s v="New Traditional"/>
    <s v="Maximus Jun22 (New Traditional)"/>
    <s v="Hair Care"/>
    <s v="H&amp;S"/>
    <n v="60"/>
    <n v="-4"/>
    <n v="-98"/>
    <s v="Salable"/>
    <x v="3"/>
    <n v="392"/>
  </r>
  <r>
    <d v="2024-12-02T00:00:00"/>
    <s v="Saleable RETURN"/>
    <s v="Shakti cutlery store"/>
    <s v="KRAHD_M02489"/>
    <s v="New Beauty"/>
    <s v="Maximus Jun22 (New Beauty)"/>
    <s v="Hair Care"/>
    <s v="H&amp;S"/>
    <n v="60"/>
    <n v="-4"/>
    <n v="-98"/>
    <s v="Salable"/>
    <x v="3"/>
    <n v="392"/>
  </r>
  <r>
    <d v="2024-12-02T00:00:00"/>
    <s v="Saleable RETURN"/>
    <s v="shree ram rajeshwar provision store"/>
    <s v="KRAHD_M01649"/>
    <s v="New Traditional"/>
    <s v="Maximus Jun22 (New Traditional)"/>
    <s v="Hair Care"/>
    <s v="H&amp;S"/>
    <n v="60"/>
    <n v="-4"/>
    <n v="-98"/>
    <s v="Salable"/>
    <x v="3"/>
    <n v="392"/>
  </r>
  <r>
    <d v="2024-12-02T00:00:00"/>
    <s v="Saleable RETURN"/>
    <s v="Shakti Kirana Store"/>
    <s v="KRAHD_M01920"/>
    <s v="New Traditional"/>
    <s v="Maximus Jun22 (New Traditional)"/>
    <s v="Hair Care"/>
    <s v="H&amp;S"/>
    <n v="60"/>
    <n v="-4"/>
    <n v="-98"/>
    <s v="Salable"/>
    <x v="3"/>
    <n v="392"/>
  </r>
  <r>
    <d v="2024-12-02T00:00:00"/>
    <s v="Saleable RETURN"/>
    <s v="RAMDEV TEA STALL"/>
    <s v="KRAHD_M01280"/>
    <s v="New Traditional"/>
    <s v="Maximus Jun22 (New Traditional)"/>
    <s v="Hair Care"/>
    <s v="H&amp;S"/>
    <n v="60"/>
    <n v="-4"/>
    <n v="-98"/>
    <s v="Salable"/>
    <x v="3"/>
    <n v="392"/>
  </r>
  <r>
    <d v="2024-12-02T00:00:00"/>
    <s v="Saleable RETURN"/>
    <s v="Shree aashapura novelty and gift center"/>
    <s v="KRAHD_M04949"/>
    <s v="New Beauty"/>
    <s v="Maximus Jun22 (New Beauty)"/>
    <s v="Hair Care"/>
    <s v="H&amp;S"/>
    <n v="60"/>
    <n v="-4"/>
    <n v="-98"/>
    <s v="Salable"/>
    <x v="3"/>
    <n v="392"/>
  </r>
  <r>
    <d v="2024-12-02T00:00:00"/>
    <s v="Saleable RETURN"/>
    <s v="Raj Madir pan parlour"/>
    <s v="KRAHD_M02157"/>
    <s v="New Traditional"/>
    <s v="Maximus Jun22 (New Traditional)"/>
    <s v="Hair Care"/>
    <s v="H&amp;S"/>
    <n v="60"/>
    <n v="-4"/>
    <n v="-98"/>
    <s v="Salable"/>
    <x v="3"/>
    <n v="392"/>
  </r>
  <r>
    <d v="2024-12-02T00:00:00"/>
    <s v="Saleable RETURN"/>
    <s v="Jalaram dairy parlour"/>
    <s v="KRAHD_M01996"/>
    <s v="New Traditional"/>
    <s v="Maximus Jun22 (New Traditional)"/>
    <s v="Hair Care"/>
    <s v="H&amp;S"/>
    <n v="60"/>
    <n v="-4"/>
    <n v="-98"/>
    <s v="Salable"/>
    <x v="3"/>
    <n v="392"/>
  </r>
  <r>
    <d v="2024-12-02T00:00:00"/>
    <s v="Saleable RETURN"/>
    <s v="Guru Pan Parlor"/>
    <s v="KRAHD_M02316"/>
    <s v="New Traditional"/>
    <s v="Maximus Jun22 (New Traditional)"/>
    <s v="Hair Care"/>
    <s v="H&amp;S"/>
    <n v="60"/>
    <n v="-4"/>
    <n v="-98"/>
    <s v="Salable"/>
    <x v="3"/>
    <n v="392"/>
  </r>
  <r>
    <d v="2024-12-02T00:00:00"/>
    <s v="Saleable RETURN"/>
    <s v="shre khimaj mataji kirana store"/>
    <s v="KRAHD_M01549"/>
    <s v="New Traditional"/>
    <s v="Maximus Jun22 (New Traditional)"/>
    <s v="Hair Care"/>
    <s v="H&amp;S"/>
    <n v="60"/>
    <n v="-4"/>
    <n v="-98"/>
    <s v="Salable"/>
    <x v="3"/>
    <n v="392"/>
  </r>
  <r>
    <d v="2024-12-02T00:00:00"/>
    <s v="Saleable RETURN"/>
    <s v="JAGDAMBA KIRANA STORE"/>
    <s v="KRAHD_M01217"/>
    <s v="New Traditional"/>
    <s v="Maximus Jun22 (New Traditional)"/>
    <s v="Hair Care"/>
    <s v="H&amp;S"/>
    <n v="60"/>
    <n v="-4"/>
    <n v="-98"/>
    <s v="Salable"/>
    <x v="3"/>
    <n v="392"/>
  </r>
  <r>
    <d v="2024-12-02T00:00:00"/>
    <s v="Saleable RETURN"/>
    <s v="Khvaja dairy and store"/>
    <s v="KRAHD_M01371"/>
    <s v="New Traditional"/>
    <s v="Maximus Jun22 (New Traditional)"/>
    <s v="Hair Care"/>
    <s v="H&amp;S"/>
    <n v="60"/>
    <n v="-4"/>
    <n v="-98"/>
    <s v="Salable"/>
    <x v="3"/>
    <n v="392"/>
  </r>
  <r>
    <d v="2024-12-02T00:00:00"/>
    <s v="Saleable RETURN"/>
    <s v="Shivam parlor"/>
    <s v="KRAHD_M02220"/>
    <s v="New Traditional"/>
    <s v="Maximus Jun22 (New Traditional)"/>
    <s v="Hair Care"/>
    <s v="H&amp;S"/>
    <n v="60"/>
    <n v="-4"/>
    <n v="-98"/>
    <s v="Salable"/>
    <x v="3"/>
    <n v="392"/>
  </r>
  <r>
    <d v="2024-12-02T00:00:00"/>
    <s v="Saleable RETURN"/>
    <s v="momin pan parlor"/>
    <s v="KRAHD_M02349"/>
    <s v="New Traditional"/>
    <s v="Maximus Jun22 (New Traditional)"/>
    <s v="Hair Care"/>
    <s v="H&amp;S"/>
    <n v="60"/>
    <n v="-4"/>
    <n v="-98"/>
    <s v="Salable"/>
    <x v="3"/>
    <n v="392"/>
  </r>
  <r>
    <d v="2024-12-02T00:00:00"/>
    <s v="Saleable RETURN"/>
    <s v="Afiyat medical&amp; Hurble Sales"/>
    <s v="KRAHD_M02675"/>
    <s v="New Pharmacy"/>
    <s v="Maximus Jun22 (New Pharmacy)"/>
    <s v="Hair Care"/>
    <s v="H&amp;S"/>
    <n v="60"/>
    <n v="-4"/>
    <n v="-98"/>
    <s v="Salable"/>
    <x v="3"/>
    <n v="392"/>
  </r>
  <r>
    <d v="2024-12-02T00:00:00"/>
    <s v="Saleable RETURN"/>
    <s v="Jay bhole Mart kirana &amp; Provision stores"/>
    <s v="KRAHD_M05263"/>
    <s v="New Traditional"/>
    <s v="Maximus Jun22 (New Traditional)"/>
    <s v="Hair Care"/>
    <s v="H&amp;S"/>
    <n v="60"/>
    <n v="-4"/>
    <n v="-98"/>
    <s v="Salable"/>
    <x v="3"/>
    <n v="392"/>
  </r>
  <r>
    <d v="2024-12-02T00:00:00"/>
    <s v="Saleable RETURN"/>
    <s v="Maa ashapura katlary and general store"/>
    <s v="KRAHD_M02726"/>
    <s v="New Beauty"/>
    <s v="Maximus Jun22 (New Beauty)"/>
    <s v="Hair Care"/>
    <s v="H&amp;S"/>
    <n v="60"/>
    <n v="-4"/>
    <n v="-98"/>
    <s v="Salable"/>
    <x v="3"/>
    <n v="392"/>
  </r>
  <r>
    <d v="2024-12-02T00:00:00"/>
    <s v="Saleable RETURN"/>
    <s v="novelty pan parlor"/>
    <s v="KRAHD_M02451"/>
    <s v="New Traditional"/>
    <s v="Maximus Jun22 (New Traditional)"/>
    <s v="Hair Care"/>
    <s v="H&amp;S"/>
    <n v="60"/>
    <n v="-4"/>
    <n v="-98"/>
    <s v="Salable"/>
    <x v="3"/>
    <n v="392"/>
  </r>
  <r>
    <d v="2024-12-02T00:00:00"/>
    <s v="Saleable RETURN"/>
    <s v="Smit pan parlour"/>
    <s v="KRAHD_M02069"/>
    <s v="New Traditional"/>
    <s v="Maximus Jun22 (New Traditional)"/>
    <s v="Hair Care"/>
    <s v="H&amp;S"/>
    <n v="60"/>
    <n v="-4"/>
    <n v="-98"/>
    <s v="Salable"/>
    <x v="3"/>
    <n v="392"/>
  </r>
  <r>
    <d v="2024-12-02T00:00:00"/>
    <s v="Saleable RETURN"/>
    <s v="Taybah Medical"/>
    <s v="KRAHD_M01174"/>
    <s v="New Pharmacy"/>
    <s v="Maximus Jun22 (New Pharmacy)"/>
    <s v="Hair Care"/>
    <s v="H&amp;S"/>
    <n v="60"/>
    <n v="-4"/>
    <n v="-98"/>
    <s v="Salable"/>
    <x v="3"/>
    <n v="392"/>
  </r>
  <r>
    <d v="2024-12-02T00:00:00"/>
    <s v="Saleable RETURN"/>
    <s v="bhagya Laxmi provision store"/>
    <s v="KRAHD_M01071"/>
    <s v="New Traditional"/>
    <s v="Maximus Jun22 (New Traditional)"/>
    <s v="Hair Care"/>
    <s v="H&amp;S"/>
    <n v="60"/>
    <n v="-4"/>
    <n v="-98"/>
    <s v="Salable"/>
    <x v="3"/>
    <n v="392"/>
  </r>
  <r>
    <d v="2024-12-02T00:00:00"/>
    <s v="Saleable RETURN"/>
    <s v="Sagar pan parlour"/>
    <s v="KRAHD_M01057"/>
    <s v="New Traditional"/>
    <s v="Maximus Jun22 (New Traditional)"/>
    <s v="Hair Care"/>
    <s v="H&amp;S"/>
    <n v="60"/>
    <n v="-4"/>
    <n v="-98"/>
    <s v="Salable"/>
    <x v="3"/>
    <n v="392"/>
  </r>
  <r>
    <d v="2024-12-02T00:00:00"/>
    <s v="Saleable RETURN"/>
    <s v="chamunda kirana"/>
    <s v="KRAHD_M01343"/>
    <s v="Small B Traditional"/>
    <s v="Maximus Jun22 (Small B Traditional)"/>
    <s v="Hair Care"/>
    <s v="H&amp;S"/>
    <n v="60"/>
    <n v="-4"/>
    <n v="-98"/>
    <s v="Shop Closed"/>
    <x v="3"/>
    <n v="392"/>
  </r>
  <r>
    <d v="2024-12-02T00:00:00"/>
    <s v="Saleable RETURN"/>
    <s v="Mukesh Provision Store"/>
    <s v="KRAHD_M02315"/>
    <s v="New Traditional"/>
    <s v="Maximus Jun22 (New Traditional)"/>
    <s v="Hair Care"/>
    <s v="H&amp;S"/>
    <n v="60"/>
    <n v="-4"/>
    <n v="-98"/>
    <s v="Salable"/>
    <x v="3"/>
    <n v="392"/>
  </r>
  <r>
    <d v="2024-12-02T00:00:00"/>
    <s v="Saleable RETURN"/>
    <s v="jay jagdamba provision store"/>
    <s v="KRAHD_M01832"/>
    <s v="New Traditional"/>
    <s v="Maximus Jun22 (New Traditional)"/>
    <s v="Hair Care"/>
    <s v="H&amp;S"/>
    <n v="60"/>
    <n v="-4"/>
    <n v="-98"/>
    <s v="Salable"/>
    <x v="3"/>
    <n v="392"/>
  </r>
  <r>
    <d v="2024-12-02T00:00:00"/>
    <s v="Saleable RETURN"/>
    <s v="Jalak pan dham"/>
    <s v="KRAHD_M05264"/>
    <s v="New Traditional"/>
    <s v="Maximus Jun22 (New Traditional)"/>
    <s v="Hair Care"/>
    <s v="H&amp;S"/>
    <n v="60"/>
    <n v="-4"/>
    <n v="-98"/>
    <s v="Salable"/>
    <x v="3"/>
    <n v="392"/>
  </r>
  <r>
    <d v="2024-12-02T00:00:00"/>
    <s v="Saleable RETURN"/>
    <s v="K G N parlour and general store"/>
    <s v="KRAHD_M01532"/>
    <s v="New Traditional"/>
    <s v="Maximus Jun22 (New Traditional)"/>
    <s v="Hair Care"/>
    <s v="H&amp;S"/>
    <n v="60"/>
    <n v="-4"/>
    <n v="-98"/>
    <s v="Salable"/>
    <x v="3"/>
    <n v="392"/>
  </r>
  <r>
    <d v="2024-12-02T00:00:00"/>
    <s v="Saleable RETURN"/>
    <s v="Royal Parlour"/>
    <s v="KRAHD_M01189"/>
    <s v="New Traditional"/>
    <s v="Maximus Jun22 (New Traditional)"/>
    <s v="Hair Care"/>
    <s v="H&amp;S"/>
    <n v="60"/>
    <n v="-4"/>
    <n v="-98"/>
    <s v="Salable"/>
    <x v="3"/>
    <n v="392"/>
  </r>
  <r>
    <d v="2024-12-02T00:00:00"/>
    <s v="Saleable RETURN"/>
    <s v="Vraj Medicine(GST)"/>
    <s v="KRAHD_40706"/>
    <s v="New Pharmacy"/>
    <s v="Other (New Pharmacy)"/>
    <s v="Hair Care"/>
    <s v="H&amp;S"/>
    <n v="60"/>
    <n v="-4"/>
    <n v="-98"/>
    <s v="Salable"/>
    <x v="3"/>
    <n v="392"/>
  </r>
  <r>
    <d v="2024-12-02T00:00:00"/>
    <s v="Saleable RETURN"/>
    <s v="gurukrupa general store"/>
    <s v="KRAHD_M01069"/>
    <s v="New Traditional"/>
    <s v="Maximus Jun22 (New Traditional)"/>
    <s v="Hair Care"/>
    <s v="H&amp;S"/>
    <n v="60"/>
    <n v="-4"/>
    <n v="-98"/>
    <s v="Salable"/>
    <x v="3"/>
    <n v="392"/>
  </r>
  <r>
    <d v="2024-12-02T00:00:00"/>
    <s v="Saleable RETURN"/>
    <s v="firoj stor"/>
    <s v="KRAHD_M01313"/>
    <s v="New Traditional"/>
    <s v="Maximus Jun22 (New Traditional)"/>
    <s v="Hair Care"/>
    <s v="H&amp;S"/>
    <n v="60"/>
    <n v="-4"/>
    <n v="-98"/>
    <s v="Salable"/>
    <x v="3"/>
    <n v="392"/>
  </r>
  <r>
    <d v="2024-12-02T00:00:00"/>
    <s v="Saleable RETURN"/>
    <s v="Kuresha parlor"/>
    <s v="KRAHD_M02450"/>
    <s v="New Traditional"/>
    <s v="Maximus Jun22 (New Traditional)"/>
    <s v="Hair Care"/>
    <s v="H&amp;S"/>
    <n v="60"/>
    <n v="-4"/>
    <n v="-98"/>
    <s v="Salable"/>
    <x v="3"/>
    <n v="392"/>
  </r>
  <r>
    <d v="2024-12-02T00:00:00"/>
    <s v="Saleable RETURN"/>
    <s v="Rozi Provision store"/>
    <s v="KRAHD_M02231"/>
    <s v="New Traditional"/>
    <s v="Maximus Jun22 (New Traditional)"/>
    <s v="Hair Care"/>
    <s v="H&amp;S"/>
    <n v="60"/>
    <n v="-4"/>
    <n v="-98"/>
    <s v="Salable"/>
    <x v="3"/>
    <n v="392"/>
  </r>
  <r>
    <d v="2024-12-02T00:00:00"/>
    <s v="Saleable RETURN"/>
    <s v="Jay meldi kirana store"/>
    <s v="KRAHD_M05266"/>
    <s v="New Traditional"/>
    <s v="Maximus Jun22 (New Traditional)"/>
    <s v="Hair Care"/>
    <s v="H&amp;S"/>
    <n v="60"/>
    <n v="-4"/>
    <n v="-98"/>
    <s v="Salable"/>
    <x v="3"/>
    <n v="392"/>
  </r>
  <r>
    <d v="2024-12-02T00:00:00"/>
    <s v="Saleable RETURN"/>
    <s v="Mansi general store"/>
    <s v="KRAHD_M01330"/>
    <s v="New Traditional"/>
    <s v="Maximus Jun22 (New Traditional)"/>
    <s v="Hair Care"/>
    <s v="H&amp;S"/>
    <n v="60"/>
    <n v="-4"/>
    <n v="-98"/>
    <s v="Salable"/>
    <x v="3"/>
    <n v="392"/>
  </r>
  <r>
    <d v="2024-12-02T00:00:00"/>
    <s v="Saleable RETURN"/>
    <s v="manoj kirana store"/>
    <s v="KRAHD_M02546"/>
    <s v="New Traditional"/>
    <s v="Maximus Jun22 (New Traditional)"/>
    <s v="Hair Care"/>
    <s v="H&amp;S"/>
    <n v="60"/>
    <n v="-4"/>
    <n v="-98"/>
    <s v="Salable"/>
    <x v="3"/>
    <n v="392"/>
  </r>
  <r>
    <d v="2024-12-02T00:00:00"/>
    <s v="Saleable RETURN"/>
    <s v="Husen kiran"/>
    <s v="KRAHD_M00867"/>
    <s v="New Traditional"/>
    <s v="Maximus Jun22 (New Traditional)"/>
    <s v="Hair Care"/>
    <s v="H&amp;S"/>
    <n v="60"/>
    <n v="-4"/>
    <n v="-98"/>
    <s v="Salable"/>
    <x v="3"/>
    <n v="392"/>
  </r>
  <r>
    <d v="2024-12-02T00:00:00"/>
    <s v="Saleable RETURN"/>
    <s v="Rai Kirana store"/>
    <s v="KRAHD_M02512"/>
    <s v="New Traditional"/>
    <s v="Maximus Jun22 (New Traditional)"/>
    <s v="Hair Care"/>
    <s v="H&amp;S"/>
    <n v="60"/>
    <n v="-4"/>
    <n v="-98"/>
    <s v="Salable"/>
    <x v="3"/>
    <n v="392"/>
  </r>
  <r>
    <d v="2024-12-02T00:00:00"/>
    <s v="Saleable RETURN"/>
    <s v="NIZAM KIRANA STORE"/>
    <s v="KRAHD_M01218"/>
    <s v="New Traditional"/>
    <s v="Maximus Jun22 (New Traditional)"/>
    <s v="Hair Care"/>
    <s v="H&amp;S"/>
    <n v="60"/>
    <n v="-4"/>
    <n v="-98"/>
    <s v="Salable"/>
    <x v="3"/>
    <n v="392"/>
  </r>
  <r>
    <d v="2024-12-02T00:00:00"/>
    <s v="Saleable RETURN"/>
    <s v="shabnam dairy"/>
    <s v="KRAHD_M02268"/>
    <s v="New Traditional"/>
    <s v="Maximus Jun22 (New Traditional)"/>
    <s v="Hair Care"/>
    <s v="H&amp;S"/>
    <n v="60"/>
    <n v="-4"/>
    <n v="-98"/>
    <s v="Salable"/>
    <x v="3"/>
    <n v="392"/>
  </r>
  <r>
    <d v="2024-12-02T00:00:00"/>
    <s v="Saleable RETURN"/>
    <s v="Jay ambe kirana stores"/>
    <s v="KRAHD_M01716"/>
    <s v="New Traditional"/>
    <s v="Maximus Jun22 (New Traditional)"/>
    <s v="Hair Care"/>
    <s v="H&amp;S"/>
    <n v="60"/>
    <n v="-4"/>
    <n v="-98"/>
    <s v="Salable"/>
    <x v="3"/>
    <n v="392"/>
  </r>
  <r>
    <d v="2024-12-02T00:00:00"/>
    <s v="Saleable RETURN"/>
    <s v="Mangalmurty general store"/>
    <s v="KRAHD_M01999"/>
    <s v="New Traditional"/>
    <s v="Maximus Jun22 (New Traditional)"/>
    <s v="Hair Care"/>
    <s v="H&amp;S"/>
    <n v="60"/>
    <n v="-4"/>
    <n v="-98"/>
    <s v="Salable"/>
    <x v="3"/>
    <n v="392"/>
  </r>
  <r>
    <d v="2024-12-02T00:00:00"/>
    <s v="Saleable RETURN"/>
    <s v="bherunath kirana store"/>
    <s v="KRAHD_M01626"/>
    <s v="New Traditional"/>
    <s v="Maximus Jun22 (New Traditional)"/>
    <s v="Hair Care"/>
    <s v="H&amp;S"/>
    <n v="60"/>
    <n v="-4"/>
    <n v="-98"/>
    <s v="Salable"/>
    <x v="3"/>
    <n v="392"/>
  </r>
  <r>
    <d v="2024-12-02T00:00:00"/>
    <s v="Saleable RETURN"/>
    <s v="Zeel Cold drinks and Provision Store"/>
    <s v="KRAHD_M01922"/>
    <s v="New Traditional"/>
    <s v="Maximus Jun22 (New Traditional)"/>
    <s v="Hair Care"/>
    <s v="H&amp;S"/>
    <n v="60"/>
    <n v="-4"/>
    <n v="-98"/>
    <s v="Salable"/>
    <x v="3"/>
    <n v="392"/>
  </r>
  <r>
    <d v="2024-12-02T00:00:00"/>
    <s v="Saleable RETURN"/>
    <s v="Zam zam Traders"/>
    <s v="KRAHD_M01182"/>
    <s v="New Traditional"/>
    <s v="Maximus Jun22 (New Traditional)"/>
    <s v="Hair Care"/>
    <s v="H&amp;S"/>
    <n v="60"/>
    <n v="-4"/>
    <n v="-98"/>
    <s v="Salable"/>
    <x v="3"/>
    <n v="392"/>
  </r>
  <r>
    <d v="2024-12-02T00:00:00"/>
    <s v="Saleable RETURN"/>
    <s v="Saiyad Kirana Store"/>
    <s v="KRAHD_M00873"/>
    <s v="New Traditional"/>
    <s v="Maximus Jun22 (New Traditional)"/>
    <s v="Hair Care"/>
    <s v="H&amp;S"/>
    <n v="60"/>
    <n v="-4"/>
    <n v="-98"/>
    <s v="Salable"/>
    <x v="3"/>
    <n v="392"/>
  </r>
  <r>
    <d v="2024-12-02T00:00:00"/>
    <s v="Saleable RETURN"/>
    <s v="new sizan kirana store"/>
    <s v="KRAHD_M02248"/>
    <s v="New Traditional"/>
    <s v="Maximus Jun22 (New Traditional)"/>
    <s v="Hair Care"/>
    <s v="H&amp;S"/>
    <n v="60"/>
    <n v="-4"/>
    <n v="-98"/>
    <s v="Salable"/>
    <x v="3"/>
    <n v="392"/>
  </r>
  <r>
    <d v="2024-12-02T00:00:00"/>
    <s v="Saleable RETURN"/>
    <s v="Bajrang Parlour"/>
    <s v="KRAHD_M01865"/>
    <s v="New Traditional"/>
    <s v="Maximus Jun22 (New Traditional)"/>
    <s v="Hair Care"/>
    <s v="H&amp;S"/>
    <n v="60"/>
    <n v="-4"/>
    <n v="-98"/>
    <s v="Salable"/>
    <x v="3"/>
    <n v="392"/>
  </r>
  <r>
    <d v="2024-12-02T00:00:00"/>
    <s v="Saleable RETURN"/>
    <s v="N N PARLOUR"/>
    <s v="KRAHD_M01220"/>
    <s v="New Traditional"/>
    <s v="Maximus Jun22 (New Traditional)"/>
    <s v="Hair Care"/>
    <s v="H&amp;S"/>
    <n v="60"/>
    <n v="-4"/>
    <n v="-98"/>
    <s v="Salable"/>
    <x v="3"/>
    <n v="392"/>
  </r>
  <r>
    <d v="2024-12-02T00:00:00"/>
    <s v="Saleable RETURN"/>
    <s v="shree ashapuri general stores"/>
    <s v="KRAHD_M01831"/>
    <s v="New Beauty"/>
    <s v="Maximus Jun22 (New Beauty)"/>
    <s v="Hair Care"/>
    <s v="H&amp;S"/>
    <n v="60"/>
    <n v="-4"/>
    <n v="-98"/>
    <s v="Salable"/>
    <x v="3"/>
    <n v="392"/>
  </r>
  <r>
    <d v="2024-12-02T00:00:00"/>
    <s v="Saleable RETURN"/>
    <s v="Jay ashapura Kirana store"/>
    <s v="KRAHD_M01763"/>
    <s v="New Traditional"/>
    <s v="Maximus Jun22 (New Traditional)"/>
    <s v="Hair Care"/>
    <s v="H&amp;S"/>
    <n v="60"/>
    <n v="-4"/>
    <n v="-98"/>
    <s v="Salable"/>
    <x v="3"/>
    <n v="392"/>
  </r>
  <r>
    <d v="2024-12-02T00:00:00"/>
    <s v="Saleable RETURN"/>
    <s v="Sahara parlor"/>
    <s v="KRAHD_M02258"/>
    <s v="New Traditional"/>
    <s v="Maximus Jun22 (New Traditional)"/>
    <s v="Hair Care"/>
    <s v="H&amp;S"/>
    <n v="60"/>
    <n v="-4"/>
    <n v="-98"/>
    <s v="Salable"/>
    <x v="3"/>
    <n v="392"/>
  </r>
  <r>
    <d v="2024-12-02T00:00:00"/>
    <s v="Saleable RETURN"/>
    <s v="gokuls kirana store"/>
    <s v="KRAHD_M02587"/>
    <s v="New Traditional"/>
    <s v="Maximus Jun22 (New Traditional)"/>
    <s v="Hair Care"/>
    <s v="H&amp;S"/>
    <n v="60"/>
    <n v="-4"/>
    <n v="-98"/>
    <s v="Salable"/>
    <x v="3"/>
    <n v="392"/>
  </r>
  <r>
    <d v="2024-12-02T00:00:00"/>
    <s v="Saleable RETURN"/>
    <s v="Jay shree ram provision store"/>
    <s v="KRAHD_M01650"/>
    <s v="New Traditional"/>
    <s v="Maximus Jun22 (New Traditional)"/>
    <s v="Hair Care"/>
    <s v="H&amp;S"/>
    <n v="60"/>
    <n v="-4"/>
    <n v="-98"/>
    <s v="Salable"/>
    <x v="3"/>
    <n v="392"/>
  </r>
  <r>
    <d v="2024-12-02T00:00:00"/>
    <s v="Saleable RETURN"/>
    <s v="faruq store"/>
    <s v="KRAHD_M02454"/>
    <s v="New Traditional"/>
    <s v="Maximus Jun22 (New Traditional)"/>
    <s v="Hair Care"/>
    <s v="H&amp;S"/>
    <n v="60"/>
    <n v="-4"/>
    <n v="-98"/>
    <s v="Salable"/>
    <x v="3"/>
    <n v="392"/>
  </r>
  <r>
    <d v="2024-12-02T00:00:00"/>
    <s v="Saleable RETURN"/>
    <s v="khodhiyar mata"/>
    <s v="KRAHD_M01283"/>
    <s v="New Traditional"/>
    <s v="Maximus Jun22 (New Traditional)"/>
    <s v="Hair Care"/>
    <s v="H&amp;S"/>
    <n v="60"/>
    <n v="-4"/>
    <n v="-98"/>
    <s v="Salable"/>
    <x v="3"/>
    <n v="392"/>
  </r>
  <r>
    <d v="2024-12-02T00:00:00"/>
    <s v="Saleable RETURN"/>
    <s v="Alif Pan Parlour"/>
    <s v="KRAHD_M01534"/>
    <s v="New Traditional"/>
    <s v="Maximus Jun22 (New Traditional)"/>
    <s v="Hair Care"/>
    <s v="H&amp;S"/>
    <n v="60"/>
    <n v="-4"/>
    <n v="-98"/>
    <s v="Salable"/>
    <x v="3"/>
    <n v="392"/>
  </r>
  <r>
    <d v="2024-12-02T00:00:00"/>
    <s v="Saleable RETURN"/>
    <s v="Kalindi Store"/>
    <s v="KRAHD_M02317"/>
    <s v="New Traditional"/>
    <s v="Maximus Jun22 (New Traditional)"/>
    <s v="Hair Care"/>
    <s v="H&amp;S"/>
    <n v="60"/>
    <n v="-4"/>
    <n v="-98"/>
    <s v="Salable"/>
    <x v="3"/>
    <n v="392"/>
  </r>
  <r>
    <d v="2024-12-02T00:00:00"/>
    <s v="Saleable RETURN"/>
    <s v="mahavir kirana store"/>
    <s v="KRAHD_M00973"/>
    <s v="New Traditional"/>
    <s v="Maximus Jun22 (New Traditional)"/>
    <s v="Hair Care"/>
    <s v="H&amp;S"/>
    <n v="60"/>
    <n v="-4"/>
    <n v="-98"/>
    <s v="Salable"/>
    <x v="3"/>
    <n v="392"/>
  </r>
  <r>
    <d v="2024-12-02T00:00:00"/>
    <s v="Saleable RETURN"/>
    <s v="Shree Chamunda Kirana store"/>
    <s v="KRAHD_M01264"/>
    <s v="New Traditional"/>
    <s v="Maximus Jun22 (New Traditional)"/>
    <s v="Hair Care"/>
    <s v="H&amp;S"/>
    <n v="60"/>
    <n v="-4"/>
    <n v="-98"/>
    <s v="Salable"/>
    <x v="3"/>
    <n v="392"/>
  </r>
  <r>
    <d v="2024-12-02T00:00:00"/>
    <s v="Saleable RETURN"/>
    <s v="arsh medical &amp; janaral stor"/>
    <s v="KRAHD_M01486"/>
    <s v="New Pharmacy"/>
    <s v="Maximus Jun22 (New Pharmacy)"/>
    <s v="Hair Care"/>
    <s v="H&amp;S"/>
    <n v="60"/>
    <n v="-4"/>
    <n v="-98"/>
    <s v="Salable"/>
    <x v="3"/>
    <n v="392"/>
  </r>
  <r>
    <d v="2024-12-02T00:00:00"/>
    <s v="Saleable RETURN"/>
    <s v="Aavesh Kirana store"/>
    <s v="KRAHD_M01466"/>
    <s v="New Traditional"/>
    <s v="Maximus Jun22 (New Traditional)"/>
    <s v="Hair Care"/>
    <s v="H&amp;S"/>
    <n v="60"/>
    <n v="-4"/>
    <n v="-98"/>
    <s v="Salable"/>
    <x v="3"/>
    <n v="392"/>
  </r>
  <r>
    <d v="2024-12-02T00:00:00"/>
    <s v="Saleable RETURN"/>
    <s v="Sherba medical Stores"/>
    <s v="KRAHD_M01373"/>
    <s v="New Pharmacy"/>
    <s v="Maximus Jun22 (New Pharmacy)"/>
    <s v="Hair Care"/>
    <s v="H&amp;S"/>
    <n v="60"/>
    <n v="-4"/>
    <n v="-98"/>
    <s v="Salable"/>
    <x v="3"/>
    <n v="392"/>
  </r>
  <r>
    <d v="2024-12-02T00:00:00"/>
    <s v="Saleable RETURN"/>
    <s v="khodiyar general store"/>
    <s v="KRAHD_M01326"/>
    <s v="New Traditional"/>
    <s v="Maximus Jun22 (New Traditional)"/>
    <s v="Hair Care"/>
    <s v="H&amp;S"/>
    <n v="60"/>
    <n v="-4"/>
    <n v="-98"/>
    <s v="Salable"/>
    <x v="3"/>
    <n v="392"/>
  </r>
  <r>
    <d v="2024-12-02T00:00:00"/>
    <s v="Saleable RETURN"/>
    <s v="alif kirana store"/>
    <s v="KRAHD_M02445"/>
    <s v="New Traditional"/>
    <s v="Maximus Jun22 (New Traditional)"/>
    <s v="Hair Care"/>
    <s v="H&amp;S"/>
    <n v="60"/>
    <n v="-4"/>
    <n v="-98"/>
    <s v="Salable"/>
    <x v="3"/>
    <n v="392"/>
  </r>
  <r>
    <d v="2024-12-02T00:00:00"/>
    <s v="Saleable RETURN"/>
    <s v="Haj Traders"/>
    <s v="KRAHD_M01538"/>
    <s v="New Traditional"/>
    <s v="Maximus Jun22 (New Traditional)"/>
    <s v="Hair Care"/>
    <s v="H&amp;S"/>
    <n v="60"/>
    <n v="-4"/>
    <n v="-98"/>
    <s v="Salable"/>
    <x v="3"/>
    <n v="392"/>
  </r>
  <r>
    <d v="2024-12-02T00:00:00"/>
    <s v="Saleable RETURN"/>
    <s v="Adnan kirana and bakery parlour"/>
    <s v="KRAHD_M01542"/>
    <s v="New Traditional"/>
    <s v="Maximus Jun22 (New Traditional)"/>
    <s v="Hair Care"/>
    <s v="H&amp;S"/>
    <n v="60"/>
    <n v="-4"/>
    <n v="-98"/>
    <s v="Salable"/>
    <x v="3"/>
    <n v="392"/>
  </r>
  <r>
    <d v="2024-12-02T00:00:00"/>
    <s v="Saleable RETURN"/>
    <s v="Garib navaz parlour"/>
    <s v="KRAHD_M01539"/>
    <s v="New Traditional"/>
    <s v="Maximus Jun22 (New Traditional)"/>
    <s v="Hair Care"/>
    <s v="H&amp;S"/>
    <n v="60"/>
    <n v="-4"/>
    <n v="-98"/>
    <s v="Salable"/>
    <x v="3"/>
    <n v="392"/>
  </r>
  <r>
    <d v="2024-12-02T00:00:00"/>
    <s v="Saleable RETURN"/>
    <s v="Supreme Sales ( CASH ONLY )"/>
    <s v="KRAHD_M01181"/>
    <s v="New Traditional"/>
    <s v="Maximus Jun22 (New Traditional)"/>
    <s v="Hair Care"/>
    <s v="H&amp;S"/>
    <n v="60"/>
    <n v="-4"/>
    <n v="-98"/>
    <s v="Salable"/>
    <x v="3"/>
    <n v="392"/>
  </r>
  <r>
    <d v="2024-12-02T00:00:00"/>
    <s v="Saleable RETURN"/>
    <s v="madina kariyana"/>
    <s v="KRAHD_M01468"/>
    <s v="New Traditional"/>
    <s v="Maximus Jun22 (New Traditional)"/>
    <s v="Hair Care"/>
    <s v="H&amp;S"/>
    <n v="60"/>
    <n v="-4"/>
    <n v="-98"/>
    <s v="Salable"/>
    <x v="3"/>
    <n v="392"/>
  </r>
  <r>
    <d v="2024-12-02T00:00:00"/>
    <s v="Saleable RETURN"/>
    <s v="bimillah kirana store"/>
    <s v="KRAHD_M02250"/>
    <s v="New Traditional"/>
    <s v="Maximus Jun22 (New Traditional)"/>
    <s v="Hair Care"/>
    <s v="H&amp;S"/>
    <n v="60"/>
    <n v="-4"/>
    <n v="-98"/>
    <s v="Salable"/>
    <x v="3"/>
    <n v="392"/>
  </r>
  <r>
    <d v="2024-12-02T00:00:00"/>
    <s v="Saleable RETURN"/>
    <s v="Mavtar Kirana Store"/>
    <s v="KRAHD_M01926"/>
    <s v="New Traditional"/>
    <s v="Maximus Jun22 (New Traditional)"/>
    <s v="Hair Care"/>
    <s v="H&amp;S"/>
    <n v="60"/>
    <n v="-4"/>
    <n v="-98"/>
    <s v="Salable"/>
    <x v="3"/>
    <n v="392"/>
  </r>
  <r>
    <d v="2024-12-02T00:00:00"/>
    <s v="Saleable RETURN"/>
    <s v="New charbhuja"/>
    <s v="KRAHD_M01834"/>
    <s v="New Beauty"/>
    <s v="Maximus Jun22 (New Beauty)"/>
    <s v="Hair Care"/>
    <s v="H&amp;S"/>
    <n v="60"/>
    <n v="-4"/>
    <n v="-98"/>
    <s v="Salable"/>
    <x v="3"/>
    <n v="392"/>
  </r>
  <r>
    <d v="2024-12-02T00:00:00"/>
    <s v="Saleable RETURN"/>
    <s v="Shree Ramdav Kirana Store"/>
    <s v="KRAHD_M01761"/>
    <s v="New Traditional"/>
    <s v="Maximus Jun22 (New Traditional)"/>
    <s v="Hair Care"/>
    <s v="H&amp;S"/>
    <n v="60"/>
    <n v="-4"/>
    <n v="-98"/>
    <s v="Salable"/>
    <x v="3"/>
    <n v="392"/>
  </r>
  <r>
    <d v="2024-12-02T00:00:00"/>
    <s v="Saleable RETURN"/>
    <s v="komal kirana store"/>
    <s v="KRAHD_M01651"/>
    <s v="New Traditional"/>
    <s v="Maximus Jun22 (New Traditional)"/>
    <s v="Hair Care"/>
    <s v="H&amp;S"/>
    <n v="60"/>
    <n v="-4"/>
    <n v="-98"/>
    <s v="Salable"/>
    <x v="3"/>
    <n v="392"/>
  </r>
  <r>
    <d v="2024-12-02T00:00:00"/>
    <s v="Saleable RETURN"/>
    <s v="Matoshree medicose"/>
    <s v="KRAHD_M02203"/>
    <s v="New Pharmacy"/>
    <s v="Maximus Jun22 (New Pharmacy)"/>
    <s v="Hair Care"/>
    <s v="H&amp;S"/>
    <n v="60"/>
    <n v="-4"/>
    <n v="-98"/>
    <s v="Salable"/>
    <x v="3"/>
    <n v="392"/>
  </r>
  <r>
    <d v="2024-12-02T00:00:00"/>
    <s v="Saleable RETURN"/>
    <s v="Classic kirana store"/>
    <s v="KRAHD_M01478"/>
    <s v="New Traditional"/>
    <s v="Maximus Jun22 (New Traditional)"/>
    <s v="Hair Care"/>
    <s v="H&amp;S"/>
    <n v="60"/>
    <n v="-4"/>
    <n v="-98"/>
    <s v="Salable"/>
    <x v="3"/>
    <n v="392"/>
  </r>
  <r>
    <d v="2024-12-02T00:00:00"/>
    <s v="Saleable RETURN"/>
    <s v="aafrin parlor"/>
    <s v="KRAHD_M02256"/>
    <s v="New Traditional"/>
    <s v="Maximus Jun22 (New Traditional)"/>
    <s v="Hair Care"/>
    <s v="H&amp;S"/>
    <n v="60"/>
    <n v="-4"/>
    <n v="-98"/>
    <s v="Salable"/>
    <x v="3"/>
    <n v="392"/>
  </r>
  <r>
    <d v="2024-12-02T00:00:00"/>
    <s v="Saleable RETURN"/>
    <s v="Shreeji Dairy Parlour"/>
    <s v="KRAHD_M01998"/>
    <s v="New Traditional"/>
    <s v="Maximus Jun22 (New Traditional)"/>
    <s v="Hair Care"/>
    <s v="H&amp;S"/>
    <n v="60"/>
    <n v="-4"/>
    <n v="-98"/>
    <s v="Salable"/>
    <x v="3"/>
    <n v="392"/>
  </r>
  <r>
    <d v="2024-12-02T00:00:00"/>
    <s v="Saleable RETURN"/>
    <s v="Shree Padmavati pan parlour"/>
    <s v="KRAHD_M02492"/>
    <s v="New Traditional"/>
    <s v="Maximus Jun22 (New Traditional)"/>
    <s v="Hair Care"/>
    <s v="H&amp;S"/>
    <n v="60"/>
    <n v="-4"/>
    <n v="-98"/>
    <s v="Salable"/>
    <x v="3"/>
    <n v="392"/>
  </r>
  <r>
    <d v="2024-12-02T00:00:00"/>
    <s v="Saleable RETURN"/>
    <s v="dev kirana store(M00924)"/>
    <s v="KRAHD_M00924"/>
    <s v="New Traditional"/>
    <s v="Maximus Jun22 (New Traditional)"/>
    <s v="Hair Care"/>
    <s v="H&amp;S"/>
    <n v="60"/>
    <n v="-4"/>
    <n v="-98"/>
    <s v="Salable"/>
    <x v="3"/>
    <n v="392"/>
  </r>
  <r>
    <d v="2024-12-02T00:00:00"/>
    <s v="Saleable RETURN"/>
    <s v="M S Enterprise"/>
    <s v="KRAHD_M01479"/>
    <s v="New Traditional"/>
    <s v="Maximus Jun22 (New Traditional)"/>
    <s v="Hair Care"/>
    <s v="H&amp;S"/>
    <n v="60"/>
    <n v="-4"/>
    <n v="-98"/>
    <s v="Salable"/>
    <x v="3"/>
    <n v="392"/>
  </r>
  <r>
    <d v="2024-12-02T00:00:00"/>
    <s v="Saleable RETURN"/>
    <s v="Naushad store"/>
    <s v="KRAHD_M01907"/>
    <s v="New Traditional"/>
    <s v="Maximus Jun22 (New Traditional)"/>
    <s v="Hair Care"/>
    <s v="H&amp;S"/>
    <n v="60"/>
    <n v="-4"/>
    <n v="-98"/>
    <s v="Salable"/>
    <x v="3"/>
    <n v="392"/>
  </r>
  <r>
    <d v="2024-12-02T00:00:00"/>
    <s v="Saleable RETURN"/>
    <s v="shiv shakti pan parlor"/>
    <s v="KRAHD_M02338"/>
    <s v="New Traditional"/>
    <s v="Maximus Jun22 (New Traditional)"/>
    <s v="Hair Care"/>
    <s v="H&amp;S"/>
    <n v="60"/>
    <n v="-4"/>
    <n v="-98"/>
    <s v="Salable"/>
    <x v="3"/>
    <n v="392"/>
  </r>
  <r>
    <d v="2024-12-02T00:00:00"/>
    <s v="Saleable RETURN"/>
    <s v="Alif kirana"/>
    <s v="KRAHD_M01541"/>
    <s v="New Traditional"/>
    <s v="Maximus Jun22 (New Traditional)"/>
    <s v="Hair Care"/>
    <s v="H&amp;S"/>
    <n v="60"/>
    <n v="-4"/>
    <n v="-98"/>
    <s v="Salable"/>
    <x v="3"/>
    <n v="392"/>
  </r>
  <r>
    <d v="2024-12-02T00:00:00"/>
    <s v="Saleable RETURN"/>
    <s v="Husain pan parlor"/>
    <s v="KRAHD_M02340"/>
    <s v="New Traditional"/>
    <s v="Maximus Jun22 (New Traditional)"/>
    <s v="Hair Care"/>
    <s v="H&amp;S"/>
    <n v="60"/>
    <n v="-4"/>
    <n v="-98"/>
    <s v="Salable"/>
    <x v="3"/>
    <n v="392"/>
  </r>
  <r>
    <d v="2024-12-02T00:00:00"/>
    <s v="Saleable RETURN"/>
    <s v="Shri Rohini Medical Store"/>
    <s v="KRAHD_M02543"/>
    <s v="New Pharmacy"/>
    <s v="Maximus Jun22 (New Pharmacy)"/>
    <s v="Hair Care"/>
    <s v="H&amp;S"/>
    <n v="60"/>
    <n v="-4"/>
    <n v="-98"/>
    <s v="Salable"/>
    <x v="3"/>
    <n v="392"/>
  </r>
  <r>
    <d v="2024-12-02T00:00:00"/>
    <s v="Saleable RETURN"/>
    <s v="rehmad kirana"/>
    <s v="KRAHD_M02249"/>
    <s v="New Traditional"/>
    <s v="Maximus Jun22 (New Traditional)"/>
    <s v="Hair Care"/>
    <s v="H&amp;S"/>
    <n v="60"/>
    <n v="-4"/>
    <n v="-98"/>
    <s v="Salable"/>
    <x v="3"/>
    <n v="392"/>
  </r>
  <r>
    <d v="2024-12-02T00:00:00"/>
    <s v="Saleable RETURN"/>
    <s v="senter point parlour"/>
    <s v="KRAHD_M02474"/>
    <s v="New Traditional"/>
    <s v="Maximus Jun22 (New Traditional)"/>
    <s v="Hair Care"/>
    <s v="H&amp;S"/>
    <n v="60"/>
    <n v="-4"/>
    <n v="-98"/>
    <s v="Salable"/>
    <x v="3"/>
    <n v="392"/>
  </r>
  <r>
    <d v="2024-12-02T00:00:00"/>
    <s v="Saleable RETURN"/>
    <s v="dhanlaxmi anaj bhandar"/>
    <s v="KRAHD_M01517"/>
    <s v="New Traditional"/>
    <s v="Maximus Jun22 (New Traditional)"/>
    <s v="Hair Care"/>
    <s v="H&amp;S"/>
    <n v="60"/>
    <n v="-4"/>
    <n v="-98"/>
    <s v="Salable"/>
    <x v="3"/>
    <n v="392"/>
  </r>
  <r>
    <d v="2024-12-02T00:00:00"/>
    <s v="Saleable RETURN"/>
    <s v="ramdev provision store"/>
    <s v="KRAHD_M00862"/>
    <s v="New Traditional"/>
    <s v="Maximus Jun22 (New Traditional)"/>
    <s v="Hair Care"/>
    <s v="H&amp;S"/>
    <n v="60"/>
    <n v="-4"/>
    <n v="-98"/>
    <s v="Salable"/>
    <x v="3"/>
    <n v="392"/>
  </r>
  <r>
    <d v="2024-12-02T00:00:00"/>
    <s v="Saleable RETURN"/>
    <s v="Jay Mataji Kirana Store"/>
    <s v="KRAHD_M01927"/>
    <s v="New Traditional"/>
    <s v="Maximus Jun22 (New Traditional)"/>
    <s v="Hair Care"/>
    <s v="H&amp;S"/>
    <n v="60"/>
    <n v="-4"/>
    <n v="-98"/>
    <s v="Salable"/>
    <x v="3"/>
    <n v="392"/>
  </r>
  <r>
    <d v="2024-12-02T00:00:00"/>
    <s v="Saleable RETURN"/>
    <s v="Bahuchar Kirana Store"/>
    <s v="KRAHD_M02113"/>
    <s v="New Traditional"/>
    <s v="Maximus Jun22 (New Traditional)"/>
    <s v="Hair Care"/>
    <s v="H&amp;S"/>
    <n v="60"/>
    <n v="-4"/>
    <n v="-98"/>
    <s v="Salable"/>
    <x v="3"/>
    <n v="392"/>
  </r>
  <r>
    <d v="2024-12-02T00:00:00"/>
    <s v="Saleable RETURN"/>
    <s v="Khodiyar Kirana store"/>
    <s v="KRAHD_M01052"/>
    <s v="New Traditional"/>
    <s v="Maximus Jun22 (New Traditional)"/>
    <s v="Hair Care"/>
    <s v="H&amp;S"/>
    <n v="60"/>
    <n v="-4"/>
    <n v="-98"/>
    <s v="Salable"/>
    <x v="3"/>
    <n v="392"/>
  </r>
  <r>
    <d v="2024-12-02T00:00:00"/>
    <s v="Saleable RETURN"/>
    <s v="Hareem medical and provision store"/>
    <s v="KRAHD_M01304"/>
    <s v="New Pharmacy"/>
    <s v="Maximus Jun22 (New Pharmacy)"/>
    <s v="Hair Care"/>
    <s v="H&amp;S"/>
    <n v="60"/>
    <n v="-4"/>
    <n v="-98"/>
    <s v="Salable"/>
    <x v="3"/>
    <n v="392"/>
  </r>
  <r>
    <d v="2024-12-02T00:00:00"/>
    <s v="Saleable RETURN"/>
    <s v="Savera Pan Parlour"/>
    <s v="KRAHD_M01056"/>
    <s v="New Traditional"/>
    <s v="Maximus Jun22 (New Traditional)"/>
    <s v="Hair Care"/>
    <s v="H&amp;S"/>
    <n v="60"/>
    <n v="-4"/>
    <n v="-98"/>
    <s v="Salable"/>
    <x v="3"/>
    <n v="392"/>
  </r>
  <r>
    <d v="2024-12-02T00:00:00"/>
    <s v="Saleable RETURN"/>
    <s v="shri chamunda kirana store"/>
    <s v="KRAHD_M05643"/>
    <s v="New Traditional"/>
    <s v="Maximus Jun22 (New Traditional)"/>
    <s v="Hair Care"/>
    <s v="H&amp;S"/>
    <n v="60"/>
    <n v="-4"/>
    <n v="-98"/>
    <s v="Salable"/>
    <x v="3"/>
    <n v="392"/>
  </r>
  <r>
    <d v="2024-12-02T00:00:00"/>
    <s v="Saleable RETURN"/>
    <s v="bilal bekarye"/>
    <s v="KRAHD_M01398"/>
    <s v="New Traditional"/>
    <s v="Maximus Jun22 (New Traditional)"/>
    <s v="Hair Care"/>
    <s v="H&amp;S"/>
    <n v="60"/>
    <n v="-4"/>
    <n v="-98"/>
    <s v="Salable"/>
    <x v="3"/>
    <n v="392"/>
  </r>
  <r>
    <d v="2024-12-02T00:00:00"/>
    <s v="Saleable RETURN"/>
    <s v="jaimomai nasta store"/>
    <s v="KRAHD_M02147"/>
    <s v="New Traditional"/>
    <s v="Maximus Jun22 (New Traditional)"/>
    <s v="Hair Care"/>
    <s v="H&amp;S"/>
    <n v="60"/>
    <n v="-4"/>
    <n v="-98"/>
    <s v="Salable"/>
    <x v="3"/>
    <n v="392"/>
  </r>
  <r>
    <d v="2024-12-02T00:00:00"/>
    <s v="Saleable RETURN"/>
    <s v="Krishna kirana store"/>
    <s v="KRAHD_M00910"/>
    <s v="New Traditional"/>
    <s v="Maximus Jun22 (New Traditional)"/>
    <s v="Hair Care"/>
    <s v="H&amp;S"/>
    <n v="60"/>
    <n v="-4"/>
    <n v="-98"/>
    <s v="Salable"/>
    <x v="3"/>
    <n v="392"/>
  </r>
  <r>
    <d v="2024-12-02T00:00:00"/>
    <s v="Saleable RETURN"/>
    <s v="saumya fashion"/>
    <s v="KRAHD_M02453"/>
    <s v="New Beauty"/>
    <s v="Maximus Jun22 (New Beauty)"/>
    <s v="Hair Care"/>
    <s v="H&amp;S"/>
    <n v="60"/>
    <n v="-4"/>
    <n v="-98"/>
    <s v="Salable"/>
    <x v="3"/>
    <n v="392"/>
  </r>
  <r>
    <d v="2024-12-02T00:00:00"/>
    <s v="Saleable RETURN"/>
    <s v="new  madina kirana stor"/>
    <s v="KRAHD_M01312"/>
    <s v="New Traditional"/>
    <s v="Maximus Jun22 (New Traditional)"/>
    <s v="Hair Care"/>
    <s v="H&amp;S"/>
    <n v="60"/>
    <n v="-4"/>
    <n v="-98"/>
    <s v="Salable"/>
    <x v="3"/>
    <n v="392"/>
  </r>
  <r>
    <d v="2024-12-02T00:00:00"/>
    <s v="Saleable RETURN"/>
    <s v="Maheshwari Pan parlor"/>
    <s v="KRAHD_M02202"/>
    <s v="New Traditional"/>
    <s v="Maximus Jun22 (New Traditional)"/>
    <s v="Hair Care"/>
    <s v="H&amp;S"/>
    <n v="60"/>
    <n v="-4"/>
    <n v="-98"/>
    <s v="Salable"/>
    <x v="3"/>
    <n v="392"/>
  </r>
  <r>
    <d v="2024-12-02T00:00:00"/>
    <s v="Saleable RETURN"/>
    <s v="J K parlour"/>
    <s v="KRAHD_M02125"/>
    <s v="New Traditional"/>
    <s v="Maximus Jun22 (New Traditional)"/>
    <s v="Hair Care"/>
    <s v="H&amp;S"/>
    <n v="60"/>
    <n v="-4"/>
    <n v="-98"/>
    <s v="Salable"/>
    <x v="3"/>
    <n v="392"/>
  </r>
  <r>
    <d v="2024-12-02T00:00:00"/>
    <s v="Saleable RETURN"/>
    <s v="Maa Khodak Kirana Store"/>
    <s v="KRAHD_M01929"/>
    <s v="New Traditional"/>
    <s v="Maximus Jun22 (New Traditional)"/>
    <s v="Hair Care"/>
    <s v="H&amp;S"/>
    <n v="60"/>
    <n v="-4"/>
    <n v="-98"/>
    <s v="Salable"/>
    <x v="3"/>
    <n v="392"/>
  </r>
  <r>
    <d v="2024-12-02T00:00:00"/>
    <s v="Saleable RETURN"/>
    <s v="Malik pan parlor"/>
    <s v="KRAHD_M02336"/>
    <s v="New Traditional"/>
    <s v="Maximus Jun22 (New Traditional)"/>
    <s v="Hair Care"/>
    <s v="H&amp;S"/>
    <n v="60"/>
    <n v="-4"/>
    <n v="-98"/>
    <s v="Salable"/>
    <x v="3"/>
    <n v="392"/>
  </r>
  <r>
    <d v="2024-12-02T00:00:00"/>
    <s v="Saleable RETURN"/>
    <s v="New Faiz medical store"/>
    <s v="KRAHD_M01172"/>
    <s v="New Pharmacy"/>
    <s v="Maximus Jun22 (New Pharmacy)"/>
    <s v="Hair Care"/>
    <s v="H&amp;S"/>
    <n v="60"/>
    <n v="-4"/>
    <n v="-98"/>
    <s v="Salable"/>
    <x v="3"/>
    <n v="392"/>
  </r>
  <r>
    <d v="2024-12-02T00:00:00"/>
    <s v="Saleable RETURN"/>
    <s v="Shree Ganesh stores"/>
    <s v="KRAHD_M04955"/>
    <s v="New Traditional"/>
    <s v="Maximus Jun22 (New Traditional)"/>
    <s v="Hair Care"/>
    <s v="H&amp;S"/>
    <n v="60"/>
    <n v="-4"/>
    <n v="-98"/>
    <s v="Salable"/>
    <x v="3"/>
    <n v="392"/>
  </r>
  <r>
    <d v="2024-12-02T00:00:00"/>
    <s v="Saleable RETURN"/>
    <s v="Aayan parlor"/>
    <s v="KRAHD_M01296"/>
    <s v="New Beauty"/>
    <s v="Maximus Jun22 (New Beauty)"/>
    <s v="Hair Care"/>
    <s v="H&amp;S"/>
    <n v="60"/>
    <n v="-4"/>
    <n v="-98"/>
    <s v="Salable"/>
    <x v="3"/>
    <n v="392"/>
  </r>
  <r>
    <d v="2024-12-02T00:00:00"/>
    <s v="Saleable RETURN"/>
    <s v="TAWAKKAL TEA STALL"/>
    <s v="KRAHD_M01219"/>
    <s v="New Traditional"/>
    <s v="Maximus Jun22 (New Traditional)"/>
    <s v="Hair Care"/>
    <s v="H&amp;S"/>
    <n v="60"/>
    <n v="-4"/>
    <n v="-98"/>
    <s v="Salable"/>
    <x v="3"/>
    <n v="392"/>
  </r>
  <r>
    <d v="2024-12-02T00:00:00"/>
    <s v="Saleable RETURN"/>
    <s v="Khvaja general store"/>
    <s v="KRAHD_M01533"/>
    <s v="New Traditional"/>
    <s v="Maximus Jun22 (New Traditional)"/>
    <s v="Hair Care"/>
    <s v="H&amp;S"/>
    <n v="60"/>
    <n v="-4"/>
    <n v="-98"/>
    <s v="Salable"/>
    <x v="3"/>
    <n v="392"/>
  </r>
  <r>
    <d v="2024-12-02T00:00:00"/>
    <s v="Saleable RETURN"/>
    <s v="Satyanam tea stall"/>
    <s v="KRAHD_M02118"/>
    <s v="New Traditional"/>
    <s v="Maximus Jun22 (New Traditional)"/>
    <s v="Hair Care"/>
    <s v="H&amp;S"/>
    <n v="60"/>
    <n v="-4"/>
    <n v="-98"/>
    <s v="Salable"/>
    <x v="3"/>
    <n v="392"/>
  </r>
  <r>
    <d v="2024-12-02T00:00:00"/>
    <s v="Saleable RETURN"/>
    <s v="Shree dev house keeping"/>
    <s v="KRAHD_M02070"/>
    <s v="New Traditional"/>
    <s v="Maximus Jun22 (New Traditional)"/>
    <s v="Hair Care"/>
    <s v="H&amp;S"/>
    <n v="60"/>
    <n v="-4"/>
    <n v="-98"/>
    <s v="Salable"/>
    <x v="3"/>
    <n v="392"/>
  </r>
  <r>
    <d v="2024-12-02T00:00:00"/>
    <s v="Saleable RETURN"/>
    <s v="Adhiya ice cream parlar"/>
    <s v="KRAHD_M01370"/>
    <s v="New Traditional"/>
    <s v="Maximus Jun22 (New Traditional)"/>
    <s v="Hair Care"/>
    <s v="H&amp;S"/>
    <n v="60"/>
    <n v="-4"/>
    <n v="-98"/>
    <s v="Salable"/>
    <x v="3"/>
    <n v="392"/>
  </r>
  <r>
    <d v="2024-12-02T00:00:00"/>
    <s v="Saleable RETURN"/>
    <s v="Chamunda Parlour"/>
    <s v="KRAHD_M02514"/>
    <s v="New Traditional"/>
    <s v="Maximus Jun22 (New Traditional)"/>
    <s v="Hair Care"/>
    <s v="H&amp;S"/>
    <n v="60"/>
    <n v="-4"/>
    <n v="-98"/>
    <s v="Salable"/>
    <x v="3"/>
    <n v="392"/>
  </r>
  <r>
    <d v="2024-12-02T00:00:00"/>
    <s v="Saleable RETURN"/>
    <s v="sundha medical"/>
    <s v="KRAHD_M00922"/>
    <s v="New Pharmacy"/>
    <s v="Maximus Jun22 (New Pharmacy)"/>
    <s v="Hair Care"/>
    <s v="H&amp;S"/>
    <n v="60"/>
    <n v="-4"/>
    <n v="-98"/>
    <s v="Salable"/>
    <x v="3"/>
    <n v="392"/>
  </r>
  <r>
    <d v="2024-12-02T00:00:00"/>
    <s v="Saleable RETURN"/>
    <s v="ambica medical and general stor"/>
    <s v="KRAHD_M02460"/>
    <s v="New Pharmacy"/>
    <s v="Maximus Jun22 (New Pharmacy)"/>
    <s v="Hair Care"/>
    <s v="H&amp;S"/>
    <n v="60"/>
    <n v="-4"/>
    <n v="-98"/>
    <s v="Salable"/>
    <x v="3"/>
    <n v="392"/>
  </r>
  <r>
    <d v="2024-12-02T00:00:00"/>
    <s v="Saleable RETURN"/>
    <s v="urva medical store"/>
    <s v="KRAHD_M02036"/>
    <s v="New Pharmacy"/>
    <s v="Maximus Jun22 (New Pharmacy)"/>
    <s v="Hair Care"/>
    <s v="H&amp;S"/>
    <n v="60"/>
    <n v="-4"/>
    <n v="-98"/>
    <s v="Salable"/>
    <x v="3"/>
    <n v="392"/>
  </r>
  <r>
    <d v="2024-12-02T00:00:00"/>
    <s v="Saleable RETURN"/>
    <s v="Aaradhya kirana store"/>
    <s v="KRAHD_M00912"/>
    <s v="New Traditional"/>
    <s v="Maximus Jun22 (New Traditional)"/>
    <s v="Hair Care"/>
    <s v="H&amp;S"/>
    <n v="60"/>
    <n v="-4"/>
    <n v="-98"/>
    <s v="Salable"/>
    <x v="3"/>
    <n v="392"/>
  </r>
  <r>
    <d v="2024-12-02T00:00:00"/>
    <s v="Saleable RETURN"/>
    <s v="PARIKH GANREL STORE"/>
    <s v="KRAHD_M01211"/>
    <s v="New Traditional"/>
    <s v="Maximus Jun22 (New Traditional)"/>
    <s v="Hair Care"/>
    <s v="H&amp;S"/>
    <n v="60"/>
    <n v="-4"/>
    <n v="-98"/>
    <s v="Salable"/>
    <x v="3"/>
    <n v="392"/>
  </r>
  <r>
    <d v="2024-12-02T00:00:00"/>
    <s v="Saleable RETURN"/>
    <s v="saan stor"/>
    <s v="KRAHD_M01396"/>
    <s v="New Traditional"/>
    <s v="Maximus Jun22 (New Traditional)"/>
    <s v="Hair Care"/>
    <s v="H&amp;S"/>
    <n v="60"/>
    <n v="-4"/>
    <n v="-98"/>
    <s v="Salable"/>
    <x v="3"/>
    <n v="392"/>
  </r>
  <r>
    <d v="2024-12-02T00:00:00"/>
    <s v="Saleable RETURN"/>
    <s v="Krishna kirana Store"/>
    <s v="KRAHD_M01764"/>
    <s v="New Traditional"/>
    <s v="Maximus Jun22 (New Traditional)"/>
    <s v="Hair Care"/>
    <s v="H&amp;S"/>
    <n v="60"/>
    <n v="-4"/>
    <n v="-98"/>
    <s v="Salable"/>
    <x v="3"/>
    <n v="392"/>
  </r>
  <r>
    <d v="2024-12-02T00:00:00"/>
    <s v="Saleable RETURN"/>
    <s v="sai Krupa kirana store"/>
    <s v="KRAHD_M02208"/>
    <s v="New Traditional"/>
    <s v="Maximus Jun22 (New Traditional)"/>
    <s v="Hair Care"/>
    <s v="H&amp;S"/>
    <n v="60"/>
    <n v="-4"/>
    <n v="-98"/>
    <s v="Salable"/>
    <x v="3"/>
    <n v="392"/>
  </r>
  <r>
    <d v="2024-12-02T00:00:00"/>
    <s v="Saleable RETURN"/>
    <s v="K &amp; S pharmacy ( CASH ONLY )"/>
    <s v="KRAHD_M04502"/>
    <s v="New Pharmacy"/>
    <s v="Maximus Jun22 (New Pharmacy)"/>
    <s v="Hair Care"/>
    <s v="H&amp;S"/>
    <n v="60"/>
    <n v="-4"/>
    <n v="-98"/>
    <s v="Salable"/>
    <x v="3"/>
    <n v="392"/>
  </r>
  <r>
    <d v="2024-12-02T00:00:00"/>
    <s v="Saleable RETURN"/>
    <s v="Jai Borwadi Pan parlor"/>
    <s v="KRAHD_M02240"/>
    <s v="New Traditional"/>
    <s v="Maximus Jun22 (New Traditional)"/>
    <s v="Hair Care"/>
    <s v="H&amp;S"/>
    <n v="60"/>
    <n v="-4"/>
    <n v="-98"/>
    <s v="Salable"/>
    <x v="3"/>
    <n v="392"/>
  </r>
  <r>
    <d v="2024-12-02T00:00:00"/>
    <s v="Saleable RETURN"/>
    <s v="asha pan parlar"/>
    <s v="KRAHD_M01299"/>
    <s v="New Traditional"/>
    <s v="Maximus Jun22 (New Traditional)"/>
    <s v="Hair Care"/>
    <s v="H&amp;S"/>
    <n v="60"/>
    <n v="-4"/>
    <n v="-98"/>
    <s v="Salable"/>
    <x v="3"/>
    <n v="392"/>
  </r>
  <r>
    <d v="2024-12-02T00:00:00"/>
    <s v="Saleable RETURN"/>
    <s v="FAST CARE MEDICAL STORE"/>
    <s v="KRAHD_M01209"/>
    <s v="New Pharmacy"/>
    <s v="Maximus Jun22 (New Pharmacy)"/>
    <s v="Hair Care"/>
    <s v="H&amp;S"/>
    <n v="60"/>
    <n v="-4"/>
    <n v="-98"/>
    <s v="Salable"/>
    <x v="3"/>
    <n v="392"/>
  </r>
  <r>
    <d v="2024-12-02T00:00:00"/>
    <s v="Saleable RETURN"/>
    <s v="sabina kirana stor"/>
    <s v="KRAHD_M01274"/>
    <s v="New Traditional"/>
    <s v="Maximus Jun22 (New Traditional)"/>
    <s v="Hair Care"/>
    <s v="H&amp;S"/>
    <n v="60"/>
    <n v="-4"/>
    <n v="-98"/>
    <s v="Salable"/>
    <x v="3"/>
    <n v="392"/>
  </r>
  <r>
    <d v="2024-12-02T00:00:00"/>
    <s v="Saleable RETURN"/>
    <s v="sarfraj general store"/>
    <s v="KRAHD_M02267"/>
    <s v="New Traditional"/>
    <s v="Maximus Jun22 (New Traditional)"/>
    <s v="Hair Care"/>
    <s v="H&amp;S"/>
    <n v="60"/>
    <n v="-4"/>
    <n v="-98"/>
    <s v="Salable"/>
    <x v="3"/>
    <n v="392"/>
  </r>
  <r>
    <d v="2024-12-02T00:00:00"/>
    <s v="Saleable RETURN"/>
    <s v="shree harsiddh medical and general store"/>
    <s v="KRAHD_M00972"/>
    <s v="New Pharmacy"/>
    <s v="Maximus Jun22 (New Pharmacy)"/>
    <s v="Hair Care"/>
    <s v="H&amp;S"/>
    <n v="60"/>
    <n v="-4"/>
    <n v="-98"/>
    <s v="Salable"/>
    <x v="3"/>
    <n v="392"/>
  </r>
  <r>
    <d v="2024-12-02T00:00:00"/>
    <s v="Saleable RETURN"/>
    <s v="Nizm Store"/>
    <s v="KRAHD_M00870"/>
    <s v="New Traditional"/>
    <s v="Maximus Jun22 (New Traditional)"/>
    <s v="Hair Care"/>
    <s v="H&amp;S"/>
    <n v="60"/>
    <n v="-4"/>
    <n v="-98"/>
    <s v="Salable"/>
    <x v="3"/>
    <n v="392"/>
  </r>
  <r>
    <d v="2024-12-02T00:00:00"/>
    <s v="Saleable RETURN"/>
    <s v="firoz store"/>
    <s v="KRAHD_M02457"/>
    <s v="New Traditional"/>
    <s v="Maximus Jun22 (New Traditional)"/>
    <s v="Hair Care"/>
    <s v="H&amp;S"/>
    <n v="60"/>
    <n v="-4"/>
    <n v="-98"/>
    <s v="Salable"/>
    <x v="3"/>
    <n v="392"/>
  </r>
  <r>
    <d v="2024-12-02T00:00:00"/>
    <s v="Saleable RETURN"/>
    <s v="sajan bakery store"/>
    <s v="KRAHD_M02337"/>
    <s v="New Traditional"/>
    <s v="Maximus Jun22 (New Traditional)"/>
    <s v="Hair Care"/>
    <s v="H&amp;S"/>
    <n v="60"/>
    <n v="-4"/>
    <n v="-98"/>
    <s v="Salable"/>
    <x v="3"/>
    <n v="392"/>
  </r>
  <r>
    <d v="2024-12-02T00:00:00"/>
    <s v="Saleable RETURN"/>
    <s v="khawaza kirana"/>
    <s v="KRAHD_M02446"/>
    <s v="New Traditional"/>
    <s v="Maximus Jun22 (New Traditional)"/>
    <s v="Hair Care"/>
    <s v="H&amp;S"/>
    <n v="60"/>
    <n v="-4"/>
    <n v="-98"/>
    <s v="Salable"/>
    <x v="3"/>
    <n v="392"/>
  </r>
  <r>
    <d v="2024-12-02T00:00:00"/>
    <s v="Saleable RETURN"/>
    <s v="Taj parlor"/>
    <s v="KRAHD_M02443"/>
    <s v="New Traditional"/>
    <s v="Maximus Jun22 (New Traditional)"/>
    <s v="Hair Care"/>
    <s v="H&amp;S"/>
    <n v="60"/>
    <n v="-4"/>
    <n v="-98"/>
    <s v="Salable"/>
    <x v="3"/>
    <n v="392"/>
  </r>
  <r>
    <d v="2024-12-02T00:00:00"/>
    <s v="Saleable RETURN"/>
    <s v="Rathiji Medical store"/>
    <s v="KRAHD_M01870"/>
    <s v="New Pharmacy"/>
    <s v="Maximus Jun22 (New Pharmacy)"/>
    <s v="Hair Care"/>
    <s v="H&amp;S"/>
    <n v="60"/>
    <n v="-4"/>
    <n v="-98"/>
    <s v="Salable"/>
    <x v="3"/>
    <n v="392"/>
  </r>
  <r>
    <d v="2024-12-02T00:00:00"/>
    <s v="Saleable RETURN"/>
    <s v="mumtaz parlour"/>
    <s v="KRAHD_M01404"/>
    <s v="New Traditional"/>
    <s v="Maximus Jun22 (New Traditional)"/>
    <s v="Hair Care"/>
    <s v="H&amp;S"/>
    <n v="60"/>
    <n v="-4"/>
    <n v="-98"/>
    <s v="Salable"/>
    <x v="3"/>
    <n v="392"/>
  </r>
  <r>
    <d v="2024-12-02T00:00:00"/>
    <s v="Saleable RETURN"/>
    <s v="natvar kirana store"/>
    <s v="KRAHD_M02469"/>
    <s v="New Traditional"/>
    <s v="Maximus Jun22 (New Traditional)"/>
    <s v="Hair Care"/>
    <s v="H&amp;S"/>
    <n v="60"/>
    <n v="-4"/>
    <n v="-98"/>
    <s v="Salable"/>
    <x v="3"/>
    <n v="392"/>
  </r>
  <r>
    <d v="2024-12-02T00:00:00"/>
    <s v="DAMAGED RETURN"/>
    <s v="Medicare Pharmacy(GST)"/>
    <s v="KRAHD_84714"/>
    <s v="Large B Pharmacy"/>
    <s v="HFS (Large B Pharmacy)- D Type- Sectorized"/>
    <s v="Fem Care"/>
    <s v="Whisper Ultra"/>
    <n v="18"/>
    <n v="-1"/>
    <n v="-385.96"/>
    <s v="DAMAGED"/>
    <x v="4"/>
    <n v="385.96"/>
  </r>
  <r>
    <d v="2024-12-02T00:00:00"/>
    <s v="Saleable RETURN"/>
    <s v="Murlidhar Prov. Store"/>
    <s v="KRAHD_38523"/>
    <s v="Large A Traditional"/>
    <s v="HFS Sectorized (Large A Traditional)"/>
    <s v="Grooming"/>
    <s v="Fusion"/>
    <n v="36"/>
    <n v="-1"/>
    <n v="-379.46"/>
    <s v="Wrong Order"/>
    <x v="4"/>
    <n v="379.46"/>
  </r>
  <r>
    <d v="2024-12-02T00:00:00"/>
    <s v="Saleable RETURN"/>
    <s v="Nandkishor Medical Stores"/>
    <s v="KRAHD_53216"/>
    <s v="Large B Pharmacy"/>
    <s v="HFS (Large B Pharmacy)- D Type- Sectorized"/>
    <s v="Grooming"/>
    <s v="Fusion"/>
    <n v="36"/>
    <n v="-1"/>
    <n v="-379.46"/>
    <s v="Wrong Order"/>
    <x v="4"/>
    <n v="379.46"/>
  </r>
  <r>
    <d v="2024-12-02T00:00:00"/>
    <s v="Saleable RETURN"/>
    <s v="Ganpathi super market"/>
    <s v="KRAHD_38630"/>
    <s v="Large B Traditional"/>
    <s v="HFS Sectorized (Large B Traditional)"/>
    <s v="Grooming"/>
    <s v="Fusion"/>
    <n v="36"/>
    <n v="-1"/>
    <n v="-379.46"/>
    <s v="Wrong Order"/>
    <x v="4"/>
    <n v="379.46"/>
  </r>
  <r>
    <d v="2024-12-02T00:00:00"/>
    <s v="Saleable RETURN"/>
    <s v="Shreeji Chemist(GST)"/>
    <s v="KRAHD_40112"/>
    <s v="Large B Pharmacy"/>
    <s v="HFS (Large B Pharmacy)- D Type- Sectorized"/>
    <s v="Grooming"/>
    <s v="Fusion"/>
    <n v="36"/>
    <n v="-1"/>
    <n v="-379.46"/>
    <s v="Shop had No Cash"/>
    <x v="3"/>
    <n v="379.46"/>
  </r>
  <r>
    <d v="2024-12-02T00:00:00"/>
    <s v="Saleable RETURN"/>
    <s v="Sangam Pharmacy"/>
    <s v="KRAHD_82527"/>
    <s v="Large B Pharmacy"/>
    <s v="HFS (Large B Pharmacy)- D Type- Sectorized"/>
    <s v="Grooming"/>
    <s v="Fusion"/>
    <n v="36"/>
    <n v="-1"/>
    <n v="-379.46"/>
    <s v="Wrong Order"/>
    <x v="3"/>
    <n v="379.46"/>
  </r>
  <r>
    <d v="2024-12-02T00:00:00"/>
    <s v="Saleable RETURN"/>
    <s v="Shreeji Chemist(GST)"/>
    <s v="KRAHD_40112"/>
    <s v="Large B Pharmacy"/>
    <s v="HFS (Large B Pharmacy)- D Type- Sectorized"/>
    <s v="Grooming"/>
    <s v="Fusion"/>
    <n v="36"/>
    <n v="-1"/>
    <n v="-379.46"/>
    <s v="Shop had No Cash"/>
    <x v="3"/>
    <n v="379.46"/>
  </r>
  <r>
    <d v="2024-12-02T00:00:00"/>
    <s v="Saleable RETURN"/>
    <s v="Aravali Medical Stores"/>
    <s v="KRAHD_75922"/>
    <s v="Large B Pharmacy"/>
    <s v="HFS (Large B Pharmacy)- D Type- Sectorized"/>
    <s v="Grooming"/>
    <s v="Fusion"/>
    <n v="36"/>
    <n v="-1"/>
    <n v="-379.46"/>
    <s v="Wrong Order"/>
    <x v="3"/>
    <n v="379.46"/>
  </r>
  <r>
    <d v="2024-12-02T00:00:00"/>
    <s v="Saleable RETURN"/>
    <s v="Sitaram"/>
    <s v="KRAHD_P2373"/>
    <s v="New Traditional"/>
    <s v="Maximus Phase1 (New Traditional)"/>
    <s v="Health Care"/>
    <s v="Vicks"/>
    <n v="48"/>
    <n v="-1"/>
    <n v="-374.17"/>
    <s v="Wrong Order"/>
    <x v="3"/>
    <n v="374.17"/>
  </r>
  <r>
    <d v="2024-12-02T00:00:00"/>
    <s v="DAMAGED RETURN"/>
    <s v="Medicare Pharmacy(GST)"/>
    <s v="KRAHD_84714"/>
    <s v="Large B Pharmacy"/>
    <s v="HFS (Large B Pharmacy)- D Type- Sectorized"/>
    <s v="Fem Care"/>
    <s v="Whisper Ultra"/>
    <n v="54"/>
    <n v="-2"/>
    <n v="-184.22"/>
    <s v="DAMAGED"/>
    <x v="4"/>
    <n v="368.44"/>
  </r>
  <r>
    <d v="2024-12-02T00:00:00"/>
    <s v="DAMAGED RETURN"/>
    <s v="Medicare Pharmacy(GST)"/>
    <s v="KRAHD_84714"/>
    <s v="Large B Pharmacy"/>
    <s v="HFS (Large B Pharmacy)- D Type- Sectorized"/>
    <s v="Fem Care"/>
    <s v="Whisper Ultra"/>
    <n v="12"/>
    <n v="-1"/>
    <n v="-350.88"/>
    <s v="DAMAGED"/>
    <x v="4"/>
    <n v="350.88"/>
  </r>
  <r>
    <d v="2024-12-02T00:00:00"/>
    <s v="Saleable RETURN"/>
    <s v="Shree Sureshwar Grain Centre(GST)"/>
    <s v="KRAHD_38651"/>
    <s v="Large B Traditional"/>
    <s v="HFS Sectorized (Large B Traditional)"/>
    <s v="Skin Care"/>
    <s v="Olay"/>
    <n v="48"/>
    <n v="-2"/>
    <n v="-172.18"/>
    <s v="Shop had No Cash"/>
    <x v="3"/>
    <n v="344.36"/>
  </r>
  <r>
    <d v="2024-12-02T00:00:00"/>
    <s v="Saleable RETURN"/>
    <s v="Amiraj Pro Center(GST)"/>
    <s v="KRAHD_39534"/>
    <s v="Large B Traditional"/>
    <s v="HFS Sectorized (Large B Traditional)"/>
    <s v="Skin Care"/>
    <s v="Olay"/>
    <n v="48"/>
    <n v="-2"/>
    <n v="-172.18"/>
    <s v="Shop had No Cash"/>
    <x v="3"/>
    <n v="344.36"/>
  </r>
  <r>
    <d v="2024-12-02T00:00:00"/>
    <s v="Saleable RETURN"/>
    <s v="Shanker Kirana Store"/>
    <s v="KRAHD_39128"/>
    <s v="Small B Traditional"/>
    <s v="Other (Small B Traditional)"/>
    <s v="Hair Care"/>
    <s v="Pantene"/>
    <n v="30"/>
    <n v="-1"/>
    <n v="-340.91"/>
    <s v="Wrong Order"/>
    <x v="3"/>
    <n v="340.91"/>
  </r>
  <r>
    <d v="2024-12-02T00:00:00"/>
    <s v="Saleable RETURN"/>
    <s v="Shanker Kirana Store"/>
    <s v="KRAHD_39128"/>
    <s v="Small B Traditional"/>
    <s v="Other (Small B Traditional)"/>
    <s v="Hair Care"/>
    <s v="Pantene"/>
    <n v="30"/>
    <n v="-1"/>
    <n v="-340.91"/>
    <s v="Wrong Order"/>
    <x v="3"/>
    <n v="340.91"/>
  </r>
  <r>
    <d v="2024-12-02T00:00:00"/>
    <s v="Saleable RETURN"/>
    <s v="Akshar Medicine(GST)"/>
    <s v="KRAHD_42201"/>
    <s v="Large B Pharmacy"/>
    <s v="HFS (Large B Pharmacy)- D Type- Sectorized"/>
    <s v="Fem Care"/>
    <s v="Whisper Choice"/>
    <n v="120"/>
    <n v="-3"/>
    <n v="-113.49"/>
    <s v="Wrong Order"/>
    <x v="3"/>
    <n v="340.46999999999997"/>
  </r>
  <r>
    <d v="2024-12-02T00:00:00"/>
    <s v="Saleable RETURN"/>
    <s v="Madhur Super Market(GST)"/>
    <s v="KRAHD_38632"/>
    <s v="Large A Traditional"/>
    <s v="HFS Sectorized (Large A Traditional)"/>
    <s v="Personal Care (GIL)"/>
    <s v="Gillette Series"/>
    <n v="6"/>
    <n v="-1"/>
    <n v="-334.82"/>
    <s v="Godown Short"/>
    <x v="3"/>
    <n v="334.82"/>
  </r>
  <r>
    <d v="2024-12-02T00:00:00"/>
    <s v="Saleable RETURN"/>
    <s v="Shree Aai Mata super market"/>
    <s v="KRAHD_M04982"/>
    <s v="Small B Traditional"/>
    <s v="Maximus Jun22 (Small B Traditional)"/>
    <s v="Fabric &amp; Home Care"/>
    <s v="Ariel"/>
    <n v="48"/>
    <n v="-2"/>
    <n v="-166.68"/>
    <s v="Shop had No Cash"/>
    <x v="3"/>
    <n v="333.36"/>
  </r>
  <r>
    <d v="2024-12-02T00:00:00"/>
    <s v="Saleable RETURN"/>
    <s v="Star Health Medical(GST)"/>
    <s v="KRAHD_38719"/>
    <s v="Large B Pharmacy"/>
    <s v="HFS (Large B Pharmacy)- D Type- Sectorized"/>
    <s v="Baby Care"/>
    <s v="Pampers"/>
    <n v="12"/>
    <n v="-1"/>
    <n v="-332.5"/>
    <s v="Godown Short"/>
    <x v="3"/>
    <n v="332.5"/>
  </r>
  <r>
    <d v="2024-12-02T00:00:00"/>
    <s v="Saleable RETURN"/>
    <s v="Arhiant Medical Stores"/>
    <s v="KRAHD_39436"/>
    <s v="Medium Pharmacy"/>
    <s v="New (Medium Pharmacy)- D Type"/>
    <s v="Baby Care"/>
    <s v="Pampers"/>
    <n v="12"/>
    <n v="-1"/>
    <n v="-332.5"/>
    <s v="Godown Short"/>
    <x v="3"/>
    <n v="332.5"/>
  </r>
  <r>
    <d v="2024-12-02T00:00:00"/>
    <s v="Saleable RETURN"/>
    <s v="Bisora Medical Store"/>
    <s v="KRAHD_70707"/>
    <s v="Large B Traditional"/>
    <s v="HFS Sectorized (Large B Traditional)"/>
    <s v="Baby Care"/>
    <s v="Pampers"/>
    <n v="12"/>
    <n v="-1"/>
    <n v="-332.5"/>
    <s v="Wrong Order"/>
    <x v="3"/>
    <n v="332.5"/>
  </r>
  <r>
    <d v="2024-12-02T00:00:00"/>
    <s v="Saleable RETURN"/>
    <s v="Shivam medical"/>
    <s v="KRAHD_25973"/>
    <s v="New Pharmacy"/>
    <s v="Other (New Pharmacy)"/>
    <s v="Baby Care"/>
    <s v="Pampers"/>
    <n v="12"/>
    <n v="-1"/>
    <n v="-332.5"/>
    <s v="Wrong Order"/>
    <x v="3"/>
    <n v="332.5"/>
  </r>
  <r>
    <d v="2024-12-02T00:00:00"/>
    <s v="Saleable RETURN"/>
    <s v="Raj Chemist(GST)"/>
    <s v="KRAHD_38421"/>
    <s v="Large A Pharmacy"/>
    <s v="HFS (Large A Pharmacy)- D type- Sectorized"/>
    <s v="Fem Care"/>
    <s v="Whisper Ultra"/>
    <n v="12"/>
    <n v="-1"/>
    <n v="-330.23"/>
    <s v="Po Expired So Customer Rejected"/>
    <x v="3"/>
    <n v="330.23"/>
  </r>
  <r>
    <d v="2024-12-02T00:00:00"/>
    <s v="Saleable RETURN"/>
    <s v="Star Health Medical(GST)"/>
    <s v="KRAHD_38719"/>
    <s v="Large B Pharmacy"/>
    <s v="HFS (Large B Pharmacy)- D Type- Sectorized"/>
    <s v="Baby Care"/>
    <s v="Pampers"/>
    <n v="40"/>
    <n v="-2"/>
    <n v="-165"/>
    <s v="Godown Short"/>
    <x v="3"/>
    <n v="330"/>
  </r>
  <r>
    <d v="2024-12-02T00:00:00"/>
    <s v="Saleable RETURN"/>
    <s v="Maruti Medical &amp; Provision Store"/>
    <s v="KRAHD_92202"/>
    <s v="Large B Pharmacy"/>
    <s v="HFS (Large B Pharmacy)- D Type- Sectorized"/>
    <s v="Baby Care"/>
    <s v="Pampers"/>
    <n v="40"/>
    <n v="-2"/>
    <n v="-165"/>
    <s v="Wrong Order"/>
    <x v="3"/>
    <n v="330"/>
  </r>
  <r>
    <d v="2024-12-14T00:00:00"/>
    <s v="Sales Invoice"/>
    <s v="Vinod Pharma"/>
    <s v="KRHUB_93329"/>
    <s v="SubD A"/>
    <s v="SubD (SubD A)"/>
    <s v="Fem Care"/>
    <s v="Whisper Ultra"/>
    <n v="18"/>
    <n v="1"/>
    <n v="328.95"/>
    <m/>
    <x v="0"/>
    <n v="328.95"/>
  </r>
  <r>
    <d v="2024-12-16T00:00:00"/>
    <s v="Sales Invoice"/>
    <s v="GPSAR Healthcare Ltd"/>
    <s v="KRHUB_78371"/>
    <s v="Large A Pharmacy"/>
    <s v="HFS (Large A Pharmacy)- D type"/>
    <s v="Female Hair Removal"/>
    <s v="Venus"/>
    <n v="18"/>
    <n v="1"/>
    <n v="328.95"/>
    <m/>
    <x v="0"/>
    <n v="328.95"/>
  </r>
  <r>
    <d v="2024-12-02T00:00:00"/>
    <s v="Sales Invoice"/>
    <s v="Paras Traders(GST)"/>
    <s v="KRAHD_38472"/>
    <s v="Large A Traditional"/>
    <s v="HFS Sectorized (Large A Traditional)"/>
    <s v="Female Hair Removal"/>
    <s v="Venus"/>
    <n v="24"/>
    <n v="1"/>
    <n v="328.95"/>
    <m/>
    <x v="3"/>
    <n v="328.95"/>
  </r>
  <r>
    <d v="2024-12-02T00:00:00"/>
    <s v="Sales Invoice"/>
    <s v="BEST pharmacy"/>
    <s v="KRAHD_97258"/>
    <s v="New Pharmacy"/>
    <s v="Other (New Pharmacy)"/>
    <s v="Female Hair Removal"/>
    <s v="Venus"/>
    <n v="24"/>
    <n v="1"/>
    <n v="328.95"/>
    <m/>
    <x v="3"/>
    <n v="328.95"/>
  </r>
  <r>
    <d v="2024-12-02T00:00:00"/>
    <s v="Sales Invoice"/>
    <s v="Rajdeep Pro Store"/>
    <s v="KRAHD_38513"/>
    <s v="Large B Traditional"/>
    <s v="HFS Sectorized (Large B Traditional)"/>
    <s v="Female Hair Removal"/>
    <s v="Venus"/>
    <n v="24"/>
    <n v="1"/>
    <n v="328.95"/>
    <m/>
    <x v="3"/>
    <n v="328.95"/>
  </r>
  <r>
    <d v="2024-12-02T00:00:00"/>
    <s v="Sales Invoice"/>
    <s v="Gujrat Medicines"/>
    <s v="KRAHD_92326"/>
    <s v="Large B Pharmacy"/>
    <s v="HFS (Large B Pharmacy)- D Type- Sectorized"/>
    <s v="Female Hair Removal"/>
    <s v="Venus"/>
    <n v="18"/>
    <n v="1"/>
    <n v="328.95"/>
    <m/>
    <x v="3"/>
    <n v="328.95"/>
  </r>
  <r>
    <d v="2024-12-02T00:00:00"/>
    <s v="Saleable RETURN"/>
    <s v="New Rajasthan Medicalts(GST)"/>
    <s v="KRAHD_38549"/>
    <s v="Large B Pharmacy"/>
    <s v="HFS (Large B Pharmacy)- D Type- Sectorized"/>
    <s v="Fem Care"/>
    <s v="Whisper Ultra"/>
    <n v="60"/>
    <n v="-2"/>
    <n v="-162.18"/>
    <s v="Wrong Order"/>
    <x v="3"/>
    <n v="324.36"/>
  </r>
  <r>
    <d v="2024-12-02T00:00:00"/>
    <s v="Sales Invoice"/>
    <s v="Vijay Medical &amp; Provision Store(GST)"/>
    <s v="KRAHD_69324"/>
    <s v="Small A Pharmacy"/>
    <s v="Other (Small A Pharmacy)"/>
    <s v="Female Hair Removal"/>
    <s v="Satin Care"/>
    <n v="192"/>
    <n v="2"/>
    <n v="156.12"/>
    <m/>
    <x v="3"/>
    <n v="312.24"/>
  </r>
  <r>
    <d v="2024-12-02T00:00:00"/>
    <s v="Saleable RETURN"/>
    <s v="lucky tea stall"/>
    <s v="KRAHD_101287"/>
    <s v="New Traditional"/>
    <s v="Other (New Traditional)"/>
    <s v="Health Care"/>
    <s v="VCD"/>
    <n v="16"/>
    <n v="-1"/>
    <n v="-308.74"/>
    <s v="Wrong Order"/>
    <x v="3"/>
    <n v="308.74"/>
  </r>
  <r>
    <d v="2024-12-02T00:00:00"/>
    <s v="DAMAGED RETURN"/>
    <s v="Medicare Pharmacy(GST)"/>
    <s v="KRAHD_84714"/>
    <s v="Large B Pharmacy"/>
    <s v="HFS (Large B Pharmacy)- D Type- Sectorized"/>
    <s v="Fem Care"/>
    <s v="Whisper Ultra"/>
    <n v="18"/>
    <n v="-1"/>
    <n v="-307.02"/>
    <s v="DAMAGED"/>
    <x v="4"/>
    <n v="307.02"/>
  </r>
  <r>
    <d v="2024-12-02T00:00:00"/>
    <s v="Saleable RETURN"/>
    <s v="Raj Chemist(GST)"/>
    <s v="KRAHD_38421"/>
    <s v="Large A Pharmacy"/>
    <s v="HFS (Large A Pharmacy)- D type- Sectorized"/>
    <s v="Fem Care"/>
    <s v="Whisper Ultra"/>
    <n v="18"/>
    <n v="-1"/>
    <n v="-307.02"/>
    <s v="Po Expired So Customer Rejected"/>
    <x v="3"/>
    <n v="307.02"/>
  </r>
  <r>
    <d v="2024-12-17T00:00:00"/>
    <s v="Sales Invoice"/>
    <s v="SHREE MOMAI TRADERS"/>
    <s v="KRHUB_89269"/>
    <s v="SubD A"/>
    <s v="SubD (SubD A)"/>
    <s v="Aircare"/>
    <s v="AmbiPur"/>
    <n v="12"/>
    <n v="1"/>
    <n v="290.83"/>
    <m/>
    <x v="1"/>
    <n v="290.83"/>
  </r>
  <r>
    <d v="2024-12-02T00:00:00"/>
    <s v="DAMAGED RETURN"/>
    <s v="Medicare Pharmacy(GST)"/>
    <s v="KRAHD_84714"/>
    <s v="Large B Pharmacy"/>
    <s v="HFS (Large B Pharmacy)- D Type- Sectorized"/>
    <s v="Fem Care"/>
    <s v="Whisper Maxi"/>
    <n v="75"/>
    <n v="-2"/>
    <n v="-142.86000000000001"/>
    <s v="DAMAGED"/>
    <x v="4"/>
    <n v="285.72000000000003"/>
  </r>
  <r>
    <d v="2024-12-02T00:00:00"/>
    <s v="DAMAGED RETURN"/>
    <s v="Navjeevan Chemist(GST)"/>
    <s v="KRAHD_38677"/>
    <s v="Large A Pharmacy"/>
    <s v="HFS (Large A Pharmacy)- D type- Sectorized"/>
    <s v="Health Care"/>
    <s v="Vaporub"/>
    <n v="72"/>
    <n v="-1"/>
    <n v="-283.81"/>
    <s v="Expired Pack"/>
    <x v="4"/>
    <n v="283.81"/>
  </r>
  <r>
    <d v="2024-12-02T00:00:00"/>
    <s v="Saleable RETURN"/>
    <s v="Anshi Lifestyle pharmacy &amp; Supermarket"/>
    <s v="KRAHD_92058"/>
    <s v="Large A Pharmacy"/>
    <s v="HFS (Large A Pharmacy)- L type- Sectorized"/>
    <s v="Fem Care"/>
    <s v="Whisper Ultra"/>
    <n v="18"/>
    <n v="-1"/>
    <n v="-280.70999999999998"/>
    <s v="Wrong Order"/>
    <x v="3"/>
    <n v="280.70999999999998"/>
  </r>
  <r>
    <d v="2024-12-02T00:00:00"/>
    <s v="Saleable RETURN"/>
    <s v="babusingh rajpurohit kirana store"/>
    <s v="KRAHD_X1235"/>
    <s v="Small B Traditional"/>
    <s v="Other (Small B Traditional)"/>
    <s v="Hair Care"/>
    <s v="H&amp;S"/>
    <n v="40"/>
    <n v="-2"/>
    <n v="-137.5"/>
    <s v="Wrong Order"/>
    <x v="3"/>
    <n v="275"/>
  </r>
  <r>
    <d v="2024-12-02T00:00:00"/>
    <s v="Saleable RETURN"/>
    <s v="Anjali Kirana"/>
    <s v="KRAHD_48180"/>
    <s v="Small B Traditional"/>
    <s v="Other (Small B Traditional)"/>
    <s v="Baby Care"/>
    <s v="Pampers"/>
    <n v="168"/>
    <n v="-4"/>
    <n v="-68.36"/>
    <s v="Wrong Order"/>
    <x v="3"/>
    <n v="273.44"/>
  </r>
  <r>
    <d v="2024-12-02T00:00:00"/>
    <s v="Saleable RETURN"/>
    <s v="Jalaram Medical(GST)"/>
    <s v="KRAHD_48058"/>
    <s v="Large B Pharmacy"/>
    <s v="HFS (Large B Pharmacy)- D Type- Sectorized"/>
    <s v="Oral care"/>
    <s v="ORAL B"/>
    <n v="20"/>
    <n v="-1"/>
    <n v="-270.83"/>
    <s v="Godown Short"/>
    <x v="3"/>
    <n v="270.83"/>
  </r>
  <r>
    <d v="2024-12-02T00:00:00"/>
    <s v="Saleable RETURN"/>
    <s v="Dharmi Super Market"/>
    <s v="KRAHD_83015"/>
    <s v="Medium Traditional"/>
    <s v="Other (Medium Traditional)"/>
    <s v="Oral care"/>
    <s v="ORAL B"/>
    <n v="20"/>
    <n v="-1"/>
    <n v="-270.83"/>
    <s v="Wrong Order"/>
    <x v="3"/>
    <n v="270.83"/>
  </r>
  <r>
    <d v="2024-12-02T00:00:00"/>
    <s v="Saleable RETURN"/>
    <s v="Apex Medical Store"/>
    <s v="KRAHD_91898"/>
    <s v="New Pharmacy"/>
    <s v="Other (New Pharmacy)"/>
    <s v="Oral care"/>
    <s v="ORAL B"/>
    <n v="20"/>
    <n v="-1"/>
    <n v="-270.83"/>
    <s v="Godown Short"/>
    <x v="3"/>
    <n v="270.83"/>
  </r>
  <r>
    <d v="2024-12-02T00:00:00"/>
    <s v="Saleable RETURN"/>
    <s v="Arkaan Medicines"/>
    <s v="KRAHD_83181"/>
    <s v="Large B Pharmacy"/>
    <s v="HFS (Large B Pharmacy)- D Type- Sectorized"/>
    <s v="Oral care"/>
    <s v="ORAL B"/>
    <n v="20"/>
    <n v="-1"/>
    <n v="-270.83"/>
    <s v="Wrong Order"/>
    <x v="3"/>
    <n v="270.83"/>
  </r>
  <r>
    <d v="2024-12-02T00:00:00"/>
    <s v="Saleable RETURN"/>
    <s v="Giriraj Medical Stores(GST)"/>
    <s v="KRAHD_38572"/>
    <s v="Large A Pharmacy"/>
    <s v="HFS (Large A Pharmacy)- D type- Sectorized"/>
    <s v="Oral care"/>
    <s v="ORAL B"/>
    <n v="20"/>
    <n v="-1"/>
    <n v="-270.83"/>
    <s v="Wrong Order"/>
    <x v="3"/>
    <n v="270.83"/>
  </r>
  <r>
    <d v="2024-12-02T00:00:00"/>
    <s v="Saleable RETURN"/>
    <s v="Aravali Medical Stores"/>
    <s v="KRAHD_75922"/>
    <s v="Large B Pharmacy"/>
    <s v="HFS (Large B Pharmacy)- D Type- Sectorized"/>
    <s v="Aircare"/>
    <s v="AmbiPur"/>
    <n v="6"/>
    <n v="-1"/>
    <n v="-249.16"/>
    <s v="Wrong Order"/>
    <x v="3"/>
    <n v="249.16"/>
  </r>
  <r>
    <d v="2024-12-02T00:00:00"/>
    <s v="Saleable RETURN"/>
    <s v="Sangam Pharmacy"/>
    <s v="KRAHD_82527"/>
    <s v="Large B Pharmacy"/>
    <s v="HFS (Large B Pharmacy)- D Type- Sectorized"/>
    <s v="Aircare"/>
    <s v="AmbiPur"/>
    <n v="6"/>
    <n v="-1"/>
    <n v="-249.16"/>
    <s v="Wrong Order"/>
    <x v="3"/>
    <n v="249.16"/>
  </r>
  <r>
    <d v="2024-12-02T00:00:00"/>
    <s v="Saleable RETURN"/>
    <s v="Wel Come Medical-(Cash Only)"/>
    <s v="KRAHD_77640"/>
    <s v="Large B Pharmacy"/>
    <s v="HFS (Large B Pharmacy)- D Type- Sectorized"/>
    <s v="Aircare"/>
    <s v="AmbiPur"/>
    <n v="6"/>
    <n v="-1"/>
    <n v="-249.16"/>
    <s v="Wrong Order"/>
    <x v="3"/>
    <n v="249.16"/>
  </r>
  <r>
    <d v="2024-12-02T00:00:00"/>
    <s v="Saleable RETURN"/>
    <s v="Shreeji Chemist(GST)"/>
    <s v="KRAHD_40112"/>
    <s v="Large B Pharmacy"/>
    <s v="HFS (Large B Pharmacy)- D Type- Sectorized"/>
    <s v="Aircare"/>
    <s v="AmbiPur"/>
    <n v="6"/>
    <n v="-1"/>
    <n v="-249.16"/>
    <s v="Shop had No Cash"/>
    <x v="3"/>
    <n v="249.16"/>
  </r>
  <r>
    <d v="2024-12-02T00:00:00"/>
    <s v="Saleable RETURN"/>
    <s v="Nandkishor Medical Stores"/>
    <s v="KRAHD_53216"/>
    <s v="Large B Pharmacy"/>
    <s v="HFS (Large B Pharmacy)- D Type- Sectorized"/>
    <s v="Aircare"/>
    <s v="AmbiPur"/>
    <n v="6"/>
    <n v="-1"/>
    <n v="-249.16"/>
    <s v="Wrong Order"/>
    <x v="3"/>
    <n v="249.16"/>
  </r>
  <r>
    <d v="2024-12-02T00:00:00"/>
    <s v="Saleable RETURN"/>
    <s v="A-1 Medical"/>
    <s v="KRAHD_86105"/>
    <s v="Large B Pharmacy"/>
    <s v="HFS (Large B Pharmacy)- D Type- Sectorized"/>
    <s v="Aircare"/>
    <s v="AmbiPur"/>
    <n v="6"/>
    <n v="-1"/>
    <n v="-249.16"/>
    <s v="Wrong Order"/>
    <x v="3"/>
    <n v="249.16"/>
  </r>
  <r>
    <d v="2024-12-02T00:00:00"/>
    <s v="Saleable RETURN"/>
    <s v="Upendra Pharmacy(GST)"/>
    <s v="KRAHD_41011"/>
    <s v="Large A Pharmacy"/>
    <s v="HFS (Large A Pharmacy)- D type- Sectorized"/>
    <s v="Baby Care"/>
    <s v="Pampers"/>
    <n v="24"/>
    <n v="-1"/>
    <n v="-249.16"/>
    <s v="Wrong Order"/>
    <x v="3"/>
    <n v="249.16"/>
  </r>
  <r>
    <d v="2024-12-16T00:00:00"/>
    <s v="Sales Invoice"/>
    <s v="GPSAR Healthcare Ltd"/>
    <s v="KRHUB_78371"/>
    <s v="Large A Pharmacy"/>
    <s v="HFS (Large A Pharmacy)- D type"/>
    <s v="Personal Care (GIL)"/>
    <s v="Gillette"/>
    <n v="12"/>
    <n v="1"/>
    <n v="245.54"/>
    <m/>
    <x v="0"/>
    <n v="245.54"/>
  </r>
  <r>
    <d v="2024-12-02T00:00:00"/>
    <s v="Saleable RETURN"/>
    <s v="bhanbrayan kirana store"/>
    <s v="KRAHD_M01439"/>
    <s v="Small C Traditional"/>
    <s v="Maximus Jun22 (Small C Traditional)"/>
    <s v="Health Care"/>
    <s v="Vaporub"/>
    <n v="72"/>
    <n v="-1"/>
    <n v="-240.33"/>
    <s v="Shop Closed"/>
    <x v="3"/>
    <n v="240.33"/>
  </r>
  <r>
    <d v="2024-12-02T00:00:00"/>
    <s v="Saleable RETURN"/>
    <s v="Anjali Kirana"/>
    <s v="KRAHD_48180"/>
    <s v="Small B Traditional"/>
    <s v="Other (Small B Traditional)"/>
    <s v="Health Care"/>
    <s v="Vaporub"/>
    <n v="72"/>
    <n v="-1"/>
    <n v="-240.33"/>
    <s v="Wrong Order"/>
    <x v="3"/>
    <n v="240.33"/>
  </r>
  <r>
    <d v="2024-12-02T00:00:00"/>
    <s v="Saleable RETURN"/>
    <s v="New Umiya Medical"/>
    <s v="KRAHD_41616"/>
    <s v="Large B Pharmacy"/>
    <s v="HFS (Large B Pharmacy)- D Type- Sectorized"/>
    <s v="Health Care"/>
    <s v="Vaporub"/>
    <n v="72"/>
    <n v="-1"/>
    <n v="-240.33"/>
    <s v="Shop Closed"/>
    <x v="3"/>
    <n v="240.33"/>
  </r>
  <r>
    <d v="2024-12-02T00:00:00"/>
    <s v="Saleable RETURN"/>
    <s v="Ravi Chemist(GST)"/>
    <s v="KRAHD_40934"/>
    <s v="Large B Pharmacy"/>
    <s v="HFS (Large B Pharmacy)- D Type- Sectorized"/>
    <s v="Health Care"/>
    <s v="Vaporub"/>
    <n v="72"/>
    <n v="-1"/>
    <n v="-240.33"/>
    <s v="Shop had No Cash"/>
    <x v="3"/>
    <n v="240.33"/>
  </r>
  <r>
    <d v="2024-12-02T00:00:00"/>
    <s v="Saleable RETURN"/>
    <s v="Manan Medical Stores(GST)"/>
    <s v="KRAHD_40413"/>
    <s v="Large B Pharmacy"/>
    <s v="HFS (Large B Pharmacy)- D Type- Sectorized"/>
    <s v="Grooming"/>
    <s v="Vector3"/>
    <n v="72"/>
    <n v="-1"/>
    <n v="-222.32"/>
    <s v="Wrong Order"/>
    <x v="3"/>
    <n v="222.32"/>
  </r>
  <r>
    <d v="2024-12-02T00:00:00"/>
    <s v="Saleable RETURN"/>
    <s v="Shree Aai Mata super market"/>
    <s v="KRAHD_M04982"/>
    <s v="Small B Traditional"/>
    <s v="Maximus Jun22 (Small B Traditional)"/>
    <s v="Hair Care"/>
    <s v="H&amp;S"/>
    <n v="60"/>
    <n v="-3"/>
    <n v="-73.5"/>
    <s v="Shop had No Cash"/>
    <x v="3"/>
    <n v="220.5"/>
  </r>
  <r>
    <d v="2024-12-02T00:00:00"/>
    <s v="Saleable RETURN"/>
    <s v="Shanker Kirana Store"/>
    <s v="KRAHD_39128"/>
    <s v="Small B Traditional"/>
    <s v="Other (Small B Traditional)"/>
    <s v="Fabric &amp; Home Care"/>
    <s v="Ariel Liquid"/>
    <n v="24"/>
    <n v="-2"/>
    <n v="-106"/>
    <s v="Wrong Order"/>
    <x v="3"/>
    <n v="212"/>
  </r>
  <r>
    <d v="2024-12-02T00:00:00"/>
    <s v="Saleable RETURN"/>
    <s v="Shanker Kirana Store"/>
    <s v="KRAHD_39128"/>
    <s v="Small B Traditional"/>
    <s v="Other (Small B Traditional)"/>
    <s v="Fabric &amp; Home Care"/>
    <s v="Ariel Liquid"/>
    <n v="24"/>
    <n v="-2"/>
    <n v="-106"/>
    <s v="Wrong Order"/>
    <x v="3"/>
    <n v="212"/>
  </r>
  <r>
    <d v="2024-12-20T00:00:00"/>
    <s v="Sales Invoice"/>
    <s v="Akshar Agency"/>
    <s v="KRHUB_85606"/>
    <s v="SubD A"/>
    <s v="SubD (SubD A)"/>
    <s v="Hair Care"/>
    <s v="Pantene"/>
    <n v="56"/>
    <n v="1"/>
    <n v="208.18"/>
    <m/>
    <x v="1"/>
    <n v="208.18"/>
  </r>
  <r>
    <d v="2024-12-02T00:00:00"/>
    <s v="Saleable RETURN"/>
    <s v="Vidya Medical &amp; Sergical Store(GST)-(Cash Only)"/>
    <s v="KRAHD_62200"/>
    <s v="Large B Pharmacy"/>
    <s v="HFS (Large B Pharmacy)- D Type- Sectorized"/>
    <s v="Hair Care"/>
    <s v="Pantene"/>
    <n v="56"/>
    <n v="-1"/>
    <n v="-208.18"/>
    <s v="Shop had No Cash"/>
    <x v="3"/>
    <n v="208.18"/>
  </r>
  <r>
    <d v="2024-12-02T00:00:00"/>
    <s v="Saleable RETURN"/>
    <s v="Vidya Medical &amp; Sergical Store(GST)-(Cash Only)"/>
    <s v="KRAHD_62200"/>
    <s v="Large B Pharmacy"/>
    <s v="HFS (Large B Pharmacy)- D Type- Sectorized"/>
    <s v="Hair Care"/>
    <s v="Pantene"/>
    <n v="56"/>
    <n v="-1"/>
    <n v="-208.18"/>
    <s v="Shop had No Cash"/>
    <x v="3"/>
    <n v="208.18"/>
  </r>
  <r>
    <d v="2024-12-17T00:00:00"/>
    <s v="Sales Invoice"/>
    <s v="SHREE MOMAI TRADERS"/>
    <s v="KRHUB_89269"/>
    <s v="SubD A"/>
    <s v="SubD (SubD A)"/>
    <s v="Aircare"/>
    <s v="AmbiPur"/>
    <n v="12"/>
    <n v="1"/>
    <n v="207.5"/>
    <m/>
    <x v="1"/>
    <n v="207.5"/>
  </r>
  <r>
    <d v="2024-12-02T00:00:00"/>
    <s v="Saleable RETURN"/>
    <s v="New Rajasthan Medicalts(GST)"/>
    <s v="KRAHD_38549"/>
    <s v="Large B Pharmacy"/>
    <s v="HFS (Large B Pharmacy)- D Type- Sectorized"/>
    <s v="Fem Care"/>
    <s v="Whisper Choice"/>
    <n v="10"/>
    <n v="-1"/>
    <n v="-204.33"/>
    <s v="Wrong Order"/>
    <x v="3"/>
    <n v="204.33"/>
  </r>
  <r>
    <d v="2024-12-02T00:00:00"/>
    <s v="DAMAGED RETURN"/>
    <s v="Bharavnath Anaj Bhandar"/>
    <s v="KRAHD_39565"/>
    <s v="Large B Traditional"/>
    <s v="HFS Sectorized (Large B Traditional)"/>
    <s v="Personal Care (GIL)"/>
    <s v="Gillette"/>
    <n v="12"/>
    <n v="-1"/>
    <n v="-200.89"/>
    <s v="Expired Pack"/>
    <x v="4"/>
    <n v="200.89"/>
  </r>
  <r>
    <d v="2024-12-02T00:00:00"/>
    <s v="Saleable RETURN"/>
    <s v="Shivam medical"/>
    <s v="KRAHD_25973"/>
    <s v="New Pharmacy"/>
    <s v="Other (New Pharmacy)"/>
    <s v="Oral care"/>
    <s v="ORAL B"/>
    <n v="24"/>
    <n v="-1"/>
    <n v="-200"/>
    <s v="Wrong Order"/>
    <x v="3"/>
    <n v="200"/>
  </r>
  <r>
    <d v="2024-12-02T00:00:00"/>
    <s v="DAMAGED RETURN"/>
    <s v="Ashriwad Medical(GST)"/>
    <s v="KRAHD_38939"/>
    <s v="Medium Pharmacy"/>
    <s v="New (Medium Pharmacy)- D Type"/>
    <s v="Personal Care (OS)"/>
    <s v="Old Spice"/>
    <n v="48"/>
    <n v="-1"/>
    <n v="-191.96"/>
    <s v="DAMAGED"/>
    <x v="4"/>
    <n v="191.96"/>
  </r>
  <r>
    <d v="2024-12-02T00:00:00"/>
    <s v="Saleable RETURN"/>
    <s v="Natraj Chemist"/>
    <s v="KRAHD_91284"/>
    <s v="Large A Pharmacy"/>
    <s v="HFS (Large A Pharmacy)- D type- Sectorized"/>
    <s v="Health Care"/>
    <s v="Action 500"/>
    <n v="960"/>
    <n v="-2"/>
    <n v="-93.38"/>
    <s v="Wrong Order"/>
    <x v="3"/>
    <n v="186.76"/>
  </r>
  <r>
    <d v="2024-12-02T00:00:00"/>
    <s v="Saleable RETURN"/>
    <s v="Alif medical store"/>
    <s v="KRAHD_39805"/>
    <s v="Large B Pharmacy"/>
    <s v="HFS (Large B Pharmacy)- D Type- Sectorized"/>
    <s v="Hair Care"/>
    <s v="H&amp;S"/>
    <n v="56"/>
    <n v="-1"/>
    <n v="-186.36"/>
    <s v="Wrong Order"/>
    <x v="3"/>
    <n v="186.36"/>
  </r>
  <r>
    <d v="2024-12-02T00:00:00"/>
    <s v="Saleable RETURN"/>
    <s v="Salomi Boutique"/>
    <s v="KRAHD_40072"/>
    <s v="Large B Pharmacy"/>
    <s v="HFS (Large B Pharmacy)- D Type- Sectorized"/>
    <s v="Hair Care"/>
    <s v="H&amp;S"/>
    <n v="56"/>
    <n v="-1"/>
    <n v="-186.36"/>
    <s v="Wrong Order"/>
    <x v="3"/>
    <n v="186.36"/>
  </r>
  <r>
    <d v="2024-12-02T00:00:00"/>
    <s v="Saleable RETURN"/>
    <s v="Vidya Medical &amp; Sergical Store(GST)-(Cash Only)"/>
    <s v="KRAHD_62200"/>
    <s v="Large B Pharmacy"/>
    <s v="HFS (Large B Pharmacy)- D Type- Sectorized"/>
    <s v="Hair Care"/>
    <s v="H&amp;S"/>
    <n v="56"/>
    <n v="-1"/>
    <n v="-186.36"/>
    <s v="Shop had No Cash"/>
    <x v="3"/>
    <n v="186.36"/>
  </r>
  <r>
    <d v="2024-12-02T00:00:00"/>
    <s v="Saleable RETURN"/>
    <s v="Raj Chemist(GST)"/>
    <s v="KRAHD_38421"/>
    <s v="Large A Pharmacy"/>
    <s v="HFS (Large A Pharmacy)- D type- Sectorized"/>
    <s v="Fem Care"/>
    <s v="Whisper Choice"/>
    <n v="60"/>
    <n v="-2"/>
    <n v="-90.08"/>
    <s v="Po Expired So Customer Rejected"/>
    <x v="3"/>
    <n v="180.16"/>
  </r>
  <r>
    <d v="2024-12-02T00:00:00"/>
    <s v="DAMAGED RETURN"/>
    <s v="simandhar pharmacy"/>
    <s v="KRAHD_85454"/>
    <s v="Medium Pharmacy"/>
    <s v="New (Medium Pharmacy)- D Type"/>
    <s v="Health Care"/>
    <s v="BabyRub"/>
    <n v="120"/>
    <n v="-1"/>
    <n v="-179.4"/>
    <s v="Expired Pack"/>
    <x v="4"/>
    <n v="179.4"/>
  </r>
  <r>
    <d v="2024-12-02T00:00:00"/>
    <s v="DAMAGED RETURN"/>
    <s v="Ashriwad Medical(GST)"/>
    <s v="KRAHD_38939"/>
    <s v="Medium Pharmacy"/>
    <s v="New (Medium Pharmacy)- D Type"/>
    <s v="Health Care"/>
    <s v="Vaporub Xtra Strong"/>
    <n v="540"/>
    <n v="-2"/>
    <n v="-88.46"/>
    <s v="DAMAGED"/>
    <x v="4"/>
    <n v="176.92"/>
  </r>
  <r>
    <d v="2024-12-02T00:00:00"/>
    <s v="Saleable RETURN"/>
    <s v="Anjali Kirana"/>
    <s v="KRAHD_48180"/>
    <s v="Small B Traditional"/>
    <s v="Other (Small B Traditional)"/>
    <s v="Health Care"/>
    <s v="VCD"/>
    <n v="32"/>
    <n v="-1"/>
    <n v="-175.22"/>
    <s v="Wrong Order"/>
    <x v="3"/>
    <n v="175.22"/>
  </r>
  <r>
    <d v="2024-12-02T00:00:00"/>
    <s v="Saleable RETURN"/>
    <s v="shree chamunda kirana store"/>
    <s v="KRAHD_97658"/>
    <s v="New Traditional"/>
    <s v="Maximus 2.0 Replacement (New Traditional)"/>
    <s v="Health Care"/>
    <s v="VCD"/>
    <n v="32"/>
    <n v="-1"/>
    <n v="-175.22"/>
    <s v="Wrong Order"/>
    <x v="3"/>
    <n v="175.22"/>
  </r>
  <r>
    <d v="2024-12-02T00:00:00"/>
    <s v="Saleable RETURN"/>
    <s v="chamunda kirana"/>
    <s v="KRAHD_M01343"/>
    <s v="Small B Traditional"/>
    <s v="Maximus Jun22 (Small B Traditional)"/>
    <s v="Health Care"/>
    <s v="VCD"/>
    <n v="32"/>
    <n v="-1"/>
    <n v="-175.22"/>
    <s v="Shop Closed"/>
    <x v="3"/>
    <n v="175.22"/>
  </r>
  <r>
    <d v="2024-12-02T00:00:00"/>
    <s v="DAMAGED RETURN"/>
    <s v="simandhar pharmacy"/>
    <s v="KRAHD_85454"/>
    <s v="Medium Pharmacy"/>
    <s v="New (Medium Pharmacy)- D Type"/>
    <s v="Fem Care"/>
    <s v="Whisper Ultra"/>
    <n v="24"/>
    <n v="-1"/>
    <n v="-166.67"/>
    <s v="DAMAGED"/>
    <x v="4"/>
    <n v="166.67"/>
  </r>
  <r>
    <d v="2024-12-16T00:00:00"/>
    <s v="Sales Invoice"/>
    <s v="Verai General Stores"/>
    <s v="KRHUB_90915"/>
    <s v="SubD B"/>
    <s v="SubD (SubD B)"/>
    <s v="Hair Care"/>
    <s v="Pantene"/>
    <n v="56"/>
    <n v="1"/>
    <n v="163.63999999999999"/>
    <m/>
    <x v="1"/>
    <n v="163.63999999999999"/>
  </r>
  <r>
    <d v="2024-12-02T00:00:00"/>
    <s v="Saleable RETURN"/>
    <s v="Raj Chemist(GST)"/>
    <s v="KRAHD_38421"/>
    <s v="Large A Pharmacy"/>
    <s v="HFS (Large A Pharmacy)- D type- Sectorized"/>
    <s v="Fem Care"/>
    <s v="Whisper Maxi"/>
    <n v="45"/>
    <n v="-1"/>
    <n v="-162.28"/>
    <s v="Po Expired So Customer Rejected"/>
    <x v="3"/>
    <n v="162.28"/>
  </r>
  <r>
    <d v="2024-12-02T00:00:00"/>
    <s v="Saleable RETURN"/>
    <s v="New Umiya Medical"/>
    <s v="KRAHD_41616"/>
    <s v="Large B Pharmacy"/>
    <s v="HFS (Large B Pharmacy)- D Type- Sectorized"/>
    <s v="Grooming"/>
    <s v="Guard"/>
    <n v="480"/>
    <n v="-2"/>
    <n v="-80"/>
    <s v="Shop Closed"/>
    <x v="3"/>
    <n v="160"/>
  </r>
  <r>
    <d v="2024-12-02T00:00:00"/>
    <s v="Saleable RETURN"/>
    <s v="Shree Sureshwar Grain Centre(GST)"/>
    <s v="KRAHD_38651"/>
    <s v="Large B Traditional"/>
    <s v="HFS Sectorized (Large B Traditional)"/>
    <s v="Grooming"/>
    <s v="Guard"/>
    <n v="480"/>
    <n v="-2"/>
    <n v="-80"/>
    <s v="Shop had No Cash"/>
    <x v="3"/>
    <n v="160"/>
  </r>
  <r>
    <d v="2024-12-16T00:00:00"/>
    <s v="Sales Invoice"/>
    <s v="Verai General Stores"/>
    <s v="KRHUB_90915"/>
    <s v="SubD B"/>
    <s v="SubD (SubD B)"/>
    <s v="Oral care"/>
    <s v="ORAL B"/>
    <n v="36"/>
    <n v="1"/>
    <n v="158.33000000000001"/>
    <m/>
    <x v="0"/>
    <n v="158.33000000000001"/>
  </r>
  <r>
    <d v="2024-12-02T00:00:00"/>
    <s v="Saleable RETURN"/>
    <s v="Raj Chemist(GST)"/>
    <s v="KRAHD_38421"/>
    <s v="Large A Pharmacy"/>
    <s v="HFS (Large A Pharmacy)- D type- Sectorized"/>
    <s v="Fem Care"/>
    <s v="Whisper Ultra"/>
    <n v="36"/>
    <n v="-1"/>
    <n v="-157.66"/>
    <s v="Po Expired So Customer Rejected"/>
    <x v="3"/>
    <n v="157.66"/>
  </r>
  <r>
    <d v="2024-12-02T00:00:00"/>
    <s v="Saleable RETURN"/>
    <s v="Charbhuja trading Co."/>
    <s v="KRAHD_38591"/>
    <s v="Large B Traditional"/>
    <s v="HFS Sectorized (Large B Traditional)"/>
    <s v="Female Hair Removal"/>
    <s v="Venus"/>
    <n v="72"/>
    <n v="-1"/>
    <n v="-144.72999999999999"/>
    <s v="Wrong Order"/>
    <x v="4"/>
    <n v="144.72999999999999"/>
  </r>
  <r>
    <d v="2024-12-02T00:00:00"/>
    <s v="Saleable RETURN"/>
    <s v="Amiraj Pro Center(GST)"/>
    <s v="KRAHD_39534"/>
    <s v="Large B Traditional"/>
    <s v="HFS Sectorized (Large B Traditional)"/>
    <s v="Female Hair Removal"/>
    <s v="Venus"/>
    <n v="72"/>
    <n v="-1"/>
    <n v="-144.72999999999999"/>
    <s v="Shop had No Cash"/>
    <x v="4"/>
    <n v="144.72999999999999"/>
  </r>
  <r>
    <d v="2024-12-02T00:00:00"/>
    <s v="Saleable RETURN"/>
    <s v="Shree Sureshwar Grain Centre(GST)"/>
    <s v="KRAHD_38651"/>
    <s v="Large B Traditional"/>
    <s v="HFS Sectorized (Large B Traditional)"/>
    <s v="Female Hair Removal"/>
    <s v="Venus"/>
    <n v="72"/>
    <n v="-1"/>
    <n v="-144.72999999999999"/>
    <s v="Shop had No Cash"/>
    <x v="4"/>
    <n v="144.72999999999999"/>
  </r>
  <r>
    <d v="2024-12-02T00:00:00"/>
    <s v="Saleable RETURN"/>
    <s v="Shreeji Chemist(GST)"/>
    <s v="KRAHD_40112"/>
    <s v="Large B Pharmacy"/>
    <s v="HFS (Large B Pharmacy)- D Type- Sectorized"/>
    <s v="Female Hair Removal"/>
    <s v="Venus"/>
    <n v="72"/>
    <n v="-1"/>
    <n v="-144.72999999999999"/>
    <s v="Shop had No Cash"/>
    <x v="4"/>
    <n v="144.72999999999999"/>
  </r>
  <r>
    <d v="2024-12-02T00:00:00"/>
    <s v="Saleable RETURN"/>
    <s v="Bhagvan Kirana &amp; Prov.(GST)"/>
    <s v="KRAHD_38550"/>
    <s v="Large B Traditional"/>
    <s v="HFS Sectorized (Large B Traditional)"/>
    <s v="Female Hair Removal"/>
    <s v="Venus"/>
    <n v="72"/>
    <n v="-1"/>
    <n v="-144.72999999999999"/>
    <s v="Wrong Order"/>
    <x v="4"/>
    <n v="144.72999999999999"/>
  </r>
  <r>
    <d v="2024-12-02T00:00:00"/>
    <s v="Saleable RETURN"/>
    <s v="Nandkishor Medical Stores"/>
    <s v="KRAHD_53216"/>
    <s v="Large B Pharmacy"/>
    <s v="HFS (Large B Pharmacy)- D Type- Sectorized"/>
    <s v="Female Hair Removal"/>
    <s v="Venus"/>
    <n v="72"/>
    <n v="-1"/>
    <n v="-144.72999999999999"/>
    <s v="Wrong Order"/>
    <x v="4"/>
    <n v="144.72999999999999"/>
  </r>
  <r>
    <d v="2024-12-02T00:00:00"/>
    <s v="Saleable RETURN"/>
    <s v="Bholenath Supermarket(GST)"/>
    <s v="KRAHD_75432"/>
    <s v="Large B Traditional"/>
    <s v="HFS Sectorized (Large B Traditional)"/>
    <s v="Female Hair Removal"/>
    <s v="Venus"/>
    <n v="72"/>
    <n v="-1"/>
    <n v="-144.72999999999999"/>
    <s v="Wrong Order"/>
    <x v="4"/>
    <n v="144.72999999999999"/>
  </r>
  <r>
    <d v="2024-12-02T00:00:00"/>
    <s v="Saleable RETURN"/>
    <s v="Aravali Medical Stores"/>
    <s v="KRAHD_75922"/>
    <s v="Large B Pharmacy"/>
    <s v="HFS (Large B Pharmacy)- D Type- Sectorized"/>
    <s v="Female Hair Removal"/>
    <s v="Venus"/>
    <n v="72"/>
    <n v="-1"/>
    <n v="-144.72999999999999"/>
    <s v="Wrong Order"/>
    <x v="4"/>
    <n v="144.72999999999999"/>
  </r>
  <r>
    <d v="2024-12-02T00:00:00"/>
    <s v="Saleable RETURN"/>
    <s v="A-1 Medical"/>
    <s v="KRAHD_86105"/>
    <s v="Large B Pharmacy"/>
    <s v="HFS (Large B Pharmacy)- D Type- Sectorized"/>
    <s v="Female Hair Removal"/>
    <s v="Venus"/>
    <n v="72"/>
    <n v="-1"/>
    <n v="-144.72999999999999"/>
    <s v="Wrong Order"/>
    <x v="4"/>
    <n v="144.72999999999999"/>
  </r>
  <r>
    <d v="2024-12-02T00:00:00"/>
    <s v="Sales Invoice"/>
    <s v="Galaxi Medical &amp; Provision Store"/>
    <s v="KRAHD_68380"/>
    <s v="Small A Pharmacy"/>
    <s v="Other (Small A Pharmacy)"/>
    <s v="Female Hair Removal"/>
    <s v="Venus"/>
    <n v="48"/>
    <n v="1"/>
    <n v="144.72999999999999"/>
    <m/>
    <x v="3"/>
    <n v="144.72999999999999"/>
  </r>
  <r>
    <d v="2024-12-02T00:00:00"/>
    <s v="Saleable RETURN"/>
    <s v="Shreenathji Pharmacy"/>
    <s v="KRAHD_93063"/>
    <s v="Small A Pharmacy"/>
    <s v="Other (Small A Pharmacy)"/>
    <s v="Grooming"/>
    <s v="Vector3"/>
    <n v="30"/>
    <n v="-1"/>
    <n v="-133.04"/>
    <s v="Wrong Order"/>
    <x v="3"/>
    <n v="133.04"/>
  </r>
  <r>
    <d v="2024-12-02T00:00:00"/>
    <s v="Saleable RETURN"/>
    <s v="Bisora Medical Store"/>
    <s v="KRAHD_70707"/>
    <s v="Large B Traditional"/>
    <s v="HFS Sectorized (Large B Traditional)"/>
    <s v="Baby Care"/>
    <s v="Pampers"/>
    <n v="40"/>
    <n v="-1"/>
    <n v="-132.5"/>
    <s v="Wrong Order"/>
    <x v="3"/>
    <n v="132.5"/>
  </r>
  <r>
    <d v="2024-12-02T00:00:00"/>
    <s v="DAMAGED RETURN"/>
    <s v="Medicare Pharmacy(GST)"/>
    <s v="KRAHD_84714"/>
    <s v="Large B Pharmacy"/>
    <s v="HFS (Large B Pharmacy)- D Type- Sectorized"/>
    <s v="Fem Care"/>
    <s v="Whisper Maxi"/>
    <n v="45"/>
    <n v="-1"/>
    <n v="-127.68"/>
    <s v="DAMAGED"/>
    <x v="4"/>
    <n v="127.68"/>
  </r>
  <r>
    <d v="2024-12-02T00:00:00"/>
    <s v="Saleable RETURN"/>
    <s v="Rational Handloom Co.Pvt.Ltd(GST)"/>
    <s v="KRAHD_38717"/>
    <s v="Hyper"/>
    <s v="New HFS (Hyper)"/>
    <s v="Fem Care"/>
    <s v="Whisper Ultra"/>
    <n v="48"/>
    <n v="-1"/>
    <n v="-122.81"/>
    <s v="Godown Short"/>
    <x v="3"/>
    <n v="122.81"/>
  </r>
  <r>
    <d v="2024-12-02T00:00:00"/>
    <s v="Saleable RETURN"/>
    <s v="Sangam Pharmacy"/>
    <s v="KRAHD_82527"/>
    <s v="Large B Pharmacy"/>
    <s v="HFS (Large B Pharmacy)- D Type- Sectorized"/>
    <s v="Fem Care"/>
    <s v="Whisper Ultra"/>
    <n v="54"/>
    <n v="-1"/>
    <n v="-122.81"/>
    <s v="Wrong Order"/>
    <x v="3"/>
    <n v="122.81"/>
  </r>
  <r>
    <d v="2024-12-02T00:00:00"/>
    <s v="Saleable RETURN"/>
    <s v="Arkaan Medicines"/>
    <s v="KRAHD_83181"/>
    <s v="Large B Pharmacy"/>
    <s v="HFS (Large B Pharmacy)- D Type- Sectorized"/>
    <s v="Oral care"/>
    <s v="ORAL B"/>
    <n v="36"/>
    <n v="-1"/>
    <n v="-112.5"/>
    <s v="Wrong Order"/>
    <x v="3"/>
    <n v="112.5"/>
  </r>
  <r>
    <d v="2024-12-02T00:00:00"/>
    <s v="Saleable RETURN"/>
    <s v="Madina Medical"/>
    <s v="KRAHD_86142"/>
    <s v="Large B Pharmacy"/>
    <s v="New (Large B Pharmacy)"/>
    <s v="Oral care"/>
    <s v="ORAL B"/>
    <n v="36"/>
    <n v="-1"/>
    <n v="-112.5"/>
    <s v="Wrong Order"/>
    <x v="3"/>
    <n v="112.5"/>
  </r>
  <r>
    <d v="2024-12-02T00:00:00"/>
    <s v="Saleable RETURN"/>
    <s v="Satnam Parlour"/>
    <s v="KRAHD_88685"/>
    <s v="Small B Traditional"/>
    <s v="Other (Small B Traditional)"/>
    <s v="Grooming"/>
    <s v="Guard"/>
    <n v="240"/>
    <n v="-1"/>
    <n v="-112"/>
    <s v="Shop had No Cash"/>
    <x v="3"/>
    <n v="112"/>
  </r>
  <r>
    <d v="2024-12-02T00:00:00"/>
    <s v="Saleable RETURN"/>
    <s v="bhanbrayan kirana store"/>
    <s v="KRAHD_M01439"/>
    <s v="Small C Traditional"/>
    <s v="Maximus Jun22 (Small C Traditional)"/>
    <s v="Grooming"/>
    <s v="Guard"/>
    <n v="240"/>
    <n v="-1"/>
    <n v="-112"/>
    <s v="Shop Closed"/>
    <x v="3"/>
    <n v="112"/>
  </r>
  <r>
    <d v="2024-12-02T00:00:00"/>
    <s v="Saleable RETURN"/>
    <s v="Raj Chemist(GST)"/>
    <s v="KRAHD_38421"/>
    <s v="Large A Pharmacy"/>
    <s v="HFS (Large A Pharmacy)- D type- Sectorized"/>
    <s v="Grooming"/>
    <s v="7 O Clock PII"/>
    <n v="144"/>
    <n v="-1"/>
    <n v="-111.61"/>
    <s v="Po Expired So Customer Rejected"/>
    <x v="3"/>
    <n v="111.61"/>
  </r>
  <r>
    <d v="2024-12-02T00:00:00"/>
    <s v="Saleable RETURN"/>
    <s v="Siddhnath Medical &amp; Pro store"/>
    <s v="KRAHD_40967"/>
    <s v="Large B Pharmacy"/>
    <s v="HFS (Large B Pharmacy)- D Type- Sectorized"/>
    <s v="Grooming"/>
    <s v="Wilkinson Sword"/>
    <n v="160"/>
    <n v="-1"/>
    <n v="-103"/>
    <s v="Wrong Order"/>
    <x v="3"/>
    <n v="103"/>
  </r>
  <r>
    <d v="2024-12-02T00:00:00"/>
    <s v="Saleable RETURN"/>
    <s v="Shree Vardhaman Medical(GST)"/>
    <s v="KRAHD_38584"/>
    <s v="Large A Pharmacy"/>
    <s v="HFS (Large A Pharmacy)- L type- Sectorized"/>
    <s v="Grooming"/>
    <s v="Wilkinson Sword"/>
    <n v="160"/>
    <n v="-1"/>
    <n v="-103"/>
    <s v="Wrong Order"/>
    <x v="3"/>
    <n v="103"/>
  </r>
  <r>
    <d v="2024-12-02T00:00:00"/>
    <s v="Saleable RETURN"/>
    <s v="Beena Medical Stores Private Limited"/>
    <s v="KRAHD_94675"/>
    <s v="Large A Pharmacy"/>
    <s v="HFS (Large A Pharmacy)- D type- Sectorized"/>
    <s v="Grooming"/>
    <s v="Wilkinson Sword"/>
    <n v="160"/>
    <n v="-1"/>
    <n v="-103"/>
    <s v="Wrong Order"/>
    <x v="3"/>
    <n v="103"/>
  </r>
  <r>
    <d v="2024-12-02T00:00:00"/>
    <s v="Saleable RETURN"/>
    <s v="New Mahalaxmi Medical store"/>
    <s v="KRAHD_93109"/>
    <s v="Large B Pharmacy"/>
    <s v="HFS (Large B Pharmacy)- D Type- Sectorized"/>
    <s v="Grooming"/>
    <s v="Wilkinson Sword"/>
    <n v="160"/>
    <n v="-1"/>
    <n v="-103"/>
    <s v="Wrong Order"/>
    <x v="3"/>
    <n v="103"/>
  </r>
  <r>
    <d v="2024-12-02T00:00:00"/>
    <s v="Saleable RETURN"/>
    <s v="Manan Medical Stores(GST)"/>
    <s v="KRAHD_40413"/>
    <s v="Large B Pharmacy"/>
    <s v="HFS (Large B Pharmacy)- D Type- Sectorized"/>
    <s v="Grooming"/>
    <s v="Wilkinson Sword"/>
    <n v="160"/>
    <n v="-1"/>
    <n v="-103"/>
    <s v="Wrong Order"/>
    <x v="3"/>
    <n v="103"/>
  </r>
  <r>
    <d v="2024-12-02T00:00:00"/>
    <s v="Saleable RETURN"/>
    <s v="Mahalaxmi Novelty"/>
    <s v="KRAHD_83768"/>
    <s v="Small A Pharmacy"/>
    <s v="Other (Small A Pharmacy)"/>
    <s v="Grooming"/>
    <s v="Wilkinson Sword"/>
    <n v="160"/>
    <n v="-1"/>
    <n v="-103"/>
    <s v="Godown Short"/>
    <x v="3"/>
    <n v="103"/>
  </r>
  <r>
    <d v="2024-12-02T00:00:00"/>
    <s v="Saleable RETURN"/>
    <s v="khodiyar kirana store"/>
    <s v="KRAHD_M01356"/>
    <s v="New Traditional"/>
    <s v="Maximus Jun22 (New Traditional)"/>
    <s v="Grooming"/>
    <s v="Wilkinson Sword"/>
    <n v="160"/>
    <n v="-1"/>
    <n v="-103"/>
    <s v="Godown Short"/>
    <x v="3"/>
    <n v="103"/>
  </r>
  <r>
    <d v="2024-12-02T00:00:00"/>
    <s v="Saleable RETURN"/>
    <s v="New Rajasthan Medicalts(GST)"/>
    <s v="KRAHD_38549"/>
    <s v="Large B Pharmacy"/>
    <s v="HFS (Large B Pharmacy)- D Type- Sectorized"/>
    <s v="Grooming"/>
    <s v="Wilkinson Sword"/>
    <n v="160"/>
    <n v="-1"/>
    <n v="-103"/>
    <s v="Wrong Order"/>
    <x v="3"/>
    <n v="103"/>
  </r>
  <r>
    <d v="2024-12-02T00:00:00"/>
    <s v="Saleable RETURN"/>
    <s v="chamunda kirana"/>
    <s v="KRAHD_M01343"/>
    <s v="Small B Traditional"/>
    <s v="Maximus Jun22 (Small B Traditional)"/>
    <s v="Grooming"/>
    <s v="Wilkinson Sword"/>
    <n v="160"/>
    <n v="-1"/>
    <n v="-103"/>
    <s v="Shop Closed"/>
    <x v="3"/>
    <n v="103"/>
  </r>
  <r>
    <d v="2024-12-02T00:00:00"/>
    <s v="Saleable RETURN"/>
    <s v="Satnam Parlour"/>
    <s v="KRAHD_88685"/>
    <s v="Small B Traditional"/>
    <s v="Other (Small B Traditional)"/>
    <s v="Fabric &amp; Home Care"/>
    <s v="Ariel"/>
    <n v="5"/>
    <n v="-1"/>
    <n v="-102.04"/>
    <s v="Shop had No Cash"/>
    <x v="3"/>
    <n v="102.04"/>
  </r>
  <r>
    <d v="2024-12-02T00:00:00"/>
    <s v="Saleable RETURN"/>
    <s v="jai Shree kirana store"/>
    <s v="KRAHD_101330"/>
    <s v="New Traditional"/>
    <s v="Other (New Traditional)"/>
    <s v="Fabric &amp; Home Care"/>
    <s v="Tide"/>
    <n v="5"/>
    <n v="-1"/>
    <n v="-102.04"/>
    <s v="Wrong Order"/>
    <x v="3"/>
    <n v="102.04"/>
  </r>
  <r>
    <d v="2024-12-02T00:00:00"/>
    <s v="Saleable RETURN"/>
    <s v="parvati provision store"/>
    <s v="KRAHD_M00209"/>
    <s v="Small B Traditional"/>
    <s v="Maximus Jun22 (Small B Traditional)"/>
    <s v="Fabric &amp; Home Care"/>
    <s v="Tide"/>
    <n v="5"/>
    <n v="-1"/>
    <n v="-102.04"/>
    <s v="Wrong Order"/>
    <x v="3"/>
    <n v="102.04"/>
  </r>
  <r>
    <d v="2024-12-02T00:00:00"/>
    <s v="Saleable RETURN"/>
    <s v="parvati provision store"/>
    <s v="KRAHD_M00209"/>
    <s v="Small B Traditional"/>
    <s v="Maximus Jun22 (Small B Traditional)"/>
    <s v="Fabric &amp; Home Care"/>
    <s v="Tide"/>
    <n v="5"/>
    <n v="-1"/>
    <n v="-102.04"/>
    <s v="Wrong Order"/>
    <x v="3"/>
    <n v="102.04"/>
  </r>
  <r>
    <d v="2024-12-02T00:00:00"/>
    <s v="Saleable RETURN"/>
    <s v="Shanker Kirana Store"/>
    <s v="KRAHD_39128"/>
    <s v="Small B Traditional"/>
    <s v="Other (Small B Traditional)"/>
    <s v="Fabric &amp; Home Care"/>
    <s v="Tide"/>
    <n v="5"/>
    <n v="-1"/>
    <n v="-102.04"/>
    <s v="Wrong Order"/>
    <x v="3"/>
    <n v="102.04"/>
  </r>
  <r>
    <d v="2024-12-02T00:00:00"/>
    <s v="Saleable RETURN"/>
    <s v="Kundan Parlour"/>
    <s v="KRAHD_80386"/>
    <s v="New Traditional"/>
    <s v="Other (New Traditional)"/>
    <s v="Fabric &amp; Home Care"/>
    <s v="Tide"/>
    <n v="5"/>
    <n v="-1"/>
    <n v="-102.04"/>
    <s v="Shop Closed"/>
    <x v="3"/>
    <n v="102.04"/>
  </r>
  <r>
    <d v="2024-12-02T00:00:00"/>
    <s v="Saleable RETURN"/>
    <s v="Kashtabhanjan Medical"/>
    <s v="KRAHD_88734"/>
    <s v="Medium Pharmacy"/>
    <s v="New (Medium Pharmacy)- D Type"/>
    <s v="Fem Care"/>
    <s v="Whisper Choice"/>
    <n v="30"/>
    <n v="-1"/>
    <n v="-99.1"/>
    <s v="Wrong Order"/>
    <x v="3"/>
    <n v="99.1"/>
  </r>
  <r>
    <d v="2024-12-02T00:00:00"/>
    <s v="Saleable RETURN"/>
    <s v="chamunda kirana"/>
    <s v="KRAHD_M01343"/>
    <s v="Small B Traditional"/>
    <s v="Maximus Jun22 (Small B Traditional)"/>
    <s v="Grooming"/>
    <s v="Guard"/>
    <n v="108"/>
    <n v="-1"/>
    <n v="-98.95"/>
    <s v="Shop Closed"/>
    <x v="3"/>
    <n v="98.95"/>
  </r>
  <r>
    <d v="2024-12-02T00:00:00"/>
    <s v="Saleable RETURN"/>
    <s v="Shree Shanti Chemist"/>
    <s v="KRAHD_38988"/>
    <s v="Large B Pharmacy"/>
    <s v="HFS (Large B Pharmacy)- D Type- Sectorized"/>
    <s v="Grooming"/>
    <s v="Guard"/>
    <n v="108"/>
    <n v="-1"/>
    <n v="-98.95"/>
    <s v="Wrong Order"/>
    <x v="3"/>
    <n v="98.95"/>
  </r>
  <r>
    <d v="2024-12-02T00:00:00"/>
    <s v="Saleable RETURN"/>
    <s v="Satnam Parlour"/>
    <s v="KRAHD_88685"/>
    <s v="Small B Traditional"/>
    <s v="Other (Small B Traditional)"/>
    <s v="Grooming"/>
    <s v="Guard"/>
    <n v="108"/>
    <n v="-1"/>
    <n v="-98.95"/>
    <s v="Shop had No Cash"/>
    <x v="3"/>
    <n v="98.95"/>
  </r>
  <r>
    <d v="2024-12-02T00:00:00"/>
    <s v="Saleable RETURN"/>
    <s v="Hare Krishna grain cener"/>
    <s v="KRAHD_M01969"/>
    <s v="Large B Traditional"/>
    <s v="HFS Sectorized (Large B Traditional)"/>
    <s v="Grooming"/>
    <s v="Guard"/>
    <n v="108"/>
    <n v="-1"/>
    <n v="-98.95"/>
    <s v="Wrong Order"/>
    <x v="3"/>
    <n v="98.95"/>
  </r>
  <r>
    <d v="2024-12-02T00:00:00"/>
    <s v="Saleable RETURN"/>
    <s v="Shivam medical"/>
    <s v="KRAHD_25973"/>
    <s v="New Pharmacy"/>
    <s v="Other (New Pharmacy)"/>
    <s v="Hair Care"/>
    <s v="H&amp;S"/>
    <n v="60"/>
    <n v="-2"/>
    <n v="-49"/>
    <s v="Wrong Order"/>
    <x v="3"/>
    <n v="98"/>
  </r>
  <r>
    <d v="2024-12-02T00:00:00"/>
    <s v="Saleable RETURN"/>
    <s v="Rajdeep Pro Store"/>
    <s v="KRAHD_38513"/>
    <s v="Large B Traditional"/>
    <s v="HFS Sectorized (Large B Traditional)"/>
    <s v="Baby Care"/>
    <s v="Pampers"/>
    <n v="40"/>
    <n v="-1"/>
    <n v="-82.5"/>
    <s v="Wrong Order"/>
    <x v="3"/>
    <n v="82.5"/>
  </r>
  <r>
    <d v="2024-12-02T00:00:00"/>
    <s v="Saleable RETURN"/>
    <s v="Health Plus"/>
    <s v="KRAHD_85030"/>
    <s v="Large B Pharmacy"/>
    <s v="HFS Sectorized (Large B Pharmacy)"/>
    <s v="Baby Care"/>
    <s v="Pampers"/>
    <n v="40"/>
    <n v="-1"/>
    <n v="-82.5"/>
    <s v="Wrong Order"/>
    <x v="3"/>
    <n v="82.5"/>
  </r>
  <r>
    <d v="2024-12-02T00:00:00"/>
    <s v="Saleable RETURN"/>
    <s v="Shivam medical"/>
    <s v="KRAHD_25973"/>
    <s v="New Pharmacy"/>
    <s v="Other (New Pharmacy)"/>
    <s v="Baby Care"/>
    <s v="Pampers"/>
    <n v="32"/>
    <n v="-1"/>
    <n v="-82.5"/>
    <s v="Wrong Order"/>
    <x v="3"/>
    <n v="82.5"/>
  </r>
  <r>
    <d v="2024-12-02T00:00:00"/>
    <s v="DAMAGED RETURN"/>
    <s v="simandhar pharmacy"/>
    <s v="KRAHD_85454"/>
    <s v="Medium Pharmacy"/>
    <s v="New (Medium Pharmacy)- D Type"/>
    <s v="Fem Care"/>
    <s v="Whisper Ultra"/>
    <n v="60"/>
    <n v="-1"/>
    <n v="-81.09"/>
    <s v="DAMAGED"/>
    <x v="4"/>
    <n v="81.09"/>
  </r>
  <r>
    <d v="2024-12-02T00:00:00"/>
    <s v="DAMAGED RETURN"/>
    <s v="Medicare Pharmacy(GST)"/>
    <s v="KRAHD_84714"/>
    <s v="Large B Pharmacy"/>
    <s v="HFS (Large B Pharmacy)- D Type- Sectorized"/>
    <s v="Fem Care"/>
    <s v="Whisper Ultra"/>
    <n v="48"/>
    <n v="-1"/>
    <n v="-81.09"/>
    <s v="DAMAGED"/>
    <x v="4"/>
    <n v="81.09"/>
  </r>
  <r>
    <d v="2024-12-02T00:00:00"/>
    <s v="Sales Invoice"/>
    <s v="balaji medical and general Store"/>
    <s v="KRAHD_102521"/>
    <s v="New Pharmacy"/>
    <s v="Other (New Pharmacy)"/>
    <s v="Female Hair Removal"/>
    <s v="Satin Care"/>
    <n v="192"/>
    <n v="1"/>
    <n v="78.06"/>
    <m/>
    <x v="3"/>
    <n v="78.06"/>
  </r>
  <r>
    <d v="2024-12-02T00:00:00"/>
    <s v="Sales Invoice"/>
    <s v="New Umiya Medical"/>
    <s v="KRAHD_41616"/>
    <s v="Large B Pharmacy"/>
    <s v="HFS (Large B Pharmacy)- D Type- Sectorized"/>
    <s v="Female Hair Removal"/>
    <s v="Satin Care"/>
    <n v="192"/>
    <n v="1"/>
    <n v="78.06"/>
    <m/>
    <x v="3"/>
    <n v="78.06"/>
  </r>
  <r>
    <d v="2024-12-02T00:00:00"/>
    <s v="Saleable RETURN"/>
    <s v="Anjali Kirana"/>
    <s v="KRAHD_48180"/>
    <s v="Small B Traditional"/>
    <s v="Other (Small B Traditional)"/>
    <s v="Baby Care"/>
    <s v="Pampers"/>
    <n v="288"/>
    <n v="-3"/>
    <n v="-25.62"/>
    <s v="Wrong Order"/>
    <x v="3"/>
    <n v="76.86"/>
  </r>
  <r>
    <d v="2024-12-02T00:00:00"/>
    <s v="Saleable RETURN"/>
    <s v="Shree Aai Mata super market"/>
    <s v="KRAHD_M04982"/>
    <s v="Small B Traditional"/>
    <s v="Maximus Jun22 (Small B Traditional)"/>
    <s v="Hair Care"/>
    <s v="H&amp;S"/>
    <n v="48"/>
    <n v="-1"/>
    <n v="-76.37"/>
    <s v="Shop had No Cash"/>
    <x v="3"/>
    <n v="76.37"/>
  </r>
  <r>
    <d v="2024-12-02T00:00:00"/>
    <s v="Saleable RETURN"/>
    <s v="Shree Aai Mata super market"/>
    <s v="KRAHD_M04982"/>
    <s v="Small B Traditional"/>
    <s v="Maximus Jun22 (Small B Traditional)"/>
    <s v="Hair Care"/>
    <s v="H&amp;S"/>
    <n v="48"/>
    <n v="-1"/>
    <n v="-76.37"/>
    <s v="Shop had No Cash"/>
    <x v="3"/>
    <n v="76.37"/>
  </r>
  <r>
    <d v="2024-12-02T00:00:00"/>
    <s v="DAMAGED RETURN"/>
    <s v="Medicare Pharmacy(GST)"/>
    <s v="KRAHD_84714"/>
    <s v="Large B Pharmacy"/>
    <s v="HFS (Large B Pharmacy)- D Type- Sectorized"/>
    <s v="Fem Care"/>
    <s v="Whisper Ultra"/>
    <n v="48"/>
    <n v="-1"/>
    <n v="-75.89"/>
    <s v="DAMAGED"/>
    <x v="4"/>
    <n v="75.89"/>
  </r>
  <r>
    <d v="2024-12-02T00:00:00"/>
    <s v="DAMAGED RETURN"/>
    <s v="Bharavnath Anaj Bhandar"/>
    <s v="KRAHD_39565"/>
    <s v="Large B Traditional"/>
    <s v="HFS Sectorized (Large B Traditional)"/>
    <s v="Health Care"/>
    <s v="BabyRub"/>
    <n v="216"/>
    <n v="-1"/>
    <n v="-74.27"/>
    <s v="Expired Pack"/>
    <x v="4"/>
    <n v="74.27"/>
  </r>
  <r>
    <d v="2024-12-02T00:00:00"/>
    <s v="Saleable RETURN"/>
    <s v="Hare Krishna grain cener"/>
    <s v="KRAHD_M01969"/>
    <s v="Large B Traditional"/>
    <s v="HFS Sectorized (Large B Traditional)"/>
    <s v="Grooming"/>
    <s v="Guard"/>
    <n v="480"/>
    <n v="-1"/>
    <n v="-70"/>
    <s v="Wrong Order"/>
    <x v="3"/>
    <n v="70"/>
  </r>
  <r>
    <d v="2024-12-14T00:00:00"/>
    <s v="Sales Invoice"/>
    <s v="Punit Sales Agency"/>
    <s v="KRHUB_78572"/>
    <s v="SubD A"/>
    <s v="SubD (SubD A)"/>
    <s v="Fabric &amp; Home Care"/>
    <s v="Tide"/>
    <n v="48"/>
    <n v="1"/>
    <n v="67.599999999999994"/>
    <m/>
    <x v="0"/>
    <n v="67.599999999999994"/>
  </r>
  <r>
    <d v="2024-12-02T00:00:00"/>
    <s v="Saleable RETURN"/>
    <s v="Sitaram"/>
    <s v="KRAHD_P2373"/>
    <s v="New Traditional"/>
    <s v="Maximus Phase1 (New Traditional)"/>
    <s v="Fabric &amp; Home Care"/>
    <s v="Tide"/>
    <n v="48"/>
    <n v="-1"/>
    <n v="-67.599999999999994"/>
    <s v="Wrong Order"/>
    <x v="3"/>
    <n v="67.599999999999994"/>
  </r>
  <r>
    <d v="2024-12-02T00:00:00"/>
    <s v="DAMAGED RETURN"/>
    <s v="Medicare Pharmacy(GST)"/>
    <s v="KRAHD_84714"/>
    <s v="Large B Pharmacy"/>
    <s v="HFS (Large B Pharmacy)- D Type- Sectorized"/>
    <s v="Fem Care"/>
    <s v="Whisper Ultra"/>
    <n v="60"/>
    <n v="-1"/>
    <n v="-59.46"/>
    <s v="DAMAGED"/>
    <x v="4"/>
    <n v="59.46"/>
  </r>
  <r>
    <d v="2024-12-02T00:00:00"/>
    <s v="DAMAGED RETURN"/>
    <s v="simandhar pharmacy"/>
    <s v="KRAHD_85454"/>
    <s v="Medium Pharmacy"/>
    <s v="New (Medium Pharmacy)- D Type"/>
    <s v="Health Care"/>
    <s v="Inhaler"/>
    <n v="720"/>
    <n v="-1"/>
    <n v="-55.91"/>
    <s v="DAMAGED"/>
    <x v="4"/>
    <n v="55.91"/>
  </r>
  <r>
    <d v="2024-12-02T00:00:00"/>
    <s v="Saleable RETURN"/>
    <s v="Jalaram Medical(GST)"/>
    <s v="KRAHD_48058"/>
    <s v="Large B Pharmacy"/>
    <s v="HFS (Large B Pharmacy)- D Type- Sectorized"/>
    <s v="Health Care"/>
    <s v="Action 500"/>
    <n v="960"/>
    <n v="-1"/>
    <n v="-46.69"/>
    <s v="Wrong Order"/>
    <x v="3"/>
    <n v="46.69"/>
  </r>
  <r>
    <d v="2024-12-02T00:00:00"/>
    <s v="Saleable RETURN"/>
    <s v="Life Care Pharmacy"/>
    <s v="KRAHD_82998"/>
    <s v="Large B Pharmacy"/>
    <s v="HFS (Large B Pharmacy)- D Type- Sectorized"/>
    <s v="Health Care"/>
    <s v="Action 500"/>
    <n v="960"/>
    <n v="-1"/>
    <n v="-46.69"/>
    <s v="Wrong Order"/>
    <x v="3"/>
    <n v="46.69"/>
  </r>
  <r>
    <d v="2024-12-02T00:00:00"/>
    <s v="Saleable RETURN"/>
    <s v="Manisha Medical(GST)"/>
    <s v="KRAHD_39042"/>
    <s v="Small A Pharmacy"/>
    <s v="Other (Small A Pharmacy)"/>
    <s v="Health Care"/>
    <s v="Action 500"/>
    <n v="960"/>
    <n v="-1"/>
    <n v="-46.69"/>
    <s v="Wrong Order"/>
    <x v="3"/>
    <n v="46.69"/>
  </r>
  <r>
    <d v="2024-12-02T00:00:00"/>
    <s v="Saleable RETURN"/>
    <s v="Tana Ri Ri Medi. &amp; Provi. Store(GST)"/>
    <s v="KRAHD_42093"/>
    <s v="Medium Pharmacy"/>
    <s v="New (Medium Pharmacy)- D Type"/>
    <s v="Health Care"/>
    <s v="Action 500"/>
    <n v="960"/>
    <n v="-1"/>
    <n v="-46.69"/>
    <s v="Wrong Order"/>
    <x v="3"/>
    <n v="46.69"/>
  </r>
  <r>
    <d v="2024-12-02T00:00:00"/>
    <s v="Saleable RETURN"/>
    <s v="Sangam Pharmacy"/>
    <s v="KRAHD_82527"/>
    <s v="Large B Pharmacy"/>
    <s v="HFS (Large B Pharmacy)- D Type- Sectorized"/>
    <s v="Grooming"/>
    <s v="Guard"/>
    <n v="480"/>
    <n v="-1"/>
    <n v="-40"/>
    <s v="Wrong Order"/>
    <x v="3"/>
    <n v="40"/>
  </r>
  <r>
    <d v="2024-12-02T00:00:00"/>
    <s v="Saleable RETURN"/>
    <s v="Aravali Medical Stores"/>
    <s v="KRAHD_75922"/>
    <s v="Large B Pharmacy"/>
    <s v="HFS (Large B Pharmacy)- D Type- Sectorized"/>
    <s v="Grooming"/>
    <s v="Guard"/>
    <n v="480"/>
    <n v="-1"/>
    <n v="-40"/>
    <s v="Wrong Order"/>
    <x v="3"/>
    <n v="40"/>
  </r>
  <r>
    <d v="2024-12-02T00:00:00"/>
    <s v="Saleable RETURN"/>
    <s v="Nandkishor Medical Stores"/>
    <s v="KRAHD_53216"/>
    <s v="Large B Pharmacy"/>
    <s v="HFS (Large B Pharmacy)- D Type- Sectorized"/>
    <s v="Grooming"/>
    <s v="Guard"/>
    <n v="480"/>
    <n v="-1"/>
    <n v="-40"/>
    <s v="Wrong Order"/>
    <x v="3"/>
    <n v="40"/>
  </r>
  <r>
    <d v="2024-12-02T00:00:00"/>
    <s v="Saleable RETURN"/>
    <s v="Patava Medical(GST)"/>
    <s v="KRAHD_40484"/>
    <s v="Small A Pharmacy"/>
    <s v="Other (Small A Pharmacy)"/>
    <s v="Fem Care"/>
    <s v="Whisper Choice"/>
    <n v="120"/>
    <n v="-1"/>
    <n v="-37.83"/>
    <s v="Shop had No Cash"/>
    <x v="3"/>
    <n v="37.83"/>
  </r>
  <r>
    <d v="2024-12-02T00:00:00"/>
    <s v="Saleable RETURN"/>
    <s v="Ganesh Kirana"/>
    <s v="KRAHD_P2337"/>
    <s v="Small C Traditional"/>
    <s v="Maximus Phase1 (Small C Traditional)"/>
    <s v="Hair Care"/>
    <s v="H&amp;S"/>
    <n v="60"/>
    <n v="-1"/>
    <n v="-24.5"/>
    <s v="Wrong Order"/>
    <x v="3"/>
    <n v="24.5"/>
  </r>
  <r>
    <d v="2024-12-02T00:00:00"/>
    <s v="Saleable RETURN"/>
    <s v="Jay Shankar Pro store"/>
    <s v="KRAHD_40271"/>
    <s v="Large B Traditional"/>
    <s v="HFS Sectorized (Large B Traditional)"/>
    <s v="Hair Care"/>
    <s v="H&amp;S"/>
    <n v="60"/>
    <n v="-1"/>
    <n v="-24.5"/>
    <s v="Wrong Order"/>
    <x v="3"/>
    <n v="24.5"/>
  </r>
  <r>
    <d v="2024-12-14T00:00:00"/>
    <s v="Scheme Free Product"/>
    <s v="Punit Sales Agency"/>
    <s v="KRHUB_78572"/>
    <s v="SubD A"/>
    <s v="SubD (SubD A)"/>
    <s v="Fabric &amp; Home Care"/>
    <s v="Tide"/>
    <n v="60"/>
    <n v="69"/>
    <n v="0"/>
    <m/>
    <x v="0"/>
    <n v="0"/>
  </r>
  <r>
    <d v="2024-12-14T00:00:00"/>
    <s v="Scheme Free Product"/>
    <s v="Vinod Pharma"/>
    <s v="KRHUB_93329"/>
    <s v="SubD A"/>
    <s v="SubD (SubD A)"/>
    <s v="Fabric &amp; Home Care"/>
    <s v="Tide"/>
    <n v="1"/>
    <n v="40"/>
    <n v="0"/>
    <m/>
    <x v="0"/>
    <n v="0"/>
  </r>
  <r>
    <d v="2024-12-14T00:00:00"/>
    <s v="Scheme Free Product"/>
    <s v="V M Enterprise"/>
    <s v="KRHUB_91962"/>
    <s v="SubD A"/>
    <s v="SubD (SubD A)"/>
    <s v="Fabric &amp; Home Care"/>
    <s v="Tide"/>
    <n v="1"/>
    <n v="64"/>
    <n v="0"/>
    <m/>
    <x v="0"/>
    <n v="0"/>
  </r>
  <r>
    <d v="2024-12-16T00:00:00"/>
    <s v="Scheme Free Product"/>
    <s v="Jalaram Enterprise"/>
    <s v="KRHUB_86219"/>
    <s v="SubD B"/>
    <s v="SubD (SubD B)"/>
    <s v="Fabric &amp; Home Care"/>
    <s v="Tide"/>
    <n v="1"/>
    <n v="16"/>
    <n v="0"/>
    <m/>
    <x v="1"/>
    <n v="0"/>
  </r>
  <r>
    <d v="2024-12-17T00:00:00"/>
    <s v="Scheme Free Product"/>
    <s v="SHREE MOMAI TRADERS"/>
    <s v="KRHUB_89269"/>
    <s v="SubD A"/>
    <s v="SubD (SubD A)"/>
    <s v="Fabric &amp; Home Care"/>
    <s v="Tide"/>
    <n v="1"/>
    <n v="48"/>
    <n v="0"/>
    <m/>
    <x v="1"/>
    <n v="0"/>
  </r>
  <r>
    <d v="2024-12-17T00:00:00"/>
    <s v="Scheme Free Product"/>
    <s v="Punit Sales Agency"/>
    <s v="KRHUB_78572"/>
    <s v="SubD A"/>
    <s v="SubD (SubD A)"/>
    <s v="Fabric &amp; Home Care"/>
    <s v="Tide"/>
    <n v="1"/>
    <n v="40"/>
    <n v="0"/>
    <m/>
    <x v="1"/>
    <n v="0"/>
  </r>
  <r>
    <d v="2024-12-17T00:00:00"/>
    <s v="Scheme Free Product"/>
    <s v="SHREE MOMAI TRADERS"/>
    <s v="KRHUB_89269"/>
    <s v="SubD A"/>
    <s v="SubD (SubD A)"/>
    <s v="Fabric &amp; Home Care"/>
    <s v="Tide"/>
    <n v="1"/>
    <n v="25"/>
    <n v="0"/>
    <m/>
    <x v="1"/>
    <n v="0"/>
  </r>
  <r>
    <d v="2024-12-18T00:00:00"/>
    <s v="Scheme Free Product"/>
    <s v="Jay Ambe Enterprise"/>
    <s v="KRHUB_92863"/>
    <s v="SubD A"/>
    <s v="SubD (SubD A)"/>
    <s v="Fabric &amp; Home Care"/>
    <s v="Tide"/>
    <n v="1"/>
    <n v="40"/>
    <n v="0"/>
    <m/>
    <x v="1"/>
    <n v="0"/>
  </r>
  <r>
    <d v="2024-12-19T00:00:00"/>
    <s v="Scheme Free Product"/>
    <s v="DEV ENTERPRISE"/>
    <s v="KRHUB_90736"/>
    <s v="SubD A"/>
    <s v="SubD (SubD A)"/>
    <s v="Fabric &amp; Home Care"/>
    <s v="Tide"/>
    <n v="60"/>
    <n v="72"/>
    <n v="0"/>
    <m/>
    <x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E769B4-C831-4A0B-B2ED-CEB703C2142E}" name="PivotTable9"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ity">
  <location ref="B3:C9" firstHeaderRow="1" firstDataRow="1" firstDataCol="1"/>
  <pivotFields count="14">
    <pivotField numFmtId="164"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0"/>
        <item x="2"/>
        <item x="4"/>
        <item x="1"/>
        <item t="default"/>
      </items>
    </pivotField>
    <pivotField dataField="1" showAll="0"/>
  </pivotFields>
  <rowFields count="1">
    <field x="12"/>
  </rowFields>
  <rowItems count="6">
    <i>
      <x/>
    </i>
    <i>
      <x v="1"/>
    </i>
    <i>
      <x v="2"/>
    </i>
    <i>
      <x v="3"/>
    </i>
    <i>
      <x v="4"/>
    </i>
    <i t="grand">
      <x/>
    </i>
  </rowItems>
  <colItems count="1">
    <i/>
  </colItems>
  <dataFields count="1">
    <dataField name="Total Revenue" fld="13" baseField="0" baseItem="0"/>
  </dataFields>
  <conditionalFormats count="1">
    <conditionalFormat priority="1">
      <pivotAreas count="1">
        <pivotArea type="data" collapsedLevelsAreSubtotals="1" fieldPosition="0">
          <references count="2">
            <reference field="4294967294" count="1" selected="0">
              <x v="0"/>
            </reference>
            <reference field="12" count="5">
              <x v="0"/>
              <x v="1"/>
              <x v="2"/>
              <x v="3"/>
              <x v="4"/>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6BBB9-34F8-49F6-B418-AEF3767F84A7}" name="PivotTable1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ity">
  <location ref="B3:C9" firstHeaderRow="1" firstDataRow="1" firstDataCol="1"/>
  <pivotFields count="14">
    <pivotField numFmtId="164" showAll="0"/>
    <pivotField dataField="1" showAll="0"/>
    <pivotField showAll="0"/>
    <pivotField showAll="0"/>
    <pivotField showAll="0"/>
    <pivotField showAll="0"/>
    <pivotField showAll="0"/>
    <pivotField showAll="0"/>
    <pivotField showAll="0"/>
    <pivotField showAll="0"/>
    <pivotField showAll="0"/>
    <pivotField showAll="0"/>
    <pivotField axis="axisRow" showAll="0" defaultSubtotal="0">
      <items count="5">
        <item x="3"/>
        <item x="0"/>
        <item x="2"/>
        <item x="4"/>
        <item x="1"/>
      </items>
    </pivotField>
    <pivotField showAll="0"/>
  </pivotFields>
  <rowFields count="1">
    <field x="12"/>
  </rowFields>
  <rowItems count="6">
    <i>
      <x/>
    </i>
    <i>
      <x v="1"/>
    </i>
    <i>
      <x v="2"/>
    </i>
    <i>
      <x v="3"/>
    </i>
    <i>
      <x v="4"/>
    </i>
    <i t="grand">
      <x/>
    </i>
  </rowItems>
  <colItems count="1">
    <i/>
  </colItems>
  <dataFields count="1">
    <dataField name="No. of transactions" fld="1" subtotal="count" baseField="12" baseItem="0"/>
  </dataFields>
  <conditionalFormats count="1">
    <conditionalFormat priority="1">
      <pivotAreas count="1">
        <pivotArea type="data" collapsedLevelsAreSubtotals="1" fieldPosition="0">
          <references count="2">
            <reference field="4294967294" count="1" selected="0">
              <x v="0"/>
            </reference>
            <reference field="12" count="5">
              <x v="0"/>
              <x v="1"/>
              <x v="2"/>
              <x v="3"/>
              <x v="4"/>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27E9D8-4A0B-4ADB-8ECC-40DDF838A994}" name="PivotTable16"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ity">
  <location ref="B3:D9" firstHeaderRow="0" firstDataRow="1" firstDataCol="1"/>
  <pivotFields count="14">
    <pivotField numFmtId="164" showAll="0"/>
    <pivotField showAll="0"/>
    <pivotField showAll="0"/>
    <pivotField showAll="0"/>
    <pivotField showAll="0"/>
    <pivotField showAll="0"/>
    <pivotField showAll="0"/>
    <pivotField showAll="0"/>
    <pivotField showAll="0"/>
    <pivotField dataField="1" showAll="0"/>
    <pivotField showAll="0"/>
    <pivotField showAll="0"/>
    <pivotField axis="axisRow" showAll="0" sortType="descending">
      <items count="6">
        <item x="3"/>
        <item x="0"/>
        <item x="2"/>
        <item x="4"/>
        <item x="1"/>
        <item t="default"/>
      </items>
      <autoSortScope>
        <pivotArea dataOnly="0" outline="0" fieldPosition="0">
          <references count="1">
            <reference field="4294967294" count="1" selected="0">
              <x v="1"/>
            </reference>
          </references>
        </pivotArea>
      </autoSortScope>
    </pivotField>
    <pivotField dataField="1" showAll="0"/>
  </pivotFields>
  <rowFields count="1">
    <field x="12"/>
  </rowFields>
  <rowItems count="6">
    <i>
      <x v="1"/>
    </i>
    <i>
      <x v="4"/>
    </i>
    <i>
      <x v="2"/>
    </i>
    <i>
      <x/>
    </i>
    <i>
      <x v="3"/>
    </i>
    <i t="grand">
      <x/>
    </i>
  </rowItems>
  <colFields count="1">
    <field x="-2"/>
  </colFields>
  <colItems count="2">
    <i>
      <x/>
    </i>
    <i i="1">
      <x v="1"/>
    </i>
  </colItems>
  <dataFields count="2">
    <dataField name="Total Quanity" fld="9" baseField="0" baseItem="0"/>
    <dataField name="Total Revnue" fld="13" baseField="0" baseItem="0"/>
  </dataFields>
  <formats count="4">
    <format dxfId="3">
      <pivotArea collapsedLevelsAreSubtotals="1" fieldPosition="0">
        <references count="2">
          <reference field="4294967294" count="1" selected="0">
            <x v="1"/>
          </reference>
          <reference field="12" count="0"/>
        </references>
      </pivotArea>
    </format>
    <format dxfId="2">
      <pivotArea collapsedLevelsAreSubtotals="1" fieldPosition="0">
        <references count="1">
          <reference field="12" count="0"/>
        </references>
      </pivotArea>
    </format>
    <format dxfId="1">
      <pivotArea dataOnly="0" labelOnly="1" fieldPosition="0">
        <references count="1">
          <reference field="12" count="0"/>
        </references>
      </pivotArea>
    </format>
    <format dxfId="0">
      <pivotArea outline="0" collapsedLevelsAreSubtotals="1" fieldPosition="0">
        <references count="1">
          <reference field="4294967294" count="1" selected="0">
            <x v="1"/>
          </reference>
        </references>
      </pivotArea>
    </format>
  </formats>
  <conditionalFormats count="2">
    <conditionalFormat priority="2">
      <pivotAreas count="1">
        <pivotArea type="data" collapsedLevelsAreSubtotals="1" fieldPosition="0">
          <references count="2">
            <reference field="4294967294" count="1" selected="0">
              <x v="1"/>
            </reference>
            <reference field="12" count="5">
              <x v="0"/>
              <x v="1"/>
              <x v="2"/>
              <x v="3"/>
              <x v="4"/>
            </reference>
          </references>
        </pivotArea>
      </pivotAreas>
    </conditionalFormat>
    <conditionalFormat priority="1">
      <pivotAreas count="1">
        <pivotArea type="data" collapsedLevelsAreSubtotals="1" fieldPosition="0">
          <references count="2">
            <reference field="4294967294" count="1" selected="0">
              <x v="0"/>
            </reference>
            <reference field="12" count="5">
              <x v="0"/>
              <x v="1"/>
              <x v="2"/>
              <x v="3"/>
              <x v="4"/>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0.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02"/>
  <sheetViews>
    <sheetView tabSelected="1" topLeftCell="A9" zoomScale="74" zoomScaleNormal="152" workbookViewId="0">
      <selection activeCell="I35" sqref="I35"/>
    </sheetView>
  </sheetViews>
  <sheetFormatPr defaultColWidth="12.6328125" defaultRowHeight="15" customHeight="1" x14ac:dyDescent="0.35"/>
  <cols>
    <col min="1" max="1" width="13" customWidth="1"/>
    <col min="2" max="2" width="18.26953125" customWidth="1"/>
    <col min="3" max="3" width="40.08984375" customWidth="1"/>
    <col min="4" max="4" width="13.90625" customWidth="1"/>
    <col min="5" max="5" width="22.453125" customWidth="1"/>
    <col min="6" max="6" width="36.6328125" customWidth="1"/>
    <col min="7" max="7" width="18" customWidth="1"/>
    <col min="8" max="8" width="17.90625" customWidth="1"/>
    <col min="9" max="9" width="19.1796875" bestFit="1" customWidth="1"/>
    <col min="10" max="10" width="15.08984375" customWidth="1"/>
    <col min="11" max="11" width="19" customWidth="1"/>
    <col min="12" max="12" width="27.90625" customWidth="1"/>
    <col min="13" max="13" width="10.453125" customWidth="1"/>
    <col min="14" max="26" width="8.6328125" customWidth="1"/>
  </cols>
  <sheetData>
    <row r="1" spans="1:15" ht="14.25" customHeight="1" x14ac:dyDescent="0.35">
      <c r="A1" s="1" t="s">
        <v>0</v>
      </c>
      <c r="B1" s="2" t="s">
        <v>1</v>
      </c>
      <c r="C1" s="2" t="s">
        <v>2</v>
      </c>
      <c r="D1" s="2" t="s">
        <v>3</v>
      </c>
      <c r="E1" s="18" t="s">
        <v>4</v>
      </c>
      <c r="F1" s="2" t="s">
        <v>5</v>
      </c>
      <c r="G1" s="2" t="s">
        <v>6</v>
      </c>
      <c r="H1" s="2" t="s">
        <v>7</v>
      </c>
      <c r="I1" s="2" t="s">
        <v>8</v>
      </c>
      <c r="J1" s="2" t="s">
        <v>9</v>
      </c>
      <c r="K1" s="2" t="s">
        <v>10</v>
      </c>
      <c r="L1" s="29" t="s">
        <v>11</v>
      </c>
      <c r="M1" s="7" t="s">
        <v>12</v>
      </c>
      <c r="N1" s="10" t="s">
        <v>762</v>
      </c>
    </row>
    <row r="2" spans="1:15" ht="14.25" customHeight="1" x14ac:dyDescent="0.35">
      <c r="A2" s="3">
        <v>45628</v>
      </c>
      <c r="B2" s="4" t="s">
        <v>13</v>
      </c>
      <c r="C2" s="4" t="s">
        <v>14</v>
      </c>
      <c r="D2" s="4" t="s">
        <v>15</v>
      </c>
      <c r="E2" s="4" t="s">
        <v>16</v>
      </c>
      <c r="F2" s="4" t="s">
        <v>17</v>
      </c>
      <c r="G2" s="4" t="s">
        <v>18</v>
      </c>
      <c r="H2" s="4" t="s">
        <v>19</v>
      </c>
      <c r="I2" s="4">
        <v>36</v>
      </c>
      <c r="J2" s="4">
        <v>-3</v>
      </c>
      <c r="K2" s="4">
        <v>-736.62</v>
      </c>
      <c r="L2" s="4" t="s">
        <v>20</v>
      </c>
      <c r="M2" s="8" t="s">
        <v>21</v>
      </c>
      <c r="N2" s="11">
        <f>J2*K2</f>
        <v>2209.86</v>
      </c>
      <c r="O2" t="e" cm="1">
        <f t="array" ref="O2">SUMIFS(J2, F2, A2, UPC, B2)</f>
        <v>#NAME?</v>
      </c>
    </row>
    <row r="3" spans="1:15" ht="14.25" customHeight="1" x14ac:dyDescent="0.35">
      <c r="A3" s="3">
        <v>45628</v>
      </c>
      <c r="B3" s="4" t="s">
        <v>13</v>
      </c>
      <c r="C3" s="4" t="s">
        <v>22</v>
      </c>
      <c r="D3" s="4" t="s">
        <v>23</v>
      </c>
      <c r="E3" s="4" t="s">
        <v>24</v>
      </c>
      <c r="F3" s="4" t="s">
        <v>25</v>
      </c>
      <c r="G3" s="4" t="s">
        <v>26</v>
      </c>
      <c r="H3" s="4" t="s">
        <v>27</v>
      </c>
      <c r="I3" s="4">
        <v>12</v>
      </c>
      <c r="J3" s="4">
        <v>-1</v>
      </c>
      <c r="K3" s="4">
        <v>-200.89</v>
      </c>
      <c r="L3" s="4" t="s">
        <v>28</v>
      </c>
      <c r="M3" s="8" t="s">
        <v>21</v>
      </c>
      <c r="N3" s="11">
        <f t="shared" ref="N3:N66" si="0">J3*K3</f>
        <v>200.89</v>
      </c>
    </row>
    <row r="4" spans="1:15" ht="14.25" customHeight="1" x14ac:dyDescent="0.35">
      <c r="A4" s="3">
        <v>45628</v>
      </c>
      <c r="B4" s="4" t="s">
        <v>13</v>
      </c>
      <c r="C4" s="4" t="s">
        <v>29</v>
      </c>
      <c r="D4" s="4" t="s">
        <v>30</v>
      </c>
      <c r="E4" s="4" t="s">
        <v>16</v>
      </c>
      <c r="F4" s="4" t="s">
        <v>17</v>
      </c>
      <c r="G4" s="4" t="s">
        <v>31</v>
      </c>
      <c r="H4" s="4" t="s">
        <v>32</v>
      </c>
      <c r="I4" s="4">
        <v>48</v>
      </c>
      <c r="J4" s="4">
        <v>-2</v>
      </c>
      <c r="K4" s="4">
        <v>-228.06</v>
      </c>
      <c r="L4" s="4" t="s">
        <v>28</v>
      </c>
      <c r="M4" s="8" t="s">
        <v>21</v>
      </c>
      <c r="N4" s="11">
        <f t="shared" si="0"/>
        <v>456.12</v>
      </c>
    </row>
    <row r="5" spans="1:15" ht="14.25" customHeight="1" x14ac:dyDescent="0.35">
      <c r="A5" s="3">
        <v>45628</v>
      </c>
      <c r="B5" s="4" t="s">
        <v>13</v>
      </c>
      <c r="C5" s="4" t="s">
        <v>29</v>
      </c>
      <c r="D5" s="4" t="s">
        <v>30</v>
      </c>
      <c r="E5" s="4" t="s">
        <v>16</v>
      </c>
      <c r="F5" s="4" t="s">
        <v>17</v>
      </c>
      <c r="G5" s="4" t="s">
        <v>31</v>
      </c>
      <c r="H5" s="4" t="s">
        <v>32</v>
      </c>
      <c r="I5" s="4">
        <v>54</v>
      </c>
      <c r="J5" s="4">
        <v>-3</v>
      </c>
      <c r="K5" s="4">
        <v>-289.47000000000003</v>
      </c>
      <c r="L5" s="4" t="s">
        <v>20</v>
      </c>
      <c r="M5" s="8" t="s">
        <v>21</v>
      </c>
      <c r="N5" s="11">
        <f t="shared" si="0"/>
        <v>868.41000000000008</v>
      </c>
    </row>
    <row r="6" spans="1:15" ht="14.25" customHeight="1" x14ac:dyDescent="0.35">
      <c r="A6" s="3">
        <v>45628</v>
      </c>
      <c r="B6" s="4" t="s">
        <v>13</v>
      </c>
      <c r="C6" s="4" t="s">
        <v>29</v>
      </c>
      <c r="D6" s="4" t="s">
        <v>30</v>
      </c>
      <c r="E6" s="4" t="s">
        <v>16</v>
      </c>
      <c r="F6" s="4" t="s">
        <v>17</v>
      </c>
      <c r="G6" s="4" t="s">
        <v>31</v>
      </c>
      <c r="H6" s="4" t="s">
        <v>32</v>
      </c>
      <c r="I6" s="4">
        <v>54</v>
      </c>
      <c r="J6" s="4">
        <v>-2</v>
      </c>
      <c r="K6" s="4">
        <v>-184.22</v>
      </c>
      <c r="L6" s="4" t="s">
        <v>20</v>
      </c>
      <c r="M6" s="8" t="s">
        <v>21</v>
      </c>
      <c r="N6" s="11">
        <f t="shared" si="0"/>
        <v>368.44</v>
      </c>
    </row>
    <row r="7" spans="1:15" ht="14.25" customHeight="1" x14ac:dyDescent="0.35">
      <c r="A7" s="3">
        <v>45628</v>
      </c>
      <c r="B7" s="4" t="s">
        <v>13</v>
      </c>
      <c r="C7" s="4" t="s">
        <v>29</v>
      </c>
      <c r="D7" s="4" t="s">
        <v>30</v>
      </c>
      <c r="E7" s="4" t="s">
        <v>16</v>
      </c>
      <c r="F7" s="4" t="s">
        <v>17</v>
      </c>
      <c r="G7" s="4" t="s">
        <v>31</v>
      </c>
      <c r="H7" s="4" t="s">
        <v>32</v>
      </c>
      <c r="I7" s="4">
        <v>36</v>
      </c>
      <c r="J7" s="4">
        <v>-2</v>
      </c>
      <c r="K7" s="4">
        <v>-210.52</v>
      </c>
      <c r="L7" s="4" t="s">
        <v>20</v>
      </c>
      <c r="M7" s="8" t="s">
        <v>21</v>
      </c>
      <c r="N7" s="11">
        <f t="shared" si="0"/>
        <v>421.04</v>
      </c>
    </row>
    <row r="8" spans="1:15" ht="14.25" customHeight="1" x14ac:dyDescent="0.35">
      <c r="A8" s="3">
        <v>45628</v>
      </c>
      <c r="B8" s="4" t="s">
        <v>13</v>
      </c>
      <c r="C8" s="4" t="s">
        <v>29</v>
      </c>
      <c r="D8" s="4" t="s">
        <v>30</v>
      </c>
      <c r="E8" s="4" t="s">
        <v>16</v>
      </c>
      <c r="F8" s="4" t="s">
        <v>17</v>
      </c>
      <c r="G8" s="4" t="s">
        <v>31</v>
      </c>
      <c r="H8" s="4" t="s">
        <v>33</v>
      </c>
      <c r="I8" s="4">
        <v>45</v>
      </c>
      <c r="J8" s="4">
        <v>-1</v>
      </c>
      <c r="K8" s="4">
        <v>-127.68</v>
      </c>
      <c r="L8" s="4" t="s">
        <v>20</v>
      </c>
      <c r="M8" s="8" t="s">
        <v>21</v>
      </c>
      <c r="N8" s="11">
        <f t="shared" si="0"/>
        <v>127.68</v>
      </c>
    </row>
    <row r="9" spans="1:15" ht="14.25" customHeight="1" x14ac:dyDescent="0.35">
      <c r="A9" s="3">
        <v>45628</v>
      </c>
      <c r="B9" s="4" t="s">
        <v>13</v>
      </c>
      <c r="C9" s="4" t="s">
        <v>29</v>
      </c>
      <c r="D9" s="4" t="s">
        <v>30</v>
      </c>
      <c r="E9" s="4" t="s">
        <v>16</v>
      </c>
      <c r="F9" s="4" t="s">
        <v>17</v>
      </c>
      <c r="G9" s="4" t="s">
        <v>31</v>
      </c>
      <c r="H9" s="4" t="s">
        <v>33</v>
      </c>
      <c r="I9" s="4">
        <v>75</v>
      </c>
      <c r="J9" s="4">
        <v>-2</v>
      </c>
      <c r="K9" s="4">
        <v>-142.86000000000001</v>
      </c>
      <c r="L9" s="4" t="s">
        <v>20</v>
      </c>
      <c r="M9" s="8" t="s">
        <v>21</v>
      </c>
      <c r="N9" s="11">
        <f t="shared" si="0"/>
        <v>285.72000000000003</v>
      </c>
    </row>
    <row r="10" spans="1:15" ht="14.25" customHeight="1" x14ac:dyDescent="0.35">
      <c r="A10" s="3">
        <v>45628</v>
      </c>
      <c r="B10" s="4" t="s">
        <v>13</v>
      </c>
      <c r="C10" s="4" t="s">
        <v>29</v>
      </c>
      <c r="D10" s="4" t="s">
        <v>30</v>
      </c>
      <c r="E10" s="4" t="s">
        <v>16</v>
      </c>
      <c r="F10" s="4" t="s">
        <v>17</v>
      </c>
      <c r="G10" s="4" t="s">
        <v>31</v>
      </c>
      <c r="H10" s="4" t="s">
        <v>32</v>
      </c>
      <c r="I10" s="4">
        <v>18</v>
      </c>
      <c r="J10" s="4">
        <v>-1</v>
      </c>
      <c r="K10" s="4">
        <v>-385.96</v>
      </c>
      <c r="L10" s="4" t="s">
        <v>20</v>
      </c>
      <c r="M10" s="8" t="s">
        <v>21</v>
      </c>
      <c r="N10" s="11">
        <f t="shared" si="0"/>
        <v>385.96</v>
      </c>
    </row>
    <row r="11" spans="1:15" ht="14.25" customHeight="1" x14ac:dyDescent="0.35">
      <c r="A11" s="3">
        <v>45628</v>
      </c>
      <c r="B11" s="4" t="s">
        <v>13</v>
      </c>
      <c r="C11" s="4" t="s">
        <v>29</v>
      </c>
      <c r="D11" s="4" t="s">
        <v>30</v>
      </c>
      <c r="E11" s="4" t="s">
        <v>16</v>
      </c>
      <c r="F11" s="4" t="s">
        <v>17</v>
      </c>
      <c r="G11" s="4" t="s">
        <v>31</v>
      </c>
      <c r="H11" s="4" t="s">
        <v>32</v>
      </c>
      <c r="I11" s="4">
        <v>18</v>
      </c>
      <c r="J11" s="4">
        <v>-1</v>
      </c>
      <c r="K11" s="4">
        <v>-442.89</v>
      </c>
      <c r="L11" s="4" t="s">
        <v>20</v>
      </c>
      <c r="M11" s="8" t="s">
        <v>21</v>
      </c>
      <c r="N11" s="11">
        <f t="shared" si="0"/>
        <v>442.89</v>
      </c>
    </row>
    <row r="12" spans="1:15" ht="14.25" customHeight="1" x14ac:dyDescent="0.35">
      <c r="A12" s="3">
        <v>45628</v>
      </c>
      <c r="B12" s="4" t="s">
        <v>13</v>
      </c>
      <c r="C12" s="4" t="s">
        <v>34</v>
      </c>
      <c r="D12" s="4" t="s">
        <v>35</v>
      </c>
      <c r="E12" s="4" t="s">
        <v>36</v>
      </c>
      <c r="F12" s="4" t="s">
        <v>37</v>
      </c>
      <c r="G12" s="4" t="s">
        <v>31</v>
      </c>
      <c r="H12" s="4" t="s">
        <v>32</v>
      </c>
      <c r="I12" s="4">
        <v>60</v>
      </c>
      <c r="J12" s="4">
        <v>-1</v>
      </c>
      <c r="K12" s="4">
        <v>-81.09</v>
      </c>
      <c r="L12" s="4" t="s">
        <v>20</v>
      </c>
      <c r="M12" s="8" t="s">
        <v>21</v>
      </c>
      <c r="N12" s="11">
        <f t="shared" si="0"/>
        <v>81.09</v>
      </c>
    </row>
    <row r="13" spans="1:15" ht="14.25" customHeight="1" x14ac:dyDescent="0.35">
      <c r="A13" s="3">
        <v>45628</v>
      </c>
      <c r="B13" s="4" t="s">
        <v>13</v>
      </c>
      <c r="C13" s="4" t="s">
        <v>34</v>
      </c>
      <c r="D13" s="4" t="s">
        <v>35</v>
      </c>
      <c r="E13" s="4" t="s">
        <v>36</v>
      </c>
      <c r="F13" s="4" t="s">
        <v>37</v>
      </c>
      <c r="G13" s="4" t="s">
        <v>31</v>
      </c>
      <c r="H13" s="4" t="s">
        <v>32</v>
      </c>
      <c r="I13" s="4">
        <v>24</v>
      </c>
      <c r="J13" s="4">
        <v>-1</v>
      </c>
      <c r="K13" s="4">
        <v>-166.67</v>
      </c>
      <c r="L13" s="4" t="s">
        <v>20</v>
      </c>
      <c r="M13" s="8" t="s">
        <v>21</v>
      </c>
      <c r="N13" s="11">
        <f t="shared" si="0"/>
        <v>166.67</v>
      </c>
    </row>
    <row r="14" spans="1:15" ht="14.25" customHeight="1" x14ac:dyDescent="0.35">
      <c r="A14" s="3">
        <v>45628</v>
      </c>
      <c r="B14" s="4" t="s">
        <v>13</v>
      </c>
      <c r="C14" s="4" t="s">
        <v>29</v>
      </c>
      <c r="D14" s="4" t="s">
        <v>30</v>
      </c>
      <c r="E14" s="4" t="s">
        <v>16</v>
      </c>
      <c r="F14" s="4" t="s">
        <v>17</v>
      </c>
      <c r="G14" s="4" t="s">
        <v>31</v>
      </c>
      <c r="H14" s="4" t="s">
        <v>32</v>
      </c>
      <c r="I14" s="4">
        <v>24</v>
      </c>
      <c r="J14" s="4">
        <v>-2</v>
      </c>
      <c r="K14" s="4">
        <v>-333.34</v>
      </c>
      <c r="L14" s="4" t="s">
        <v>20</v>
      </c>
      <c r="M14" s="8" t="s">
        <v>21</v>
      </c>
      <c r="N14" s="11">
        <f t="shared" si="0"/>
        <v>666.68</v>
      </c>
    </row>
    <row r="15" spans="1:15" ht="14.25" customHeight="1" x14ac:dyDescent="0.35">
      <c r="A15" s="3">
        <v>45628</v>
      </c>
      <c r="B15" s="4" t="s">
        <v>13</v>
      </c>
      <c r="C15" s="4" t="s">
        <v>29</v>
      </c>
      <c r="D15" s="4" t="s">
        <v>30</v>
      </c>
      <c r="E15" s="4" t="s">
        <v>16</v>
      </c>
      <c r="F15" s="4" t="s">
        <v>17</v>
      </c>
      <c r="G15" s="4" t="s">
        <v>31</v>
      </c>
      <c r="H15" s="4" t="s">
        <v>32</v>
      </c>
      <c r="I15" s="4">
        <v>24</v>
      </c>
      <c r="J15" s="4">
        <v>-2</v>
      </c>
      <c r="K15" s="4">
        <v>-333.34</v>
      </c>
      <c r="L15" s="4" t="s">
        <v>20</v>
      </c>
      <c r="M15" s="8" t="s">
        <v>21</v>
      </c>
      <c r="N15" s="11">
        <f t="shared" si="0"/>
        <v>666.68</v>
      </c>
    </row>
    <row r="16" spans="1:15" ht="14.25" customHeight="1" x14ac:dyDescent="0.35">
      <c r="A16" s="3">
        <v>45628</v>
      </c>
      <c r="B16" s="4" t="s">
        <v>13</v>
      </c>
      <c r="C16" s="4" t="s">
        <v>29</v>
      </c>
      <c r="D16" s="4" t="s">
        <v>30</v>
      </c>
      <c r="E16" s="4" t="s">
        <v>16</v>
      </c>
      <c r="F16" s="4" t="s">
        <v>17</v>
      </c>
      <c r="G16" s="4" t="s">
        <v>31</v>
      </c>
      <c r="H16" s="4" t="s">
        <v>32</v>
      </c>
      <c r="I16" s="4">
        <v>18</v>
      </c>
      <c r="J16" s="4">
        <v>-1</v>
      </c>
      <c r="K16" s="4">
        <v>-307.02</v>
      </c>
      <c r="L16" s="4" t="s">
        <v>20</v>
      </c>
      <c r="M16" s="8" t="s">
        <v>21</v>
      </c>
      <c r="N16" s="11">
        <f t="shared" si="0"/>
        <v>307.02</v>
      </c>
    </row>
    <row r="17" spans="1:14" ht="14.25" customHeight="1" x14ac:dyDescent="0.35">
      <c r="A17" s="3">
        <v>45628</v>
      </c>
      <c r="B17" s="4" t="s">
        <v>13</v>
      </c>
      <c r="C17" s="4" t="s">
        <v>29</v>
      </c>
      <c r="D17" s="4" t="s">
        <v>30</v>
      </c>
      <c r="E17" s="4" t="s">
        <v>16</v>
      </c>
      <c r="F17" s="4" t="s">
        <v>17</v>
      </c>
      <c r="G17" s="4" t="s">
        <v>31</v>
      </c>
      <c r="H17" s="4" t="s">
        <v>32</v>
      </c>
      <c r="I17" s="4">
        <v>18</v>
      </c>
      <c r="J17" s="4">
        <v>-1</v>
      </c>
      <c r="K17" s="4">
        <v>-404.08</v>
      </c>
      <c r="L17" s="4" t="s">
        <v>20</v>
      </c>
      <c r="M17" s="8" t="s">
        <v>21</v>
      </c>
      <c r="N17" s="11">
        <f t="shared" si="0"/>
        <v>404.08</v>
      </c>
    </row>
    <row r="18" spans="1:14" ht="14.25" customHeight="1" x14ac:dyDescent="0.35">
      <c r="A18" s="3">
        <v>45628</v>
      </c>
      <c r="B18" s="4" t="s">
        <v>13</v>
      </c>
      <c r="C18" s="4" t="s">
        <v>29</v>
      </c>
      <c r="D18" s="4" t="s">
        <v>30</v>
      </c>
      <c r="E18" s="4" t="s">
        <v>16</v>
      </c>
      <c r="F18" s="4" t="s">
        <v>17</v>
      </c>
      <c r="G18" s="4" t="s">
        <v>31</v>
      </c>
      <c r="H18" s="4" t="s">
        <v>32</v>
      </c>
      <c r="I18" s="4">
        <v>18</v>
      </c>
      <c r="J18" s="4">
        <v>-1</v>
      </c>
      <c r="K18" s="4">
        <v>-442.89</v>
      </c>
      <c r="L18" s="4" t="s">
        <v>20</v>
      </c>
      <c r="M18" s="8" t="s">
        <v>21</v>
      </c>
      <c r="N18" s="11">
        <f t="shared" si="0"/>
        <v>442.89</v>
      </c>
    </row>
    <row r="19" spans="1:14" ht="14.25" customHeight="1" x14ac:dyDescent="0.35">
      <c r="A19" s="3">
        <v>45628</v>
      </c>
      <c r="B19" s="4" t="s">
        <v>13</v>
      </c>
      <c r="C19" s="4" t="s">
        <v>29</v>
      </c>
      <c r="D19" s="4" t="s">
        <v>30</v>
      </c>
      <c r="E19" s="4" t="s">
        <v>16</v>
      </c>
      <c r="F19" s="4" t="s">
        <v>17</v>
      </c>
      <c r="G19" s="4" t="s">
        <v>31</v>
      </c>
      <c r="H19" s="4" t="s">
        <v>32</v>
      </c>
      <c r="I19" s="4">
        <v>18</v>
      </c>
      <c r="J19" s="4">
        <v>-1</v>
      </c>
      <c r="K19" s="4">
        <v>-485.63</v>
      </c>
      <c r="L19" s="4" t="s">
        <v>20</v>
      </c>
      <c r="M19" s="8" t="s">
        <v>21</v>
      </c>
      <c r="N19" s="11">
        <f t="shared" si="0"/>
        <v>485.63</v>
      </c>
    </row>
    <row r="20" spans="1:14" ht="14.25" customHeight="1" x14ac:dyDescent="0.35">
      <c r="A20" s="3">
        <v>45628</v>
      </c>
      <c r="B20" s="4" t="s">
        <v>13</v>
      </c>
      <c r="C20" s="4" t="s">
        <v>29</v>
      </c>
      <c r="D20" s="4" t="s">
        <v>30</v>
      </c>
      <c r="E20" s="4" t="s">
        <v>16</v>
      </c>
      <c r="F20" s="4" t="s">
        <v>17</v>
      </c>
      <c r="G20" s="4" t="s">
        <v>31</v>
      </c>
      <c r="H20" s="4" t="s">
        <v>32</v>
      </c>
      <c r="I20" s="4">
        <v>12</v>
      </c>
      <c r="J20" s="4">
        <v>-1</v>
      </c>
      <c r="K20" s="4">
        <v>-350.88</v>
      </c>
      <c r="L20" s="4" t="s">
        <v>20</v>
      </c>
      <c r="M20" s="8" t="s">
        <v>21</v>
      </c>
      <c r="N20" s="11">
        <f t="shared" si="0"/>
        <v>350.88</v>
      </c>
    </row>
    <row r="21" spans="1:14" ht="14.25" customHeight="1" x14ac:dyDescent="0.35">
      <c r="A21" s="3">
        <v>45628</v>
      </c>
      <c r="B21" s="4" t="s">
        <v>13</v>
      </c>
      <c r="C21" s="4" t="s">
        <v>29</v>
      </c>
      <c r="D21" s="4" t="s">
        <v>30</v>
      </c>
      <c r="E21" s="4" t="s">
        <v>16</v>
      </c>
      <c r="F21" s="4" t="s">
        <v>17</v>
      </c>
      <c r="G21" s="4" t="s">
        <v>31</v>
      </c>
      <c r="H21" s="4" t="s">
        <v>32</v>
      </c>
      <c r="I21" s="4">
        <v>48</v>
      </c>
      <c r="J21" s="4">
        <v>-1</v>
      </c>
      <c r="K21" s="4">
        <v>-81.09</v>
      </c>
      <c r="L21" s="4" t="s">
        <v>20</v>
      </c>
      <c r="M21" s="8" t="s">
        <v>21</v>
      </c>
      <c r="N21" s="11">
        <f t="shared" si="0"/>
        <v>81.09</v>
      </c>
    </row>
    <row r="22" spans="1:14" ht="14.25" customHeight="1" x14ac:dyDescent="0.35">
      <c r="A22" s="3">
        <v>45628</v>
      </c>
      <c r="B22" s="4" t="s">
        <v>13</v>
      </c>
      <c r="C22" s="4" t="s">
        <v>29</v>
      </c>
      <c r="D22" s="4" t="s">
        <v>30</v>
      </c>
      <c r="E22" s="4" t="s">
        <v>16</v>
      </c>
      <c r="F22" s="4" t="s">
        <v>17</v>
      </c>
      <c r="G22" s="4" t="s">
        <v>31</v>
      </c>
      <c r="H22" s="4" t="s">
        <v>32</v>
      </c>
      <c r="I22" s="4">
        <v>48</v>
      </c>
      <c r="J22" s="4">
        <v>-1</v>
      </c>
      <c r="K22" s="4">
        <v>-75.89</v>
      </c>
      <c r="L22" s="4" t="s">
        <v>20</v>
      </c>
      <c r="M22" s="8" t="s">
        <v>21</v>
      </c>
      <c r="N22" s="11">
        <f t="shared" si="0"/>
        <v>75.89</v>
      </c>
    </row>
    <row r="23" spans="1:14" ht="14.25" customHeight="1" x14ac:dyDescent="0.35">
      <c r="A23" s="3">
        <v>45628</v>
      </c>
      <c r="B23" s="4" t="s">
        <v>13</v>
      </c>
      <c r="C23" s="4" t="s">
        <v>29</v>
      </c>
      <c r="D23" s="4" t="s">
        <v>30</v>
      </c>
      <c r="E23" s="4" t="s">
        <v>16</v>
      </c>
      <c r="F23" s="4" t="s">
        <v>17</v>
      </c>
      <c r="G23" s="4" t="s">
        <v>31</v>
      </c>
      <c r="H23" s="4" t="s">
        <v>32</v>
      </c>
      <c r="I23" s="4">
        <v>12</v>
      </c>
      <c r="J23" s="4">
        <v>-1</v>
      </c>
      <c r="K23" s="4">
        <v>-394.74</v>
      </c>
      <c r="L23" s="4" t="s">
        <v>20</v>
      </c>
      <c r="M23" s="8" t="s">
        <v>21</v>
      </c>
      <c r="N23" s="11">
        <f t="shared" si="0"/>
        <v>394.74</v>
      </c>
    </row>
    <row r="24" spans="1:14" ht="14.25" customHeight="1" x14ac:dyDescent="0.35">
      <c r="A24" s="3">
        <v>45628</v>
      </c>
      <c r="B24" s="4" t="s">
        <v>13</v>
      </c>
      <c r="C24" s="4" t="s">
        <v>29</v>
      </c>
      <c r="D24" s="4" t="s">
        <v>30</v>
      </c>
      <c r="E24" s="4" t="s">
        <v>16</v>
      </c>
      <c r="F24" s="4" t="s">
        <v>17</v>
      </c>
      <c r="G24" s="4" t="s">
        <v>31</v>
      </c>
      <c r="H24" s="4" t="s">
        <v>32</v>
      </c>
      <c r="I24" s="4">
        <v>60</v>
      </c>
      <c r="J24" s="4">
        <v>-1</v>
      </c>
      <c r="K24" s="4">
        <v>-59.46</v>
      </c>
      <c r="L24" s="4" t="s">
        <v>20</v>
      </c>
      <c r="M24" s="8" t="s">
        <v>21</v>
      </c>
      <c r="N24" s="11">
        <f t="shared" si="0"/>
        <v>59.46</v>
      </c>
    </row>
    <row r="25" spans="1:14" ht="14.25" customHeight="1" x14ac:dyDescent="0.35">
      <c r="A25" s="3">
        <v>45628</v>
      </c>
      <c r="B25" s="4" t="s">
        <v>13</v>
      </c>
      <c r="C25" s="4" t="s">
        <v>38</v>
      </c>
      <c r="D25" s="4" t="s">
        <v>39</v>
      </c>
      <c r="E25" s="4" t="s">
        <v>24</v>
      </c>
      <c r="F25" s="4" t="s">
        <v>25</v>
      </c>
      <c r="G25" s="4" t="s">
        <v>40</v>
      </c>
      <c r="H25" s="4" t="s">
        <v>41</v>
      </c>
      <c r="I25" s="4">
        <v>1080</v>
      </c>
      <c r="J25" s="4">
        <v>-8</v>
      </c>
      <c r="K25" s="4">
        <v>-313.76</v>
      </c>
      <c r="L25" s="4" t="s">
        <v>28</v>
      </c>
      <c r="M25" s="8" t="s">
        <v>21</v>
      </c>
      <c r="N25" s="11">
        <f t="shared" si="0"/>
        <v>2510.08</v>
      </c>
    </row>
    <row r="26" spans="1:14" ht="14.25" customHeight="1" x14ac:dyDescent="0.35">
      <c r="A26" s="3">
        <v>45628</v>
      </c>
      <c r="B26" s="4" t="s">
        <v>13</v>
      </c>
      <c r="C26" s="4" t="s">
        <v>22</v>
      </c>
      <c r="D26" s="4" t="s">
        <v>23</v>
      </c>
      <c r="E26" s="4" t="s">
        <v>24</v>
      </c>
      <c r="F26" s="4" t="s">
        <v>25</v>
      </c>
      <c r="G26" s="4" t="s">
        <v>40</v>
      </c>
      <c r="H26" s="4" t="s">
        <v>41</v>
      </c>
      <c r="I26" s="4">
        <v>216</v>
      </c>
      <c r="J26" s="4">
        <v>-1</v>
      </c>
      <c r="K26" s="4">
        <v>-74.27</v>
      </c>
      <c r="L26" s="4" t="s">
        <v>28</v>
      </c>
      <c r="M26" s="8" t="s">
        <v>21</v>
      </c>
      <c r="N26" s="11">
        <f t="shared" si="0"/>
        <v>74.27</v>
      </c>
    </row>
    <row r="27" spans="1:14" ht="14.25" customHeight="1" x14ac:dyDescent="0.35">
      <c r="A27" s="3">
        <v>45628</v>
      </c>
      <c r="B27" s="4" t="s">
        <v>13</v>
      </c>
      <c r="C27" s="4" t="s">
        <v>34</v>
      </c>
      <c r="D27" s="4" t="s">
        <v>35</v>
      </c>
      <c r="E27" s="4" t="s">
        <v>36</v>
      </c>
      <c r="F27" s="4" t="s">
        <v>37</v>
      </c>
      <c r="G27" s="4" t="s">
        <v>40</v>
      </c>
      <c r="H27" s="4" t="s">
        <v>41</v>
      </c>
      <c r="I27" s="4">
        <v>120</v>
      </c>
      <c r="J27" s="4">
        <v>-1</v>
      </c>
      <c r="K27" s="4">
        <v>-179.4</v>
      </c>
      <c r="L27" s="4" t="s">
        <v>28</v>
      </c>
      <c r="M27" s="8" t="s">
        <v>21</v>
      </c>
      <c r="N27" s="11">
        <f t="shared" si="0"/>
        <v>179.4</v>
      </c>
    </row>
    <row r="28" spans="1:14" ht="14.25" customHeight="1" x14ac:dyDescent="0.35">
      <c r="A28" s="3">
        <v>45628</v>
      </c>
      <c r="B28" s="4" t="s">
        <v>13</v>
      </c>
      <c r="C28" s="4" t="s">
        <v>34</v>
      </c>
      <c r="D28" s="4" t="s">
        <v>35</v>
      </c>
      <c r="E28" s="4" t="s">
        <v>36</v>
      </c>
      <c r="F28" s="4" t="s">
        <v>37</v>
      </c>
      <c r="G28" s="4" t="s">
        <v>40</v>
      </c>
      <c r="H28" s="4" t="s">
        <v>42</v>
      </c>
      <c r="I28" s="4">
        <v>720</v>
      </c>
      <c r="J28" s="4">
        <v>-1</v>
      </c>
      <c r="K28" s="4">
        <v>-55.91</v>
      </c>
      <c r="L28" s="4" t="s">
        <v>20</v>
      </c>
      <c r="M28" s="8" t="s">
        <v>21</v>
      </c>
      <c r="N28" s="11">
        <f t="shared" si="0"/>
        <v>55.91</v>
      </c>
    </row>
    <row r="29" spans="1:14" ht="14.25" customHeight="1" x14ac:dyDescent="0.35">
      <c r="A29" s="3">
        <v>45628</v>
      </c>
      <c r="B29" s="4" t="s">
        <v>13</v>
      </c>
      <c r="C29" s="4" t="s">
        <v>43</v>
      </c>
      <c r="D29" s="4" t="s">
        <v>44</v>
      </c>
      <c r="E29" s="4" t="s">
        <v>45</v>
      </c>
      <c r="F29" s="4" t="s">
        <v>46</v>
      </c>
      <c r="G29" s="4" t="s">
        <v>40</v>
      </c>
      <c r="H29" s="4" t="s">
        <v>47</v>
      </c>
      <c r="I29" s="4">
        <v>72</v>
      </c>
      <c r="J29" s="4">
        <v>-1</v>
      </c>
      <c r="K29" s="4">
        <v>-283.81</v>
      </c>
      <c r="L29" s="4" t="s">
        <v>28</v>
      </c>
      <c r="M29" s="8" t="s">
        <v>21</v>
      </c>
      <c r="N29" s="11">
        <f t="shared" si="0"/>
        <v>283.81</v>
      </c>
    </row>
    <row r="30" spans="1:14" ht="14.25" customHeight="1" x14ac:dyDescent="0.35">
      <c r="A30" s="3">
        <v>45628</v>
      </c>
      <c r="B30" s="4" t="s">
        <v>13</v>
      </c>
      <c r="C30" s="4" t="s">
        <v>34</v>
      </c>
      <c r="D30" s="4" t="s">
        <v>35</v>
      </c>
      <c r="E30" s="4" t="s">
        <v>36</v>
      </c>
      <c r="F30" s="4" t="s">
        <v>37</v>
      </c>
      <c r="G30" s="4" t="s">
        <v>40</v>
      </c>
      <c r="H30" s="4" t="s">
        <v>47</v>
      </c>
      <c r="I30" s="4">
        <v>320</v>
      </c>
      <c r="J30" s="4">
        <v>-3</v>
      </c>
      <c r="K30" s="4">
        <v>-272.94</v>
      </c>
      <c r="L30" s="4" t="s">
        <v>28</v>
      </c>
      <c r="M30" s="8" t="s">
        <v>21</v>
      </c>
      <c r="N30" s="11">
        <f t="shared" si="0"/>
        <v>818.81999999999994</v>
      </c>
    </row>
    <row r="31" spans="1:14" ht="14.25" customHeight="1" x14ac:dyDescent="0.35">
      <c r="A31" s="3">
        <v>45628</v>
      </c>
      <c r="B31" s="4" t="s">
        <v>13</v>
      </c>
      <c r="C31" s="4" t="s">
        <v>48</v>
      </c>
      <c r="D31" s="4" t="s">
        <v>49</v>
      </c>
      <c r="E31" s="4" t="s">
        <v>36</v>
      </c>
      <c r="F31" s="4" t="s">
        <v>37</v>
      </c>
      <c r="G31" s="4" t="s">
        <v>40</v>
      </c>
      <c r="H31" s="4" t="s">
        <v>47</v>
      </c>
      <c r="I31" s="4">
        <v>72</v>
      </c>
      <c r="J31" s="4">
        <v>-4</v>
      </c>
      <c r="K31" s="4">
        <v>-841.12</v>
      </c>
      <c r="L31" s="4" t="s">
        <v>28</v>
      </c>
      <c r="M31" s="8" t="s">
        <v>21</v>
      </c>
      <c r="N31" s="11">
        <f t="shared" si="0"/>
        <v>3364.48</v>
      </c>
    </row>
    <row r="32" spans="1:14" ht="14.25" customHeight="1" x14ac:dyDescent="0.35">
      <c r="A32" s="3">
        <v>45628</v>
      </c>
      <c r="B32" s="4" t="s">
        <v>13</v>
      </c>
      <c r="C32" s="4" t="s">
        <v>48</v>
      </c>
      <c r="D32" s="4" t="s">
        <v>49</v>
      </c>
      <c r="E32" s="4" t="s">
        <v>36</v>
      </c>
      <c r="F32" s="4" t="s">
        <v>37</v>
      </c>
      <c r="G32" s="4" t="s">
        <v>40</v>
      </c>
      <c r="H32" s="4" t="s">
        <v>50</v>
      </c>
      <c r="I32" s="4">
        <v>540</v>
      </c>
      <c r="J32" s="4">
        <v>-2</v>
      </c>
      <c r="K32" s="4">
        <v>-88.46</v>
      </c>
      <c r="L32" s="4" t="s">
        <v>20</v>
      </c>
      <c r="M32" s="8" t="s">
        <v>21</v>
      </c>
      <c r="N32" s="11">
        <f t="shared" si="0"/>
        <v>176.92</v>
      </c>
    </row>
    <row r="33" spans="1:14" ht="14.25" customHeight="1" x14ac:dyDescent="0.35">
      <c r="A33" s="3">
        <v>45628</v>
      </c>
      <c r="B33" s="4" t="s">
        <v>13</v>
      </c>
      <c r="C33" s="4" t="s">
        <v>48</v>
      </c>
      <c r="D33" s="4" t="s">
        <v>49</v>
      </c>
      <c r="E33" s="4" t="s">
        <v>36</v>
      </c>
      <c r="F33" s="4" t="s">
        <v>37</v>
      </c>
      <c r="G33" s="4" t="s">
        <v>51</v>
      </c>
      <c r="H33" s="4" t="s">
        <v>52</v>
      </c>
      <c r="I33" s="4">
        <v>48</v>
      </c>
      <c r="J33" s="4">
        <v>-1</v>
      </c>
      <c r="K33" s="4">
        <v>-191.96</v>
      </c>
      <c r="L33" s="4" t="s">
        <v>20</v>
      </c>
      <c r="M33" s="8" t="s">
        <v>21</v>
      </c>
      <c r="N33" s="11">
        <f t="shared" si="0"/>
        <v>191.96</v>
      </c>
    </row>
    <row r="34" spans="1:14" ht="14.25" customHeight="1" x14ac:dyDescent="0.35">
      <c r="A34" s="3">
        <v>45628</v>
      </c>
      <c r="B34" s="4" t="s">
        <v>13</v>
      </c>
      <c r="C34" s="4" t="s">
        <v>53</v>
      </c>
      <c r="D34" s="4" t="s">
        <v>54</v>
      </c>
      <c r="E34" s="4" t="s">
        <v>36</v>
      </c>
      <c r="F34" s="4" t="s">
        <v>37</v>
      </c>
      <c r="G34" s="4" t="s">
        <v>55</v>
      </c>
      <c r="H34" s="4" t="s">
        <v>56</v>
      </c>
      <c r="I34" s="4">
        <v>4</v>
      </c>
      <c r="J34" s="4">
        <v>-1</v>
      </c>
      <c r="K34" s="4">
        <v>-582.5</v>
      </c>
      <c r="L34" s="4" t="s">
        <v>28</v>
      </c>
      <c r="M34" s="8" t="s">
        <v>21</v>
      </c>
      <c r="N34" s="11">
        <f t="shared" si="0"/>
        <v>582.5</v>
      </c>
    </row>
    <row r="35" spans="1:14" ht="14.25" customHeight="1" x14ac:dyDescent="0.35">
      <c r="A35" s="5">
        <v>45639</v>
      </c>
      <c r="B35" s="28" t="s">
        <v>57</v>
      </c>
      <c r="C35" s="6" t="s">
        <v>58</v>
      </c>
      <c r="D35" s="6" t="s">
        <v>59</v>
      </c>
      <c r="E35" s="6" t="s">
        <v>60</v>
      </c>
      <c r="F35" s="6" t="s">
        <v>61</v>
      </c>
      <c r="G35" s="6" t="s">
        <v>62</v>
      </c>
      <c r="H35" s="6" t="s">
        <v>63</v>
      </c>
      <c r="I35" s="6">
        <v>24</v>
      </c>
      <c r="J35" s="6">
        <v>24</v>
      </c>
      <c r="K35" s="6">
        <v>3977.76</v>
      </c>
      <c r="L35" s="6" t="s">
        <v>57</v>
      </c>
      <c r="M35" s="9" t="s">
        <v>64</v>
      </c>
      <c r="N35" s="11">
        <f t="shared" si="0"/>
        <v>95466.240000000005</v>
      </c>
    </row>
    <row r="36" spans="1:14" ht="14.25" customHeight="1" x14ac:dyDescent="0.35">
      <c r="A36" s="5">
        <v>45639</v>
      </c>
      <c r="B36" s="6" t="s">
        <v>57</v>
      </c>
      <c r="C36" s="6" t="s">
        <v>65</v>
      </c>
      <c r="D36" s="6" t="s">
        <v>66</v>
      </c>
      <c r="E36" s="6" t="s">
        <v>60</v>
      </c>
      <c r="F36" s="6" t="s">
        <v>61</v>
      </c>
      <c r="G36" s="6" t="s">
        <v>62</v>
      </c>
      <c r="H36" s="6" t="s">
        <v>63</v>
      </c>
      <c r="I36" s="6">
        <v>48</v>
      </c>
      <c r="J36" s="6">
        <v>192</v>
      </c>
      <c r="K36" s="6">
        <v>16001.28</v>
      </c>
      <c r="L36" s="6" t="s">
        <v>57</v>
      </c>
      <c r="M36" s="9" t="s">
        <v>64</v>
      </c>
      <c r="N36" s="11">
        <f t="shared" si="0"/>
        <v>3072245.7600000002</v>
      </c>
    </row>
    <row r="37" spans="1:14" ht="14.25" customHeight="1" x14ac:dyDescent="0.35">
      <c r="A37" s="5">
        <v>45639</v>
      </c>
      <c r="B37" s="6" t="s">
        <v>57</v>
      </c>
      <c r="C37" s="6" t="s">
        <v>67</v>
      </c>
      <c r="D37" s="6" t="s">
        <v>68</v>
      </c>
      <c r="E37" s="6" t="s">
        <v>60</v>
      </c>
      <c r="F37" s="6" t="s">
        <v>61</v>
      </c>
      <c r="G37" s="6" t="s">
        <v>62</v>
      </c>
      <c r="H37" s="6" t="s">
        <v>63</v>
      </c>
      <c r="I37" s="6">
        <v>48</v>
      </c>
      <c r="J37" s="6">
        <v>48</v>
      </c>
      <c r="K37" s="6">
        <v>4000.32</v>
      </c>
      <c r="L37" s="6" t="s">
        <v>57</v>
      </c>
      <c r="M37" s="9" t="s">
        <v>64</v>
      </c>
      <c r="N37" s="11">
        <f t="shared" si="0"/>
        <v>192015.36000000002</v>
      </c>
    </row>
    <row r="38" spans="1:14" ht="14.25" customHeight="1" x14ac:dyDescent="0.35">
      <c r="A38" s="5">
        <v>45639</v>
      </c>
      <c r="B38" s="6" t="s">
        <v>57</v>
      </c>
      <c r="C38" s="6" t="s">
        <v>69</v>
      </c>
      <c r="D38" s="6" t="s">
        <v>70</v>
      </c>
      <c r="E38" s="6" t="s">
        <v>60</v>
      </c>
      <c r="F38" s="6" t="s">
        <v>61</v>
      </c>
      <c r="G38" s="6" t="s">
        <v>62</v>
      </c>
      <c r="H38" s="6" t="s">
        <v>63</v>
      </c>
      <c r="I38" s="6">
        <v>48</v>
      </c>
      <c r="J38" s="6">
        <v>52</v>
      </c>
      <c r="K38" s="6">
        <v>4333.68</v>
      </c>
      <c r="L38" s="6" t="s">
        <v>57</v>
      </c>
      <c r="M38" s="9" t="s">
        <v>64</v>
      </c>
      <c r="N38" s="11">
        <f t="shared" si="0"/>
        <v>225351.36000000002</v>
      </c>
    </row>
    <row r="39" spans="1:14" ht="14.25" customHeight="1" x14ac:dyDescent="0.35">
      <c r="A39" s="5">
        <v>45639</v>
      </c>
      <c r="B39" s="6" t="s">
        <v>57</v>
      </c>
      <c r="C39" s="6" t="s">
        <v>58</v>
      </c>
      <c r="D39" s="6" t="s">
        <v>59</v>
      </c>
      <c r="E39" s="6" t="s">
        <v>60</v>
      </c>
      <c r="F39" s="6" t="s">
        <v>61</v>
      </c>
      <c r="G39" s="6" t="s">
        <v>62</v>
      </c>
      <c r="H39" s="6" t="s">
        <v>63</v>
      </c>
      <c r="I39" s="6">
        <v>48</v>
      </c>
      <c r="J39" s="6">
        <v>288</v>
      </c>
      <c r="K39" s="6">
        <v>24001.919999999998</v>
      </c>
      <c r="L39" s="6" t="s">
        <v>57</v>
      </c>
      <c r="M39" s="9" t="s">
        <v>64</v>
      </c>
      <c r="N39" s="11">
        <f t="shared" si="0"/>
        <v>6912552.959999999</v>
      </c>
    </row>
    <row r="40" spans="1:14" ht="14.25" customHeight="1" x14ac:dyDescent="0.35">
      <c r="A40" s="5">
        <v>45639</v>
      </c>
      <c r="B40" s="6" t="s">
        <v>57</v>
      </c>
      <c r="C40" s="6" t="s">
        <v>69</v>
      </c>
      <c r="D40" s="6" t="s">
        <v>70</v>
      </c>
      <c r="E40" s="6" t="s">
        <v>60</v>
      </c>
      <c r="F40" s="6" t="s">
        <v>61</v>
      </c>
      <c r="G40" s="6" t="s">
        <v>62</v>
      </c>
      <c r="H40" s="6" t="s">
        <v>63</v>
      </c>
      <c r="I40" s="6">
        <v>48</v>
      </c>
      <c r="J40" s="6">
        <v>140</v>
      </c>
      <c r="K40" s="6">
        <v>11667.6</v>
      </c>
      <c r="L40" s="6" t="s">
        <v>57</v>
      </c>
      <c r="M40" s="9" t="s">
        <v>64</v>
      </c>
      <c r="N40" s="11">
        <f t="shared" si="0"/>
        <v>1633464</v>
      </c>
    </row>
    <row r="41" spans="1:14" ht="14.25" customHeight="1" x14ac:dyDescent="0.35">
      <c r="A41" s="5">
        <v>45639</v>
      </c>
      <c r="B41" s="6" t="s">
        <v>57</v>
      </c>
      <c r="C41" s="6" t="s">
        <v>69</v>
      </c>
      <c r="D41" s="6" t="s">
        <v>70</v>
      </c>
      <c r="E41" s="6" t="s">
        <v>60</v>
      </c>
      <c r="F41" s="6" t="s">
        <v>61</v>
      </c>
      <c r="G41" s="6" t="s">
        <v>62</v>
      </c>
      <c r="H41" s="6" t="s">
        <v>63</v>
      </c>
      <c r="I41" s="6">
        <v>5</v>
      </c>
      <c r="J41" s="6">
        <v>250</v>
      </c>
      <c r="K41" s="6">
        <v>25510</v>
      </c>
      <c r="L41" s="6" t="s">
        <v>57</v>
      </c>
      <c r="M41" s="9" t="s">
        <v>64</v>
      </c>
      <c r="N41" s="11">
        <f t="shared" si="0"/>
        <v>6377500</v>
      </c>
    </row>
    <row r="42" spans="1:14" ht="14.25" customHeight="1" x14ac:dyDescent="0.35">
      <c r="A42" s="5">
        <v>45639</v>
      </c>
      <c r="B42" s="6" t="s">
        <v>57</v>
      </c>
      <c r="C42" s="6" t="s">
        <v>65</v>
      </c>
      <c r="D42" s="6" t="s">
        <v>66</v>
      </c>
      <c r="E42" s="6" t="s">
        <v>60</v>
      </c>
      <c r="F42" s="6" t="s">
        <v>61</v>
      </c>
      <c r="G42" s="6" t="s">
        <v>62</v>
      </c>
      <c r="H42" s="6" t="s">
        <v>63</v>
      </c>
      <c r="I42" s="6">
        <v>5</v>
      </c>
      <c r="J42" s="6">
        <v>4</v>
      </c>
      <c r="K42" s="6">
        <v>408.16</v>
      </c>
      <c r="L42" s="6" t="s">
        <v>57</v>
      </c>
      <c r="M42" s="9" t="s">
        <v>64</v>
      </c>
      <c r="N42" s="11">
        <f t="shared" si="0"/>
        <v>1632.64</v>
      </c>
    </row>
    <row r="43" spans="1:14" ht="14.25" customHeight="1" x14ac:dyDescent="0.35">
      <c r="A43" s="5">
        <v>45639</v>
      </c>
      <c r="B43" s="6" t="s">
        <v>57</v>
      </c>
      <c r="C43" s="6" t="s">
        <v>65</v>
      </c>
      <c r="D43" s="6" t="s">
        <v>66</v>
      </c>
      <c r="E43" s="6" t="s">
        <v>60</v>
      </c>
      <c r="F43" s="6" t="s">
        <v>61</v>
      </c>
      <c r="G43" s="6" t="s">
        <v>62</v>
      </c>
      <c r="H43" s="6" t="s">
        <v>63</v>
      </c>
      <c r="I43" s="6">
        <v>5</v>
      </c>
      <c r="J43" s="6">
        <v>996</v>
      </c>
      <c r="K43" s="6">
        <v>101631.84</v>
      </c>
      <c r="L43" s="6" t="s">
        <v>57</v>
      </c>
      <c r="M43" s="9" t="s">
        <v>64</v>
      </c>
      <c r="N43" s="11">
        <f t="shared" si="0"/>
        <v>101225312.64</v>
      </c>
    </row>
    <row r="44" spans="1:14" ht="14.25" customHeight="1" x14ac:dyDescent="0.35">
      <c r="A44" s="5">
        <v>45639</v>
      </c>
      <c r="B44" s="6" t="s">
        <v>57</v>
      </c>
      <c r="C44" s="6" t="s">
        <v>69</v>
      </c>
      <c r="D44" s="6" t="s">
        <v>70</v>
      </c>
      <c r="E44" s="6" t="s">
        <v>60</v>
      </c>
      <c r="F44" s="6" t="s">
        <v>61</v>
      </c>
      <c r="G44" s="6" t="s">
        <v>62</v>
      </c>
      <c r="H44" s="6" t="s">
        <v>71</v>
      </c>
      <c r="I44" s="6">
        <v>12</v>
      </c>
      <c r="J44" s="6">
        <v>36</v>
      </c>
      <c r="K44" s="6">
        <v>4166.6400000000003</v>
      </c>
      <c r="L44" s="6" t="s">
        <v>57</v>
      </c>
      <c r="M44" s="9" t="s">
        <v>64</v>
      </c>
      <c r="N44" s="11">
        <f t="shared" si="0"/>
        <v>149999.04000000001</v>
      </c>
    </row>
    <row r="45" spans="1:14" ht="14.25" customHeight="1" x14ac:dyDescent="0.35">
      <c r="A45" s="5">
        <v>45639</v>
      </c>
      <c r="B45" s="6" t="s">
        <v>57</v>
      </c>
      <c r="C45" s="6" t="s">
        <v>67</v>
      </c>
      <c r="D45" s="6" t="s">
        <v>68</v>
      </c>
      <c r="E45" s="6" t="s">
        <v>60</v>
      </c>
      <c r="F45" s="6" t="s">
        <v>61</v>
      </c>
      <c r="G45" s="6" t="s">
        <v>62</v>
      </c>
      <c r="H45" s="6" t="s">
        <v>71</v>
      </c>
      <c r="I45" s="6">
        <v>12</v>
      </c>
      <c r="J45" s="6">
        <v>24</v>
      </c>
      <c r="K45" s="6">
        <v>2777.76</v>
      </c>
      <c r="L45" s="6" t="s">
        <v>57</v>
      </c>
      <c r="M45" s="9" t="s">
        <v>64</v>
      </c>
      <c r="N45" s="11">
        <f t="shared" si="0"/>
        <v>66666.240000000005</v>
      </c>
    </row>
    <row r="46" spans="1:14" ht="14.25" customHeight="1" x14ac:dyDescent="0.35">
      <c r="A46" s="5">
        <v>45639</v>
      </c>
      <c r="B46" s="6" t="s">
        <v>57</v>
      </c>
      <c r="C46" s="6" t="s">
        <v>69</v>
      </c>
      <c r="D46" s="6" t="s">
        <v>70</v>
      </c>
      <c r="E46" s="6" t="s">
        <v>60</v>
      </c>
      <c r="F46" s="6" t="s">
        <v>61</v>
      </c>
      <c r="G46" s="6" t="s">
        <v>62</v>
      </c>
      <c r="H46" s="6" t="s">
        <v>71</v>
      </c>
      <c r="I46" s="6">
        <v>72</v>
      </c>
      <c r="J46" s="6">
        <v>216</v>
      </c>
      <c r="K46" s="6">
        <v>2000.16</v>
      </c>
      <c r="L46" s="28" t="s">
        <v>57</v>
      </c>
      <c r="M46" s="9" t="s">
        <v>64</v>
      </c>
      <c r="N46" s="11">
        <f t="shared" si="0"/>
        <v>432034.56</v>
      </c>
    </row>
    <row r="47" spans="1:14" ht="14.25" customHeight="1" x14ac:dyDescent="0.35">
      <c r="A47" s="5">
        <v>45639</v>
      </c>
      <c r="B47" s="6" t="s">
        <v>57</v>
      </c>
      <c r="C47" s="6" t="s">
        <v>69</v>
      </c>
      <c r="D47" s="6" t="s">
        <v>70</v>
      </c>
      <c r="E47" s="6" t="s">
        <v>60</v>
      </c>
      <c r="F47" s="6" t="s">
        <v>61</v>
      </c>
      <c r="G47" s="6" t="s">
        <v>62</v>
      </c>
      <c r="H47" s="6" t="s">
        <v>71</v>
      </c>
      <c r="I47" s="6">
        <v>12</v>
      </c>
      <c r="J47" s="6">
        <v>36</v>
      </c>
      <c r="K47" s="6">
        <v>3833.28</v>
      </c>
      <c r="L47" s="6" t="s">
        <v>57</v>
      </c>
      <c r="M47" s="9" t="s">
        <v>64</v>
      </c>
      <c r="N47" s="11">
        <f t="shared" si="0"/>
        <v>137998.08000000002</v>
      </c>
    </row>
    <row r="48" spans="1:14" ht="14.25" customHeight="1" x14ac:dyDescent="0.35">
      <c r="A48" s="5">
        <v>45639</v>
      </c>
      <c r="B48" s="6" t="s">
        <v>57</v>
      </c>
      <c r="C48" s="6" t="s">
        <v>69</v>
      </c>
      <c r="D48" s="6" t="s">
        <v>70</v>
      </c>
      <c r="E48" s="6" t="s">
        <v>60</v>
      </c>
      <c r="F48" s="6" t="s">
        <v>61</v>
      </c>
      <c r="G48" s="6" t="s">
        <v>62</v>
      </c>
      <c r="H48" s="6" t="s">
        <v>71</v>
      </c>
      <c r="I48" s="6">
        <v>72</v>
      </c>
      <c r="J48" s="6">
        <v>1080</v>
      </c>
      <c r="K48" s="6">
        <v>10000.799999999999</v>
      </c>
      <c r="L48" s="6" t="s">
        <v>57</v>
      </c>
      <c r="M48" s="9" t="s">
        <v>64</v>
      </c>
      <c r="N48" s="11">
        <f t="shared" si="0"/>
        <v>10800864</v>
      </c>
    </row>
    <row r="49" spans="1:14" ht="14.25" customHeight="1" x14ac:dyDescent="0.35">
      <c r="A49" s="5">
        <v>45639</v>
      </c>
      <c r="B49" s="6" t="s">
        <v>57</v>
      </c>
      <c r="C49" s="6" t="s">
        <v>67</v>
      </c>
      <c r="D49" s="6" t="s">
        <v>68</v>
      </c>
      <c r="E49" s="6" t="s">
        <v>60</v>
      </c>
      <c r="F49" s="6" t="s">
        <v>61</v>
      </c>
      <c r="G49" s="6" t="s">
        <v>62</v>
      </c>
      <c r="H49" s="6" t="s">
        <v>71</v>
      </c>
      <c r="I49" s="6">
        <v>5</v>
      </c>
      <c r="J49" s="6">
        <v>25</v>
      </c>
      <c r="K49" s="6">
        <v>15023.25</v>
      </c>
      <c r="L49" s="6" t="s">
        <v>57</v>
      </c>
      <c r="M49" s="9" t="s">
        <v>64</v>
      </c>
      <c r="N49" s="11">
        <f t="shared" si="0"/>
        <v>375581.25</v>
      </c>
    </row>
    <row r="50" spans="1:14" ht="14.25" customHeight="1" x14ac:dyDescent="0.35">
      <c r="A50" s="5">
        <v>45639</v>
      </c>
      <c r="B50" s="6" t="s">
        <v>57</v>
      </c>
      <c r="C50" s="6" t="s">
        <v>72</v>
      </c>
      <c r="D50" s="6" t="s">
        <v>73</v>
      </c>
      <c r="E50" s="6" t="s">
        <v>60</v>
      </c>
      <c r="F50" s="6" t="s">
        <v>61</v>
      </c>
      <c r="G50" s="6" t="s">
        <v>62</v>
      </c>
      <c r="H50" s="6" t="s">
        <v>71</v>
      </c>
      <c r="I50" s="6">
        <v>5</v>
      </c>
      <c r="J50" s="6">
        <v>75</v>
      </c>
      <c r="K50" s="6">
        <v>45069.75</v>
      </c>
      <c r="L50" s="6" t="s">
        <v>57</v>
      </c>
      <c r="M50" s="9" t="s">
        <v>64</v>
      </c>
      <c r="N50" s="11">
        <f t="shared" si="0"/>
        <v>3380231.25</v>
      </c>
    </row>
    <row r="51" spans="1:14" ht="14.25" customHeight="1" x14ac:dyDescent="0.35">
      <c r="A51" s="5">
        <v>45639</v>
      </c>
      <c r="B51" s="6" t="s">
        <v>57</v>
      </c>
      <c r="C51" s="6" t="s">
        <v>72</v>
      </c>
      <c r="D51" s="6" t="s">
        <v>73</v>
      </c>
      <c r="E51" s="6" t="s">
        <v>60</v>
      </c>
      <c r="F51" s="6" t="s">
        <v>61</v>
      </c>
      <c r="G51" s="6" t="s">
        <v>62</v>
      </c>
      <c r="H51" s="6" t="s">
        <v>71</v>
      </c>
      <c r="I51" s="6">
        <v>3</v>
      </c>
      <c r="J51" s="6">
        <v>30</v>
      </c>
      <c r="K51" s="6">
        <v>28749.9</v>
      </c>
      <c r="L51" s="6" t="s">
        <v>57</v>
      </c>
      <c r="M51" s="9" t="s">
        <v>64</v>
      </c>
      <c r="N51" s="11">
        <f t="shared" si="0"/>
        <v>862497</v>
      </c>
    </row>
    <row r="52" spans="1:14" ht="14.25" customHeight="1" x14ac:dyDescent="0.35">
      <c r="A52" s="5">
        <v>45639</v>
      </c>
      <c r="B52" s="6" t="s">
        <v>57</v>
      </c>
      <c r="C52" s="6" t="s">
        <v>69</v>
      </c>
      <c r="D52" s="6" t="s">
        <v>70</v>
      </c>
      <c r="E52" s="6" t="s">
        <v>60</v>
      </c>
      <c r="F52" s="6" t="s">
        <v>61</v>
      </c>
      <c r="G52" s="6" t="s">
        <v>62</v>
      </c>
      <c r="H52" s="6" t="s">
        <v>71</v>
      </c>
      <c r="I52" s="6">
        <v>3</v>
      </c>
      <c r="J52" s="6">
        <v>45</v>
      </c>
      <c r="K52" s="6">
        <v>43124.85</v>
      </c>
      <c r="L52" s="6" t="s">
        <v>57</v>
      </c>
      <c r="M52" s="9" t="s">
        <v>64</v>
      </c>
      <c r="N52" s="11">
        <f t="shared" si="0"/>
        <v>1940618.25</v>
      </c>
    </row>
    <row r="53" spans="1:14" ht="14.25" customHeight="1" x14ac:dyDescent="0.35">
      <c r="A53" s="5">
        <v>45639</v>
      </c>
      <c r="B53" s="6" t="s">
        <v>57</v>
      </c>
      <c r="C53" s="6" t="s">
        <v>58</v>
      </c>
      <c r="D53" s="6" t="s">
        <v>59</v>
      </c>
      <c r="E53" s="6" t="s">
        <v>60</v>
      </c>
      <c r="F53" s="6" t="s">
        <v>61</v>
      </c>
      <c r="G53" s="6" t="s">
        <v>62</v>
      </c>
      <c r="H53" s="6" t="s">
        <v>71</v>
      </c>
      <c r="I53" s="6">
        <v>5</v>
      </c>
      <c r="J53" s="6">
        <v>150</v>
      </c>
      <c r="K53" s="6">
        <v>15306</v>
      </c>
      <c r="L53" s="6" t="s">
        <v>57</v>
      </c>
      <c r="M53" s="9" t="s">
        <v>64</v>
      </c>
      <c r="N53" s="11">
        <f t="shared" si="0"/>
        <v>2295900</v>
      </c>
    </row>
    <row r="54" spans="1:14" ht="14.25" customHeight="1" x14ac:dyDescent="0.35">
      <c r="A54" s="5">
        <v>45639</v>
      </c>
      <c r="B54" s="6" t="s">
        <v>57</v>
      </c>
      <c r="C54" s="6" t="s">
        <v>69</v>
      </c>
      <c r="D54" s="6" t="s">
        <v>70</v>
      </c>
      <c r="E54" s="6" t="s">
        <v>60</v>
      </c>
      <c r="F54" s="6" t="s">
        <v>61</v>
      </c>
      <c r="G54" s="6" t="s">
        <v>62</v>
      </c>
      <c r="H54" s="6" t="s">
        <v>71</v>
      </c>
      <c r="I54" s="6">
        <v>5</v>
      </c>
      <c r="J54" s="6">
        <v>90</v>
      </c>
      <c r="K54" s="6">
        <v>9183.6</v>
      </c>
      <c r="L54" s="6" t="s">
        <v>57</v>
      </c>
      <c r="M54" s="9" t="s">
        <v>64</v>
      </c>
      <c r="N54" s="11">
        <f t="shared" si="0"/>
        <v>826524</v>
      </c>
    </row>
    <row r="55" spans="1:14" ht="14.25" customHeight="1" x14ac:dyDescent="0.35">
      <c r="A55" s="5">
        <v>45639</v>
      </c>
      <c r="B55" s="6" t="s">
        <v>57</v>
      </c>
      <c r="C55" s="6" t="s">
        <v>69</v>
      </c>
      <c r="D55" s="6" t="s">
        <v>70</v>
      </c>
      <c r="E55" s="6" t="s">
        <v>60</v>
      </c>
      <c r="F55" s="6" t="s">
        <v>61</v>
      </c>
      <c r="G55" s="6" t="s">
        <v>62</v>
      </c>
      <c r="H55" s="6" t="s">
        <v>71</v>
      </c>
      <c r="I55" s="6">
        <v>5</v>
      </c>
      <c r="J55" s="6">
        <v>10</v>
      </c>
      <c r="K55" s="6">
        <v>1020.4</v>
      </c>
      <c r="L55" s="6" t="s">
        <v>57</v>
      </c>
      <c r="M55" s="9" t="s">
        <v>64</v>
      </c>
      <c r="N55" s="11">
        <f t="shared" si="0"/>
        <v>10204</v>
      </c>
    </row>
    <row r="56" spans="1:14" ht="14.25" customHeight="1" x14ac:dyDescent="0.35">
      <c r="A56" s="5">
        <v>45639</v>
      </c>
      <c r="B56" s="6" t="s">
        <v>57</v>
      </c>
      <c r="C56" s="6" t="s">
        <v>65</v>
      </c>
      <c r="D56" s="6" t="s">
        <v>66</v>
      </c>
      <c r="E56" s="6" t="s">
        <v>60</v>
      </c>
      <c r="F56" s="6" t="s">
        <v>61</v>
      </c>
      <c r="G56" s="6" t="s">
        <v>62</v>
      </c>
      <c r="H56" s="6" t="s">
        <v>71</v>
      </c>
      <c r="I56" s="6">
        <v>24</v>
      </c>
      <c r="J56" s="6">
        <v>72</v>
      </c>
      <c r="K56" s="6">
        <v>9732.9599999999991</v>
      </c>
      <c r="L56" s="6" t="s">
        <v>57</v>
      </c>
      <c r="M56" s="9" t="s">
        <v>64</v>
      </c>
      <c r="N56" s="11">
        <f t="shared" si="0"/>
        <v>700773.11999999988</v>
      </c>
    </row>
    <row r="57" spans="1:14" ht="14.25" customHeight="1" x14ac:dyDescent="0.35">
      <c r="A57" s="5">
        <v>45639</v>
      </c>
      <c r="B57" s="6" t="s">
        <v>57</v>
      </c>
      <c r="C57" s="6" t="s">
        <v>65</v>
      </c>
      <c r="D57" s="6" t="s">
        <v>66</v>
      </c>
      <c r="E57" s="6" t="s">
        <v>60</v>
      </c>
      <c r="F57" s="6" t="s">
        <v>61</v>
      </c>
      <c r="G57" s="6" t="s">
        <v>74</v>
      </c>
      <c r="H57" s="6" t="s">
        <v>75</v>
      </c>
      <c r="I57" s="6">
        <v>12</v>
      </c>
      <c r="J57" s="6">
        <v>6</v>
      </c>
      <c r="K57" s="6">
        <v>4982.16</v>
      </c>
      <c r="L57" s="6" t="s">
        <v>57</v>
      </c>
      <c r="M57" s="9" t="s">
        <v>64</v>
      </c>
      <c r="N57" s="11">
        <f t="shared" si="0"/>
        <v>29892.959999999999</v>
      </c>
    </row>
    <row r="58" spans="1:14" ht="14.25" customHeight="1" x14ac:dyDescent="0.35">
      <c r="A58" s="5">
        <v>45639</v>
      </c>
      <c r="B58" s="6" t="s">
        <v>57</v>
      </c>
      <c r="C58" s="6" t="s">
        <v>69</v>
      </c>
      <c r="D58" s="6" t="s">
        <v>70</v>
      </c>
      <c r="E58" s="6" t="s">
        <v>60</v>
      </c>
      <c r="F58" s="6" t="s">
        <v>61</v>
      </c>
      <c r="G58" s="6" t="s">
        <v>74</v>
      </c>
      <c r="H58" s="6" t="s">
        <v>75</v>
      </c>
      <c r="I58" s="6">
        <v>12</v>
      </c>
      <c r="J58" s="6">
        <v>6</v>
      </c>
      <c r="K58" s="6">
        <v>5298.24</v>
      </c>
      <c r="L58" s="6" t="s">
        <v>57</v>
      </c>
      <c r="M58" s="9" t="s">
        <v>64</v>
      </c>
      <c r="N58" s="11">
        <f t="shared" si="0"/>
        <v>31789.439999999999</v>
      </c>
    </row>
    <row r="59" spans="1:14" ht="14.25" customHeight="1" x14ac:dyDescent="0.35">
      <c r="A59" s="5">
        <v>45639</v>
      </c>
      <c r="B59" s="6" t="s">
        <v>57</v>
      </c>
      <c r="C59" s="6" t="s">
        <v>65</v>
      </c>
      <c r="D59" s="6" t="s">
        <v>66</v>
      </c>
      <c r="E59" s="6" t="s">
        <v>60</v>
      </c>
      <c r="F59" s="6" t="s">
        <v>61</v>
      </c>
      <c r="G59" s="6" t="s">
        <v>74</v>
      </c>
      <c r="H59" s="6" t="s">
        <v>75</v>
      </c>
      <c r="I59" s="6">
        <v>12</v>
      </c>
      <c r="J59" s="6">
        <v>6</v>
      </c>
      <c r="K59" s="6">
        <v>5298.24</v>
      </c>
      <c r="L59" s="6" t="s">
        <v>57</v>
      </c>
      <c r="M59" s="9" t="s">
        <v>64</v>
      </c>
      <c r="N59" s="11">
        <f t="shared" si="0"/>
        <v>31789.439999999999</v>
      </c>
    </row>
    <row r="60" spans="1:14" ht="14.25" customHeight="1" x14ac:dyDescent="0.35">
      <c r="A60" s="5">
        <v>45639</v>
      </c>
      <c r="B60" s="6" t="s">
        <v>57</v>
      </c>
      <c r="C60" s="6" t="s">
        <v>69</v>
      </c>
      <c r="D60" s="6" t="s">
        <v>70</v>
      </c>
      <c r="E60" s="6" t="s">
        <v>60</v>
      </c>
      <c r="F60" s="6" t="s">
        <v>61</v>
      </c>
      <c r="G60" s="6" t="s">
        <v>74</v>
      </c>
      <c r="H60" s="6" t="s">
        <v>75</v>
      </c>
      <c r="I60" s="6">
        <v>48</v>
      </c>
      <c r="J60" s="6">
        <v>144</v>
      </c>
      <c r="K60" s="6">
        <v>10997.28</v>
      </c>
      <c r="L60" s="6" t="s">
        <v>57</v>
      </c>
      <c r="M60" s="9" t="s">
        <v>64</v>
      </c>
      <c r="N60" s="11">
        <f t="shared" si="0"/>
        <v>1583608.32</v>
      </c>
    </row>
    <row r="61" spans="1:14" ht="14.25" customHeight="1" x14ac:dyDescent="0.35">
      <c r="A61" s="5">
        <v>45639</v>
      </c>
      <c r="B61" s="6" t="s">
        <v>57</v>
      </c>
      <c r="C61" s="6" t="s">
        <v>69</v>
      </c>
      <c r="D61" s="6" t="s">
        <v>70</v>
      </c>
      <c r="E61" s="6" t="s">
        <v>60</v>
      </c>
      <c r="F61" s="6" t="s">
        <v>61</v>
      </c>
      <c r="G61" s="6" t="s">
        <v>74</v>
      </c>
      <c r="H61" s="6" t="s">
        <v>75</v>
      </c>
      <c r="I61" s="6">
        <v>12</v>
      </c>
      <c r="J61" s="6">
        <v>3</v>
      </c>
      <c r="K61" s="6">
        <v>2649.12</v>
      </c>
      <c r="L61" s="6" t="s">
        <v>57</v>
      </c>
      <c r="M61" s="9" t="s">
        <v>64</v>
      </c>
      <c r="N61" s="11">
        <f t="shared" si="0"/>
        <v>7947.36</v>
      </c>
    </row>
    <row r="62" spans="1:14" ht="14.25" customHeight="1" x14ac:dyDescent="0.35">
      <c r="A62" s="5">
        <v>45639</v>
      </c>
      <c r="B62" s="6" t="s">
        <v>57</v>
      </c>
      <c r="C62" s="6" t="s">
        <v>65</v>
      </c>
      <c r="D62" s="6" t="s">
        <v>66</v>
      </c>
      <c r="E62" s="6" t="s">
        <v>60</v>
      </c>
      <c r="F62" s="6" t="s">
        <v>61</v>
      </c>
      <c r="G62" s="6" t="s">
        <v>74</v>
      </c>
      <c r="H62" s="6" t="s">
        <v>75</v>
      </c>
      <c r="I62" s="6">
        <v>48</v>
      </c>
      <c r="J62" s="6">
        <v>24</v>
      </c>
      <c r="K62" s="6">
        <v>1832.88</v>
      </c>
      <c r="L62" s="6" t="s">
        <v>57</v>
      </c>
      <c r="M62" s="9" t="s">
        <v>64</v>
      </c>
      <c r="N62" s="11">
        <f t="shared" si="0"/>
        <v>43989.120000000003</v>
      </c>
    </row>
    <row r="63" spans="1:14" ht="14.25" customHeight="1" x14ac:dyDescent="0.35">
      <c r="A63" s="5">
        <v>45639</v>
      </c>
      <c r="B63" s="6" t="s">
        <v>57</v>
      </c>
      <c r="C63" s="6" t="s">
        <v>69</v>
      </c>
      <c r="D63" s="6" t="s">
        <v>70</v>
      </c>
      <c r="E63" s="6" t="s">
        <v>60</v>
      </c>
      <c r="F63" s="6" t="s">
        <v>61</v>
      </c>
      <c r="G63" s="6" t="s">
        <v>74</v>
      </c>
      <c r="H63" s="6" t="s">
        <v>75</v>
      </c>
      <c r="I63" s="6">
        <v>48</v>
      </c>
      <c r="J63" s="6">
        <v>12</v>
      </c>
      <c r="K63" s="6">
        <v>916.44</v>
      </c>
      <c r="L63" s="6" t="s">
        <v>57</v>
      </c>
      <c r="M63" s="9" t="s">
        <v>64</v>
      </c>
      <c r="N63" s="11">
        <f t="shared" si="0"/>
        <v>10997.28</v>
      </c>
    </row>
    <row r="64" spans="1:14" ht="14.25" customHeight="1" x14ac:dyDescent="0.35">
      <c r="A64" s="5">
        <v>45639</v>
      </c>
      <c r="B64" s="6" t="s">
        <v>57</v>
      </c>
      <c r="C64" s="6" t="s">
        <v>58</v>
      </c>
      <c r="D64" s="6" t="s">
        <v>59</v>
      </c>
      <c r="E64" s="6" t="s">
        <v>60</v>
      </c>
      <c r="F64" s="6" t="s">
        <v>61</v>
      </c>
      <c r="G64" s="6" t="s">
        <v>74</v>
      </c>
      <c r="H64" s="6" t="s">
        <v>75</v>
      </c>
      <c r="I64" s="6">
        <v>24</v>
      </c>
      <c r="J64" s="6">
        <v>48</v>
      </c>
      <c r="K64" s="6">
        <v>8945.2800000000007</v>
      </c>
      <c r="L64" s="6" t="s">
        <v>57</v>
      </c>
      <c r="M64" s="9" t="s">
        <v>64</v>
      </c>
      <c r="N64" s="11">
        <f t="shared" si="0"/>
        <v>429373.44000000006</v>
      </c>
    </row>
    <row r="65" spans="1:14" ht="14.25" customHeight="1" x14ac:dyDescent="0.35">
      <c r="A65" s="5">
        <v>45639</v>
      </c>
      <c r="B65" s="6" t="s">
        <v>57</v>
      </c>
      <c r="C65" s="6" t="s">
        <v>69</v>
      </c>
      <c r="D65" s="6" t="s">
        <v>70</v>
      </c>
      <c r="E65" s="6" t="s">
        <v>60</v>
      </c>
      <c r="F65" s="6" t="s">
        <v>61</v>
      </c>
      <c r="G65" s="6" t="s">
        <v>74</v>
      </c>
      <c r="H65" s="6" t="s">
        <v>75</v>
      </c>
      <c r="I65" s="6">
        <v>12</v>
      </c>
      <c r="J65" s="6">
        <v>6</v>
      </c>
      <c r="K65" s="6">
        <v>5298.24</v>
      </c>
      <c r="L65" s="6" t="s">
        <v>57</v>
      </c>
      <c r="M65" s="9" t="s">
        <v>64</v>
      </c>
      <c r="N65" s="11">
        <f t="shared" si="0"/>
        <v>31789.439999999999</v>
      </c>
    </row>
    <row r="66" spans="1:14" ht="14.25" customHeight="1" x14ac:dyDescent="0.35">
      <c r="A66" s="5">
        <v>45639</v>
      </c>
      <c r="B66" s="6" t="s">
        <v>57</v>
      </c>
      <c r="C66" s="6" t="s">
        <v>67</v>
      </c>
      <c r="D66" s="6" t="s">
        <v>68</v>
      </c>
      <c r="E66" s="6" t="s">
        <v>60</v>
      </c>
      <c r="F66" s="6" t="s">
        <v>61</v>
      </c>
      <c r="G66" s="6" t="s">
        <v>74</v>
      </c>
      <c r="H66" s="6" t="s">
        <v>75</v>
      </c>
      <c r="I66" s="6">
        <v>12</v>
      </c>
      <c r="J66" s="6">
        <v>12</v>
      </c>
      <c r="K66" s="6">
        <v>10596.48</v>
      </c>
      <c r="L66" s="6" t="s">
        <v>57</v>
      </c>
      <c r="M66" s="9" t="s">
        <v>64</v>
      </c>
      <c r="N66" s="11">
        <f t="shared" si="0"/>
        <v>127157.75999999999</v>
      </c>
    </row>
    <row r="67" spans="1:14" ht="14.25" customHeight="1" x14ac:dyDescent="0.35">
      <c r="A67" s="5">
        <v>45639</v>
      </c>
      <c r="B67" s="6" t="s">
        <v>57</v>
      </c>
      <c r="C67" s="6" t="s">
        <v>72</v>
      </c>
      <c r="D67" s="6" t="s">
        <v>73</v>
      </c>
      <c r="E67" s="6" t="s">
        <v>60</v>
      </c>
      <c r="F67" s="6" t="s">
        <v>61</v>
      </c>
      <c r="G67" s="6" t="s">
        <v>74</v>
      </c>
      <c r="H67" s="6" t="s">
        <v>75</v>
      </c>
      <c r="I67" s="6">
        <v>12</v>
      </c>
      <c r="J67" s="6">
        <v>72</v>
      </c>
      <c r="K67" s="6">
        <v>63578.879999999997</v>
      </c>
      <c r="L67" s="6" t="s">
        <v>57</v>
      </c>
      <c r="M67" s="9" t="s">
        <v>64</v>
      </c>
      <c r="N67" s="11">
        <f t="shared" ref="N67:N130" si="1">J67*K67</f>
        <v>4577679.3599999994</v>
      </c>
    </row>
    <row r="68" spans="1:14" ht="14.25" customHeight="1" x14ac:dyDescent="0.35">
      <c r="A68" s="5">
        <v>45639</v>
      </c>
      <c r="B68" s="6" t="s">
        <v>57</v>
      </c>
      <c r="C68" s="6" t="s">
        <v>69</v>
      </c>
      <c r="D68" s="6" t="s">
        <v>70</v>
      </c>
      <c r="E68" s="6" t="s">
        <v>60</v>
      </c>
      <c r="F68" s="6" t="s">
        <v>61</v>
      </c>
      <c r="G68" s="6" t="s">
        <v>74</v>
      </c>
      <c r="H68" s="6" t="s">
        <v>75</v>
      </c>
      <c r="I68" s="6">
        <v>48</v>
      </c>
      <c r="J68" s="6">
        <v>192</v>
      </c>
      <c r="K68" s="6">
        <v>14663.04</v>
      </c>
      <c r="L68" s="6" t="s">
        <v>57</v>
      </c>
      <c r="M68" s="9" t="s">
        <v>64</v>
      </c>
      <c r="N68" s="11">
        <f t="shared" si="1"/>
        <v>2815303.6800000002</v>
      </c>
    </row>
    <row r="69" spans="1:14" ht="14.25" customHeight="1" x14ac:dyDescent="0.35">
      <c r="A69" s="5">
        <v>45639</v>
      </c>
      <c r="B69" s="6" t="s">
        <v>57</v>
      </c>
      <c r="C69" s="6" t="s">
        <v>69</v>
      </c>
      <c r="D69" s="6" t="s">
        <v>70</v>
      </c>
      <c r="E69" s="6" t="s">
        <v>60</v>
      </c>
      <c r="F69" s="6" t="s">
        <v>61</v>
      </c>
      <c r="G69" s="6" t="s">
        <v>74</v>
      </c>
      <c r="H69" s="6" t="s">
        <v>75</v>
      </c>
      <c r="I69" s="6">
        <v>36</v>
      </c>
      <c r="J69" s="6">
        <v>360</v>
      </c>
      <c r="K69" s="6">
        <v>14400</v>
      </c>
      <c r="L69" s="6" t="s">
        <v>57</v>
      </c>
      <c r="M69" s="9" t="s">
        <v>64</v>
      </c>
      <c r="N69" s="11">
        <f t="shared" si="1"/>
        <v>5184000</v>
      </c>
    </row>
    <row r="70" spans="1:14" ht="14.25" customHeight="1" x14ac:dyDescent="0.35">
      <c r="A70" s="5">
        <v>45639</v>
      </c>
      <c r="B70" s="6" t="s">
        <v>57</v>
      </c>
      <c r="C70" s="6" t="s">
        <v>67</v>
      </c>
      <c r="D70" s="6" t="s">
        <v>68</v>
      </c>
      <c r="E70" s="6" t="s">
        <v>60</v>
      </c>
      <c r="F70" s="6" t="s">
        <v>61</v>
      </c>
      <c r="G70" s="6" t="s">
        <v>74</v>
      </c>
      <c r="H70" s="6" t="s">
        <v>75</v>
      </c>
      <c r="I70" s="6">
        <v>36</v>
      </c>
      <c r="J70" s="6">
        <v>72</v>
      </c>
      <c r="K70" s="6">
        <v>2880</v>
      </c>
      <c r="L70" s="6" t="s">
        <v>57</v>
      </c>
      <c r="M70" s="9" t="s">
        <v>64</v>
      </c>
      <c r="N70" s="11">
        <f t="shared" si="1"/>
        <v>207360</v>
      </c>
    </row>
    <row r="71" spans="1:14" ht="14.25" customHeight="1" x14ac:dyDescent="0.35">
      <c r="A71" s="5">
        <v>45639</v>
      </c>
      <c r="B71" s="6" t="s">
        <v>57</v>
      </c>
      <c r="C71" s="6" t="s">
        <v>69</v>
      </c>
      <c r="D71" s="6" t="s">
        <v>70</v>
      </c>
      <c r="E71" s="6" t="s">
        <v>60</v>
      </c>
      <c r="F71" s="6" t="s">
        <v>61</v>
      </c>
      <c r="G71" s="6" t="s">
        <v>74</v>
      </c>
      <c r="H71" s="6" t="s">
        <v>75</v>
      </c>
      <c r="I71" s="6">
        <v>60</v>
      </c>
      <c r="J71" s="6">
        <v>600</v>
      </c>
      <c r="K71" s="6">
        <v>14700</v>
      </c>
      <c r="L71" s="6" t="s">
        <v>57</v>
      </c>
      <c r="M71" s="9" t="s">
        <v>64</v>
      </c>
      <c r="N71" s="11">
        <f t="shared" si="1"/>
        <v>8820000</v>
      </c>
    </row>
    <row r="72" spans="1:14" ht="14.25" customHeight="1" x14ac:dyDescent="0.35">
      <c r="A72" s="5">
        <v>45639</v>
      </c>
      <c r="B72" s="6" t="s">
        <v>57</v>
      </c>
      <c r="C72" s="6" t="s">
        <v>69</v>
      </c>
      <c r="D72" s="6" t="s">
        <v>70</v>
      </c>
      <c r="E72" s="6" t="s">
        <v>60</v>
      </c>
      <c r="F72" s="6" t="s">
        <v>61</v>
      </c>
      <c r="G72" s="6" t="s">
        <v>74</v>
      </c>
      <c r="H72" s="6" t="s">
        <v>75</v>
      </c>
      <c r="I72" s="6">
        <v>60</v>
      </c>
      <c r="J72" s="6">
        <v>120</v>
      </c>
      <c r="K72" s="6">
        <v>2940</v>
      </c>
      <c r="L72" s="6" t="s">
        <v>57</v>
      </c>
      <c r="M72" s="9" t="s">
        <v>64</v>
      </c>
      <c r="N72" s="11">
        <f t="shared" si="1"/>
        <v>352800</v>
      </c>
    </row>
    <row r="73" spans="1:14" ht="14.25" customHeight="1" x14ac:dyDescent="0.35">
      <c r="A73" s="5">
        <v>45639</v>
      </c>
      <c r="B73" s="6" t="s">
        <v>57</v>
      </c>
      <c r="C73" s="6" t="s">
        <v>69</v>
      </c>
      <c r="D73" s="6" t="s">
        <v>70</v>
      </c>
      <c r="E73" s="6" t="s">
        <v>60</v>
      </c>
      <c r="F73" s="6" t="s">
        <v>61</v>
      </c>
      <c r="G73" s="6" t="s">
        <v>74</v>
      </c>
      <c r="H73" s="6" t="s">
        <v>75</v>
      </c>
      <c r="I73" s="6">
        <v>60</v>
      </c>
      <c r="J73" s="6">
        <v>60</v>
      </c>
      <c r="K73" s="6">
        <v>1470</v>
      </c>
      <c r="L73" s="6" t="s">
        <v>57</v>
      </c>
      <c r="M73" s="9" t="s">
        <v>64</v>
      </c>
      <c r="N73" s="11">
        <f t="shared" si="1"/>
        <v>88200</v>
      </c>
    </row>
    <row r="74" spans="1:14" ht="14.25" customHeight="1" x14ac:dyDescent="0.35">
      <c r="A74" s="5">
        <v>45639</v>
      </c>
      <c r="B74" s="6" t="s">
        <v>57</v>
      </c>
      <c r="C74" s="6" t="s">
        <v>69</v>
      </c>
      <c r="D74" s="6" t="s">
        <v>70</v>
      </c>
      <c r="E74" s="6" t="s">
        <v>60</v>
      </c>
      <c r="F74" s="6" t="s">
        <v>61</v>
      </c>
      <c r="G74" s="6" t="s">
        <v>74</v>
      </c>
      <c r="H74" s="6" t="s">
        <v>75</v>
      </c>
      <c r="I74" s="6">
        <v>60</v>
      </c>
      <c r="J74" s="6">
        <v>60</v>
      </c>
      <c r="K74" s="6">
        <v>1470</v>
      </c>
      <c r="L74" s="6" t="s">
        <v>57</v>
      </c>
      <c r="M74" s="9" t="s">
        <v>64</v>
      </c>
      <c r="N74" s="11">
        <f t="shared" si="1"/>
        <v>88200</v>
      </c>
    </row>
    <row r="75" spans="1:14" ht="14.25" customHeight="1" x14ac:dyDescent="0.35">
      <c r="A75" s="5">
        <v>45639</v>
      </c>
      <c r="B75" s="6" t="s">
        <v>57</v>
      </c>
      <c r="C75" s="6" t="s">
        <v>65</v>
      </c>
      <c r="D75" s="6" t="s">
        <v>66</v>
      </c>
      <c r="E75" s="6" t="s">
        <v>60</v>
      </c>
      <c r="F75" s="6" t="s">
        <v>61</v>
      </c>
      <c r="G75" s="6" t="s">
        <v>74</v>
      </c>
      <c r="H75" s="6" t="s">
        <v>75</v>
      </c>
      <c r="I75" s="6">
        <v>40</v>
      </c>
      <c r="J75" s="6">
        <v>40</v>
      </c>
      <c r="K75" s="6">
        <v>2750</v>
      </c>
      <c r="L75" s="6" t="s">
        <v>57</v>
      </c>
      <c r="M75" s="9" t="s">
        <v>64</v>
      </c>
      <c r="N75" s="11">
        <f t="shared" si="1"/>
        <v>110000</v>
      </c>
    </row>
    <row r="76" spans="1:14" ht="14.25" customHeight="1" x14ac:dyDescent="0.35">
      <c r="A76" s="5">
        <v>45639</v>
      </c>
      <c r="B76" s="6" t="s">
        <v>57</v>
      </c>
      <c r="C76" s="6" t="s">
        <v>69</v>
      </c>
      <c r="D76" s="6" t="s">
        <v>70</v>
      </c>
      <c r="E76" s="6" t="s">
        <v>60</v>
      </c>
      <c r="F76" s="6" t="s">
        <v>61</v>
      </c>
      <c r="G76" s="6" t="s">
        <v>74</v>
      </c>
      <c r="H76" s="6" t="s">
        <v>75</v>
      </c>
      <c r="I76" s="6">
        <v>40</v>
      </c>
      <c r="J76" s="6">
        <v>40</v>
      </c>
      <c r="K76" s="6">
        <v>2750</v>
      </c>
      <c r="L76" s="6" t="s">
        <v>57</v>
      </c>
      <c r="M76" s="9" t="s">
        <v>64</v>
      </c>
      <c r="N76" s="11">
        <f t="shared" si="1"/>
        <v>110000</v>
      </c>
    </row>
    <row r="77" spans="1:14" ht="14.25" customHeight="1" x14ac:dyDescent="0.35">
      <c r="A77" s="5">
        <v>45639</v>
      </c>
      <c r="B77" s="6" t="s">
        <v>57</v>
      </c>
      <c r="C77" s="6" t="s">
        <v>58</v>
      </c>
      <c r="D77" s="6" t="s">
        <v>59</v>
      </c>
      <c r="E77" s="6" t="s">
        <v>60</v>
      </c>
      <c r="F77" s="6" t="s">
        <v>61</v>
      </c>
      <c r="G77" s="6" t="s">
        <v>74</v>
      </c>
      <c r="H77" s="6" t="s">
        <v>76</v>
      </c>
      <c r="I77" s="6">
        <v>24</v>
      </c>
      <c r="J77" s="6">
        <v>48</v>
      </c>
      <c r="K77" s="6">
        <v>8247.36</v>
      </c>
      <c r="L77" s="6" t="s">
        <v>57</v>
      </c>
      <c r="M77" s="9" t="s">
        <v>64</v>
      </c>
      <c r="N77" s="11">
        <f t="shared" si="1"/>
        <v>395873.28000000003</v>
      </c>
    </row>
    <row r="78" spans="1:14" ht="14.25" customHeight="1" x14ac:dyDescent="0.35">
      <c r="A78" s="5">
        <v>45639</v>
      </c>
      <c r="B78" s="6" t="s">
        <v>57</v>
      </c>
      <c r="C78" s="6" t="s">
        <v>65</v>
      </c>
      <c r="D78" s="6" t="s">
        <v>66</v>
      </c>
      <c r="E78" s="6" t="s">
        <v>60</v>
      </c>
      <c r="F78" s="6" t="s">
        <v>61</v>
      </c>
      <c r="G78" s="6" t="s">
        <v>74</v>
      </c>
      <c r="H78" s="6" t="s">
        <v>76</v>
      </c>
      <c r="I78" s="6">
        <v>24</v>
      </c>
      <c r="J78" s="6">
        <v>3</v>
      </c>
      <c r="K78" s="6">
        <v>515.46</v>
      </c>
      <c r="L78" s="6" t="s">
        <v>57</v>
      </c>
      <c r="M78" s="9" t="s">
        <v>64</v>
      </c>
      <c r="N78" s="11">
        <f t="shared" si="1"/>
        <v>1546.38</v>
      </c>
    </row>
    <row r="79" spans="1:14" ht="14.25" customHeight="1" x14ac:dyDescent="0.35">
      <c r="A79" s="5">
        <v>45639</v>
      </c>
      <c r="B79" s="6" t="s">
        <v>57</v>
      </c>
      <c r="C79" s="6" t="s">
        <v>67</v>
      </c>
      <c r="D79" s="6" t="s">
        <v>68</v>
      </c>
      <c r="E79" s="6" t="s">
        <v>60</v>
      </c>
      <c r="F79" s="6" t="s">
        <v>61</v>
      </c>
      <c r="G79" s="6" t="s">
        <v>74</v>
      </c>
      <c r="H79" s="6" t="s">
        <v>76</v>
      </c>
      <c r="I79" s="6">
        <v>30</v>
      </c>
      <c r="J79" s="6">
        <v>12</v>
      </c>
      <c r="K79" s="6">
        <v>3916.32</v>
      </c>
      <c r="L79" s="6" t="s">
        <v>57</v>
      </c>
      <c r="M79" s="9" t="s">
        <v>64</v>
      </c>
      <c r="N79" s="11">
        <f t="shared" si="1"/>
        <v>46995.840000000004</v>
      </c>
    </row>
    <row r="80" spans="1:14" ht="14.25" customHeight="1" x14ac:dyDescent="0.35">
      <c r="A80" s="5">
        <v>45639</v>
      </c>
      <c r="B80" s="6" t="s">
        <v>57</v>
      </c>
      <c r="C80" s="6" t="s">
        <v>65</v>
      </c>
      <c r="D80" s="6" t="s">
        <v>66</v>
      </c>
      <c r="E80" s="6" t="s">
        <v>60</v>
      </c>
      <c r="F80" s="6" t="s">
        <v>61</v>
      </c>
      <c r="G80" s="6" t="s">
        <v>74</v>
      </c>
      <c r="H80" s="6" t="s">
        <v>76</v>
      </c>
      <c r="I80" s="6">
        <v>56</v>
      </c>
      <c r="J80" s="6">
        <v>2</v>
      </c>
      <c r="K80" s="6">
        <v>343.64</v>
      </c>
      <c r="L80" s="6" t="s">
        <v>57</v>
      </c>
      <c r="M80" s="9" t="s">
        <v>64</v>
      </c>
      <c r="N80" s="11">
        <f t="shared" si="1"/>
        <v>687.28</v>
      </c>
    </row>
    <row r="81" spans="1:14" ht="14.25" customHeight="1" x14ac:dyDescent="0.35">
      <c r="A81" s="5">
        <v>45639</v>
      </c>
      <c r="B81" s="6" t="s">
        <v>57</v>
      </c>
      <c r="C81" s="6" t="s">
        <v>65</v>
      </c>
      <c r="D81" s="6" t="s">
        <v>66</v>
      </c>
      <c r="E81" s="6" t="s">
        <v>60</v>
      </c>
      <c r="F81" s="6" t="s">
        <v>61</v>
      </c>
      <c r="G81" s="6" t="s">
        <v>74</v>
      </c>
      <c r="H81" s="6" t="s">
        <v>76</v>
      </c>
      <c r="I81" s="6">
        <v>56</v>
      </c>
      <c r="J81" s="6">
        <v>10</v>
      </c>
      <c r="K81" s="6">
        <v>1718.2</v>
      </c>
      <c r="L81" s="6" t="s">
        <v>57</v>
      </c>
      <c r="M81" s="9" t="s">
        <v>64</v>
      </c>
      <c r="N81" s="11">
        <f t="shared" si="1"/>
        <v>17182</v>
      </c>
    </row>
    <row r="82" spans="1:14" ht="14.25" customHeight="1" x14ac:dyDescent="0.35">
      <c r="A82" s="5">
        <v>45639</v>
      </c>
      <c r="B82" s="6" t="s">
        <v>57</v>
      </c>
      <c r="C82" s="6" t="s">
        <v>69</v>
      </c>
      <c r="D82" s="6" t="s">
        <v>70</v>
      </c>
      <c r="E82" s="6" t="s">
        <v>60</v>
      </c>
      <c r="F82" s="6" t="s">
        <v>61</v>
      </c>
      <c r="G82" s="6" t="s">
        <v>74</v>
      </c>
      <c r="H82" s="6" t="s">
        <v>76</v>
      </c>
      <c r="I82" s="6">
        <v>48</v>
      </c>
      <c r="J82" s="6">
        <v>48</v>
      </c>
      <c r="K82" s="6">
        <v>3272.64</v>
      </c>
      <c r="L82" s="6" t="s">
        <v>57</v>
      </c>
      <c r="M82" s="9" t="s">
        <v>64</v>
      </c>
      <c r="N82" s="11">
        <f t="shared" si="1"/>
        <v>157086.72</v>
      </c>
    </row>
    <row r="83" spans="1:14" ht="14.25" customHeight="1" x14ac:dyDescent="0.35">
      <c r="A83" s="5">
        <v>45639</v>
      </c>
      <c r="B83" s="6" t="s">
        <v>57</v>
      </c>
      <c r="C83" s="6" t="s">
        <v>65</v>
      </c>
      <c r="D83" s="6" t="s">
        <v>66</v>
      </c>
      <c r="E83" s="6" t="s">
        <v>60</v>
      </c>
      <c r="F83" s="6" t="s">
        <v>61</v>
      </c>
      <c r="G83" s="6" t="s">
        <v>74</v>
      </c>
      <c r="H83" s="6" t="s">
        <v>76</v>
      </c>
      <c r="I83" s="6">
        <v>18</v>
      </c>
      <c r="J83" s="6">
        <v>4</v>
      </c>
      <c r="K83" s="6">
        <v>1305.44</v>
      </c>
      <c r="L83" s="6" t="s">
        <v>57</v>
      </c>
      <c r="M83" s="9" t="s">
        <v>64</v>
      </c>
      <c r="N83" s="11">
        <f t="shared" si="1"/>
        <v>5221.76</v>
      </c>
    </row>
    <row r="84" spans="1:14" ht="14.25" customHeight="1" x14ac:dyDescent="0.35">
      <c r="A84" s="5">
        <v>45639</v>
      </c>
      <c r="B84" s="6" t="s">
        <v>57</v>
      </c>
      <c r="C84" s="6" t="s">
        <v>67</v>
      </c>
      <c r="D84" s="6" t="s">
        <v>68</v>
      </c>
      <c r="E84" s="6" t="s">
        <v>60</v>
      </c>
      <c r="F84" s="6" t="s">
        <v>61</v>
      </c>
      <c r="G84" s="6" t="s">
        <v>74</v>
      </c>
      <c r="H84" s="6" t="s">
        <v>76</v>
      </c>
      <c r="I84" s="6">
        <v>30</v>
      </c>
      <c r="J84" s="6">
        <v>12</v>
      </c>
      <c r="K84" s="6">
        <v>3916.32</v>
      </c>
      <c r="L84" s="6" t="s">
        <v>57</v>
      </c>
      <c r="M84" s="9" t="s">
        <v>64</v>
      </c>
      <c r="N84" s="11">
        <f t="shared" si="1"/>
        <v>46995.840000000004</v>
      </c>
    </row>
    <row r="85" spans="1:14" ht="14.25" customHeight="1" x14ac:dyDescent="0.35">
      <c r="A85" s="5">
        <v>45639</v>
      </c>
      <c r="B85" s="6" t="s">
        <v>57</v>
      </c>
      <c r="C85" s="6" t="s">
        <v>67</v>
      </c>
      <c r="D85" s="6" t="s">
        <v>68</v>
      </c>
      <c r="E85" s="6" t="s">
        <v>60</v>
      </c>
      <c r="F85" s="6" t="s">
        <v>61</v>
      </c>
      <c r="G85" s="6" t="s">
        <v>74</v>
      </c>
      <c r="H85" s="6" t="s">
        <v>76</v>
      </c>
      <c r="I85" s="6">
        <v>30</v>
      </c>
      <c r="J85" s="6">
        <v>3</v>
      </c>
      <c r="K85" s="6">
        <v>979.08</v>
      </c>
      <c r="L85" s="6" t="s">
        <v>57</v>
      </c>
      <c r="M85" s="9" t="s">
        <v>64</v>
      </c>
      <c r="N85" s="11">
        <f t="shared" si="1"/>
        <v>2937.2400000000002</v>
      </c>
    </row>
    <row r="86" spans="1:14" ht="14.25" customHeight="1" x14ac:dyDescent="0.35">
      <c r="A86" s="5">
        <v>45639</v>
      </c>
      <c r="B86" s="6" t="s">
        <v>57</v>
      </c>
      <c r="C86" s="6" t="s">
        <v>67</v>
      </c>
      <c r="D86" s="6" t="s">
        <v>68</v>
      </c>
      <c r="E86" s="6" t="s">
        <v>60</v>
      </c>
      <c r="F86" s="6" t="s">
        <v>61</v>
      </c>
      <c r="G86" s="6" t="s">
        <v>74</v>
      </c>
      <c r="H86" s="6" t="s">
        <v>76</v>
      </c>
      <c r="I86" s="6">
        <v>30</v>
      </c>
      <c r="J86" s="6">
        <v>9</v>
      </c>
      <c r="K86" s="6">
        <v>3068.19</v>
      </c>
      <c r="L86" s="6" t="s">
        <v>57</v>
      </c>
      <c r="M86" s="9" t="s">
        <v>64</v>
      </c>
      <c r="N86" s="11">
        <f t="shared" si="1"/>
        <v>27613.71</v>
      </c>
    </row>
    <row r="87" spans="1:14" ht="14.25" customHeight="1" x14ac:dyDescent="0.35">
      <c r="A87" s="5">
        <v>45639</v>
      </c>
      <c r="B87" s="6" t="s">
        <v>57</v>
      </c>
      <c r="C87" s="6" t="s">
        <v>67</v>
      </c>
      <c r="D87" s="6" t="s">
        <v>68</v>
      </c>
      <c r="E87" s="6" t="s">
        <v>60</v>
      </c>
      <c r="F87" s="6" t="s">
        <v>61</v>
      </c>
      <c r="G87" s="6" t="s">
        <v>74</v>
      </c>
      <c r="H87" s="6" t="s">
        <v>76</v>
      </c>
      <c r="I87" s="6">
        <v>30</v>
      </c>
      <c r="J87" s="6">
        <v>12</v>
      </c>
      <c r="K87" s="6">
        <v>3916.32</v>
      </c>
      <c r="L87" s="6" t="s">
        <v>57</v>
      </c>
      <c r="M87" s="9" t="s">
        <v>64</v>
      </c>
      <c r="N87" s="11">
        <f t="shared" si="1"/>
        <v>46995.840000000004</v>
      </c>
    </row>
    <row r="88" spans="1:14" ht="14.25" customHeight="1" x14ac:dyDescent="0.35">
      <c r="A88" s="5">
        <v>45639</v>
      </c>
      <c r="B88" s="6" t="s">
        <v>57</v>
      </c>
      <c r="C88" s="6" t="s">
        <v>67</v>
      </c>
      <c r="D88" s="6" t="s">
        <v>68</v>
      </c>
      <c r="E88" s="6" t="s">
        <v>60</v>
      </c>
      <c r="F88" s="6" t="s">
        <v>61</v>
      </c>
      <c r="G88" s="6" t="s">
        <v>74</v>
      </c>
      <c r="H88" s="6" t="s">
        <v>76</v>
      </c>
      <c r="I88" s="6">
        <v>12</v>
      </c>
      <c r="J88" s="6">
        <v>1</v>
      </c>
      <c r="K88" s="6">
        <v>750</v>
      </c>
      <c r="L88" s="6" t="s">
        <v>57</v>
      </c>
      <c r="M88" s="9" t="s">
        <v>64</v>
      </c>
      <c r="N88" s="11">
        <f t="shared" si="1"/>
        <v>750</v>
      </c>
    </row>
    <row r="89" spans="1:14" ht="14.25" customHeight="1" x14ac:dyDescent="0.35">
      <c r="A89" s="5">
        <v>45639</v>
      </c>
      <c r="B89" s="6" t="s">
        <v>57</v>
      </c>
      <c r="C89" s="6" t="s">
        <v>67</v>
      </c>
      <c r="D89" s="6" t="s">
        <v>68</v>
      </c>
      <c r="E89" s="6" t="s">
        <v>60</v>
      </c>
      <c r="F89" s="6" t="s">
        <v>61</v>
      </c>
      <c r="G89" s="6" t="s">
        <v>74</v>
      </c>
      <c r="H89" s="6" t="s">
        <v>76</v>
      </c>
      <c r="I89" s="6">
        <v>12</v>
      </c>
      <c r="J89" s="6">
        <v>11</v>
      </c>
      <c r="K89" s="6">
        <v>8829.48</v>
      </c>
      <c r="L89" s="6" t="s">
        <v>57</v>
      </c>
      <c r="M89" s="9" t="s">
        <v>64</v>
      </c>
      <c r="N89" s="11">
        <f t="shared" si="1"/>
        <v>97124.28</v>
      </c>
    </row>
    <row r="90" spans="1:14" ht="14.25" customHeight="1" x14ac:dyDescent="0.35">
      <c r="A90" s="5">
        <v>45639</v>
      </c>
      <c r="B90" s="6" t="s">
        <v>57</v>
      </c>
      <c r="C90" s="6" t="s">
        <v>65</v>
      </c>
      <c r="D90" s="6" t="s">
        <v>66</v>
      </c>
      <c r="E90" s="6" t="s">
        <v>60</v>
      </c>
      <c r="F90" s="6" t="s">
        <v>61</v>
      </c>
      <c r="G90" s="6" t="s">
        <v>74</v>
      </c>
      <c r="H90" s="6" t="s">
        <v>76</v>
      </c>
      <c r="I90" s="6">
        <v>48</v>
      </c>
      <c r="J90" s="6">
        <v>12</v>
      </c>
      <c r="K90" s="6">
        <v>818.16</v>
      </c>
      <c r="L90" s="6" t="s">
        <v>57</v>
      </c>
      <c r="M90" s="9" t="s">
        <v>64</v>
      </c>
      <c r="N90" s="11">
        <f t="shared" si="1"/>
        <v>9817.92</v>
      </c>
    </row>
    <row r="91" spans="1:14" ht="14.25" customHeight="1" x14ac:dyDescent="0.35">
      <c r="A91" s="5">
        <v>45639</v>
      </c>
      <c r="B91" s="6" t="s">
        <v>57</v>
      </c>
      <c r="C91" s="6" t="s">
        <v>65</v>
      </c>
      <c r="D91" s="6" t="s">
        <v>66</v>
      </c>
      <c r="E91" s="6" t="s">
        <v>60</v>
      </c>
      <c r="F91" s="6" t="s">
        <v>61</v>
      </c>
      <c r="G91" s="6" t="s">
        <v>74</v>
      </c>
      <c r="H91" s="6" t="s">
        <v>76</v>
      </c>
      <c r="I91" s="6">
        <v>18</v>
      </c>
      <c r="J91" s="6">
        <v>4</v>
      </c>
      <c r="K91" s="6">
        <v>1305.44</v>
      </c>
      <c r="L91" s="6" t="s">
        <v>57</v>
      </c>
      <c r="M91" s="9" t="s">
        <v>64</v>
      </c>
      <c r="N91" s="11">
        <f t="shared" si="1"/>
        <v>5221.76</v>
      </c>
    </row>
    <row r="92" spans="1:14" ht="14.25" customHeight="1" x14ac:dyDescent="0.35">
      <c r="A92" s="5">
        <v>45639</v>
      </c>
      <c r="B92" s="6" t="s">
        <v>57</v>
      </c>
      <c r="C92" s="6" t="s">
        <v>69</v>
      </c>
      <c r="D92" s="6" t="s">
        <v>70</v>
      </c>
      <c r="E92" s="6" t="s">
        <v>60</v>
      </c>
      <c r="F92" s="6" t="s">
        <v>61</v>
      </c>
      <c r="G92" s="6" t="s">
        <v>77</v>
      </c>
      <c r="H92" s="6" t="s">
        <v>78</v>
      </c>
      <c r="I92" s="6">
        <v>48</v>
      </c>
      <c r="J92" s="6">
        <v>12</v>
      </c>
      <c r="K92" s="6">
        <v>1033.08</v>
      </c>
      <c r="L92" s="6" t="s">
        <v>57</v>
      </c>
      <c r="M92" s="9" t="s">
        <v>64</v>
      </c>
      <c r="N92" s="11">
        <f t="shared" si="1"/>
        <v>12396.96</v>
      </c>
    </row>
    <row r="93" spans="1:14" ht="14.25" customHeight="1" x14ac:dyDescent="0.35">
      <c r="A93" s="5">
        <v>45639</v>
      </c>
      <c r="B93" s="6" t="s">
        <v>57</v>
      </c>
      <c r="C93" s="6" t="s">
        <v>67</v>
      </c>
      <c r="D93" s="6" t="s">
        <v>68</v>
      </c>
      <c r="E93" s="6" t="s">
        <v>60</v>
      </c>
      <c r="F93" s="6" t="s">
        <v>61</v>
      </c>
      <c r="G93" s="6" t="s">
        <v>77</v>
      </c>
      <c r="H93" s="6" t="s">
        <v>78</v>
      </c>
      <c r="I93" s="6">
        <v>48</v>
      </c>
      <c r="J93" s="6">
        <v>24</v>
      </c>
      <c r="K93" s="6">
        <v>2066.16</v>
      </c>
      <c r="L93" s="6" t="s">
        <v>57</v>
      </c>
      <c r="M93" s="9" t="s">
        <v>64</v>
      </c>
      <c r="N93" s="11">
        <f t="shared" si="1"/>
        <v>49587.839999999997</v>
      </c>
    </row>
    <row r="94" spans="1:14" ht="14.25" customHeight="1" x14ac:dyDescent="0.35">
      <c r="A94" s="5">
        <v>45640</v>
      </c>
      <c r="B94" s="6" t="s">
        <v>13</v>
      </c>
      <c r="C94" s="6" t="s">
        <v>79</v>
      </c>
      <c r="D94" s="6" t="s">
        <v>80</v>
      </c>
      <c r="E94" s="6" t="s">
        <v>81</v>
      </c>
      <c r="F94" s="6" t="s">
        <v>82</v>
      </c>
      <c r="G94" s="6" t="s">
        <v>26</v>
      </c>
      <c r="H94" s="6" t="s">
        <v>27</v>
      </c>
      <c r="I94" s="6">
        <v>24</v>
      </c>
      <c r="J94" s="6">
        <v>-1</v>
      </c>
      <c r="K94" s="6">
        <v>-437.5</v>
      </c>
      <c r="L94" s="6" t="s">
        <v>20</v>
      </c>
      <c r="M94" s="9" t="s">
        <v>64</v>
      </c>
      <c r="N94" s="11">
        <f t="shared" si="1"/>
        <v>437.5</v>
      </c>
    </row>
    <row r="95" spans="1:14" ht="14.25" customHeight="1" x14ac:dyDescent="0.35">
      <c r="A95" s="5">
        <v>45640</v>
      </c>
      <c r="B95" s="6" t="s">
        <v>83</v>
      </c>
      <c r="C95" s="6" t="s">
        <v>84</v>
      </c>
      <c r="D95" s="6" t="s">
        <v>85</v>
      </c>
      <c r="E95" s="6" t="s">
        <v>60</v>
      </c>
      <c r="F95" s="6" t="s">
        <v>61</v>
      </c>
      <c r="G95" s="6" t="s">
        <v>18</v>
      </c>
      <c r="H95" s="6" t="s">
        <v>19</v>
      </c>
      <c r="I95" s="6">
        <v>36</v>
      </c>
      <c r="J95" s="6">
        <v>-36</v>
      </c>
      <c r="K95" s="6">
        <v>-8839.44</v>
      </c>
      <c r="L95" s="6" t="s">
        <v>86</v>
      </c>
      <c r="M95" s="9" t="s">
        <v>64</v>
      </c>
      <c r="N95" s="11">
        <f t="shared" si="1"/>
        <v>318219.84000000003</v>
      </c>
    </row>
    <row r="96" spans="1:14" ht="14.25" customHeight="1" x14ac:dyDescent="0.35">
      <c r="A96" s="5">
        <v>45640</v>
      </c>
      <c r="B96" s="6" t="s">
        <v>83</v>
      </c>
      <c r="C96" s="6" t="s">
        <v>87</v>
      </c>
      <c r="D96" s="6" t="s">
        <v>88</v>
      </c>
      <c r="E96" s="6" t="s">
        <v>60</v>
      </c>
      <c r="F96" s="6" t="s">
        <v>61</v>
      </c>
      <c r="G96" s="6" t="s">
        <v>18</v>
      </c>
      <c r="H96" s="6" t="s">
        <v>89</v>
      </c>
      <c r="I96" s="6">
        <v>48</v>
      </c>
      <c r="J96" s="6">
        <v>-3</v>
      </c>
      <c r="K96" s="6">
        <v>-1918.83</v>
      </c>
      <c r="L96" s="6" t="s">
        <v>86</v>
      </c>
      <c r="M96" s="9" t="s">
        <v>64</v>
      </c>
      <c r="N96" s="11">
        <f t="shared" si="1"/>
        <v>5756.49</v>
      </c>
    </row>
    <row r="97" spans="1:14" ht="14.25" customHeight="1" x14ac:dyDescent="0.35">
      <c r="A97" s="5">
        <v>45640</v>
      </c>
      <c r="B97" s="6" t="s">
        <v>83</v>
      </c>
      <c r="C97" s="6" t="s">
        <v>90</v>
      </c>
      <c r="D97" s="6" t="s">
        <v>91</v>
      </c>
      <c r="E97" s="6" t="s">
        <v>81</v>
      </c>
      <c r="F97" s="6" t="s">
        <v>82</v>
      </c>
      <c r="G97" s="6" t="s">
        <v>31</v>
      </c>
      <c r="H97" s="6" t="s">
        <v>32</v>
      </c>
      <c r="I97" s="6">
        <v>24</v>
      </c>
      <c r="J97" s="6">
        <v>-24</v>
      </c>
      <c r="K97" s="6">
        <v>-11170.08</v>
      </c>
      <c r="L97" s="6" t="s">
        <v>92</v>
      </c>
      <c r="M97" s="9" t="s">
        <v>64</v>
      </c>
      <c r="N97" s="11">
        <f t="shared" si="1"/>
        <v>268081.91999999998</v>
      </c>
    </row>
    <row r="98" spans="1:14" ht="14.25" customHeight="1" x14ac:dyDescent="0.35">
      <c r="A98" s="5">
        <v>45640</v>
      </c>
      <c r="B98" s="6" t="s">
        <v>83</v>
      </c>
      <c r="C98" s="6" t="s">
        <v>58</v>
      </c>
      <c r="D98" s="6" t="s">
        <v>59</v>
      </c>
      <c r="E98" s="6" t="s">
        <v>60</v>
      </c>
      <c r="F98" s="6" t="s">
        <v>61</v>
      </c>
      <c r="G98" s="6" t="s">
        <v>40</v>
      </c>
      <c r="H98" s="6" t="s">
        <v>93</v>
      </c>
      <c r="I98" s="6">
        <v>4</v>
      </c>
      <c r="J98" s="6">
        <v>-28</v>
      </c>
      <c r="K98" s="6">
        <v>-39719.4</v>
      </c>
      <c r="L98" s="6" t="s">
        <v>86</v>
      </c>
      <c r="M98" s="9" t="s">
        <v>64</v>
      </c>
      <c r="N98" s="11">
        <f t="shared" si="1"/>
        <v>1112143.2</v>
      </c>
    </row>
    <row r="99" spans="1:14" ht="14.25" customHeight="1" x14ac:dyDescent="0.35">
      <c r="A99" s="5">
        <v>45640</v>
      </c>
      <c r="B99" s="6" t="s">
        <v>83</v>
      </c>
      <c r="C99" s="6" t="s">
        <v>90</v>
      </c>
      <c r="D99" s="6" t="s">
        <v>91</v>
      </c>
      <c r="E99" s="6" t="s">
        <v>81</v>
      </c>
      <c r="F99" s="6" t="s">
        <v>82</v>
      </c>
      <c r="G99" s="6" t="s">
        <v>55</v>
      </c>
      <c r="H99" s="6" t="s">
        <v>56</v>
      </c>
      <c r="I99" s="6">
        <v>12</v>
      </c>
      <c r="J99" s="6">
        <v>-18</v>
      </c>
      <c r="K99" s="6">
        <v>-4680</v>
      </c>
      <c r="L99" s="6" t="s">
        <v>92</v>
      </c>
      <c r="M99" s="9" t="s">
        <v>64</v>
      </c>
      <c r="N99" s="11">
        <f t="shared" si="1"/>
        <v>84240</v>
      </c>
    </row>
    <row r="100" spans="1:14" ht="14.25" customHeight="1" x14ac:dyDescent="0.35">
      <c r="A100" s="5">
        <v>45640</v>
      </c>
      <c r="B100" s="6" t="s">
        <v>57</v>
      </c>
      <c r="C100" s="6" t="s">
        <v>79</v>
      </c>
      <c r="D100" s="6" t="s">
        <v>80</v>
      </c>
      <c r="E100" s="6" t="s">
        <v>81</v>
      </c>
      <c r="F100" s="6" t="s">
        <v>82</v>
      </c>
      <c r="G100" s="6" t="s">
        <v>94</v>
      </c>
      <c r="H100" s="6" t="s">
        <v>95</v>
      </c>
      <c r="I100" s="6">
        <v>192</v>
      </c>
      <c r="J100" s="6">
        <v>96</v>
      </c>
      <c r="K100" s="6">
        <v>7493.76</v>
      </c>
      <c r="L100" s="6" t="s">
        <v>57</v>
      </c>
      <c r="M100" s="9" t="s">
        <v>64</v>
      </c>
      <c r="N100" s="11">
        <f t="shared" si="1"/>
        <v>719400.95999999996</v>
      </c>
    </row>
    <row r="101" spans="1:14" ht="14.25" customHeight="1" x14ac:dyDescent="0.35">
      <c r="A101" s="5">
        <v>45640</v>
      </c>
      <c r="B101" s="6" t="s">
        <v>57</v>
      </c>
      <c r="C101" s="6" t="s">
        <v>69</v>
      </c>
      <c r="D101" s="6" t="s">
        <v>70</v>
      </c>
      <c r="E101" s="6" t="s">
        <v>60</v>
      </c>
      <c r="F101" s="6" t="s">
        <v>61</v>
      </c>
      <c r="G101" s="6" t="s">
        <v>94</v>
      </c>
      <c r="H101" s="6" t="s">
        <v>95</v>
      </c>
      <c r="I101" s="6">
        <v>192</v>
      </c>
      <c r="J101" s="6">
        <v>60</v>
      </c>
      <c r="K101" s="6">
        <v>4683.6000000000004</v>
      </c>
      <c r="L101" s="6" t="s">
        <v>57</v>
      </c>
      <c r="M101" s="9" t="s">
        <v>64</v>
      </c>
      <c r="N101" s="11">
        <f t="shared" si="1"/>
        <v>281016</v>
      </c>
    </row>
    <row r="102" spans="1:14" ht="14.25" customHeight="1" x14ac:dyDescent="0.35">
      <c r="A102" s="5">
        <v>45640</v>
      </c>
      <c r="B102" s="6" t="s">
        <v>57</v>
      </c>
      <c r="C102" s="6" t="s">
        <v>96</v>
      </c>
      <c r="D102" s="6" t="s">
        <v>97</v>
      </c>
      <c r="E102" s="6" t="s">
        <v>60</v>
      </c>
      <c r="F102" s="6" t="s">
        <v>61</v>
      </c>
      <c r="G102" s="6" t="s">
        <v>94</v>
      </c>
      <c r="H102" s="6" t="s">
        <v>98</v>
      </c>
      <c r="I102" s="6">
        <v>40</v>
      </c>
      <c r="J102" s="6">
        <v>6</v>
      </c>
      <c r="K102" s="6">
        <v>2500.02</v>
      </c>
      <c r="L102" s="6" t="s">
        <v>57</v>
      </c>
      <c r="M102" s="9" t="s">
        <v>64</v>
      </c>
      <c r="N102" s="11">
        <f t="shared" si="1"/>
        <v>15000.119999999999</v>
      </c>
    </row>
    <row r="103" spans="1:14" ht="14.25" customHeight="1" x14ac:dyDescent="0.35">
      <c r="A103" s="5">
        <v>45640</v>
      </c>
      <c r="B103" s="6" t="s">
        <v>57</v>
      </c>
      <c r="C103" s="6" t="s">
        <v>96</v>
      </c>
      <c r="D103" s="6" t="s">
        <v>97</v>
      </c>
      <c r="E103" s="6" t="s">
        <v>60</v>
      </c>
      <c r="F103" s="6" t="s">
        <v>61</v>
      </c>
      <c r="G103" s="6" t="s">
        <v>94</v>
      </c>
      <c r="H103" s="6" t="s">
        <v>98</v>
      </c>
      <c r="I103" s="6">
        <v>24</v>
      </c>
      <c r="J103" s="6">
        <v>6</v>
      </c>
      <c r="K103" s="6">
        <v>1973.7</v>
      </c>
      <c r="L103" s="6" t="s">
        <v>57</v>
      </c>
      <c r="M103" s="9" t="s">
        <v>64</v>
      </c>
      <c r="N103" s="11">
        <f t="shared" si="1"/>
        <v>11842.2</v>
      </c>
    </row>
    <row r="104" spans="1:14" ht="14.25" customHeight="1" x14ac:dyDescent="0.35">
      <c r="A104" s="5">
        <v>45640</v>
      </c>
      <c r="B104" s="6" t="s">
        <v>57</v>
      </c>
      <c r="C104" s="6" t="s">
        <v>96</v>
      </c>
      <c r="D104" s="6" t="s">
        <v>97</v>
      </c>
      <c r="E104" s="6" t="s">
        <v>60</v>
      </c>
      <c r="F104" s="6" t="s">
        <v>61</v>
      </c>
      <c r="G104" s="6" t="s">
        <v>94</v>
      </c>
      <c r="H104" s="6" t="s">
        <v>98</v>
      </c>
      <c r="I104" s="6">
        <v>18</v>
      </c>
      <c r="J104" s="6">
        <v>6</v>
      </c>
      <c r="K104" s="6">
        <v>1973.7</v>
      </c>
      <c r="L104" s="6" t="s">
        <v>57</v>
      </c>
      <c r="M104" s="9" t="s">
        <v>64</v>
      </c>
      <c r="N104" s="11">
        <f t="shared" si="1"/>
        <v>11842.2</v>
      </c>
    </row>
    <row r="105" spans="1:14" ht="14.25" customHeight="1" x14ac:dyDescent="0.35">
      <c r="A105" s="5">
        <v>45640</v>
      </c>
      <c r="B105" s="6" t="s">
        <v>57</v>
      </c>
      <c r="C105" s="6" t="s">
        <v>96</v>
      </c>
      <c r="D105" s="6" t="s">
        <v>97</v>
      </c>
      <c r="E105" s="6" t="s">
        <v>60</v>
      </c>
      <c r="F105" s="6" t="s">
        <v>61</v>
      </c>
      <c r="G105" s="6" t="s">
        <v>94</v>
      </c>
      <c r="H105" s="6" t="s">
        <v>98</v>
      </c>
      <c r="I105" s="6">
        <v>18</v>
      </c>
      <c r="J105" s="6">
        <v>18</v>
      </c>
      <c r="K105" s="6">
        <v>5131.62</v>
      </c>
      <c r="L105" s="6" t="s">
        <v>57</v>
      </c>
      <c r="M105" s="9" t="s">
        <v>64</v>
      </c>
      <c r="N105" s="11">
        <f t="shared" si="1"/>
        <v>92369.16</v>
      </c>
    </row>
    <row r="106" spans="1:14" ht="14.25" customHeight="1" x14ac:dyDescent="0.35">
      <c r="A106" s="5">
        <v>45640</v>
      </c>
      <c r="B106" s="6" t="s">
        <v>57</v>
      </c>
      <c r="C106" s="6" t="s">
        <v>99</v>
      </c>
      <c r="D106" s="6" t="s">
        <v>100</v>
      </c>
      <c r="E106" s="6" t="s">
        <v>81</v>
      </c>
      <c r="F106" s="6" t="s">
        <v>82</v>
      </c>
      <c r="G106" s="6" t="s">
        <v>18</v>
      </c>
      <c r="H106" s="6" t="s">
        <v>101</v>
      </c>
      <c r="I106" s="6">
        <v>144</v>
      </c>
      <c r="J106" s="6">
        <v>24</v>
      </c>
      <c r="K106" s="6">
        <v>1009.92</v>
      </c>
      <c r="L106" s="6" t="s">
        <v>57</v>
      </c>
      <c r="M106" s="9" t="s">
        <v>64</v>
      </c>
      <c r="N106" s="11">
        <f t="shared" si="1"/>
        <v>24238.079999999998</v>
      </c>
    </row>
    <row r="107" spans="1:14" ht="14.25" customHeight="1" x14ac:dyDescent="0.35">
      <c r="A107" s="5">
        <v>45640</v>
      </c>
      <c r="B107" s="6" t="s">
        <v>57</v>
      </c>
      <c r="C107" s="6" t="s">
        <v>96</v>
      </c>
      <c r="D107" s="6" t="s">
        <v>97</v>
      </c>
      <c r="E107" s="6" t="s">
        <v>60</v>
      </c>
      <c r="F107" s="6" t="s">
        <v>61</v>
      </c>
      <c r="G107" s="6" t="s">
        <v>18</v>
      </c>
      <c r="H107" s="6" t="s">
        <v>101</v>
      </c>
      <c r="I107" s="6">
        <v>144</v>
      </c>
      <c r="J107" s="6">
        <v>48</v>
      </c>
      <c r="K107" s="6">
        <v>2019.84</v>
      </c>
      <c r="L107" s="6" t="s">
        <v>57</v>
      </c>
      <c r="M107" s="9" t="s">
        <v>64</v>
      </c>
      <c r="N107" s="11">
        <f t="shared" si="1"/>
        <v>96952.319999999992</v>
      </c>
    </row>
    <row r="108" spans="1:14" ht="14.25" customHeight="1" x14ac:dyDescent="0.35">
      <c r="A108" s="5">
        <v>45640</v>
      </c>
      <c r="B108" s="6" t="s">
        <v>57</v>
      </c>
      <c r="C108" s="6" t="s">
        <v>58</v>
      </c>
      <c r="D108" s="6" t="s">
        <v>59</v>
      </c>
      <c r="E108" s="6" t="s">
        <v>60</v>
      </c>
      <c r="F108" s="6" t="s">
        <v>61</v>
      </c>
      <c r="G108" s="6" t="s">
        <v>18</v>
      </c>
      <c r="H108" s="6" t="s">
        <v>102</v>
      </c>
      <c r="I108" s="6">
        <v>200</v>
      </c>
      <c r="J108" s="6">
        <v>20</v>
      </c>
      <c r="K108" s="6">
        <v>11160.8</v>
      </c>
      <c r="L108" s="6" t="s">
        <v>57</v>
      </c>
      <c r="M108" s="9" t="s">
        <v>64</v>
      </c>
      <c r="N108" s="11">
        <f t="shared" si="1"/>
        <v>223216</v>
      </c>
    </row>
    <row r="109" spans="1:14" ht="14.25" customHeight="1" x14ac:dyDescent="0.35">
      <c r="A109" s="5">
        <v>45640</v>
      </c>
      <c r="B109" s="6" t="s">
        <v>57</v>
      </c>
      <c r="C109" s="6" t="s">
        <v>58</v>
      </c>
      <c r="D109" s="6" t="s">
        <v>59</v>
      </c>
      <c r="E109" s="6" t="s">
        <v>60</v>
      </c>
      <c r="F109" s="6" t="s">
        <v>61</v>
      </c>
      <c r="G109" s="6" t="s">
        <v>18</v>
      </c>
      <c r="H109" s="6" t="s">
        <v>102</v>
      </c>
      <c r="I109" s="6">
        <v>40</v>
      </c>
      <c r="J109" s="6">
        <v>20</v>
      </c>
      <c r="K109" s="6">
        <v>20518</v>
      </c>
      <c r="L109" s="6" t="s">
        <v>57</v>
      </c>
      <c r="M109" s="9" t="s">
        <v>64</v>
      </c>
      <c r="N109" s="11">
        <f t="shared" si="1"/>
        <v>410360</v>
      </c>
    </row>
    <row r="110" spans="1:14" ht="14.25" customHeight="1" x14ac:dyDescent="0.35">
      <c r="A110" s="5">
        <v>45640</v>
      </c>
      <c r="B110" s="6" t="s">
        <v>57</v>
      </c>
      <c r="C110" s="6" t="s">
        <v>84</v>
      </c>
      <c r="D110" s="6" t="s">
        <v>85</v>
      </c>
      <c r="E110" s="6" t="s">
        <v>60</v>
      </c>
      <c r="F110" s="6" t="s">
        <v>61</v>
      </c>
      <c r="G110" s="6" t="s">
        <v>18</v>
      </c>
      <c r="H110" s="6" t="s">
        <v>103</v>
      </c>
      <c r="I110" s="6">
        <v>192</v>
      </c>
      <c r="J110" s="6">
        <v>96</v>
      </c>
      <c r="K110" s="6">
        <v>6314.88</v>
      </c>
      <c r="L110" s="6" t="s">
        <v>57</v>
      </c>
      <c r="M110" s="9" t="s">
        <v>64</v>
      </c>
      <c r="N110" s="11">
        <f t="shared" si="1"/>
        <v>606228.47999999998</v>
      </c>
    </row>
    <row r="111" spans="1:14" ht="14.25" customHeight="1" x14ac:dyDescent="0.35">
      <c r="A111" s="5">
        <v>45640</v>
      </c>
      <c r="B111" s="6" t="s">
        <v>57</v>
      </c>
      <c r="C111" s="6" t="s">
        <v>79</v>
      </c>
      <c r="D111" s="6" t="s">
        <v>80</v>
      </c>
      <c r="E111" s="6" t="s">
        <v>81</v>
      </c>
      <c r="F111" s="6" t="s">
        <v>82</v>
      </c>
      <c r="G111" s="6" t="s">
        <v>18</v>
      </c>
      <c r="H111" s="6" t="s">
        <v>103</v>
      </c>
      <c r="I111" s="6">
        <v>192</v>
      </c>
      <c r="J111" s="6">
        <v>48</v>
      </c>
      <c r="K111" s="6">
        <v>3157.44</v>
      </c>
      <c r="L111" s="6" t="s">
        <v>57</v>
      </c>
      <c r="M111" s="9" t="s">
        <v>64</v>
      </c>
      <c r="N111" s="11">
        <f t="shared" si="1"/>
        <v>151557.12</v>
      </c>
    </row>
    <row r="112" spans="1:14" ht="14.25" customHeight="1" x14ac:dyDescent="0.35">
      <c r="A112" s="5">
        <v>45640</v>
      </c>
      <c r="B112" s="6" t="s">
        <v>57</v>
      </c>
      <c r="C112" s="6" t="s">
        <v>84</v>
      </c>
      <c r="D112" s="6" t="s">
        <v>85</v>
      </c>
      <c r="E112" s="6" t="s">
        <v>60</v>
      </c>
      <c r="F112" s="6" t="s">
        <v>61</v>
      </c>
      <c r="G112" s="6" t="s">
        <v>18</v>
      </c>
      <c r="H112" s="6" t="s">
        <v>104</v>
      </c>
      <c r="I112" s="6">
        <v>240</v>
      </c>
      <c r="J112" s="6">
        <v>24</v>
      </c>
      <c r="K112" s="6">
        <v>2688</v>
      </c>
      <c r="L112" s="6" t="s">
        <v>57</v>
      </c>
      <c r="M112" s="9" t="s">
        <v>64</v>
      </c>
      <c r="N112" s="11">
        <f t="shared" si="1"/>
        <v>64512</v>
      </c>
    </row>
    <row r="113" spans="1:14" ht="14.25" customHeight="1" x14ac:dyDescent="0.35">
      <c r="A113" s="5">
        <v>45640</v>
      </c>
      <c r="B113" s="6" t="s">
        <v>57</v>
      </c>
      <c r="C113" s="6" t="s">
        <v>96</v>
      </c>
      <c r="D113" s="6" t="s">
        <v>97</v>
      </c>
      <c r="E113" s="6" t="s">
        <v>60</v>
      </c>
      <c r="F113" s="6" t="s">
        <v>61</v>
      </c>
      <c r="G113" s="6" t="s">
        <v>18</v>
      </c>
      <c r="H113" s="6" t="s">
        <v>104</v>
      </c>
      <c r="I113" s="6">
        <v>480</v>
      </c>
      <c r="J113" s="6">
        <v>480</v>
      </c>
      <c r="K113" s="6">
        <v>19200</v>
      </c>
      <c r="L113" s="6" t="s">
        <v>57</v>
      </c>
      <c r="M113" s="9" t="s">
        <v>64</v>
      </c>
      <c r="N113" s="11">
        <f t="shared" si="1"/>
        <v>9216000</v>
      </c>
    </row>
    <row r="114" spans="1:14" ht="14.25" customHeight="1" x14ac:dyDescent="0.35">
      <c r="A114" s="5">
        <v>45640</v>
      </c>
      <c r="B114" s="6" t="s">
        <v>57</v>
      </c>
      <c r="C114" s="6" t="s">
        <v>84</v>
      </c>
      <c r="D114" s="6" t="s">
        <v>85</v>
      </c>
      <c r="E114" s="6" t="s">
        <v>60</v>
      </c>
      <c r="F114" s="6" t="s">
        <v>61</v>
      </c>
      <c r="G114" s="6" t="s">
        <v>18</v>
      </c>
      <c r="H114" s="6" t="s">
        <v>104</v>
      </c>
      <c r="I114" s="6">
        <v>480</v>
      </c>
      <c r="J114" s="6">
        <v>40</v>
      </c>
      <c r="K114" s="6">
        <v>1600</v>
      </c>
      <c r="L114" s="6" t="s">
        <v>57</v>
      </c>
      <c r="M114" s="9" t="s">
        <v>64</v>
      </c>
      <c r="N114" s="11">
        <f t="shared" si="1"/>
        <v>64000</v>
      </c>
    </row>
    <row r="115" spans="1:14" ht="14.25" customHeight="1" x14ac:dyDescent="0.35">
      <c r="A115" s="5">
        <v>45640</v>
      </c>
      <c r="B115" s="6" t="s">
        <v>57</v>
      </c>
      <c r="C115" s="6" t="s">
        <v>96</v>
      </c>
      <c r="D115" s="6" t="s">
        <v>97</v>
      </c>
      <c r="E115" s="6" t="s">
        <v>60</v>
      </c>
      <c r="F115" s="6" t="s">
        <v>61</v>
      </c>
      <c r="G115" s="6" t="s">
        <v>18</v>
      </c>
      <c r="H115" s="6" t="s">
        <v>104</v>
      </c>
      <c r="I115" s="6">
        <v>480</v>
      </c>
      <c r="J115" s="6">
        <v>480</v>
      </c>
      <c r="K115" s="6">
        <v>33600</v>
      </c>
      <c r="L115" s="6" t="s">
        <v>57</v>
      </c>
      <c r="M115" s="9" t="s">
        <v>64</v>
      </c>
      <c r="N115" s="11">
        <f t="shared" si="1"/>
        <v>16128000</v>
      </c>
    </row>
    <row r="116" spans="1:14" ht="14.25" customHeight="1" x14ac:dyDescent="0.35">
      <c r="A116" s="5">
        <v>45640</v>
      </c>
      <c r="B116" s="6" t="s">
        <v>57</v>
      </c>
      <c r="C116" s="6" t="s">
        <v>84</v>
      </c>
      <c r="D116" s="6" t="s">
        <v>85</v>
      </c>
      <c r="E116" s="6" t="s">
        <v>60</v>
      </c>
      <c r="F116" s="6" t="s">
        <v>61</v>
      </c>
      <c r="G116" s="6" t="s">
        <v>18</v>
      </c>
      <c r="H116" s="6" t="s">
        <v>104</v>
      </c>
      <c r="I116" s="6">
        <v>480</v>
      </c>
      <c r="J116" s="6">
        <v>40</v>
      </c>
      <c r="K116" s="6">
        <v>2800</v>
      </c>
      <c r="L116" s="6" t="s">
        <v>57</v>
      </c>
      <c r="M116" s="9" t="s">
        <v>64</v>
      </c>
      <c r="N116" s="11">
        <f t="shared" si="1"/>
        <v>112000</v>
      </c>
    </row>
    <row r="117" spans="1:14" ht="14.25" customHeight="1" x14ac:dyDescent="0.35">
      <c r="A117" s="5">
        <v>45640</v>
      </c>
      <c r="B117" s="6" t="s">
        <v>57</v>
      </c>
      <c r="C117" s="6" t="s">
        <v>96</v>
      </c>
      <c r="D117" s="6" t="s">
        <v>97</v>
      </c>
      <c r="E117" s="6" t="s">
        <v>60</v>
      </c>
      <c r="F117" s="6" t="s">
        <v>61</v>
      </c>
      <c r="G117" s="6" t="s">
        <v>18</v>
      </c>
      <c r="H117" s="6" t="s">
        <v>104</v>
      </c>
      <c r="I117" s="6">
        <v>108</v>
      </c>
      <c r="J117" s="6">
        <v>92</v>
      </c>
      <c r="K117" s="6">
        <v>9103.4</v>
      </c>
      <c r="L117" s="6" t="s">
        <v>57</v>
      </c>
      <c r="M117" s="9" t="s">
        <v>64</v>
      </c>
      <c r="N117" s="11">
        <f t="shared" si="1"/>
        <v>837512.79999999993</v>
      </c>
    </row>
    <row r="118" spans="1:14" ht="14.25" customHeight="1" x14ac:dyDescent="0.35">
      <c r="A118" s="5">
        <v>45640</v>
      </c>
      <c r="B118" s="6" t="s">
        <v>57</v>
      </c>
      <c r="C118" s="6" t="s">
        <v>96</v>
      </c>
      <c r="D118" s="6" t="s">
        <v>97</v>
      </c>
      <c r="E118" s="6" t="s">
        <v>60</v>
      </c>
      <c r="F118" s="6" t="s">
        <v>61</v>
      </c>
      <c r="G118" s="6" t="s">
        <v>18</v>
      </c>
      <c r="H118" s="6" t="s">
        <v>104</v>
      </c>
      <c r="I118" s="6">
        <v>108</v>
      </c>
      <c r="J118" s="6">
        <v>124</v>
      </c>
      <c r="K118" s="6">
        <v>12269.8</v>
      </c>
      <c r="L118" s="6" t="s">
        <v>57</v>
      </c>
      <c r="M118" s="9" t="s">
        <v>64</v>
      </c>
      <c r="N118" s="11">
        <f t="shared" si="1"/>
        <v>1521455.2</v>
      </c>
    </row>
    <row r="119" spans="1:14" ht="14.25" customHeight="1" x14ac:dyDescent="0.35">
      <c r="A119" s="5">
        <v>45640</v>
      </c>
      <c r="B119" s="6" t="s">
        <v>57</v>
      </c>
      <c r="C119" s="6" t="s">
        <v>99</v>
      </c>
      <c r="D119" s="6" t="s">
        <v>100</v>
      </c>
      <c r="E119" s="6" t="s">
        <v>81</v>
      </c>
      <c r="F119" s="6" t="s">
        <v>82</v>
      </c>
      <c r="G119" s="6" t="s">
        <v>18</v>
      </c>
      <c r="H119" s="6" t="s">
        <v>19</v>
      </c>
      <c r="I119" s="6">
        <v>60</v>
      </c>
      <c r="J119" s="6">
        <v>3</v>
      </c>
      <c r="K119" s="6">
        <v>3716.22</v>
      </c>
      <c r="L119" s="6" t="s">
        <v>57</v>
      </c>
      <c r="M119" s="9" t="s">
        <v>64</v>
      </c>
      <c r="N119" s="11">
        <f t="shared" si="1"/>
        <v>11148.66</v>
      </c>
    </row>
    <row r="120" spans="1:14" ht="14.25" customHeight="1" x14ac:dyDescent="0.35">
      <c r="A120" s="5">
        <v>45640</v>
      </c>
      <c r="B120" s="6" t="s">
        <v>57</v>
      </c>
      <c r="C120" s="6" t="s">
        <v>69</v>
      </c>
      <c r="D120" s="6" t="s">
        <v>70</v>
      </c>
      <c r="E120" s="6" t="s">
        <v>60</v>
      </c>
      <c r="F120" s="6" t="s">
        <v>61</v>
      </c>
      <c r="G120" s="6" t="s">
        <v>18</v>
      </c>
      <c r="H120" s="6" t="s">
        <v>19</v>
      </c>
      <c r="I120" s="6">
        <v>60</v>
      </c>
      <c r="J120" s="6">
        <v>6</v>
      </c>
      <c r="K120" s="6">
        <v>7432.44</v>
      </c>
      <c r="L120" s="6" t="s">
        <v>57</v>
      </c>
      <c r="M120" s="9" t="s">
        <v>64</v>
      </c>
      <c r="N120" s="11">
        <f t="shared" si="1"/>
        <v>44594.64</v>
      </c>
    </row>
    <row r="121" spans="1:14" ht="14.25" customHeight="1" x14ac:dyDescent="0.35">
      <c r="A121" s="5">
        <v>45640</v>
      </c>
      <c r="B121" s="6" t="s">
        <v>57</v>
      </c>
      <c r="C121" s="6" t="s">
        <v>58</v>
      </c>
      <c r="D121" s="6" t="s">
        <v>59</v>
      </c>
      <c r="E121" s="6" t="s">
        <v>60</v>
      </c>
      <c r="F121" s="6" t="s">
        <v>61</v>
      </c>
      <c r="G121" s="6" t="s">
        <v>18</v>
      </c>
      <c r="H121" s="6" t="s">
        <v>19</v>
      </c>
      <c r="I121" s="6">
        <v>72</v>
      </c>
      <c r="J121" s="6">
        <v>2</v>
      </c>
      <c r="K121" s="6">
        <v>533.94000000000005</v>
      </c>
      <c r="L121" s="6" t="s">
        <v>57</v>
      </c>
      <c r="M121" s="9" t="s">
        <v>64</v>
      </c>
      <c r="N121" s="11">
        <f t="shared" si="1"/>
        <v>1067.8800000000001</v>
      </c>
    </row>
    <row r="122" spans="1:14" ht="14.25" customHeight="1" x14ac:dyDescent="0.35">
      <c r="A122" s="5">
        <v>45640</v>
      </c>
      <c r="B122" s="6" t="s">
        <v>57</v>
      </c>
      <c r="C122" s="6" t="s">
        <v>58</v>
      </c>
      <c r="D122" s="6" t="s">
        <v>59</v>
      </c>
      <c r="E122" s="6" t="s">
        <v>60</v>
      </c>
      <c r="F122" s="6" t="s">
        <v>61</v>
      </c>
      <c r="G122" s="6" t="s">
        <v>18</v>
      </c>
      <c r="H122" s="6" t="s">
        <v>19</v>
      </c>
      <c r="I122" s="6">
        <v>72</v>
      </c>
      <c r="J122" s="6">
        <v>34</v>
      </c>
      <c r="K122" s="6">
        <v>9076.98</v>
      </c>
      <c r="L122" s="6" t="s">
        <v>57</v>
      </c>
      <c r="M122" s="9" t="s">
        <v>105</v>
      </c>
      <c r="N122" s="11">
        <f t="shared" si="1"/>
        <v>308617.32</v>
      </c>
    </row>
    <row r="123" spans="1:14" ht="14.25" customHeight="1" x14ac:dyDescent="0.35">
      <c r="A123" s="5">
        <v>45640</v>
      </c>
      <c r="B123" s="6" t="s">
        <v>57</v>
      </c>
      <c r="C123" s="6" t="s">
        <v>90</v>
      </c>
      <c r="D123" s="6" t="s">
        <v>91</v>
      </c>
      <c r="E123" s="6" t="s">
        <v>81</v>
      </c>
      <c r="F123" s="6" t="s">
        <v>82</v>
      </c>
      <c r="G123" s="6" t="s">
        <v>18</v>
      </c>
      <c r="H123" s="6" t="s">
        <v>19</v>
      </c>
      <c r="I123" s="6">
        <v>48</v>
      </c>
      <c r="J123" s="6">
        <v>12</v>
      </c>
      <c r="K123" s="6">
        <v>6160.68</v>
      </c>
      <c r="L123" s="6" t="s">
        <v>57</v>
      </c>
      <c r="M123" s="9" t="s">
        <v>105</v>
      </c>
      <c r="N123" s="11">
        <f t="shared" si="1"/>
        <v>73928.160000000003</v>
      </c>
    </row>
    <row r="124" spans="1:14" ht="14.25" customHeight="1" x14ac:dyDescent="0.35">
      <c r="A124" s="5">
        <v>45640</v>
      </c>
      <c r="B124" s="6" t="s">
        <v>57</v>
      </c>
      <c r="C124" s="6" t="s">
        <v>106</v>
      </c>
      <c r="D124" s="6" t="s">
        <v>107</v>
      </c>
      <c r="E124" s="6" t="s">
        <v>81</v>
      </c>
      <c r="F124" s="6" t="s">
        <v>82</v>
      </c>
      <c r="G124" s="6" t="s">
        <v>18</v>
      </c>
      <c r="H124" s="6" t="s">
        <v>19</v>
      </c>
      <c r="I124" s="6">
        <v>36</v>
      </c>
      <c r="J124" s="6">
        <v>6</v>
      </c>
      <c r="K124" s="6">
        <v>1473.24</v>
      </c>
      <c r="L124" s="6" t="s">
        <v>57</v>
      </c>
      <c r="M124" s="9" t="s">
        <v>105</v>
      </c>
      <c r="N124" s="11">
        <f t="shared" si="1"/>
        <v>8839.44</v>
      </c>
    </row>
    <row r="125" spans="1:14" ht="14.25" customHeight="1" x14ac:dyDescent="0.35">
      <c r="A125" s="5">
        <v>45640</v>
      </c>
      <c r="B125" s="6" t="s">
        <v>57</v>
      </c>
      <c r="C125" s="6" t="s">
        <v>106</v>
      </c>
      <c r="D125" s="6" t="s">
        <v>107</v>
      </c>
      <c r="E125" s="6" t="s">
        <v>81</v>
      </c>
      <c r="F125" s="6" t="s">
        <v>82</v>
      </c>
      <c r="G125" s="6" t="s">
        <v>18</v>
      </c>
      <c r="H125" s="6" t="s">
        <v>89</v>
      </c>
      <c r="I125" s="6">
        <v>72</v>
      </c>
      <c r="J125" s="6">
        <v>3</v>
      </c>
      <c r="K125" s="6">
        <v>1056.03</v>
      </c>
      <c r="L125" s="6" t="s">
        <v>57</v>
      </c>
      <c r="M125" s="9" t="s">
        <v>105</v>
      </c>
      <c r="N125" s="11">
        <f t="shared" si="1"/>
        <v>3168.09</v>
      </c>
    </row>
    <row r="126" spans="1:14" ht="14.25" customHeight="1" x14ac:dyDescent="0.35">
      <c r="A126" s="5">
        <v>45640</v>
      </c>
      <c r="B126" s="6" t="s">
        <v>57</v>
      </c>
      <c r="C126" s="6" t="s">
        <v>87</v>
      </c>
      <c r="D126" s="6" t="s">
        <v>88</v>
      </c>
      <c r="E126" s="6" t="s">
        <v>60</v>
      </c>
      <c r="F126" s="6" t="s">
        <v>61</v>
      </c>
      <c r="G126" s="6" t="s">
        <v>18</v>
      </c>
      <c r="H126" s="6" t="s">
        <v>89</v>
      </c>
      <c r="I126" s="6">
        <v>72</v>
      </c>
      <c r="J126" s="6">
        <v>12</v>
      </c>
      <c r="K126" s="6">
        <v>4224.12</v>
      </c>
      <c r="L126" s="6" t="s">
        <v>57</v>
      </c>
      <c r="M126" s="9" t="s">
        <v>105</v>
      </c>
      <c r="N126" s="11">
        <f t="shared" si="1"/>
        <v>50689.440000000002</v>
      </c>
    </row>
    <row r="127" spans="1:14" ht="14.25" customHeight="1" x14ac:dyDescent="0.35">
      <c r="A127" s="5">
        <v>45640</v>
      </c>
      <c r="B127" s="6" t="s">
        <v>57</v>
      </c>
      <c r="C127" s="6" t="s">
        <v>87</v>
      </c>
      <c r="D127" s="6" t="s">
        <v>88</v>
      </c>
      <c r="E127" s="6" t="s">
        <v>60</v>
      </c>
      <c r="F127" s="6" t="s">
        <v>61</v>
      </c>
      <c r="G127" s="6" t="s">
        <v>18</v>
      </c>
      <c r="H127" s="6" t="s">
        <v>89</v>
      </c>
      <c r="I127" s="6">
        <v>48</v>
      </c>
      <c r="J127" s="6">
        <v>3</v>
      </c>
      <c r="K127" s="6">
        <v>1918.83</v>
      </c>
      <c r="L127" s="6" t="s">
        <v>57</v>
      </c>
      <c r="M127" s="9" t="s">
        <v>105</v>
      </c>
      <c r="N127" s="11">
        <f t="shared" si="1"/>
        <v>5756.49</v>
      </c>
    </row>
    <row r="128" spans="1:14" ht="14.25" customHeight="1" x14ac:dyDescent="0.35">
      <c r="A128" s="5">
        <v>45640</v>
      </c>
      <c r="B128" s="6" t="s">
        <v>57</v>
      </c>
      <c r="C128" s="6" t="s">
        <v>87</v>
      </c>
      <c r="D128" s="6" t="s">
        <v>88</v>
      </c>
      <c r="E128" s="6" t="s">
        <v>60</v>
      </c>
      <c r="F128" s="6" t="s">
        <v>61</v>
      </c>
      <c r="G128" s="6" t="s">
        <v>18</v>
      </c>
      <c r="H128" s="6" t="s">
        <v>89</v>
      </c>
      <c r="I128" s="6">
        <v>48</v>
      </c>
      <c r="J128" s="6">
        <v>2</v>
      </c>
      <c r="K128" s="6">
        <v>1314.52</v>
      </c>
      <c r="L128" s="6" t="s">
        <v>57</v>
      </c>
      <c r="M128" s="9" t="s">
        <v>105</v>
      </c>
      <c r="N128" s="11">
        <f t="shared" si="1"/>
        <v>2629.04</v>
      </c>
    </row>
    <row r="129" spans="1:14" ht="14.25" customHeight="1" x14ac:dyDescent="0.35">
      <c r="A129" s="5">
        <v>45640</v>
      </c>
      <c r="B129" s="6" t="s">
        <v>57</v>
      </c>
      <c r="C129" s="6" t="s">
        <v>87</v>
      </c>
      <c r="D129" s="6" t="s">
        <v>88</v>
      </c>
      <c r="E129" s="6" t="s">
        <v>60</v>
      </c>
      <c r="F129" s="6" t="s">
        <v>61</v>
      </c>
      <c r="G129" s="6" t="s">
        <v>18</v>
      </c>
      <c r="H129" s="6" t="s">
        <v>89</v>
      </c>
      <c r="I129" s="6">
        <v>48</v>
      </c>
      <c r="J129" s="6">
        <v>1</v>
      </c>
      <c r="K129" s="6">
        <v>657.26</v>
      </c>
      <c r="L129" s="6" t="s">
        <v>57</v>
      </c>
      <c r="M129" s="9" t="s">
        <v>105</v>
      </c>
      <c r="N129" s="11">
        <f t="shared" si="1"/>
        <v>657.26</v>
      </c>
    </row>
    <row r="130" spans="1:14" ht="14.25" customHeight="1" x14ac:dyDescent="0.35">
      <c r="A130" s="5">
        <v>45640</v>
      </c>
      <c r="B130" s="6" t="s">
        <v>57</v>
      </c>
      <c r="C130" s="6" t="s">
        <v>96</v>
      </c>
      <c r="D130" s="6" t="s">
        <v>97</v>
      </c>
      <c r="E130" s="6" t="s">
        <v>60</v>
      </c>
      <c r="F130" s="6" t="s">
        <v>61</v>
      </c>
      <c r="G130" s="6" t="s">
        <v>18</v>
      </c>
      <c r="H130" s="6" t="s">
        <v>89</v>
      </c>
      <c r="I130" s="6">
        <v>36</v>
      </c>
      <c r="J130" s="6">
        <v>6</v>
      </c>
      <c r="K130" s="6">
        <v>7021.62</v>
      </c>
      <c r="L130" s="6" t="s">
        <v>57</v>
      </c>
      <c r="M130" s="9" t="s">
        <v>105</v>
      </c>
      <c r="N130" s="11">
        <f t="shared" si="1"/>
        <v>42129.72</v>
      </c>
    </row>
    <row r="131" spans="1:14" ht="14.25" customHeight="1" x14ac:dyDescent="0.35">
      <c r="A131" s="5">
        <v>45640</v>
      </c>
      <c r="B131" s="6" t="s">
        <v>57</v>
      </c>
      <c r="C131" s="6" t="s">
        <v>96</v>
      </c>
      <c r="D131" s="6" t="s">
        <v>97</v>
      </c>
      <c r="E131" s="6" t="s">
        <v>60</v>
      </c>
      <c r="F131" s="6" t="s">
        <v>61</v>
      </c>
      <c r="G131" s="6" t="s">
        <v>18</v>
      </c>
      <c r="H131" s="6" t="s">
        <v>89</v>
      </c>
      <c r="I131" s="6">
        <v>36</v>
      </c>
      <c r="J131" s="6">
        <v>6</v>
      </c>
      <c r="K131" s="6">
        <v>1967.1</v>
      </c>
      <c r="L131" s="6" t="s">
        <v>57</v>
      </c>
      <c r="M131" s="9" t="s">
        <v>105</v>
      </c>
      <c r="N131" s="11">
        <f t="shared" ref="N131:N194" si="2">J131*K131</f>
        <v>11802.599999999999</v>
      </c>
    </row>
    <row r="132" spans="1:14" ht="14.25" customHeight="1" x14ac:dyDescent="0.35">
      <c r="A132" s="5">
        <v>45640</v>
      </c>
      <c r="B132" s="6" t="s">
        <v>57</v>
      </c>
      <c r="C132" s="6" t="s">
        <v>106</v>
      </c>
      <c r="D132" s="6" t="s">
        <v>107</v>
      </c>
      <c r="E132" s="6" t="s">
        <v>81</v>
      </c>
      <c r="F132" s="6" t="s">
        <v>82</v>
      </c>
      <c r="G132" s="6" t="s">
        <v>18</v>
      </c>
      <c r="H132" s="6" t="s">
        <v>89</v>
      </c>
      <c r="I132" s="6">
        <v>36</v>
      </c>
      <c r="J132" s="6">
        <v>2</v>
      </c>
      <c r="K132" s="6">
        <v>655.7</v>
      </c>
      <c r="L132" s="6" t="s">
        <v>57</v>
      </c>
      <c r="M132" s="9" t="s">
        <v>105</v>
      </c>
      <c r="N132" s="11">
        <f t="shared" si="2"/>
        <v>1311.4</v>
      </c>
    </row>
    <row r="133" spans="1:14" ht="14.25" customHeight="1" x14ac:dyDescent="0.35">
      <c r="A133" s="5">
        <v>45640</v>
      </c>
      <c r="B133" s="6" t="s">
        <v>57</v>
      </c>
      <c r="C133" s="6" t="s">
        <v>106</v>
      </c>
      <c r="D133" s="6" t="s">
        <v>107</v>
      </c>
      <c r="E133" s="6" t="s">
        <v>81</v>
      </c>
      <c r="F133" s="6" t="s">
        <v>82</v>
      </c>
      <c r="G133" s="6" t="s">
        <v>18</v>
      </c>
      <c r="H133" s="6" t="s">
        <v>108</v>
      </c>
      <c r="I133" s="6">
        <v>30</v>
      </c>
      <c r="J133" s="6">
        <v>11</v>
      </c>
      <c r="K133" s="6">
        <v>1718.86</v>
      </c>
      <c r="L133" s="6" t="s">
        <v>57</v>
      </c>
      <c r="M133" s="9" t="s">
        <v>105</v>
      </c>
      <c r="N133" s="11">
        <f t="shared" si="2"/>
        <v>18907.46</v>
      </c>
    </row>
    <row r="134" spans="1:14" ht="14.25" customHeight="1" x14ac:dyDescent="0.35">
      <c r="A134" s="5">
        <v>45640</v>
      </c>
      <c r="B134" s="6" t="s">
        <v>57</v>
      </c>
      <c r="C134" s="6" t="s">
        <v>106</v>
      </c>
      <c r="D134" s="6" t="s">
        <v>107</v>
      </c>
      <c r="E134" s="6" t="s">
        <v>81</v>
      </c>
      <c r="F134" s="6" t="s">
        <v>82</v>
      </c>
      <c r="G134" s="6" t="s">
        <v>18</v>
      </c>
      <c r="H134" s="6" t="s">
        <v>108</v>
      </c>
      <c r="I134" s="6">
        <v>30</v>
      </c>
      <c r="J134" s="6">
        <v>13</v>
      </c>
      <c r="K134" s="6">
        <v>2031.38</v>
      </c>
      <c r="L134" s="6" t="s">
        <v>57</v>
      </c>
      <c r="M134" s="9" t="s">
        <v>105</v>
      </c>
      <c r="N134" s="11">
        <f t="shared" si="2"/>
        <v>26407.940000000002</v>
      </c>
    </row>
    <row r="135" spans="1:14" ht="14.25" customHeight="1" x14ac:dyDescent="0.35">
      <c r="A135" s="5">
        <v>45640</v>
      </c>
      <c r="B135" s="6" t="s">
        <v>57</v>
      </c>
      <c r="C135" s="6" t="s">
        <v>96</v>
      </c>
      <c r="D135" s="6" t="s">
        <v>97</v>
      </c>
      <c r="E135" s="6" t="s">
        <v>60</v>
      </c>
      <c r="F135" s="6" t="s">
        <v>61</v>
      </c>
      <c r="G135" s="6" t="s">
        <v>18</v>
      </c>
      <c r="H135" s="6" t="s">
        <v>109</v>
      </c>
      <c r="I135" s="6">
        <v>800</v>
      </c>
      <c r="J135" s="6">
        <v>200</v>
      </c>
      <c r="K135" s="6">
        <v>4162</v>
      </c>
      <c r="L135" s="6" t="s">
        <v>57</v>
      </c>
      <c r="M135" s="9" t="s">
        <v>105</v>
      </c>
      <c r="N135" s="11">
        <f t="shared" si="2"/>
        <v>832400</v>
      </c>
    </row>
    <row r="136" spans="1:14" ht="14.25" customHeight="1" x14ac:dyDescent="0.35">
      <c r="A136" s="5">
        <v>45640</v>
      </c>
      <c r="B136" s="6" t="s">
        <v>57</v>
      </c>
      <c r="C136" s="6" t="s">
        <v>96</v>
      </c>
      <c r="D136" s="6" t="s">
        <v>97</v>
      </c>
      <c r="E136" s="6" t="s">
        <v>60</v>
      </c>
      <c r="F136" s="6" t="s">
        <v>61</v>
      </c>
      <c r="G136" s="6" t="s">
        <v>18</v>
      </c>
      <c r="H136" s="6" t="s">
        <v>109</v>
      </c>
      <c r="I136" s="6">
        <v>160</v>
      </c>
      <c r="J136" s="6">
        <v>480</v>
      </c>
      <c r="K136" s="6">
        <v>49440</v>
      </c>
      <c r="L136" s="6" t="s">
        <v>57</v>
      </c>
      <c r="M136" s="9" t="s">
        <v>105</v>
      </c>
      <c r="N136" s="11">
        <f t="shared" si="2"/>
        <v>23731200</v>
      </c>
    </row>
    <row r="137" spans="1:14" ht="14.25" customHeight="1" x14ac:dyDescent="0.35">
      <c r="A137" s="5">
        <v>45640</v>
      </c>
      <c r="B137" s="6" t="s">
        <v>57</v>
      </c>
      <c r="C137" s="6" t="s">
        <v>96</v>
      </c>
      <c r="D137" s="6" t="s">
        <v>97</v>
      </c>
      <c r="E137" s="6" t="s">
        <v>60</v>
      </c>
      <c r="F137" s="6" t="s">
        <v>61</v>
      </c>
      <c r="G137" s="6" t="s">
        <v>18</v>
      </c>
      <c r="H137" s="6" t="s">
        <v>109</v>
      </c>
      <c r="I137" s="6">
        <v>1200</v>
      </c>
      <c r="J137" s="6">
        <v>1200</v>
      </c>
      <c r="K137" s="6">
        <v>12132</v>
      </c>
      <c r="L137" s="6" t="s">
        <v>57</v>
      </c>
      <c r="M137" s="9" t="s">
        <v>105</v>
      </c>
      <c r="N137" s="11">
        <f t="shared" si="2"/>
        <v>14558400</v>
      </c>
    </row>
    <row r="138" spans="1:14" ht="14.25" customHeight="1" x14ac:dyDescent="0.35">
      <c r="A138" s="5">
        <v>45640</v>
      </c>
      <c r="B138" s="6" t="s">
        <v>57</v>
      </c>
      <c r="C138" s="6" t="s">
        <v>99</v>
      </c>
      <c r="D138" s="6" t="s">
        <v>100</v>
      </c>
      <c r="E138" s="6" t="s">
        <v>81</v>
      </c>
      <c r="F138" s="6" t="s">
        <v>82</v>
      </c>
      <c r="G138" s="6" t="s">
        <v>110</v>
      </c>
      <c r="H138" s="6" t="s">
        <v>111</v>
      </c>
      <c r="I138" s="6">
        <v>24</v>
      </c>
      <c r="J138" s="6">
        <v>24</v>
      </c>
      <c r="K138" s="6">
        <v>4959.84</v>
      </c>
      <c r="L138" s="6" t="s">
        <v>57</v>
      </c>
      <c r="M138" s="9" t="s">
        <v>105</v>
      </c>
      <c r="N138" s="11">
        <f t="shared" si="2"/>
        <v>119036.16</v>
      </c>
    </row>
    <row r="139" spans="1:14" ht="14.25" customHeight="1" x14ac:dyDescent="0.35">
      <c r="A139" s="5">
        <v>45640</v>
      </c>
      <c r="B139" s="6" t="s">
        <v>57</v>
      </c>
      <c r="C139" s="6" t="s">
        <v>87</v>
      </c>
      <c r="D139" s="6" t="s">
        <v>88</v>
      </c>
      <c r="E139" s="6" t="s">
        <v>60</v>
      </c>
      <c r="F139" s="6" t="s">
        <v>61</v>
      </c>
      <c r="G139" s="6" t="s">
        <v>110</v>
      </c>
      <c r="H139" s="6" t="s">
        <v>111</v>
      </c>
      <c r="I139" s="6">
        <v>24</v>
      </c>
      <c r="J139" s="6">
        <v>48</v>
      </c>
      <c r="K139" s="6">
        <v>9919.68</v>
      </c>
      <c r="L139" s="6" t="s">
        <v>57</v>
      </c>
      <c r="M139" s="9" t="s">
        <v>105</v>
      </c>
      <c r="N139" s="11">
        <f t="shared" si="2"/>
        <v>476144.64000000001</v>
      </c>
    </row>
    <row r="140" spans="1:14" ht="14.25" customHeight="1" x14ac:dyDescent="0.35">
      <c r="A140" s="5">
        <v>45640</v>
      </c>
      <c r="B140" s="6" t="s">
        <v>57</v>
      </c>
      <c r="C140" s="6" t="s">
        <v>87</v>
      </c>
      <c r="D140" s="6" t="s">
        <v>88</v>
      </c>
      <c r="E140" s="6" t="s">
        <v>60</v>
      </c>
      <c r="F140" s="6" t="s">
        <v>61</v>
      </c>
      <c r="G140" s="6" t="s">
        <v>110</v>
      </c>
      <c r="H140" s="6" t="s">
        <v>111</v>
      </c>
      <c r="I140" s="6">
        <v>72</v>
      </c>
      <c r="J140" s="6">
        <v>18</v>
      </c>
      <c r="K140" s="6">
        <v>1800</v>
      </c>
      <c r="L140" s="6" t="s">
        <v>57</v>
      </c>
      <c r="M140" s="9" t="s">
        <v>105</v>
      </c>
      <c r="N140" s="11">
        <f t="shared" si="2"/>
        <v>32400</v>
      </c>
    </row>
    <row r="141" spans="1:14" ht="14.25" customHeight="1" x14ac:dyDescent="0.35">
      <c r="A141" s="5">
        <v>45640</v>
      </c>
      <c r="B141" s="6" t="s">
        <v>57</v>
      </c>
      <c r="C141" s="6" t="s">
        <v>87</v>
      </c>
      <c r="D141" s="6" t="s">
        <v>88</v>
      </c>
      <c r="E141" s="6" t="s">
        <v>60</v>
      </c>
      <c r="F141" s="6" t="s">
        <v>61</v>
      </c>
      <c r="G141" s="6" t="s">
        <v>110</v>
      </c>
      <c r="H141" s="6" t="s">
        <v>111</v>
      </c>
      <c r="I141" s="6">
        <v>48</v>
      </c>
      <c r="J141" s="6">
        <v>12</v>
      </c>
      <c r="K141" s="6">
        <v>1200</v>
      </c>
      <c r="L141" s="6" t="s">
        <v>57</v>
      </c>
      <c r="M141" s="9" t="s">
        <v>105</v>
      </c>
      <c r="N141" s="11">
        <f t="shared" si="2"/>
        <v>14400</v>
      </c>
    </row>
    <row r="142" spans="1:14" ht="14.25" customHeight="1" x14ac:dyDescent="0.35">
      <c r="A142" s="5">
        <v>45640</v>
      </c>
      <c r="B142" s="6" t="s">
        <v>57</v>
      </c>
      <c r="C142" s="6" t="s">
        <v>106</v>
      </c>
      <c r="D142" s="6" t="s">
        <v>107</v>
      </c>
      <c r="E142" s="6" t="s">
        <v>81</v>
      </c>
      <c r="F142" s="6" t="s">
        <v>82</v>
      </c>
      <c r="G142" s="6" t="s">
        <v>110</v>
      </c>
      <c r="H142" s="6" t="s">
        <v>111</v>
      </c>
      <c r="I142" s="6">
        <v>96</v>
      </c>
      <c r="J142" s="6">
        <v>36</v>
      </c>
      <c r="K142" s="6">
        <v>1950.12</v>
      </c>
      <c r="L142" s="6" t="s">
        <v>57</v>
      </c>
      <c r="M142" s="9" t="s">
        <v>105</v>
      </c>
      <c r="N142" s="11">
        <f t="shared" si="2"/>
        <v>70204.319999999992</v>
      </c>
    </row>
    <row r="143" spans="1:14" ht="14.25" customHeight="1" x14ac:dyDescent="0.35">
      <c r="A143" s="5">
        <v>45640</v>
      </c>
      <c r="B143" s="6" t="s">
        <v>57</v>
      </c>
      <c r="C143" s="6" t="s">
        <v>106</v>
      </c>
      <c r="D143" s="6" t="s">
        <v>107</v>
      </c>
      <c r="E143" s="6" t="s">
        <v>81</v>
      </c>
      <c r="F143" s="6" t="s">
        <v>82</v>
      </c>
      <c r="G143" s="6" t="s">
        <v>110</v>
      </c>
      <c r="H143" s="6" t="s">
        <v>111</v>
      </c>
      <c r="I143" s="6">
        <v>96</v>
      </c>
      <c r="J143" s="6">
        <v>36</v>
      </c>
      <c r="K143" s="6">
        <v>2100.2399999999998</v>
      </c>
      <c r="L143" s="6" t="s">
        <v>57</v>
      </c>
      <c r="M143" s="9" t="s">
        <v>105</v>
      </c>
      <c r="N143" s="11">
        <f t="shared" si="2"/>
        <v>75608.639999999985</v>
      </c>
    </row>
    <row r="144" spans="1:14" ht="14.25" customHeight="1" x14ac:dyDescent="0.35">
      <c r="A144" s="5">
        <v>45640</v>
      </c>
      <c r="B144" s="6" t="s">
        <v>57</v>
      </c>
      <c r="C144" s="6" t="s">
        <v>87</v>
      </c>
      <c r="D144" s="6" t="s">
        <v>88</v>
      </c>
      <c r="E144" s="6" t="s">
        <v>60</v>
      </c>
      <c r="F144" s="6" t="s">
        <v>61</v>
      </c>
      <c r="G144" s="6" t="s">
        <v>110</v>
      </c>
      <c r="H144" s="6" t="s">
        <v>111</v>
      </c>
      <c r="I144" s="6">
        <v>36</v>
      </c>
      <c r="J144" s="6">
        <v>12</v>
      </c>
      <c r="K144" s="6">
        <v>1350</v>
      </c>
      <c r="L144" s="6" t="s">
        <v>57</v>
      </c>
      <c r="M144" s="9" t="s">
        <v>105</v>
      </c>
      <c r="N144" s="11">
        <f t="shared" si="2"/>
        <v>16200</v>
      </c>
    </row>
    <row r="145" spans="1:14" ht="14.25" customHeight="1" x14ac:dyDescent="0.35">
      <c r="A145" s="5">
        <v>45640</v>
      </c>
      <c r="B145" s="6" t="s">
        <v>57</v>
      </c>
      <c r="C145" s="6" t="s">
        <v>106</v>
      </c>
      <c r="D145" s="6" t="s">
        <v>107</v>
      </c>
      <c r="E145" s="6" t="s">
        <v>81</v>
      </c>
      <c r="F145" s="6" t="s">
        <v>82</v>
      </c>
      <c r="G145" s="6" t="s">
        <v>110</v>
      </c>
      <c r="H145" s="6" t="s">
        <v>111</v>
      </c>
      <c r="I145" s="6">
        <v>20</v>
      </c>
      <c r="J145" s="6">
        <v>20</v>
      </c>
      <c r="K145" s="6">
        <v>3500</v>
      </c>
      <c r="L145" s="6" t="s">
        <v>57</v>
      </c>
      <c r="M145" s="9" t="s">
        <v>105</v>
      </c>
      <c r="N145" s="11">
        <f t="shared" si="2"/>
        <v>70000</v>
      </c>
    </row>
    <row r="146" spans="1:14" ht="14.25" customHeight="1" x14ac:dyDescent="0.35">
      <c r="A146" s="5">
        <v>45640</v>
      </c>
      <c r="B146" s="6" t="s">
        <v>57</v>
      </c>
      <c r="C146" s="6" t="s">
        <v>96</v>
      </c>
      <c r="D146" s="6" t="s">
        <v>97</v>
      </c>
      <c r="E146" s="6" t="s">
        <v>60</v>
      </c>
      <c r="F146" s="6" t="s">
        <v>61</v>
      </c>
      <c r="G146" s="6" t="s">
        <v>110</v>
      </c>
      <c r="H146" s="6" t="s">
        <v>111</v>
      </c>
      <c r="I146" s="6">
        <v>20</v>
      </c>
      <c r="J146" s="6">
        <v>40</v>
      </c>
      <c r="K146" s="6">
        <v>7000</v>
      </c>
      <c r="L146" s="6" t="s">
        <v>57</v>
      </c>
      <c r="M146" s="9" t="s">
        <v>105</v>
      </c>
      <c r="N146" s="11">
        <f t="shared" si="2"/>
        <v>280000</v>
      </c>
    </row>
    <row r="147" spans="1:14" ht="14.25" customHeight="1" x14ac:dyDescent="0.35">
      <c r="A147" s="5">
        <v>45640</v>
      </c>
      <c r="B147" s="6" t="s">
        <v>57</v>
      </c>
      <c r="C147" s="6" t="s">
        <v>87</v>
      </c>
      <c r="D147" s="6" t="s">
        <v>88</v>
      </c>
      <c r="E147" s="6" t="s">
        <v>60</v>
      </c>
      <c r="F147" s="6" t="s">
        <v>61</v>
      </c>
      <c r="G147" s="6" t="s">
        <v>110</v>
      </c>
      <c r="H147" s="6" t="s">
        <v>111</v>
      </c>
      <c r="I147" s="6">
        <v>48</v>
      </c>
      <c r="J147" s="6">
        <v>4</v>
      </c>
      <c r="K147" s="6">
        <v>566.67999999999995</v>
      </c>
      <c r="L147" s="6" t="s">
        <v>57</v>
      </c>
      <c r="M147" s="9" t="s">
        <v>105</v>
      </c>
      <c r="N147" s="11">
        <f t="shared" si="2"/>
        <v>2266.7199999999998</v>
      </c>
    </row>
    <row r="148" spans="1:14" ht="14.25" customHeight="1" x14ac:dyDescent="0.35">
      <c r="A148" s="5">
        <v>45640</v>
      </c>
      <c r="B148" s="6" t="s">
        <v>57</v>
      </c>
      <c r="C148" s="6" t="s">
        <v>87</v>
      </c>
      <c r="D148" s="6" t="s">
        <v>88</v>
      </c>
      <c r="E148" s="6" t="s">
        <v>60</v>
      </c>
      <c r="F148" s="6" t="s">
        <v>61</v>
      </c>
      <c r="G148" s="6" t="s">
        <v>110</v>
      </c>
      <c r="H148" s="6" t="s">
        <v>111</v>
      </c>
      <c r="I148" s="6">
        <v>48</v>
      </c>
      <c r="J148" s="6">
        <v>6</v>
      </c>
      <c r="K148" s="6">
        <v>850.02</v>
      </c>
      <c r="L148" s="6" t="s">
        <v>57</v>
      </c>
      <c r="M148" s="9" t="s">
        <v>105</v>
      </c>
      <c r="N148" s="11">
        <f t="shared" si="2"/>
        <v>5100.12</v>
      </c>
    </row>
    <row r="149" spans="1:14" ht="14.25" customHeight="1" x14ac:dyDescent="0.35">
      <c r="A149" s="5">
        <v>45640</v>
      </c>
      <c r="B149" s="6" t="s">
        <v>57</v>
      </c>
      <c r="C149" s="6" t="s">
        <v>87</v>
      </c>
      <c r="D149" s="6" t="s">
        <v>88</v>
      </c>
      <c r="E149" s="6" t="s">
        <v>60</v>
      </c>
      <c r="F149" s="6" t="s">
        <v>61</v>
      </c>
      <c r="G149" s="6" t="s">
        <v>110</v>
      </c>
      <c r="H149" s="6" t="s">
        <v>111</v>
      </c>
      <c r="I149" s="6">
        <v>48</v>
      </c>
      <c r="J149" s="6">
        <v>2</v>
      </c>
      <c r="K149" s="6">
        <v>283.33999999999997</v>
      </c>
      <c r="L149" s="6" t="s">
        <v>57</v>
      </c>
      <c r="M149" s="9" t="s">
        <v>105</v>
      </c>
      <c r="N149" s="11">
        <f t="shared" si="2"/>
        <v>566.67999999999995</v>
      </c>
    </row>
    <row r="150" spans="1:14" ht="14.25" customHeight="1" x14ac:dyDescent="0.35">
      <c r="A150" s="5">
        <v>45640</v>
      </c>
      <c r="B150" s="6" t="s">
        <v>57</v>
      </c>
      <c r="C150" s="6" t="s">
        <v>87</v>
      </c>
      <c r="D150" s="6" t="s">
        <v>88</v>
      </c>
      <c r="E150" s="6" t="s">
        <v>60</v>
      </c>
      <c r="F150" s="6" t="s">
        <v>61</v>
      </c>
      <c r="G150" s="6" t="s">
        <v>110</v>
      </c>
      <c r="H150" s="6" t="s">
        <v>111</v>
      </c>
      <c r="I150" s="6">
        <v>48</v>
      </c>
      <c r="J150" s="6">
        <v>11</v>
      </c>
      <c r="K150" s="6">
        <v>1558.37</v>
      </c>
      <c r="L150" s="6" t="s">
        <v>57</v>
      </c>
      <c r="M150" s="9" t="s">
        <v>105</v>
      </c>
      <c r="N150" s="11">
        <f t="shared" si="2"/>
        <v>17142.07</v>
      </c>
    </row>
    <row r="151" spans="1:14" ht="14.25" customHeight="1" x14ac:dyDescent="0.35">
      <c r="A151" s="5">
        <v>45640</v>
      </c>
      <c r="B151" s="6" t="s">
        <v>57</v>
      </c>
      <c r="C151" s="6" t="s">
        <v>96</v>
      </c>
      <c r="D151" s="6" t="s">
        <v>97</v>
      </c>
      <c r="E151" s="6" t="s">
        <v>60</v>
      </c>
      <c r="F151" s="6" t="s">
        <v>61</v>
      </c>
      <c r="G151" s="6" t="s">
        <v>110</v>
      </c>
      <c r="H151" s="6" t="s">
        <v>111</v>
      </c>
      <c r="I151" s="6">
        <v>24</v>
      </c>
      <c r="J151" s="6">
        <v>48</v>
      </c>
      <c r="K151" s="6">
        <v>6000</v>
      </c>
      <c r="L151" s="6" t="s">
        <v>57</v>
      </c>
      <c r="M151" s="9" t="s">
        <v>105</v>
      </c>
      <c r="N151" s="11">
        <f t="shared" si="2"/>
        <v>288000</v>
      </c>
    </row>
    <row r="152" spans="1:14" ht="14.25" customHeight="1" x14ac:dyDescent="0.35">
      <c r="A152" s="5">
        <v>45640</v>
      </c>
      <c r="B152" s="6" t="s">
        <v>57</v>
      </c>
      <c r="C152" s="6" t="s">
        <v>99</v>
      </c>
      <c r="D152" s="6" t="s">
        <v>100</v>
      </c>
      <c r="E152" s="6" t="s">
        <v>81</v>
      </c>
      <c r="F152" s="6" t="s">
        <v>82</v>
      </c>
      <c r="G152" s="6" t="s">
        <v>110</v>
      </c>
      <c r="H152" s="6" t="s">
        <v>111</v>
      </c>
      <c r="I152" s="6">
        <v>24</v>
      </c>
      <c r="J152" s="6">
        <v>69</v>
      </c>
      <c r="K152" s="6">
        <v>8625</v>
      </c>
      <c r="L152" s="6" t="s">
        <v>57</v>
      </c>
      <c r="M152" s="9" t="s">
        <v>105</v>
      </c>
      <c r="N152" s="11">
        <f t="shared" si="2"/>
        <v>595125</v>
      </c>
    </row>
    <row r="153" spans="1:14" ht="14.25" customHeight="1" x14ac:dyDescent="0.35">
      <c r="A153" s="5">
        <v>45640</v>
      </c>
      <c r="B153" s="6" t="s">
        <v>57</v>
      </c>
      <c r="C153" s="6" t="s">
        <v>99</v>
      </c>
      <c r="D153" s="6" t="s">
        <v>100</v>
      </c>
      <c r="E153" s="6" t="s">
        <v>81</v>
      </c>
      <c r="F153" s="6" t="s">
        <v>82</v>
      </c>
      <c r="G153" s="6" t="s">
        <v>110</v>
      </c>
      <c r="H153" s="6" t="s">
        <v>111</v>
      </c>
      <c r="I153" s="6">
        <v>24</v>
      </c>
      <c r="J153" s="6">
        <v>3</v>
      </c>
      <c r="K153" s="6">
        <v>375</v>
      </c>
      <c r="L153" s="6" t="s">
        <v>57</v>
      </c>
      <c r="M153" s="9" t="s">
        <v>105</v>
      </c>
      <c r="N153" s="11">
        <f t="shared" si="2"/>
        <v>1125</v>
      </c>
    </row>
    <row r="154" spans="1:14" ht="14.25" customHeight="1" x14ac:dyDescent="0.35">
      <c r="A154" s="5">
        <v>45640</v>
      </c>
      <c r="B154" s="6" t="s">
        <v>57</v>
      </c>
      <c r="C154" s="6" t="s">
        <v>79</v>
      </c>
      <c r="D154" s="6" t="s">
        <v>80</v>
      </c>
      <c r="E154" s="6" t="s">
        <v>81</v>
      </c>
      <c r="F154" s="6" t="s">
        <v>82</v>
      </c>
      <c r="G154" s="6" t="s">
        <v>110</v>
      </c>
      <c r="H154" s="6" t="s">
        <v>111</v>
      </c>
      <c r="I154" s="6">
        <v>24</v>
      </c>
      <c r="J154" s="6">
        <v>24</v>
      </c>
      <c r="K154" s="6">
        <v>3000</v>
      </c>
      <c r="L154" s="6" t="s">
        <v>57</v>
      </c>
      <c r="M154" s="9" t="s">
        <v>105</v>
      </c>
      <c r="N154" s="11">
        <f t="shared" si="2"/>
        <v>72000</v>
      </c>
    </row>
    <row r="155" spans="1:14" ht="14.25" customHeight="1" x14ac:dyDescent="0.35">
      <c r="A155" s="5">
        <v>45640</v>
      </c>
      <c r="B155" s="6" t="s">
        <v>57</v>
      </c>
      <c r="C155" s="6" t="s">
        <v>79</v>
      </c>
      <c r="D155" s="6" t="s">
        <v>80</v>
      </c>
      <c r="E155" s="6" t="s">
        <v>81</v>
      </c>
      <c r="F155" s="6" t="s">
        <v>82</v>
      </c>
      <c r="G155" s="6" t="s">
        <v>110</v>
      </c>
      <c r="H155" s="6" t="s">
        <v>111</v>
      </c>
      <c r="I155" s="6">
        <v>24</v>
      </c>
      <c r="J155" s="6">
        <v>12</v>
      </c>
      <c r="K155" s="6">
        <v>1500</v>
      </c>
      <c r="L155" s="6" t="s">
        <v>57</v>
      </c>
      <c r="M155" s="9" t="s">
        <v>105</v>
      </c>
      <c r="N155" s="11">
        <f t="shared" si="2"/>
        <v>18000</v>
      </c>
    </row>
    <row r="156" spans="1:14" ht="14.25" customHeight="1" x14ac:dyDescent="0.35">
      <c r="A156" s="5">
        <v>45640</v>
      </c>
      <c r="B156" s="6" t="s">
        <v>57</v>
      </c>
      <c r="C156" s="6" t="s">
        <v>79</v>
      </c>
      <c r="D156" s="6" t="s">
        <v>80</v>
      </c>
      <c r="E156" s="6" t="s">
        <v>81</v>
      </c>
      <c r="F156" s="6" t="s">
        <v>82</v>
      </c>
      <c r="G156" s="6" t="s">
        <v>110</v>
      </c>
      <c r="H156" s="6" t="s">
        <v>111</v>
      </c>
      <c r="I156" s="6">
        <v>24</v>
      </c>
      <c r="J156" s="6">
        <v>12</v>
      </c>
      <c r="K156" s="6">
        <v>1500</v>
      </c>
      <c r="L156" s="6" t="s">
        <v>57</v>
      </c>
      <c r="M156" s="9" t="s">
        <v>105</v>
      </c>
      <c r="N156" s="11">
        <f t="shared" si="2"/>
        <v>18000</v>
      </c>
    </row>
    <row r="157" spans="1:14" ht="14.25" customHeight="1" x14ac:dyDescent="0.35">
      <c r="A157" s="5">
        <v>45640</v>
      </c>
      <c r="B157" s="6" t="s">
        <v>57</v>
      </c>
      <c r="C157" s="6" t="s">
        <v>58</v>
      </c>
      <c r="D157" s="6" t="s">
        <v>59</v>
      </c>
      <c r="E157" s="6" t="s">
        <v>60</v>
      </c>
      <c r="F157" s="6" t="s">
        <v>61</v>
      </c>
      <c r="G157" s="6" t="s">
        <v>26</v>
      </c>
      <c r="H157" s="6" t="s">
        <v>27</v>
      </c>
      <c r="I157" s="6">
        <v>12</v>
      </c>
      <c r="J157" s="6">
        <v>24</v>
      </c>
      <c r="K157" s="6">
        <v>5335.68</v>
      </c>
      <c r="L157" s="6" t="s">
        <v>57</v>
      </c>
      <c r="M157" s="9" t="s">
        <v>105</v>
      </c>
      <c r="N157" s="11">
        <f t="shared" si="2"/>
        <v>128056.32000000001</v>
      </c>
    </row>
    <row r="158" spans="1:14" ht="14.25" customHeight="1" x14ac:dyDescent="0.35">
      <c r="A158" s="5">
        <v>45640</v>
      </c>
      <c r="B158" s="6" t="s">
        <v>57</v>
      </c>
      <c r="C158" s="6" t="s">
        <v>106</v>
      </c>
      <c r="D158" s="6" t="s">
        <v>107</v>
      </c>
      <c r="E158" s="6" t="s">
        <v>81</v>
      </c>
      <c r="F158" s="6" t="s">
        <v>82</v>
      </c>
      <c r="G158" s="6" t="s">
        <v>26</v>
      </c>
      <c r="H158" s="6" t="s">
        <v>27</v>
      </c>
      <c r="I158" s="6">
        <v>24</v>
      </c>
      <c r="J158" s="6">
        <v>6</v>
      </c>
      <c r="K158" s="6">
        <v>1066.08</v>
      </c>
      <c r="L158" s="6" t="s">
        <v>57</v>
      </c>
      <c r="M158" s="9" t="s">
        <v>105</v>
      </c>
      <c r="N158" s="11">
        <f t="shared" si="2"/>
        <v>6396.48</v>
      </c>
    </row>
    <row r="159" spans="1:14" ht="14.25" customHeight="1" x14ac:dyDescent="0.35">
      <c r="A159" s="5">
        <v>45640</v>
      </c>
      <c r="B159" s="6" t="s">
        <v>57</v>
      </c>
      <c r="C159" s="6" t="s">
        <v>84</v>
      </c>
      <c r="D159" s="6" t="s">
        <v>85</v>
      </c>
      <c r="E159" s="6" t="s">
        <v>60</v>
      </c>
      <c r="F159" s="6" t="s">
        <v>61</v>
      </c>
      <c r="G159" s="6" t="s">
        <v>26</v>
      </c>
      <c r="H159" s="6" t="s">
        <v>27</v>
      </c>
      <c r="I159" s="6">
        <v>48</v>
      </c>
      <c r="J159" s="6">
        <v>48</v>
      </c>
      <c r="K159" s="6">
        <v>3857.28</v>
      </c>
      <c r="L159" s="6" t="s">
        <v>57</v>
      </c>
      <c r="M159" s="9" t="s">
        <v>105</v>
      </c>
      <c r="N159" s="11">
        <f t="shared" si="2"/>
        <v>185149.44</v>
      </c>
    </row>
    <row r="160" spans="1:14" ht="14.25" customHeight="1" x14ac:dyDescent="0.35">
      <c r="A160" s="5">
        <v>45640</v>
      </c>
      <c r="B160" s="6" t="s">
        <v>57</v>
      </c>
      <c r="C160" s="6" t="s">
        <v>79</v>
      </c>
      <c r="D160" s="6" t="s">
        <v>80</v>
      </c>
      <c r="E160" s="6" t="s">
        <v>81</v>
      </c>
      <c r="F160" s="6" t="s">
        <v>82</v>
      </c>
      <c r="G160" s="6" t="s">
        <v>26</v>
      </c>
      <c r="H160" s="6" t="s">
        <v>27</v>
      </c>
      <c r="I160" s="6">
        <v>24</v>
      </c>
      <c r="J160" s="6">
        <v>1</v>
      </c>
      <c r="K160" s="6">
        <v>437.5</v>
      </c>
      <c r="L160" s="6" t="s">
        <v>57</v>
      </c>
      <c r="M160" s="9" t="s">
        <v>105</v>
      </c>
      <c r="N160" s="11">
        <f t="shared" si="2"/>
        <v>437.5</v>
      </c>
    </row>
    <row r="161" spans="1:14" ht="14.25" customHeight="1" x14ac:dyDescent="0.35">
      <c r="A161" s="5">
        <v>45640</v>
      </c>
      <c r="B161" s="6" t="s">
        <v>57</v>
      </c>
      <c r="C161" s="6" t="s">
        <v>79</v>
      </c>
      <c r="D161" s="6" t="s">
        <v>80</v>
      </c>
      <c r="E161" s="6" t="s">
        <v>81</v>
      </c>
      <c r="F161" s="6" t="s">
        <v>82</v>
      </c>
      <c r="G161" s="6" t="s">
        <v>26</v>
      </c>
      <c r="H161" s="6" t="s">
        <v>27</v>
      </c>
      <c r="I161" s="6">
        <v>24</v>
      </c>
      <c r="J161" s="6">
        <v>3</v>
      </c>
      <c r="K161" s="6">
        <v>1468.8</v>
      </c>
      <c r="L161" s="6" t="s">
        <v>57</v>
      </c>
      <c r="M161" s="9" t="s">
        <v>105</v>
      </c>
      <c r="N161" s="11">
        <f t="shared" si="2"/>
        <v>4406.3999999999996</v>
      </c>
    </row>
    <row r="162" spans="1:14" ht="14.25" customHeight="1" x14ac:dyDescent="0.35">
      <c r="A162" s="5">
        <v>45640</v>
      </c>
      <c r="B162" s="6" t="s">
        <v>57</v>
      </c>
      <c r="C162" s="6" t="s">
        <v>87</v>
      </c>
      <c r="D162" s="6" t="s">
        <v>88</v>
      </c>
      <c r="E162" s="6" t="s">
        <v>60</v>
      </c>
      <c r="F162" s="6" t="s">
        <v>61</v>
      </c>
      <c r="G162" s="6" t="s">
        <v>26</v>
      </c>
      <c r="H162" s="6" t="s">
        <v>27</v>
      </c>
      <c r="I162" s="6">
        <v>144</v>
      </c>
      <c r="J162" s="6">
        <v>24</v>
      </c>
      <c r="K162" s="6">
        <v>857.04</v>
      </c>
      <c r="L162" s="6" t="s">
        <v>57</v>
      </c>
      <c r="M162" s="9" t="s">
        <v>105</v>
      </c>
      <c r="N162" s="11">
        <f t="shared" si="2"/>
        <v>20568.96</v>
      </c>
    </row>
    <row r="163" spans="1:14" ht="14.25" customHeight="1" x14ac:dyDescent="0.35">
      <c r="A163" s="5">
        <v>45640</v>
      </c>
      <c r="B163" s="6" t="s">
        <v>57</v>
      </c>
      <c r="C163" s="6" t="s">
        <v>106</v>
      </c>
      <c r="D163" s="6" t="s">
        <v>107</v>
      </c>
      <c r="E163" s="6" t="s">
        <v>81</v>
      </c>
      <c r="F163" s="6" t="s">
        <v>82</v>
      </c>
      <c r="G163" s="6" t="s">
        <v>26</v>
      </c>
      <c r="H163" s="6" t="s">
        <v>27</v>
      </c>
      <c r="I163" s="6">
        <v>144</v>
      </c>
      <c r="J163" s="6">
        <v>24</v>
      </c>
      <c r="K163" s="6">
        <v>857.04</v>
      </c>
      <c r="L163" s="6" t="s">
        <v>57</v>
      </c>
      <c r="M163" s="9" t="s">
        <v>105</v>
      </c>
      <c r="N163" s="11">
        <f t="shared" si="2"/>
        <v>20568.96</v>
      </c>
    </row>
    <row r="164" spans="1:14" ht="14.25" customHeight="1" x14ac:dyDescent="0.35">
      <c r="A164" s="5">
        <v>45640</v>
      </c>
      <c r="B164" s="6" t="s">
        <v>57</v>
      </c>
      <c r="C164" s="6" t="s">
        <v>96</v>
      </c>
      <c r="D164" s="6" t="s">
        <v>97</v>
      </c>
      <c r="E164" s="6" t="s">
        <v>60</v>
      </c>
      <c r="F164" s="6" t="s">
        <v>61</v>
      </c>
      <c r="G164" s="6" t="s">
        <v>26</v>
      </c>
      <c r="H164" s="6" t="s">
        <v>27</v>
      </c>
      <c r="I164" s="6">
        <v>144</v>
      </c>
      <c r="J164" s="6">
        <v>36</v>
      </c>
      <c r="K164" s="6">
        <v>1285.56</v>
      </c>
      <c r="L164" s="6" t="s">
        <v>57</v>
      </c>
      <c r="M164" s="9" t="s">
        <v>105</v>
      </c>
      <c r="N164" s="11">
        <f t="shared" si="2"/>
        <v>46280.159999999996</v>
      </c>
    </row>
    <row r="165" spans="1:14" ht="14.25" customHeight="1" x14ac:dyDescent="0.35">
      <c r="A165" s="5">
        <v>45640</v>
      </c>
      <c r="B165" s="6" t="s">
        <v>57</v>
      </c>
      <c r="C165" s="6" t="s">
        <v>65</v>
      </c>
      <c r="D165" s="6" t="s">
        <v>66</v>
      </c>
      <c r="E165" s="6" t="s">
        <v>60</v>
      </c>
      <c r="F165" s="6" t="s">
        <v>61</v>
      </c>
      <c r="G165" s="6" t="s">
        <v>26</v>
      </c>
      <c r="H165" s="6" t="s">
        <v>27</v>
      </c>
      <c r="I165" s="6">
        <v>96</v>
      </c>
      <c r="J165" s="6">
        <v>24</v>
      </c>
      <c r="K165" s="6">
        <v>1607.04</v>
      </c>
      <c r="L165" s="6" t="s">
        <v>57</v>
      </c>
      <c r="M165" s="9" t="s">
        <v>105</v>
      </c>
      <c r="N165" s="11">
        <f t="shared" si="2"/>
        <v>38568.959999999999</v>
      </c>
    </row>
    <row r="166" spans="1:14" ht="14.25" customHeight="1" x14ac:dyDescent="0.35">
      <c r="A166" s="5">
        <v>45640</v>
      </c>
      <c r="B166" s="6" t="s">
        <v>57</v>
      </c>
      <c r="C166" s="6" t="s">
        <v>87</v>
      </c>
      <c r="D166" s="6" t="s">
        <v>88</v>
      </c>
      <c r="E166" s="6" t="s">
        <v>60</v>
      </c>
      <c r="F166" s="6" t="s">
        <v>61</v>
      </c>
      <c r="G166" s="6" t="s">
        <v>26</v>
      </c>
      <c r="H166" s="6" t="s">
        <v>27</v>
      </c>
      <c r="I166" s="6">
        <v>144</v>
      </c>
      <c r="J166" s="6">
        <v>24</v>
      </c>
      <c r="K166" s="6">
        <v>857.04</v>
      </c>
      <c r="L166" s="6" t="s">
        <v>57</v>
      </c>
      <c r="M166" s="9" t="s">
        <v>105</v>
      </c>
      <c r="N166" s="11">
        <f t="shared" si="2"/>
        <v>20568.96</v>
      </c>
    </row>
    <row r="167" spans="1:14" ht="14.25" customHeight="1" x14ac:dyDescent="0.35">
      <c r="A167" s="5">
        <v>45640</v>
      </c>
      <c r="B167" s="6" t="s">
        <v>57</v>
      </c>
      <c r="C167" s="6" t="s">
        <v>96</v>
      </c>
      <c r="D167" s="6" t="s">
        <v>97</v>
      </c>
      <c r="E167" s="6" t="s">
        <v>60</v>
      </c>
      <c r="F167" s="6" t="s">
        <v>61</v>
      </c>
      <c r="G167" s="6" t="s">
        <v>26</v>
      </c>
      <c r="H167" s="6" t="s">
        <v>27</v>
      </c>
      <c r="I167" s="6">
        <v>144</v>
      </c>
      <c r="J167" s="6">
        <v>36</v>
      </c>
      <c r="K167" s="6">
        <v>1285.56</v>
      </c>
      <c r="L167" s="6" t="s">
        <v>57</v>
      </c>
      <c r="M167" s="9" t="s">
        <v>105</v>
      </c>
      <c r="N167" s="11">
        <f t="shared" si="2"/>
        <v>46280.159999999996</v>
      </c>
    </row>
    <row r="168" spans="1:14" ht="14.25" customHeight="1" x14ac:dyDescent="0.35">
      <c r="A168" s="5">
        <v>45640</v>
      </c>
      <c r="B168" s="6" t="s">
        <v>57</v>
      </c>
      <c r="C168" s="6" t="s">
        <v>106</v>
      </c>
      <c r="D168" s="6" t="s">
        <v>107</v>
      </c>
      <c r="E168" s="6" t="s">
        <v>81</v>
      </c>
      <c r="F168" s="6" t="s">
        <v>82</v>
      </c>
      <c r="G168" s="6" t="s">
        <v>26</v>
      </c>
      <c r="H168" s="6" t="s">
        <v>27</v>
      </c>
      <c r="I168" s="6">
        <v>144</v>
      </c>
      <c r="J168" s="6">
        <v>24</v>
      </c>
      <c r="K168" s="6">
        <v>857.04</v>
      </c>
      <c r="L168" s="6" t="s">
        <v>57</v>
      </c>
      <c r="M168" s="9" t="s">
        <v>105</v>
      </c>
      <c r="N168" s="11">
        <f t="shared" si="2"/>
        <v>20568.96</v>
      </c>
    </row>
    <row r="169" spans="1:14" ht="14.25" customHeight="1" x14ac:dyDescent="0.35">
      <c r="A169" s="5">
        <v>45640</v>
      </c>
      <c r="B169" s="6" t="s">
        <v>57</v>
      </c>
      <c r="C169" s="6" t="s">
        <v>69</v>
      </c>
      <c r="D169" s="6" t="s">
        <v>70</v>
      </c>
      <c r="E169" s="6" t="s">
        <v>60</v>
      </c>
      <c r="F169" s="6" t="s">
        <v>61</v>
      </c>
      <c r="G169" s="6" t="s">
        <v>26</v>
      </c>
      <c r="H169" s="6" t="s">
        <v>27</v>
      </c>
      <c r="I169" s="6">
        <v>144</v>
      </c>
      <c r="J169" s="6">
        <v>60</v>
      </c>
      <c r="K169" s="6">
        <v>2142.6</v>
      </c>
      <c r="L169" s="6" t="s">
        <v>57</v>
      </c>
      <c r="M169" s="9" t="s">
        <v>105</v>
      </c>
      <c r="N169" s="11">
        <f t="shared" si="2"/>
        <v>128556</v>
      </c>
    </row>
    <row r="170" spans="1:14" ht="14.25" customHeight="1" x14ac:dyDescent="0.35">
      <c r="A170" s="5">
        <v>45640</v>
      </c>
      <c r="B170" s="6" t="s">
        <v>57</v>
      </c>
      <c r="C170" s="6" t="s">
        <v>58</v>
      </c>
      <c r="D170" s="6" t="s">
        <v>59</v>
      </c>
      <c r="E170" s="6" t="s">
        <v>60</v>
      </c>
      <c r="F170" s="6" t="s">
        <v>61</v>
      </c>
      <c r="G170" s="6" t="s">
        <v>26</v>
      </c>
      <c r="H170" s="6" t="s">
        <v>27</v>
      </c>
      <c r="I170" s="6">
        <v>72</v>
      </c>
      <c r="J170" s="6">
        <v>72</v>
      </c>
      <c r="K170" s="6">
        <v>3456</v>
      </c>
      <c r="L170" s="6" t="s">
        <v>57</v>
      </c>
      <c r="M170" s="9" t="s">
        <v>105</v>
      </c>
      <c r="N170" s="11">
        <f t="shared" si="2"/>
        <v>248832</v>
      </c>
    </row>
    <row r="171" spans="1:14" ht="14.25" customHeight="1" x14ac:dyDescent="0.35">
      <c r="A171" s="5">
        <v>45640</v>
      </c>
      <c r="B171" s="6" t="s">
        <v>57</v>
      </c>
      <c r="C171" s="6" t="s">
        <v>112</v>
      </c>
      <c r="D171" s="6" t="s">
        <v>113</v>
      </c>
      <c r="E171" s="6" t="s">
        <v>114</v>
      </c>
      <c r="F171" s="6" t="s">
        <v>115</v>
      </c>
      <c r="G171" s="6" t="s">
        <v>26</v>
      </c>
      <c r="H171" s="6" t="s">
        <v>27</v>
      </c>
      <c r="I171" s="6">
        <v>72</v>
      </c>
      <c r="J171" s="6">
        <v>330</v>
      </c>
      <c r="K171" s="6">
        <v>15840</v>
      </c>
      <c r="L171" s="6" t="s">
        <v>57</v>
      </c>
      <c r="M171" s="9" t="s">
        <v>105</v>
      </c>
      <c r="N171" s="11">
        <f t="shared" si="2"/>
        <v>5227200</v>
      </c>
    </row>
    <row r="172" spans="1:14" ht="14.25" customHeight="1" x14ac:dyDescent="0.35">
      <c r="A172" s="5">
        <v>45640</v>
      </c>
      <c r="B172" s="6" t="s">
        <v>57</v>
      </c>
      <c r="C172" s="6" t="s">
        <v>65</v>
      </c>
      <c r="D172" s="6" t="s">
        <v>66</v>
      </c>
      <c r="E172" s="6" t="s">
        <v>60</v>
      </c>
      <c r="F172" s="6" t="s">
        <v>61</v>
      </c>
      <c r="G172" s="6" t="s">
        <v>26</v>
      </c>
      <c r="H172" s="6" t="s">
        <v>27</v>
      </c>
      <c r="I172" s="6">
        <v>72</v>
      </c>
      <c r="J172" s="6">
        <v>24</v>
      </c>
      <c r="K172" s="6">
        <v>1152</v>
      </c>
      <c r="L172" s="6" t="s">
        <v>57</v>
      </c>
      <c r="M172" s="9" t="s">
        <v>105</v>
      </c>
      <c r="N172" s="11">
        <f t="shared" si="2"/>
        <v>27648</v>
      </c>
    </row>
    <row r="173" spans="1:14" ht="14.25" customHeight="1" x14ac:dyDescent="0.35">
      <c r="A173" s="5">
        <v>45640</v>
      </c>
      <c r="B173" s="6" t="s">
        <v>57</v>
      </c>
      <c r="C173" s="6" t="s">
        <v>112</v>
      </c>
      <c r="D173" s="6" t="s">
        <v>113</v>
      </c>
      <c r="E173" s="6" t="s">
        <v>114</v>
      </c>
      <c r="F173" s="6" t="s">
        <v>115</v>
      </c>
      <c r="G173" s="6" t="s">
        <v>26</v>
      </c>
      <c r="H173" s="6" t="s">
        <v>27</v>
      </c>
      <c r="I173" s="6">
        <v>72</v>
      </c>
      <c r="J173" s="6">
        <v>30</v>
      </c>
      <c r="K173" s="6">
        <v>1440</v>
      </c>
      <c r="L173" s="6" t="s">
        <v>57</v>
      </c>
      <c r="M173" s="9" t="s">
        <v>105</v>
      </c>
      <c r="N173" s="11">
        <f t="shared" si="2"/>
        <v>43200</v>
      </c>
    </row>
    <row r="174" spans="1:14" ht="14.25" customHeight="1" x14ac:dyDescent="0.35">
      <c r="A174" s="5">
        <v>45640</v>
      </c>
      <c r="B174" s="6" t="s">
        <v>57</v>
      </c>
      <c r="C174" s="6" t="s">
        <v>96</v>
      </c>
      <c r="D174" s="6" t="s">
        <v>97</v>
      </c>
      <c r="E174" s="6" t="s">
        <v>60</v>
      </c>
      <c r="F174" s="6" t="s">
        <v>61</v>
      </c>
      <c r="G174" s="6" t="s">
        <v>26</v>
      </c>
      <c r="H174" s="6" t="s">
        <v>27</v>
      </c>
      <c r="I174" s="6">
        <v>72</v>
      </c>
      <c r="J174" s="6">
        <v>72</v>
      </c>
      <c r="K174" s="6">
        <v>3456</v>
      </c>
      <c r="L174" s="6" t="s">
        <v>57</v>
      </c>
      <c r="M174" s="9" t="s">
        <v>105</v>
      </c>
      <c r="N174" s="11">
        <f t="shared" si="2"/>
        <v>248832</v>
      </c>
    </row>
    <row r="175" spans="1:14" ht="14.25" customHeight="1" x14ac:dyDescent="0.35">
      <c r="A175" s="5">
        <v>45640</v>
      </c>
      <c r="B175" s="6" t="s">
        <v>57</v>
      </c>
      <c r="C175" s="6" t="s">
        <v>84</v>
      </c>
      <c r="D175" s="6" t="s">
        <v>85</v>
      </c>
      <c r="E175" s="6" t="s">
        <v>60</v>
      </c>
      <c r="F175" s="6" t="s">
        <v>61</v>
      </c>
      <c r="G175" s="6" t="s">
        <v>26</v>
      </c>
      <c r="H175" s="6" t="s">
        <v>27</v>
      </c>
      <c r="I175" s="6">
        <v>144</v>
      </c>
      <c r="J175" s="6">
        <v>48</v>
      </c>
      <c r="K175" s="6">
        <v>960</v>
      </c>
      <c r="L175" s="6" t="s">
        <v>57</v>
      </c>
      <c r="M175" s="9" t="s">
        <v>105</v>
      </c>
      <c r="N175" s="11">
        <f t="shared" si="2"/>
        <v>46080</v>
      </c>
    </row>
    <row r="176" spans="1:14" ht="14.25" customHeight="1" x14ac:dyDescent="0.35">
      <c r="A176" s="5">
        <v>45640</v>
      </c>
      <c r="B176" s="6" t="s">
        <v>57</v>
      </c>
      <c r="C176" s="6" t="s">
        <v>96</v>
      </c>
      <c r="D176" s="6" t="s">
        <v>97</v>
      </c>
      <c r="E176" s="6" t="s">
        <v>60</v>
      </c>
      <c r="F176" s="6" t="s">
        <v>61</v>
      </c>
      <c r="G176" s="6" t="s">
        <v>26</v>
      </c>
      <c r="H176" s="6" t="s">
        <v>27</v>
      </c>
      <c r="I176" s="6">
        <v>144</v>
      </c>
      <c r="J176" s="6">
        <v>144</v>
      </c>
      <c r="K176" s="6">
        <v>2880</v>
      </c>
      <c r="L176" s="6" t="s">
        <v>57</v>
      </c>
      <c r="M176" s="9" t="s">
        <v>105</v>
      </c>
      <c r="N176" s="11">
        <f t="shared" si="2"/>
        <v>414720</v>
      </c>
    </row>
    <row r="177" spans="1:14" ht="14.25" customHeight="1" x14ac:dyDescent="0.35">
      <c r="A177" s="5">
        <v>45640</v>
      </c>
      <c r="B177" s="6" t="s">
        <v>57</v>
      </c>
      <c r="C177" s="6" t="s">
        <v>90</v>
      </c>
      <c r="D177" s="6" t="s">
        <v>91</v>
      </c>
      <c r="E177" s="6" t="s">
        <v>81</v>
      </c>
      <c r="F177" s="6" t="s">
        <v>82</v>
      </c>
      <c r="G177" s="6" t="s">
        <v>26</v>
      </c>
      <c r="H177" s="6" t="s">
        <v>116</v>
      </c>
      <c r="I177" s="6">
        <v>144</v>
      </c>
      <c r="J177" s="6">
        <v>12</v>
      </c>
      <c r="K177" s="6">
        <v>1060.68</v>
      </c>
      <c r="L177" s="6" t="s">
        <v>57</v>
      </c>
      <c r="M177" s="9" t="s">
        <v>105</v>
      </c>
      <c r="N177" s="11">
        <f t="shared" si="2"/>
        <v>12728.16</v>
      </c>
    </row>
    <row r="178" spans="1:14" ht="14.25" customHeight="1" x14ac:dyDescent="0.35">
      <c r="A178" s="5">
        <v>45640</v>
      </c>
      <c r="B178" s="6" t="s">
        <v>57</v>
      </c>
      <c r="C178" s="6" t="s">
        <v>87</v>
      </c>
      <c r="D178" s="6" t="s">
        <v>88</v>
      </c>
      <c r="E178" s="6" t="s">
        <v>60</v>
      </c>
      <c r="F178" s="6" t="s">
        <v>61</v>
      </c>
      <c r="G178" s="6" t="s">
        <v>26</v>
      </c>
      <c r="H178" s="6" t="s">
        <v>116</v>
      </c>
      <c r="I178" s="6">
        <v>144</v>
      </c>
      <c r="J178" s="6">
        <v>24</v>
      </c>
      <c r="K178" s="6">
        <v>1050</v>
      </c>
      <c r="L178" s="6" t="s">
        <v>57</v>
      </c>
      <c r="M178" s="9" t="s">
        <v>105</v>
      </c>
      <c r="N178" s="11">
        <f t="shared" si="2"/>
        <v>25200</v>
      </c>
    </row>
    <row r="179" spans="1:14" ht="14.25" customHeight="1" x14ac:dyDescent="0.35">
      <c r="A179" s="5">
        <v>45640</v>
      </c>
      <c r="B179" s="6" t="s">
        <v>57</v>
      </c>
      <c r="C179" s="6" t="s">
        <v>96</v>
      </c>
      <c r="D179" s="6" t="s">
        <v>97</v>
      </c>
      <c r="E179" s="6" t="s">
        <v>60</v>
      </c>
      <c r="F179" s="6" t="s">
        <v>61</v>
      </c>
      <c r="G179" s="6" t="s">
        <v>26</v>
      </c>
      <c r="H179" s="6" t="s">
        <v>116</v>
      </c>
      <c r="I179" s="6">
        <v>144</v>
      </c>
      <c r="J179" s="6">
        <v>24</v>
      </c>
      <c r="K179" s="6">
        <v>1050</v>
      </c>
      <c r="L179" s="6" t="s">
        <v>57</v>
      </c>
      <c r="M179" s="9" t="s">
        <v>105</v>
      </c>
      <c r="N179" s="11">
        <f t="shared" si="2"/>
        <v>25200</v>
      </c>
    </row>
    <row r="180" spans="1:14" ht="14.25" customHeight="1" x14ac:dyDescent="0.35">
      <c r="A180" s="5">
        <v>45640</v>
      </c>
      <c r="B180" s="6" t="s">
        <v>57</v>
      </c>
      <c r="C180" s="6" t="s">
        <v>90</v>
      </c>
      <c r="D180" s="6" t="s">
        <v>91</v>
      </c>
      <c r="E180" s="6" t="s">
        <v>81</v>
      </c>
      <c r="F180" s="6" t="s">
        <v>82</v>
      </c>
      <c r="G180" s="6" t="s">
        <v>26</v>
      </c>
      <c r="H180" s="6" t="s">
        <v>116</v>
      </c>
      <c r="I180" s="6">
        <v>144</v>
      </c>
      <c r="J180" s="6">
        <v>12</v>
      </c>
      <c r="K180" s="6">
        <v>525</v>
      </c>
      <c r="L180" s="6" t="s">
        <v>57</v>
      </c>
      <c r="M180" s="9" t="s">
        <v>105</v>
      </c>
      <c r="N180" s="11">
        <f t="shared" si="2"/>
        <v>6300</v>
      </c>
    </row>
    <row r="181" spans="1:14" ht="14.25" customHeight="1" x14ac:dyDescent="0.35">
      <c r="A181" s="5">
        <v>45640</v>
      </c>
      <c r="B181" s="6" t="s">
        <v>57</v>
      </c>
      <c r="C181" s="6" t="s">
        <v>106</v>
      </c>
      <c r="D181" s="6" t="s">
        <v>107</v>
      </c>
      <c r="E181" s="6" t="s">
        <v>81</v>
      </c>
      <c r="F181" s="6" t="s">
        <v>82</v>
      </c>
      <c r="G181" s="6" t="s">
        <v>26</v>
      </c>
      <c r="H181" s="6" t="s">
        <v>116</v>
      </c>
      <c r="I181" s="6">
        <v>144</v>
      </c>
      <c r="J181" s="6">
        <v>24</v>
      </c>
      <c r="K181" s="6">
        <v>1050</v>
      </c>
      <c r="L181" s="6" t="s">
        <v>57</v>
      </c>
      <c r="M181" s="9" t="s">
        <v>105</v>
      </c>
      <c r="N181" s="11">
        <f t="shared" si="2"/>
        <v>25200</v>
      </c>
    </row>
    <row r="182" spans="1:14" ht="14.25" customHeight="1" x14ac:dyDescent="0.35">
      <c r="A182" s="5">
        <v>45640</v>
      </c>
      <c r="B182" s="6" t="s">
        <v>57</v>
      </c>
      <c r="C182" s="6" t="s">
        <v>90</v>
      </c>
      <c r="D182" s="6" t="s">
        <v>91</v>
      </c>
      <c r="E182" s="6" t="s">
        <v>81</v>
      </c>
      <c r="F182" s="6" t="s">
        <v>82</v>
      </c>
      <c r="G182" s="6" t="s">
        <v>26</v>
      </c>
      <c r="H182" s="6" t="s">
        <v>116</v>
      </c>
      <c r="I182" s="6">
        <v>144</v>
      </c>
      <c r="J182" s="6">
        <v>12</v>
      </c>
      <c r="K182" s="6">
        <v>1060.68</v>
      </c>
      <c r="L182" s="6" t="s">
        <v>57</v>
      </c>
      <c r="M182" s="9" t="s">
        <v>105</v>
      </c>
      <c r="N182" s="11">
        <f t="shared" si="2"/>
        <v>12728.16</v>
      </c>
    </row>
    <row r="183" spans="1:14" ht="14.25" customHeight="1" x14ac:dyDescent="0.35">
      <c r="A183" s="5">
        <v>45640</v>
      </c>
      <c r="B183" s="6" t="s">
        <v>57</v>
      </c>
      <c r="C183" s="6" t="s">
        <v>106</v>
      </c>
      <c r="D183" s="6" t="s">
        <v>107</v>
      </c>
      <c r="E183" s="6" t="s">
        <v>81</v>
      </c>
      <c r="F183" s="6" t="s">
        <v>82</v>
      </c>
      <c r="G183" s="6" t="s">
        <v>26</v>
      </c>
      <c r="H183" s="6" t="s">
        <v>116</v>
      </c>
      <c r="I183" s="6">
        <v>144</v>
      </c>
      <c r="J183" s="6">
        <v>12</v>
      </c>
      <c r="K183" s="6">
        <v>1060.68</v>
      </c>
      <c r="L183" s="6" t="s">
        <v>57</v>
      </c>
      <c r="M183" s="9" t="s">
        <v>105</v>
      </c>
      <c r="N183" s="11">
        <f t="shared" si="2"/>
        <v>12728.16</v>
      </c>
    </row>
    <row r="184" spans="1:14" ht="14.25" customHeight="1" x14ac:dyDescent="0.35">
      <c r="A184" s="5">
        <v>45640</v>
      </c>
      <c r="B184" s="6" t="s">
        <v>57</v>
      </c>
      <c r="C184" s="6" t="s">
        <v>79</v>
      </c>
      <c r="D184" s="6" t="s">
        <v>80</v>
      </c>
      <c r="E184" s="6" t="s">
        <v>81</v>
      </c>
      <c r="F184" s="6" t="s">
        <v>82</v>
      </c>
      <c r="G184" s="6" t="s">
        <v>31</v>
      </c>
      <c r="H184" s="6" t="s">
        <v>117</v>
      </c>
      <c r="I184" s="6">
        <v>30</v>
      </c>
      <c r="J184" s="6">
        <v>60</v>
      </c>
      <c r="K184" s="6">
        <v>6487.2</v>
      </c>
      <c r="L184" s="6" t="s">
        <v>57</v>
      </c>
      <c r="M184" s="9" t="s">
        <v>105</v>
      </c>
      <c r="N184" s="11">
        <f t="shared" si="2"/>
        <v>389232</v>
      </c>
    </row>
    <row r="185" spans="1:14" ht="14.25" customHeight="1" x14ac:dyDescent="0.35">
      <c r="A185" s="5">
        <v>45640</v>
      </c>
      <c r="B185" s="6" t="s">
        <v>57</v>
      </c>
      <c r="C185" s="6" t="s">
        <v>79</v>
      </c>
      <c r="D185" s="6" t="s">
        <v>80</v>
      </c>
      <c r="E185" s="6" t="s">
        <v>81</v>
      </c>
      <c r="F185" s="6" t="s">
        <v>82</v>
      </c>
      <c r="G185" s="6" t="s">
        <v>31</v>
      </c>
      <c r="H185" s="6" t="s">
        <v>117</v>
      </c>
      <c r="I185" s="6">
        <v>60</v>
      </c>
      <c r="J185" s="6">
        <v>300</v>
      </c>
      <c r="K185" s="6">
        <v>13512</v>
      </c>
      <c r="L185" s="6" t="s">
        <v>57</v>
      </c>
      <c r="M185" s="9" t="s">
        <v>105</v>
      </c>
      <c r="N185" s="11">
        <f t="shared" si="2"/>
        <v>4053600</v>
      </c>
    </row>
    <row r="186" spans="1:14" ht="14.25" customHeight="1" x14ac:dyDescent="0.35">
      <c r="A186" s="5">
        <v>45640</v>
      </c>
      <c r="B186" s="6" t="s">
        <v>57</v>
      </c>
      <c r="C186" s="6" t="s">
        <v>65</v>
      </c>
      <c r="D186" s="6" t="s">
        <v>66</v>
      </c>
      <c r="E186" s="6" t="s">
        <v>60</v>
      </c>
      <c r="F186" s="6" t="s">
        <v>61</v>
      </c>
      <c r="G186" s="6" t="s">
        <v>31</v>
      </c>
      <c r="H186" s="6" t="s">
        <v>117</v>
      </c>
      <c r="I186" s="6">
        <v>60</v>
      </c>
      <c r="J186" s="6">
        <v>120</v>
      </c>
      <c r="K186" s="6">
        <v>5404.8</v>
      </c>
      <c r="L186" s="6" t="s">
        <v>57</v>
      </c>
      <c r="M186" s="9" t="s">
        <v>105</v>
      </c>
      <c r="N186" s="11">
        <f t="shared" si="2"/>
        <v>648576</v>
      </c>
    </row>
    <row r="187" spans="1:14" ht="14.25" customHeight="1" x14ac:dyDescent="0.35">
      <c r="A187" s="5">
        <v>45640</v>
      </c>
      <c r="B187" s="6" t="s">
        <v>57</v>
      </c>
      <c r="C187" s="6" t="s">
        <v>106</v>
      </c>
      <c r="D187" s="6" t="s">
        <v>107</v>
      </c>
      <c r="E187" s="6" t="s">
        <v>81</v>
      </c>
      <c r="F187" s="6" t="s">
        <v>82</v>
      </c>
      <c r="G187" s="6" t="s">
        <v>31</v>
      </c>
      <c r="H187" s="6" t="s">
        <v>117</v>
      </c>
      <c r="I187" s="6">
        <v>1</v>
      </c>
      <c r="J187" s="6">
        <v>6</v>
      </c>
      <c r="K187" s="6">
        <v>15568.02</v>
      </c>
      <c r="L187" s="6" t="s">
        <v>57</v>
      </c>
      <c r="M187" s="9" t="s">
        <v>105</v>
      </c>
      <c r="N187" s="11">
        <f t="shared" si="2"/>
        <v>93408.12</v>
      </c>
    </row>
    <row r="188" spans="1:14" ht="14.25" customHeight="1" x14ac:dyDescent="0.35">
      <c r="A188" s="5">
        <v>45640</v>
      </c>
      <c r="B188" s="6" t="s">
        <v>57</v>
      </c>
      <c r="C188" s="6" t="s">
        <v>99</v>
      </c>
      <c r="D188" s="6" t="s">
        <v>100</v>
      </c>
      <c r="E188" s="6" t="s">
        <v>81</v>
      </c>
      <c r="F188" s="6" t="s">
        <v>82</v>
      </c>
      <c r="G188" s="6" t="s">
        <v>31</v>
      </c>
      <c r="H188" s="6" t="s">
        <v>117</v>
      </c>
      <c r="I188" s="6">
        <v>30</v>
      </c>
      <c r="J188" s="6">
        <v>30</v>
      </c>
      <c r="K188" s="6">
        <v>4324.2</v>
      </c>
      <c r="L188" s="6" t="s">
        <v>57</v>
      </c>
      <c r="M188" s="9" t="s">
        <v>105</v>
      </c>
      <c r="N188" s="11">
        <f t="shared" si="2"/>
        <v>129726</v>
      </c>
    </row>
    <row r="189" spans="1:14" ht="14.25" customHeight="1" x14ac:dyDescent="0.35">
      <c r="A189" s="5">
        <v>45640</v>
      </c>
      <c r="B189" s="6" t="s">
        <v>57</v>
      </c>
      <c r="C189" s="6" t="s">
        <v>96</v>
      </c>
      <c r="D189" s="6" t="s">
        <v>97</v>
      </c>
      <c r="E189" s="6" t="s">
        <v>60</v>
      </c>
      <c r="F189" s="6" t="s">
        <v>61</v>
      </c>
      <c r="G189" s="6" t="s">
        <v>31</v>
      </c>
      <c r="H189" s="6" t="s">
        <v>117</v>
      </c>
      <c r="I189" s="6">
        <v>30</v>
      </c>
      <c r="J189" s="6">
        <v>60</v>
      </c>
      <c r="K189" s="6">
        <v>8648.4</v>
      </c>
      <c r="L189" s="6" t="s">
        <v>57</v>
      </c>
      <c r="M189" s="9" t="s">
        <v>105</v>
      </c>
      <c r="N189" s="11">
        <f t="shared" si="2"/>
        <v>518904</v>
      </c>
    </row>
    <row r="190" spans="1:14" ht="14.25" customHeight="1" x14ac:dyDescent="0.35">
      <c r="A190" s="5">
        <v>45640</v>
      </c>
      <c r="B190" s="6" t="s">
        <v>57</v>
      </c>
      <c r="C190" s="6" t="s">
        <v>106</v>
      </c>
      <c r="D190" s="6" t="s">
        <v>107</v>
      </c>
      <c r="E190" s="6" t="s">
        <v>81</v>
      </c>
      <c r="F190" s="6" t="s">
        <v>82</v>
      </c>
      <c r="G190" s="6" t="s">
        <v>31</v>
      </c>
      <c r="H190" s="6" t="s">
        <v>117</v>
      </c>
      <c r="I190" s="6">
        <v>30</v>
      </c>
      <c r="J190" s="6">
        <v>30</v>
      </c>
      <c r="K190" s="6">
        <v>4324.2</v>
      </c>
      <c r="L190" s="6" t="s">
        <v>57</v>
      </c>
      <c r="M190" s="9" t="s">
        <v>105</v>
      </c>
      <c r="N190" s="11">
        <f t="shared" si="2"/>
        <v>129726</v>
      </c>
    </row>
    <row r="191" spans="1:14" ht="14.25" customHeight="1" x14ac:dyDescent="0.35">
      <c r="A191" s="5">
        <v>45640</v>
      </c>
      <c r="B191" s="6" t="s">
        <v>57</v>
      </c>
      <c r="C191" s="6" t="s">
        <v>79</v>
      </c>
      <c r="D191" s="6" t="s">
        <v>80</v>
      </c>
      <c r="E191" s="6" t="s">
        <v>81</v>
      </c>
      <c r="F191" s="6" t="s">
        <v>82</v>
      </c>
      <c r="G191" s="6" t="s">
        <v>31</v>
      </c>
      <c r="H191" s="6" t="s">
        <v>117</v>
      </c>
      <c r="I191" s="6">
        <v>112</v>
      </c>
      <c r="J191" s="6">
        <v>560</v>
      </c>
      <c r="K191" s="6">
        <v>25222.400000000001</v>
      </c>
      <c r="L191" s="6" t="s">
        <v>57</v>
      </c>
      <c r="M191" s="9" t="s">
        <v>105</v>
      </c>
      <c r="N191" s="11">
        <f t="shared" si="2"/>
        <v>14124544</v>
      </c>
    </row>
    <row r="192" spans="1:14" ht="14.25" customHeight="1" x14ac:dyDescent="0.35">
      <c r="A192" s="5">
        <v>45640</v>
      </c>
      <c r="B192" s="6" t="s">
        <v>57</v>
      </c>
      <c r="C192" s="6" t="s">
        <v>84</v>
      </c>
      <c r="D192" s="6" t="s">
        <v>85</v>
      </c>
      <c r="E192" s="6" t="s">
        <v>60</v>
      </c>
      <c r="F192" s="6" t="s">
        <v>61</v>
      </c>
      <c r="G192" s="6" t="s">
        <v>31</v>
      </c>
      <c r="H192" s="6" t="s">
        <v>117</v>
      </c>
      <c r="I192" s="6">
        <v>40</v>
      </c>
      <c r="J192" s="6">
        <v>120</v>
      </c>
      <c r="K192" s="6">
        <v>12973.2</v>
      </c>
      <c r="L192" s="6" t="s">
        <v>57</v>
      </c>
      <c r="M192" s="9" t="s">
        <v>105</v>
      </c>
      <c r="N192" s="11">
        <f t="shared" si="2"/>
        <v>1556784</v>
      </c>
    </row>
    <row r="193" spans="1:14" ht="14.25" customHeight="1" x14ac:dyDescent="0.35">
      <c r="A193" s="5">
        <v>45640</v>
      </c>
      <c r="B193" s="6" t="s">
        <v>57</v>
      </c>
      <c r="C193" s="6" t="s">
        <v>65</v>
      </c>
      <c r="D193" s="6" t="s">
        <v>66</v>
      </c>
      <c r="E193" s="6" t="s">
        <v>60</v>
      </c>
      <c r="F193" s="6" t="s">
        <v>61</v>
      </c>
      <c r="G193" s="6" t="s">
        <v>31</v>
      </c>
      <c r="H193" s="6" t="s">
        <v>117</v>
      </c>
      <c r="I193" s="6">
        <v>120</v>
      </c>
      <c r="J193" s="6">
        <v>120</v>
      </c>
      <c r="K193" s="6">
        <v>4539.6000000000004</v>
      </c>
      <c r="L193" s="6" t="s">
        <v>57</v>
      </c>
      <c r="M193" s="9" t="s">
        <v>105</v>
      </c>
      <c r="N193" s="11">
        <f t="shared" si="2"/>
        <v>544752</v>
      </c>
    </row>
    <row r="194" spans="1:14" ht="14.25" customHeight="1" x14ac:dyDescent="0.35">
      <c r="A194" s="5">
        <v>45640</v>
      </c>
      <c r="B194" s="6" t="s">
        <v>57</v>
      </c>
      <c r="C194" s="6" t="s">
        <v>96</v>
      </c>
      <c r="D194" s="6" t="s">
        <v>97</v>
      </c>
      <c r="E194" s="6" t="s">
        <v>60</v>
      </c>
      <c r="F194" s="6" t="s">
        <v>61</v>
      </c>
      <c r="G194" s="6" t="s">
        <v>31</v>
      </c>
      <c r="H194" s="6" t="s">
        <v>32</v>
      </c>
      <c r="I194" s="6">
        <v>12</v>
      </c>
      <c r="J194" s="6">
        <v>12</v>
      </c>
      <c r="K194" s="6">
        <v>3720.24</v>
      </c>
      <c r="L194" s="6" t="s">
        <v>57</v>
      </c>
      <c r="M194" s="9" t="s">
        <v>105</v>
      </c>
      <c r="N194" s="11">
        <f t="shared" si="2"/>
        <v>44642.879999999997</v>
      </c>
    </row>
    <row r="195" spans="1:14" ht="14.25" customHeight="1" x14ac:dyDescent="0.35">
      <c r="A195" s="5">
        <v>45640</v>
      </c>
      <c r="B195" s="6" t="s">
        <v>57</v>
      </c>
      <c r="C195" s="6" t="s">
        <v>96</v>
      </c>
      <c r="D195" s="6" t="s">
        <v>97</v>
      </c>
      <c r="E195" s="6" t="s">
        <v>60</v>
      </c>
      <c r="F195" s="6" t="s">
        <v>61</v>
      </c>
      <c r="G195" s="6" t="s">
        <v>31</v>
      </c>
      <c r="H195" s="6" t="s">
        <v>32</v>
      </c>
      <c r="I195" s="6">
        <v>12</v>
      </c>
      <c r="J195" s="6">
        <v>12</v>
      </c>
      <c r="K195" s="6">
        <v>3684.24</v>
      </c>
      <c r="L195" s="6" t="s">
        <v>57</v>
      </c>
      <c r="M195" s="9" t="s">
        <v>105</v>
      </c>
      <c r="N195" s="11">
        <f t="shared" ref="N195:N258" si="3">J195*K195</f>
        <v>44210.879999999997</v>
      </c>
    </row>
    <row r="196" spans="1:14" ht="14.25" customHeight="1" x14ac:dyDescent="0.35">
      <c r="A196" s="5">
        <v>45640</v>
      </c>
      <c r="B196" s="6" t="s">
        <v>57</v>
      </c>
      <c r="C196" s="6" t="s">
        <v>65</v>
      </c>
      <c r="D196" s="6" t="s">
        <v>66</v>
      </c>
      <c r="E196" s="6" t="s">
        <v>60</v>
      </c>
      <c r="F196" s="6" t="s">
        <v>61</v>
      </c>
      <c r="G196" s="6" t="s">
        <v>31</v>
      </c>
      <c r="H196" s="6" t="s">
        <v>32</v>
      </c>
      <c r="I196" s="6">
        <v>36</v>
      </c>
      <c r="J196" s="6">
        <v>36</v>
      </c>
      <c r="K196" s="6">
        <v>4421.16</v>
      </c>
      <c r="L196" s="6" t="s">
        <v>57</v>
      </c>
      <c r="M196" s="9" t="s">
        <v>105</v>
      </c>
      <c r="N196" s="11">
        <f t="shared" si="3"/>
        <v>159161.76</v>
      </c>
    </row>
    <row r="197" spans="1:14" ht="14.25" customHeight="1" x14ac:dyDescent="0.35">
      <c r="A197" s="5">
        <v>45640</v>
      </c>
      <c r="B197" s="6" t="s">
        <v>57</v>
      </c>
      <c r="C197" s="6" t="s">
        <v>96</v>
      </c>
      <c r="D197" s="6" t="s">
        <v>97</v>
      </c>
      <c r="E197" s="6" t="s">
        <v>60</v>
      </c>
      <c r="F197" s="6" t="s">
        <v>61</v>
      </c>
      <c r="G197" s="6" t="s">
        <v>31</v>
      </c>
      <c r="H197" s="6" t="s">
        <v>32</v>
      </c>
      <c r="I197" s="6">
        <v>36</v>
      </c>
      <c r="J197" s="6">
        <v>36</v>
      </c>
      <c r="K197" s="6">
        <v>4421.16</v>
      </c>
      <c r="L197" s="6" t="s">
        <v>57</v>
      </c>
      <c r="M197" s="9" t="s">
        <v>105</v>
      </c>
      <c r="N197" s="11">
        <f t="shared" si="3"/>
        <v>159161.76</v>
      </c>
    </row>
    <row r="198" spans="1:14" ht="14.25" customHeight="1" x14ac:dyDescent="0.35">
      <c r="A198" s="5">
        <v>45640</v>
      </c>
      <c r="B198" s="6" t="s">
        <v>57</v>
      </c>
      <c r="C198" s="6" t="s">
        <v>90</v>
      </c>
      <c r="D198" s="6" t="s">
        <v>91</v>
      </c>
      <c r="E198" s="6" t="s">
        <v>81</v>
      </c>
      <c r="F198" s="6" t="s">
        <v>82</v>
      </c>
      <c r="G198" s="6" t="s">
        <v>31</v>
      </c>
      <c r="H198" s="6" t="s">
        <v>32</v>
      </c>
      <c r="I198" s="6">
        <v>60</v>
      </c>
      <c r="J198" s="6">
        <v>60</v>
      </c>
      <c r="K198" s="6">
        <v>3513</v>
      </c>
      <c r="L198" s="6" t="s">
        <v>57</v>
      </c>
      <c r="M198" s="9" t="s">
        <v>105</v>
      </c>
      <c r="N198" s="11">
        <f t="shared" si="3"/>
        <v>210780</v>
      </c>
    </row>
    <row r="199" spans="1:14" ht="14.25" customHeight="1" x14ac:dyDescent="0.35">
      <c r="A199" s="5">
        <v>45640</v>
      </c>
      <c r="B199" s="6" t="s">
        <v>57</v>
      </c>
      <c r="C199" s="6" t="s">
        <v>87</v>
      </c>
      <c r="D199" s="6" t="s">
        <v>88</v>
      </c>
      <c r="E199" s="6" t="s">
        <v>60</v>
      </c>
      <c r="F199" s="6" t="s">
        <v>61</v>
      </c>
      <c r="G199" s="6" t="s">
        <v>31</v>
      </c>
      <c r="H199" s="6" t="s">
        <v>32</v>
      </c>
      <c r="I199" s="6">
        <v>60</v>
      </c>
      <c r="J199" s="6">
        <v>360</v>
      </c>
      <c r="K199" s="6">
        <v>21078</v>
      </c>
      <c r="L199" s="6" t="s">
        <v>57</v>
      </c>
      <c r="M199" s="9" t="s">
        <v>105</v>
      </c>
      <c r="N199" s="11">
        <f t="shared" si="3"/>
        <v>7588080</v>
      </c>
    </row>
    <row r="200" spans="1:14" ht="14.25" customHeight="1" x14ac:dyDescent="0.35">
      <c r="A200" s="5">
        <v>45640</v>
      </c>
      <c r="B200" s="6" t="s">
        <v>57</v>
      </c>
      <c r="C200" s="6" t="s">
        <v>90</v>
      </c>
      <c r="D200" s="6" t="s">
        <v>91</v>
      </c>
      <c r="E200" s="6" t="s">
        <v>81</v>
      </c>
      <c r="F200" s="6" t="s">
        <v>82</v>
      </c>
      <c r="G200" s="6" t="s">
        <v>31</v>
      </c>
      <c r="H200" s="6" t="s">
        <v>32</v>
      </c>
      <c r="I200" s="6">
        <v>1</v>
      </c>
      <c r="J200" s="6">
        <v>1</v>
      </c>
      <c r="K200" s="6">
        <v>1338.52</v>
      </c>
      <c r="L200" s="6" t="s">
        <v>57</v>
      </c>
      <c r="M200" s="9" t="s">
        <v>105</v>
      </c>
      <c r="N200" s="11">
        <f t="shared" si="3"/>
        <v>1338.52</v>
      </c>
    </row>
    <row r="201" spans="1:14" ht="14.25" customHeight="1" x14ac:dyDescent="0.35">
      <c r="A201" s="5">
        <v>45640</v>
      </c>
      <c r="B201" s="6" t="s">
        <v>57</v>
      </c>
      <c r="C201" s="6" t="s">
        <v>79</v>
      </c>
      <c r="D201" s="6" t="s">
        <v>80</v>
      </c>
      <c r="E201" s="6" t="s">
        <v>81</v>
      </c>
      <c r="F201" s="6" t="s">
        <v>82</v>
      </c>
      <c r="G201" s="6" t="s">
        <v>31</v>
      </c>
      <c r="H201" s="6" t="s">
        <v>32</v>
      </c>
      <c r="I201" s="6">
        <v>48</v>
      </c>
      <c r="J201" s="6">
        <v>48</v>
      </c>
      <c r="K201" s="6">
        <v>8216.16</v>
      </c>
      <c r="L201" s="6" t="s">
        <v>57</v>
      </c>
      <c r="M201" s="9" t="s">
        <v>105</v>
      </c>
      <c r="N201" s="11">
        <f t="shared" si="3"/>
        <v>394375.67999999999</v>
      </c>
    </row>
    <row r="202" spans="1:14" ht="14.25" customHeight="1" x14ac:dyDescent="0.35">
      <c r="A202" s="5">
        <v>45640</v>
      </c>
      <c r="B202" s="6" t="s">
        <v>57</v>
      </c>
      <c r="C202" s="6" t="s">
        <v>106</v>
      </c>
      <c r="D202" s="6" t="s">
        <v>107</v>
      </c>
      <c r="E202" s="6" t="s">
        <v>81</v>
      </c>
      <c r="F202" s="6" t="s">
        <v>82</v>
      </c>
      <c r="G202" s="6" t="s">
        <v>31</v>
      </c>
      <c r="H202" s="6" t="s">
        <v>32</v>
      </c>
      <c r="I202" s="6">
        <v>48</v>
      </c>
      <c r="J202" s="6">
        <v>96</v>
      </c>
      <c r="K202" s="6">
        <v>16432.32</v>
      </c>
      <c r="L202" s="6" t="s">
        <v>57</v>
      </c>
      <c r="M202" s="9" t="s">
        <v>105</v>
      </c>
      <c r="N202" s="11">
        <f t="shared" si="3"/>
        <v>1577502.72</v>
      </c>
    </row>
    <row r="203" spans="1:14" ht="14.25" customHeight="1" x14ac:dyDescent="0.35">
      <c r="A203" s="5">
        <v>45640</v>
      </c>
      <c r="B203" s="6" t="s">
        <v>57</v>
      </c>
      <c r="C203" s="6" t="s">
        <v>58</v>
      </c>
      <c r="D203" s="6" t="s">
        <v>59</v>
      </c>
      <c r="E203" s="6" t="s">
        <v>60</v>
      </c>
      <c r="F203" s="6" t="s">
        <v>61</v>
      </c>
      <c r="G203" s="6" t="s">
        <v>31</v>
      </c>
      <c r="H203" s="6" t="s">
        <v>32</v>
      </c>
      <c r="I203" s="6">
        <v>48</v>
      </c>
      <c r="J203" s="6">
        <v>48</v>
      </c>
      <c r="K203" s="6">
        <v>8216.16</v>
      </c>
      <c r="L203" s="6" t="s">
        <v>57</v>
      </c>
      <c r="M203" s="9" t="s">
        <v>105</v>
      </c>
      <c r="N203" s="11">
        <f t="shared" si="3"/>
        <v>394375.67999999999</v>
      </c>
    </row>
    <row r="204" spans="1:14" ht="14.25" customHeight="1" x14ac:dyDescent="0.35">
      <c r="A204" s="5">
        <v>45640</v>
      </c>
      <c r="B204" s="6" t="s">
        <v>57</v>
      </c>
      <c r="C204" s="6" t="s">
        <v>65</v>
      </c>
      <c r="D204" s="6" t="s">
        <v>66</v>
      </c>
      <c r="E204" s="6" t="s">
        <v>60</v>
      </c>
      <c r="F204" s="6" t="s">
        <v>61</v>
      </c>
      <c r="G204" s="6" t="s">
        <v>31</v>
      </c>
      <c r="H204" s="6" t="s">
        <v>32</v>
      </c>
      <c r="I204" s="6">
        <v>18</v>
      </c>
      <c r="J204" s="6">
        <v>1</v>
      </c>
      <c r="K204" s="6">
        <v>328.95</v>
      </c>
      <c r="L204" s="6" t="s">
        <v>57</v>
      </c>
      <c r="M204" s="9" t="s">
        <v>105</v>
      </c>
      <c r="N204" s="11">
        <f t="shared" si="3"/>
        <v>328.95</v>
      </c>
    </row>
    <row r="205" spans="1:14" ht="14.25" customHeight="1" x14ac:dyDescent="0.35">
      <c r="A205" s="5">
        <v>45640</v>
      </c>
      <c r="B205" s="6" t="s">
        <v>57</v>
      </c>
      <c r="C205" s="6" t="s">
        <v>65</v>
      </c>
      <c r="D205" s="6" t="s">
        <v>66</v>
      </c>
      <c r="E205" s="6" t="s">
        <v>60</v>
      </c>
      <c r="F205" s="6" t="s">
        <v>61</v>
      </c>
      <c r="G205" s="6" t="s">
        <v>31</v>
      </c>
      <c r="H205" s="6" t="s">
        <v>32</v>
      </c>
      <c r="I205" s="6">
        <v>18</v>
      </c>
      <c r="J205" s="6">
        <v>17</v>
      </c>
      <c r="K205" s="6">
        <v>5592.15</v>
      </c>
      <c r="L205" s="6" t="s">
        <v>57</v>
      </c>
      <c r="M205" s="9" t="s">
        <v>105</v>
      </c>
      <c r="N205" s="11">
        <f t="shared" si="3"/>
        <v>95066.549999999988</v>
      </c>
    </row>
    <row r="206" spans="1:14" ht="14.25" customHeight="1" x14ac:dyDescent="0.35">
      <c r="A206" s="5">
        <v>45640</v>
      </c>
      <c r="B206" s="6" t="s">
        <v>57</v>
      </c>
      <c r="C206" s="6" t="s">
        <v>58</v>
      </c>
      <c r="D206" s="6" t="s">
        <v>59</v>
      </c>
      <c r="E206" s="6" t="s">
        <v>60</v>
      </c>
      <c r="F206" s="6" t="s">
        <v>61</v>
      </c>
      <c r="G206" s="6" t="s">
        <v>31</v>
      </c>
      <c r="H206" s="6" t="s">
        <v>32</v>
      </c>
      <c r="I206" s="6">
        <v>18</v>
      </c>
      <c r="J206" s="6">
        <v>18</v>
      </c>
      <c r="K206" s="6">
        <v>5921.1</v>
      </c>
      <c r="L206" s="6" t="s">
        <v>57</v>
      </c>
      <c r="M206" s="9" t="s">
        <v>105</v>
      </c>
      <c r="N206" s="11">
        <f t="shared" si="3"/>
        <v>106579.8</v>
      </c>
    </row>
    <row r="207" spans="1:14" ht="14.25" customHeight="1" x14ac:dyDescent="0.35">
      <c r="A207" s="5">
        <v>45640</v>
      </c>
      <c r="B207" s="6" t="s">
        <v>57</v>
      </c>
      <c r="C207" s="6" t="s">
        <v>58</v>
      </c>
      <c r="D207" s="6" t="s">
        <v>59</v>
      </c>
      <c r="E207" s="6" t="s">
        <v>60</v>
      </c>
      <c r="F207" s="6" t="s">
        <v>61</v>
      </c>
      <c r="G207" s="6" t="s">
        <v>31</v>
      </c>
      <c r="H207" s="6" t="s">
        <v>32</v>
      </c>
      <c r="I207" s="6">
        <v>15</v>
      </c>
      <c r="J207" s="6">
        <v>15</v>
      </c>
      <c r="K207" s="6">
        <v>6315.9</v>
      </c>
      <c r="L207" s="6" t="s">
        <v>57</v>
      </c>
      <c r="M207" s="9" t="s">
        <v>105</v>
      </c>
      <c r="N207" s="11">
        <f t="shared" si="3"/>
        <v>94738.5</v>
      </c>
    </row>
    <row r="208" spans="1:14" ht="14.25" customHeight="1" x14ac:dyDescent="0.35">
      <c r="A208" s="5">
        <v>45640</v>
      </c>
      <c r="B208" s="6" t="s">
        <v>57</v>
      </c>
      <c r="C208" s="6" t="s">
        <v>90</v>
      </c>
      <c r="D208" s="6" t="s">
        <v>91</v>
      </c>
      <c r="E208" s="6" t="s">
        <v>81</v>
      </c>
      <c r="F208" s="6" t="s">
        <v>82</v>
      </c>
      <c r="G208" s="6" t="s">
        <v>31</v>
      </c>
      <c r="H208" s="6" t="s">
        <v>32</v>
      </c>
      <c r="I208" s="6">
        <v>24</v>
      </c>
      <c r="J208" s="6">
        <v>24</v>
      </c>
      <c r="K208" s="6">
        <v>11170.08</v>
      </c>
      <c r="L208" s="6" t="s">
        <v>57</v>
      </c>
      <c r="M208" s="9" t="s">
        <v>105</v>
      </c>
      <c r="N208" s="11">
        <f t="shared" si="3"/>
        <v>268081.91999999998</v>
      </c>
    </row>
    <row r="209" spans="1:14" ht="14.25" customHeight="1" x14ac:dyDescent="0.35">
      <c r="A209" s="5">
        <v>45640</v>
      </c>
      <c r="B209" s="6" t="s">
        <v>57</v>
      </c>
      <c r="C209" s="6" t="s">
        <v>84</v>
      </c>
      <c r="D209" s="6" t="s">
        <v>85</v>
      </c>
      <c r="E209" s="6" t="s">
        <v>60</v>
      </c>
      <c r="F209" s="6" t="s">
        <v>61</v>
      </c>
      <c r="G209" s="6" t="s">
        <v>31</v>
      </c>
      <c r="H209" s="6" t="s">
        <v>32</v>
      </c>
      <c r="I209" s="6">
        <v>60</v>
      </c>
      <c r="J209" s="6">
        <v>120</v>
      </c>
      <c r="K209" s="6">
        <v>9730.7999999999993</v>
      </c>
      <c r="L209" s="6" t="s">
        <v>57</v>
      </c>
      <c r="M209" s="9" t="s">
        <v>105</v>
      </c>
      <c r="N209" s="11">
        <f t="shared" si="3"/>
        <v>1167696</v>
      </c>
    </row>
    <row r="210" spans="1:14" ht="14.25" customHeight="1" x14ac:dyDescent="0.35">
      <c r="A210" s="5">
        <v>45640</v>
      </c>
      <c r="B210" s="6" t="s">
        <v>57</v>
      </c>
      <c r="C210" s="6" t="s">
        <v>58</v>
      </c>
      <c r="D210" s="6" t="s">
        <v>59</v>
      </c>
      <c r="E210" s="6" t="s">
        <v>60</v>
      </c>
      <c r="F210" s="6" t="s">
        <v>61</v>
      </c>
      <c r="G210" s="6" t="s">
        <v>31</v>
      </c>
      <c r="H210" s="6" t="s">
        <v>32</v>
      </c>
      <c r="I210" s="6">
        <v>24</v>
      </c>
      <c r="J210" s="6">
        <v>24</v>
      </c>
      <c r="K210" s="6">
        <v>4736.88</v>
      </c>
      <c r="L210" s="6" t="s">
        <v>57</v>
      </c>
      <c r="M210" s="9" t="s">
        <v>105</v>
      </c>
      <c r="N210" s="11">
        <f t="shared" si="3"/>
        <v>113685.12</v>
      </c>
    </row>
    <row r="211" spans="1:14" ht="14.25" customHeight="1" x14ac:dyDescent="0.35">
      <c r="A211" s="5">
        <v>45640</v>
      </c>
      <c r="B211" s="6" t="s">
        <v>57</v>
      </c>
      <c r="C211" s="6" t="s">
        <v>69</v>
      </c>
      <c r="D211" s="6" t="s">
        <v>70</v>
      </c>
      <c r="E211" s="6" t="s">
        <v>60</v>
      </c>
      <c r="F211" s="6" t="s">
        <v>61</v>
      </c>
      <c r="G211" s="6" t="s">
        <v>31</v>
      </c>
      <c r="H211" s="6" t="s">
        <v>32</v>
      </c>
      <c r="I211" s="6">
        <v>48</v>
      </c>
      <c r="J211" s="6">
        <v>48</v>
      </c>
      <c r="K211" s="6">
        <v>4756.8</v>
      </c>
      <c r="L211" s="6" t="s">
        <v>57</v>
      </c>
      <c r="M211" s="9" t="s">
        <v>105</v>
      </c>
      <c r="N211" s="11">
        <f t="shared" si="3"/>
        <v>228326.40000000002</v>
      </c>
    </row>
    <row r="212" spans="1:14" ht="14.25" customHeight="1" x14ac:dyDescent="0.35">
      <c r="A212" s="5">
        <v>45640</v>
      </c>
      <c r="B212" s="6" t="s">
        <v>57</v>
      </c>
      <c r="C212" s="6" t="s">
        <v>58</v>
      </c>
      <c r="D212" s="6" t="s">
        <v>59</v>
      </c>
      <c r="E212" s="6" t="s">
        <v>60</v>
      </c>
      <c r="F212" s="6" t="s">
        <v>61</v>
      </c>
      <c r="G212" s="6" t="s">
        <v>31</v>
      </c>
      <c r="H212" s="6" t="s">
        <v>32</v>
      </c>
      <c r="I212" s="6">
        <v>48</v>
      </c>
      <c r="J212" s="6">
        <v>48</v>
      </c>
      <c r="K212" s="6">
        <v>4756.8</v>
      </c>
      <c r="L212" s="6" t="s">
        <v>57</v>
      </c>
      <c r="M212" s="9" t="s">
        <v>105</v>
      </c>
      <c r="N212" s="11">
        <f t="shared" si="3"/>
        <v>228326.40000000002</v>
      </c>
    </row>
    <row r="213" spans="1:14" ht="14.25" customHeight="1" x14ac:dyDescent="0.35">
      <c r="A213" s="5">
        <v>45640</v>
      </c>
      <c r="B213" s="6" t="s">
        <v>57</v>
      </c>
      <c r="C213" s="6" t="s">
        <v>58</v>
      </c>
      <c r="D213" s="6" t="s">
        <v>59</v>
      </c>
      <c r="E213" s="6" t="s">
        <v>60</v>
      </c>
      <c r="F213" s="6" t="s">
        <v>61</v>
      </c>
      <c r="G213" s="6" t="s">
        <v>31</v>
      </c>
      <c r="H213" s="6" t="s">
        <v>32</v>
      </c>
      <c r="I213" s="6">
        <v>18</v>
      </c>
      <c r="J213" s="6">
        <v>18</v>
      </c>
      <c r="K213" s="6">
        <v>5999.94</v>
      </c>
      <c r="L213" s="6" t="s">
        <v>57</v>
      </c>
      <c r="M213" s="9" t="s">
        <v>105</v>
      </c>
      <c r="N213" s="11">
        <f t="shared" si="3"/>
        <v>107998.92</v>
      </c>
    </row>
    <row r="214" spans="1:14" ht="14.25" customHeight="1" x14ac:dyDescent="0.35">
      <c r="A214" s="5">
        <v>45640</v>
      </c>
      <c r="B214" s="6" t="s">
        <v>57</v>
      </c>
      <c r="C214" s="6" t="s">
        <v>118</v>
      </c>
      <c r="D214" s="6" t="s">
        <v>119</v>
      </c>
      <c r="E214" s="6" t="s">
        <v>114</v>
      </c>
      <c r="F214" s="6" t="s">
        <v>120</v>
      </c>
      <c r="G214" s="6" t="s">
        <v>40</v>
      </c>
      <c r="H214" s="6" t="s">
        <v>121</v>
      </c>
      <c r="I214" s="6">
        <v>960</v>
      </c>
      <c r="J214" s="6">
        <v>1920</v>
      </c>
      <c r="K214" s="6">
        <v>89644.800000000003</v>
      </c>
      <c r="L214" s="6" t="s">
        <v>57</v>
      </c>
      <c r="M214" s="9" t="s">
        <v>105</v>
      </c>
      <c r="N214" s="11">
        <f t="shared" si="3"/>
        <v>172118016</v>
      </c>
    </row>
    <row r="215" spans="1:14" ht="14.25" customHeight="1" x14ac:dyDescent="0.35">
      <c r="A215" s="5">
        <v>45640</v>
      </c>
      <c r="B215" s="6" t="s">
        <v>57</v>
      </c>
      <c r="C215" s="6" t="s">
        <v>118</v>
      </c>
      <c r="D215" s="6" t="s">
        <v>119</v>
      </c>
      <c r="E215" s="6" t="s">
        <v>114</v>
      </c>
      <c r="F215" s="6" t="s">
        <v>120</v>
      </c>
      <c r="G215" s="6" t="s">
        <v>40</v>
      </c>
      <c r="H215" s="6" t="s">
        <v>121</v>
      </c>
      <c r="I215" s="6">
        <v>960</v>
      </c>
      <c r="J215" s="6">
        <v>1933</v>
      </c>
      <c r="K215" s="6">
        <v>90251.77</v>
      </c>
      <c r="L215" s="6" t="s">
        <v>57</v>
      </c>
      <c r="M215" s="9" t="s">
        <v>105</v>
      </c>
      <c r="N215" s="11">
        <f t="shared" si="3"/>
        <v>174456671.41</v>
      </c>
    </row>
    <row r="216" spans="1:14" ht="14.25" customHeight="1" x14ac:dyDescent="0.35">
      <c r="A216" s="5">
        <v>45640</v>
      </c>
      <c r="B216" s="6" t="s">
        <v>57</v>
      </c>
      <c r="C216" s="6" t="s">
        <v>118</v>
      </c>
      <c r="D216" s="6" t="s">
        <v>119</v>
      </c>
      <c r="E216" s="6" t="s">
        <v>114</v>
      </c>
      <c r="F216" s="6" t="s">
        <v>120</v>
      </c>
      <c r="G216" s="6" t="s">
        <v>40</v>
      </c>
      <c r="H216" s="6" t="s">
        <v>121</v>
      </c>
      <c r="I216" s="6">
        <v>960</v>
      </c>
      <c r="J216" s="6">
        <v>16307</v>
      </c>
      <c r="K216" s="6">
        <v>761373.83</v>
      </c>
      <c r="L216" s="6" t="s">
        <v>57</v>
      </c>
      <c r="M216" s="9" t="s">
        <v>105</v>
      </c>
      <c r="N216" s="11">
        <f t="shared" si="3"/>
        <v>12415723045.809999</v>
      </c>
    </row>
    <row r="217" spans="1:14" ht="14.25" customHeight="1" x14ac:dyDescent="0.35">
      <c r="A217" s="5">
        <v>45640</v>
      </c>
      <c r="B217" s="6" t="s">
        <v>57</v>
      </c>
      <c r="C217" s="6" t="s">
        <v>79</v>
      </c>
      <c r="D217" s="6" t="s">
        <v>80</v>
      </c>
      <c r="E217" s="6" t="s">
        <v>81</v>
      </c>
      <c r="F217" s="6" t="s">
        <v>82</v>
      </c>
      <c r="G217" s="6" t="s">
        <v>40</v>
      </c>
      <c r="H217" s="6" t="s">
        <v>41</v>
      </c>
      <c r="I217" s="6">
        <v>16</v>
      </c>
      <c r="J217" s="6">
        <v>2</v>
      </c>
      <c r="K217" s="6">
        <v>3963.54</v>
      </c>
      <c r="L217" s="6" t="s">
        <v>57</v>
      </c>
      <c r="M217" s="9" t="s">
        <v>105</v>
      </c>
      <c r="N217" s="11">
        <f t="shared" si="3"/>
        <v>7927.08</v>
      </c>
    </row>
    <row r="218" spans="1:14" ht="14.25" customHeight="1" x14ac:dyDescent="0.35">
      <c r="A218" s="5">
        <v>45640</v>
      </c>
      <c r="B218" s="6" t="s">
        <v>57</v>
      </c>
      <c r="C218" s="6" t="s">
        <v>90</v>
      </c>
      <c r="D218" s="6" t="s">
        <v>91</v>
      </c>
      <c r="E218" s="6" t="s">
        <v>81</v>
      </c>
      <c r="F218" s="6" t="s">
        <v>82</v>
      </c>
      <c r="G218" s="6" t="s">
        <v>40</v>
      </c>
      <c r="H218" s="6" t="s">
        <v>41</v>
      </c>
      <c r="I218" s="6">
        <v>16</v>
      </c>
      <c r="J218" s="6">
        <v>2</v>
      </c>
      <c r="K218" s="6">
        <v>3963.54</v>
      </c>
      <c r="L218" s="6" t="s">
        <v>57</v>
      </c>
      <c r="M218" s="9" t="s">
        <v>105</v>
      </c>
      <c r="N218" s="11">
        <f t="shared" si="3"/>
        <v>7927.08</v>
      </c>
    </row>
    <row r="219" spans="1:14" ht="14.25" customHeight="1" x14ac:dyDescent="0.35">
      <c r="A219" s="5">
        <v>45640</v>
      </c>
      <c r="B219" s="6" t="s">
        <v>57</v>
      </c>
      <c r="C219" s="6" t="s">
        <v>79</v>
      </c>
      <c r="D219" s="6" t="s">
        <v>80</v>
      </c>
      <c r="E219" s="6" t="s">
        <v>81</v>
      </c>
      <c r="F219" s="6" t="s">
        <v>82</v>
      </c>
      <c r="G219" s="6" t="s">
        <v>40</v>
      </c>
      <c r="H219" s="6" t="s">
        <v>41</v>
      </c>
      <c r="I219" s="6">
        <v>12</v>
      </c>
      <c r="J219" s="6">
        <v>1</v>
      </c>
      <c r="K219" s="6">
        <v>1973.53</v>
      </c>
      <c r="L219" s="6" t="s">
        <v>57</v>
      </c>
      <c r="M219" s="9" t="s">
        <v>105</v>
      </c>
      <c r="N219" s="11">
        <f t="shared" si="3"/>
        <v>1973.53</v>
      </c>
    </row>
    <row r="220" spans="1:14" ht="14.25" customHeight="1" x14ac:dyDescent="0.35">
      <c r="A220" s="5">
        <v>45640</v>
      </c>
      <c r="B220" s="6" t="s">
        <v>57</v>
      </c>
      <c r="C220" s="6" t="s">
        <v>84</v>
      </c>
      <c r="D220" s="6" t="s">
        <v>85</v>
      </c>
      <c r="E220" s="6" t="s">
        <v>60</v>
      </c>
      <c r="F220" s="6" t="s">
        <v>61</v>
      </c>
      <c r="G220" s="6" t="s">
        <v>40</v>
      </c>
      <c r="H220" s="6" t="s">
        <v>41</v>
      </c>
      <c r="I220" s="6">
        <v>1080</v>
      </c>
      <c r="J220" s="6">
        <v>216</v>
      </c>
      <c r="K220" s="6">
        <v>9914.4</v>
      </c>
      <c r="L220" s="6" t="s">
        <v>57</v>
      </c>
      <c r="M220" s="9" t="s">
        <v>105</v>
      </c>
      <c r="N220" s="11">
        <f t="shared" si="3"/>
        <v>2141510.4</v>
      </c>
    </row>
    <row r="221" spans="1:14" ht="14.25" customHeight="1" x14ac:dyDescent="0.35">
      <c r="A221" s="5">
        <v>45640</v>
      </c>
      <c r="B221" s="6" t="s">
        <v>57</v>
      </c>
      <c r="C221" s="6" t="s">
        <v>99</v>
      </c>
      <c r="D221" s="6" t="s">
        <v>100</v>
      </c>
      <c r="E221" s="6" t="s">
        <v>81</v>
      </c>
      <c r="F221" s="6" t="s">
        <v>82</v>
      </c>
      <c r="G221" s="6" t="s">
        <v>40</v>
      </c>
      <c r="H221" s="6" t="s">
        <v>41</v>
      </c>
      <c r="I221" s="6">
        <v>1080</v>
      </c>
      <c r="J221" s="6">
        <v>144</v>
      </c>
      <c r="K221" s="6">
        <v>6609.6</v>
      </c>
      <c r="L221" s="6" t="s">
        <v>57</v>
      </c>
      <c r="M221" s="9" t="s">
        <v>105</v>
      </c>
      <c r="N221" s="11">
        <f t="shared" si="3"/>
        <v>951782.40000000002</v>
      </c>
    </row>
    <row r="222" spans="1:14" ht="14.25" customHeight="1" x14ac:dyDescent="0.35">
      <c r="A222" s="5">
        <v>45640</v>
      </c>
      <c r="B222" s="6" t="s">
        <v>57</v>
      </c>
      <c r="C222" s="6" t="s">
        <v>96</v>
      </c>
      <c r="D222" s="6" t="s">
        <v>97</v>
      </c>
      <c r="E222" s="6" t="s">
        <v>60</v>
      </c>
      <c r="F222" s="6" t="s">
        <v>61</v>
      </c>
      <c r="G222" s="6" t="s">
        <v>40</v>
      </c>
      <c r="H222" s="6" t="s">
        <v>41</v>
      </c>
      <c r="I222" s="6">
        <v>1080</v>
      </c>
      <c r="J222" s="6">
        <v>144</v>
      </c>
      <c r="K222" s="6">
        <v>6609.6</v>
      </c>
      <c r="L222" s="6" t="s">
        <v>57</v>
      </c>
      <c r="M222" s="9" t="s">
        <v>105</v>
      </c>
      <c r="N222" s="11">
        <f t="shared" si="3"/>
        <v>951782.40000000002</v>
      </c>
    </row>
    <row r="223" spans="1:14" ht="14.25" customHeight="1" x14ac:dyDescent="0.35">
      <c r="A223" s="5">
        <v>45640</v>
      </c>
      <c r="B223" s="6" t="s">
        <v>57</v>
      </c>
      <c r="C223" s="6" t="s">
        <v>106</v>
      </c>
      <c r="D223" s="6" t="s">
        <v>107</v>
      </c>
      <c r="E223" s="6" t="s">
        <v>81</v>
      </c>
      <c r="F223" s="6" t="s">
        <v>82</v>
      </c>
      <c r="G223" s="6" t="s">
        <v>40</v>
      </c>
      <c r="H223" s="6" t="s">
        <v>41</v>
      </c>
      <c r="I223" s="6">
        <v>1080</v>
      </c>
      <c r="J223" s="6">
        <v>67</v>
      </c>
      <c r="K223" s="6">
        <v>3075.3</v>
      </c>
      <c r="L223" s="6" t="s">
        <v>57</v>
      </c>
      <c r="M223" s="9" t="s">
        <v>105</v>
      </c>
      <c r="N223" s="11">
        <f t="shared" si="3"/>
        <v>206045.1</v>
      </c>
    </row>
    <row r="224" spans="1:14" ht="14.25" customHeight="1" x14ac:dyDescent="0.35">
      <c r="A224" s="5">
        <v>45640</v>
      </c>
      <c r="B224" s="6" t="s">
        <v>57</v>
      </c>
      <c r="C224" s="6" t="s">
        <v>106</v>
      </c>
      <c r="D224" s="6" t="s">
        <v>107</v>
      </c>
      <c r="E224" s="6" t="s">
        <v>81</v>
      </c>
      <c r="F224" s="6" t="s">
        <v>82</v>
      </c>
      <c r="G224" s="6" t="s">
        <v>40</v>
      </c>
      <c r="H224" s="6" t="s">
        <v>41</v>
      </c>
      <c r="I224" s="6">
        <v>1080</v>
      </c>
      <c r="J224" s="6">
        <v>53</v>
      </c>
      <c r="K224" s="6">
        <v>2432.6999999999998</v>
      </c>
      <c r="L224" s="6" t="s">
        <v>57</v>
      </c>
      <c r="M224" s="9" t="s">
        <v>105</v>
      </c>
      <c r="N224" s="11">
        <f t="shared" si="3"/>
        <v>128933.09999999999</v>
      </c>
    </row>
    <row r="225" spans="1:14" ht="14.25" customHeight="1" x14ac:dyDescent="0.35">
      <c r="A225" s="5">
        <v>45640</v>
      </c>
      <c r="B225" s="6" t="s">
        <v>57</v>
      </c>
      <c r="C225" s="6" t="s">
        <v>87</v>
      </c>
      <c r="D225" s="6" t="s">
        <v>88</v>
      </c>
      <c r="E225" s="6" t="s">
        <v>60</v>
      </c>
      <c r="F225" s="6" t="s">
        <v>61</v>
      </c>
      <c r="G225" s="6" t="s">
        <v>40</v>
      </c>
      <c r="H225" s="6" t="s">
        <v>41</v>
      </c>
      <c r="I225" s="6">
        <v>144</v>
      </c>
      <c r="J225" s="6">
        <v>30</v>
      </c>
      <c r="K225" s="6">
        <v>5207.1000000000004</v>
      </c>
      <c r="L225" s="6" t="s">
        <v>57</v>
      </c>
      <c r="M225" s="9" t="s">
        <v>105</v>
      </c>
      <c r="N225" s="11">
        <f t="shared" si="3"/>
        <v>156213</v>
      </c>
    </row>
    <row r="226" spans="1:14" ht="14.25" customHeight="1" x14ac:dyDescent="0.35">
      <c r="A226" s="5">
        <v>45640</v>
      </c>
      <c r="B226" s="6" t="s">
        <v>57</v>
      </c>
      <c r="C226" s="6" t="s">
        <v>79</v>
      </c>
      <c r="D226" s="6" t="s">
        <v>80</v>
      </c>
      <c r="E226" s="6" t="s">
        <v>81</v>
      </c>
      <c r="F226" s="6" t="s">
        <v>82</v>
      </c>
      <c r="G226" s="6" t="s">
        <v>40</v>
      </c>
      <c r="H226" s="6" t="s">
        <v>41</v>
      </c>
      <c r="I226" s="6">
        <v>144</v>
      </c>
      <c r="J226" s="6">
        <v>30</v>
      </c>
      <c r="K226" s="6">
        <v>5207.1000000000004</v>
      </c>
      <c r="L226" s="6" t="s">
        <v>57</v>
      </c>
      <c r="M226" s="9" t="s">
        <v>105</v>
      </c>
      <c r="N226" s="11">
        <f t="shared" si="3"/>
        <v>156213</v>
      </c>
    </row>
    <row r="227" spans="1:14" ht="14.25" customHeight="1" x14ac:dyDescent="0.35">
      <c r="A227" s="5">
        <v>45640</v>
      </c>
      <c r="B227" s="6" t="s">
        <v>57</v>
      </c>
      <c r="C227" s="6" t="s">
        <v>106</v>
      </c>
      <c r="D227" s="6" t="s">
        <v>107</v>
      </c>
      <c r="E227" s="6" t="s">
        <v>81</v>
      </c>
      <c r="F227" s="6" t="s">
        <v>82</v>
      </c>
      <c r="G227" s="6" t="s">
        <v>40</v>
      </c>
      <c r="H227" s="6" t="s">
        <v>41</v>
      </c>
      <c r="I227" s="6">
        <v>216</v>
      </c>
      <c r="J227" s="6">
        <v>27</v>
      </c>
      <c r="K227" s="6">
        <v>2816.37</v>
      </c>
      <c r="L227" s="6" t="s">
        <v>57</v>
      </c>
      <c r="M227" s="9" t="s">
        <v>105</v>
      </c>
      <c r="N227" s="11">
        <f t="shared" si="3"/>
        <v>76041.989999999991</v>
      </c>
    </row>
    <row r="228" spans="1:14" ht="14.25" customHeight="1" x14ac:dyDescent="0.35">
      <c r="A228" s="5">
        <v>45640</v>
      </c>
      <c r="B228" s="6" t="s">
        <v>57</v>
      </c>
      <c r="C228" s="6" t="s">
        <v>90</v>
      </c>
      <c r="D228" s="6" t="s">
        <v>91</v>
      </c>
      <c r="E228" s="6" t="s">
        <v>81</v>
      </c>
      <c r="F228" s="6" t="s">
        <v>82</v>
      </c>
      <c r="G228" s="6" t="s">
        <v>40</v>
      </c>
      <c r="H228" s="6" t="s">
        <v>41</v>
      </c>
      <c r="I228" s="6">
        <v>216</v>
      </c>
      <c r="J228" s="6">
        <v>27</v>
      </c>
      <c r="K228" s="6">
        <v>2816.37</v>
      </c>
      <c r="L228" s="6" t="s">
        <v>57</v>
      </c>
      <c r="M228" s="9" t="s">
        <v>105</v>
      </c>
      <c r="N228" s="11">
        <f t="shared" si="3"/>
        <v>76041.989999999991</v>
      </c>
    </row>
    <row r="229" spans="1:14" ht="14.25" customHeight="1" x14ac:dyDescent="0.35">
      <c r="A229" s="5">
        <v>45640</v>
      </c>
      <c r="B229" s="6" t="s">
        <v>57</v>
      </c>
      <c r="C229" s="6" t="s">
        <v>90</v>
      </c>
      <c r="D229" s="6" t="s">
        <v>91</v>
      </c>
      <c r="E229" s="6" t="s">
        <v>81</v>
      </c>
      <c r="F229" s="6" t="s">
        <v>82</v>
      </c>
      <c r="G229" s="6" t="s">
        <v>40</v>
      </c>
      <c r="H229" s="6" t="s">
        <v>42</v>
      </c>
      <c r="I229" s="6">
        <v>25</v>
      </c>
      <c r="J229" s="6">
        <v>12</v>
      </c>
      <c r="K229" s="6">
        <v>15199.56</v>
      </c>
      <c r="L229" s="6" t="s">
        <v>57</v>
      </c>
      <c r="M229" s="9" t="s">
        <v>105</v>
      </c>
      <c r="N229" s="11">
        <f t="shared" si="3"/>
        <v>182394.72</v>
      </c>
    </row>
    <row r="230" spans="1:14" ht="14.25" customHeight="1" x14ac:dyDescent="0.35">
      <c r="A230" s="5">
        <v>45640</v>
      </c>
      <c r="B230" s="6" t="s">
        <v>57</v>
      </c>
      <c r="C230" s="6" t="s">
        <v>79</v>
      </c>
      <c r="D230" s="6" t="s">
        <v>80</v>
      </c>
      <c r="E230" s="6" t="s">
        <v>81</v>
      </c>
      <c r="F230" s="6" t="s">
        <v>82</v>
      </c>
      <c r="G230" s="6" t="s">
        <v>40</v>
      </c>
      <c r="H230" s="6" t="s">
        <v>42</v>
      </c>
      <c r="I230" s="6">
        <v>25</v>
      </c>
      <c r="J230" s="6">
        <v>25</v>
      </c>
      <c r="K230" s="6">
        <v>31665.75</v>
      </c>
      <c r="L230" s="6" t="s">
        <v>57</v>
      </c>
      <c r="M230" s="9" t="s">
        <v>105</v>
      </c>
      <c r="N230" s="11">
        <f t="shared" si="3"/>
        <v>791643.75</v>
      </c>
    </row>
    <row r="231" spans="1:14" ht="14.25" customHeight="1" x14ac:dyDescent="0.35">
      <c r="A231" s="5">
        <v>45640</v>
      </c>
      <c r="B231" s="6" t="s">
        <v>57</v>
      </c>
      <c r="C231" s="6" t="s">
        <v>87</v>
      </c>
      <c r="D231" s="6" t="s">
        <v>88</v>
      </c>
      <c r="E231" s="6" t="s">
        <v>60</v>
      </c>
      <c r="F231" s="6" t="s">
        <v>61</v>
      </c>
      <c r="G231" s="6" t="s">
        <v>40</v>
      </c>
      <c r="H231" s="6" t="s">
        <v>42</v>
      </c>
      <c r="I231" s="6">
        <v>25</v>
      </c>
      <c r="J231" s="6">
        <v>25</v>
      </c>
      <c r="K231" s="6">
        <v>31665.75</v>
      </c>
      <c r="L231" s="6" t="s">
        <v>57</v>
      </c>
      <c r="M231" s="9" t="s">
        <v>105</v>
      </c>
      <c r="N231" s="11">
        <f t="shared" si="3"/>
        <v>791643.75</v>
      </c>
    </row>
    <row r="232" spans="1:14" ht="14.25" customHeight="1" x14ac:dyDescent="0.35">
      <c r="A232" s="5">
        <v>45640</v>
      </c>
      <c r="B232" s="6" t="s">
        <v>57</v>
      </c>
      <c r="C232" s="6" t="s">
        <v>99</v>
      </c>
      <c r="D232" s="6" t="s">
        <v>100</v>
      </c>
      <c r="E232" s="6" t="s">
        <v>81</v>
      </c>
      <c r="F232" s="6" t="s">
        <v>82</v>
      </c>
      <c r="G232" s="6" t="s">
        <v>40</v>
      </c>
      <c r="H232" s="6" t="s">
        <v>42</v>
      </c>
      <c r="I232" s="6">
        <v>25</v>
      </c>
      <c r="J232" s="6">
        <v>3</v>
      </c>
      <c r="K232" s="6">
        <v>3799.89</v>
      </c>
      <c r="L232" s="6" t="s">
        <v>57</v>
      </c>
      <c r="M232" s="9" t="s">
        <v>105</v>
      </c>
      <c r="N232" s="11">
        <f t="shared" si="3"/>
        <v>11399.67</v>
      </c>
    </row>
    <row r="233" spans="1:14" ht="14.25" customHeight="1" x14ac:dyDescent="0.35">
      <c r="A233" s="5">
        <v>45640</v>
      </c>
      <c r="B233" s="6" t="s">
        <v>57</v>
      </c>
      <c r="C233" s="6" t="s">
        <v>96</v>
      </c>
      <c r="D233" s="6" t="s">
        <v>97</v>
      </c>
      <c r="E233" s="6" t="s">
        <v>60</v>
      </c>
      <c r="F233" s="6" t="s">
        <v>61</v>
      </c>
      <c r="G233" s="6" t="s">
        <v>40</v>
      </c>
      <c r="H233" s="6" t="s">
        <v>42</v>
      </c>
      <c r="I233" s="6">
        <v>720</v>
      </c>
      <c r="J233" s="6">
        <v>51</v>
      </c>
      <c r="K233" s="6">
        <v>2936.07</v>
      </c>
      <c r="L233" s="6" t="s">
        <v>57</v>
      </c>
      <c r="M233" s="9" t="s">
        <v>105</v>
      </c>
      <c r="N233" s="11">
        <f t="shared" si="3"/>
        <v>149739.57</v>
      </c>
    </row>
    <row r="234" spans="1:14" ht="14.25" customHeight="1" x14ac:dyDescent="0.35">
      <c r="A234" s="5">
        <v>45640</v>
      </c>
      <c r="B234" s="6" t="s">
        <v>57</v>
      </c>
      <c r="C234" s="6" t="s">
        <v>84</v>
      </c>
      <c r="D234" s="6" t="s">
        <v>85</v>
      </c>
      <c r="E234" s="6" t="s">
        <v>60</v>
      </c>
      <c r="F234" s="6" t="s">
        <v>61</v>
      </c>
      <c r="G234" s="6" t="s">
        <v>40</v>
      </c>
      <c r="H234" s="6" t="s">
        <v>42</v>
      </c>
      <c r="I234" s="6">
        <v>720</v>
      </c>
      <c r="J234" s="6">
        <v>144</v>
      </c>
      <c r="K234" s="6">
        <v>8290.08</v>
      </c>
      <c r="L234" s="6" t="s">
        <v>57</v>
      </c>
      <c r="M234" s="9" t="s">
        <v>105</v>
      </c>
      <c r="N234" s="11">
        <f t="shared" si="3"/>
        <v>1193771.52</v>
      </c>
    </row>
    <row r="235" spans="1:14" ht="14.25" customHeight="1" x14ac:dyDescent="0.35">
      <c r="A235" s="5">
        <v>45640</v>
      </c>
      <c r="B235" s="6" t="s">
        <v>57</v>
      </c>
      <c r="C235" s="6" t="s">
        <v>96</v>
      </c>
      <c r="D235" s="6" t="s">
        <v>97</v>
      </c>
      <c r="E235" s="6" t="s">
        <v>60</v>
      </c>
      <c r="F235" s="6" t="s">
        <v>61</v>
      </c>
      <c r="G235" s="6" t="s">
        <v>40</v>
      </c>
      <c r="H235" s="6" t="s">
        <v>42</v>
      </c>
      <c r="I235" s="6">
        <v>720</v>
      </c>
      <c r="J235" s="6">
        <v>21</v>
      </c>
      <c r="K235" s="6">
        <v>1208.97</v>
      </c>
      <c r="L235" s="6" t="s">
        <v>57</v>
      </c>
      <c r="M235" s="9" t="s">
        <v>105</v>
      </c>
      <c r="N235" s="11">
        <f t="shared" si="3"/>
        <v>25388.37</v>
      </c>
    </row>
    <row r="236" spans="1:14" ht="14.25" customHeight="1" x14ac:dyDescent="0.35">
      <c r="A236" s="5">
        <v>45640</v>
      </c>
      <c r="B236" s="6" t="s">
        <v>57</v>
      </c>
      <c r="C236" s="6" t="s">
        <v>106</v>
      </c>
      <c r="D236" s="6" t="s">
        <v>107</v>
      </c>
      <c r="E236" s="6" t="s">
        <v>81</v>
      </c>
      <c r="F236" s="6" t="s">
        <v>82</v>
      </c>
      <c r="G236" s="6" t="s">
        <v>40</v>
      </c>
      <c r="H236" s="6" t="s">
        <v>42</v>
      </c>
      <c r="I236" s="6">
        <v>12</v>
      </c>
      <c r="J236" s="6">
        <v>12</v>
      </c>
      <c r="K236" s="6">
        <v>11015.16</v>
      </c>
      <c r="L236" s="6" t="s">
        <v>57</v>
      </c>
      <c r="M236" s="9" t="s">
        <v>105</v>
      </c>
      <c r="N236" s="11">
        <f t="shared" si="3"/>
        <v>132181.91999999998</v>
      </c>
    </row>
    <row r="237" spans="1:14" ht="14.25" customHeight="1" x14ac:dyDescent="0.35">
      <c r="A237" s="5">
        <v>45640</v>
      </c>
      <c r="B237" s="6" t="s">
        <v>57</v>
      </c>
      <c r="C237" s="6" t="s">
        <v>58</v>
      </c>
      <c r="D237" s="6" t="s">
        <v>59</v>
      </c>
      <c r="E237" s="6" t="s">
        <v>60</v>
      </c>
      <c r="F237" s="6" t="s">
        <v>61</v>
      </c>
      <c r="G237" s="6" t="s">
        <v>40</v>
      </c>
      <c r="H237" s="6" t="s">
        <v>93</v>
      </c>
      <c r="I237" s="6">
        <v>32</v>
      </c>
      <c r="J237" s="6">
        <v>224</v>
      </c>
      <c r="K237" s="6">
        <v>39249.279999999999</v>
      </c>
      <c r="L237" s="6" t="s">
        <v>57</v>
      </c>
      <c r="M237" s="9" t="s">
        <v>105</v>
      </c>
      <c r="N237" s="11">
        <f t="shared" si="3"/>
        <v>8791838.7199999988</v>
      </c>
    </row>
    <row r="238" spans="1:14" ht="14.25" customHeight="1" x14ac:dyDescent="0.35">
      <c r="A238" s="5">
        <v>45640</v>
      </c>
      <c r="B238" s="6" t="s">
        <v>57</v>
      </c>
      <c r="C238" s="6" t="s">
        <v>90</v>
      </c>
      <c r="D238" s="6" t="s">
        <v>91</v>
      </c>
      <c r="E238" s="6" t="s">
        <v>81</v>
      </c>
      <c r="F238" s="6" t="s">
        <v>82</v>
      </c>
      <c r="G238" s="6" t="s">
        <v>40</v>
      </c>
      <c r="H238" s="6" t="s">
        <v>93</v>
      </c>
      <c r="I238" s="6">
        <v>32</v>
      </c>
      <c r="J238" s="6">
        <v>32</v>
      </c>
      <c r="K238" s="6">
        <v>5607.04</v>
      </c>
      <c r="L238" s="6" t="s">
        <v>57</v>
      </c>
      <c r="M238" s="9" t="s">
        <v>105</v>
      </c>
      <c r="N238" s="11">
        <f t="shared" si="3"/>
        <v>179425.28</v>
      </c>
    </row>
    <row r="239" spans="1:14" ht="14.25" customHeight="1" x14ac:dyDescent="0.35">
      <c r="A239" s="5">
        <v>45640</v>
      </c>
      <c r="B239" s="6" t="s">
        <v>57</v>
      </c>
      <c r="C239" s="6" t="s">
        <v>79</v>
      </c>
      <c r="D239" s="6" t="s">
        <v>80</v>
      </c>
      <c r="E239" s="6" t="s">
        <v>81</v>
      </c>
      <c r="F239" s="6" t="s">
        <v>82</v>
      </c>
      <c r="G239" s="6" t="s">
        <v>40</v>
      </c>
      <c r="H239" s="6" t="s">
        <v>93</v>
      </c>
      <c r="I239" s="6">
        <v>32</v>
      </c>
      <c r="J239" s="6">
        <v>64</v>
      </c>
      <c r="K239" s="6">
        <v>11214.08</v>
      </c>
      <c r="L239" s="6" t="s">
        <v>57</v>
      </c>
      <c r="M239" s="9" t="s">
        <v>105</v>
      </c>
      <c r="N239" s="11">
        <f t="shared" si="3"/>
        <v>717701.12</v>
      </c>
    </row>
    <row r="240" spans="1:14" ht="14.25" customHeight="1" x14ac:dyDescent="0.35">
      <c r="A240" s="5">
        <v>45640</v>
      </c>
      <c r="B240" s="6" t="s">
        <v>57</v>
      </c>
      <c r="C240" s="6" t="s">
        <v>96</v>
      </c>
      <c r="D240" s="6" t="s">
        <v>97</v>
      </c>
      <c r="E240" s="6" t="s">
        <v>60</v>
      </c>
      <c r="F240" s="6" t="s">
        <v>61</v>
      </c>
      <c r="G240" s="6" t="s">
        <v>40</v>
      </c>
      <c r="H240" s="6" t="s">
        <v>93</v>
      </c>
      <c r="I240" s="6">
        <v>32</v>
      </c>
      <c r="J240" s="6">
        <v>384</v>
      </c>
      <c r="K240" s="6">
        <v>67284.479999999996</v>
      </c>
      <c r="L240" s="6" t="s">
        <v>57</v>
      </c>
      <c r="M240" s="9" t="s">
        <v>105</v>
      </c>
      <c r="N240" s="11">
        <f t="shared" si="3"/>
        <v>25837240.32</v>
      </c>
    </row>
    <row r="241" spans="1:14" ht="14.25" customHeight="1" x14ac:dyDescent="0.35">
      <c r="A241" s="5">
        <v>45640</v>
      </c>
      <c r="B241" s="6" t="s">
        <v>57</v>
      </c>
      <c r="C241" s="6" t="s">
        <v>99</v>
      </c>
      <c r="D241" s="6" t="s">
        <v>100</v>
      </c>
      <c r="E241" s="6" t="s">
        <v>81</v>
      </c>
      <c r="F241" s="6" t="s">
        <v>82</v>
      </c>
      <c r="G241" s="6" t="s">
        <v>40</v>
      </c>
      <c r="H241" s="6" t="s">
        <v>93</v>
      </c>
      <c r="I241" s="6">
        <v>32</v>
      </c>
      <c r="J241" s="6">
        <v>32</v>
      </c>
      <c r="K241" s="6">
        <v>5607.04</v>
      </c>
      <c r="L241" s="6" t="s">
        <v>57</v>
      </c>
      <c r="M241" s="9" t="s">
        <v>105</v>
      </c>
      <c r="N241" s="11">
        <f t="shared" si="3"/>
        <v>179425.28</v>
      </c>
    </row>
    <row r="242" spans="1:14" ht="14.25" customHeight="1" x14ac:dyDescent="0.35">
      <c r="A242" s="5">
        <v>45640</v>
      </c>
      <c r="B242" s="6" t="s">
        <v>57</v>
      </c>
      <c r="C242" s="6" t="s">
        <v>99</v>
      </c>
      <c r="D242" s="6" t="s">
        <v>100</v>
      </c>
      <c r="E242" s="6" t="s">
        <v>81</v>
      </c>
      <c r="F242" s="6" t="s">
        <v>82</v>
      </c>
      <c r="G242" s="6" t="s">
        <v>40</v>
      </c>
      <c r="H242" s="6" t="s">
        <v>93</v>
      </c>
      <c r="I242" s="6">
        <v>16</v>
      </c>
      <c r="J242" s="6">
        <v>64</v>
      </c>
      <c r="K242" s="6">
        <v>19759.36</v>
      </c>
      <c r="L242" s="6" t="s">
        <v>57</v>
      </c>
      <c r="M242" s="9" t="s">
        <v>105</v>
      </c>
      <c r="N242" s="11">
        <f t="shared" si="3"/>
        <v>1264599.04</v>
      </c>
    </row>
    <row r="243" spans="1:14" ht="14.25" customHeight="1" x14ac:dyDescent="0.35">
      <c r="A243" s="5">
        <v>45640</v>
      </c>
      <c r="B243" s="6" t="s">
        <v>57</v>
      </c>
      <c r="C243" s="6" t="s">
        <v>96</v>
      </c>
      <c r="D243" s="6" t="s">
        <v>97</v>
      </c>
      <c r="E243" s="6" t="s">
        <v>60</v>
      </c>
      <c r="F243" s="6" t="s">
        <v>61</v>
      </c>
      <c r="G243" s="6" t="s">
        <v>40</v>
      </c>
      <c r="H243" s="6" t="s">
        <v>93</v>
      </c>
      <c r="I243" s="6">
        <v>16</v>
      </c>
      <c r="J243" s="6">
        <v>16</v>
      </c>
      <c r="K243" s="6">
        <v>4939.84</v>
      </c>
      <c r="L243" s="6" t="s">
        <v>57</v>
      </c>
      <c r="M243" s="9" t="s">
        <v>105</v>
      </c>
      <c r="N243" s="11">
        <f t="shared" si="3"/>
        <v>79037.440000000002</v>
      </c>
    </row>
    <row r="244" spans="1:14" ht="14.25" customHeight="1" x14ac:dyDescent="0.35">
      <c r="A244" s="5">
        <v>45640</v>
      </c>
      <c r="B244" s="6" t="s">
        <v>57</v>
      </c>
      <c r="C244" s="6" t="s">
        <v>106</v>
      </c>
      <c r="D244" s="6" t="s">
        <v>107</v>
      </c>
      <c r="E244" s="6" t="s">
        <v>81</v>
      </c>
      <c r="F244" s="6" t="s">
        <v>82</v>
      </c>
      <c r="G244" s="6" t="s">
        <v>40</v>
      </c>
      <c r="H244" s="6" t="s">
        <v>93</v>
      </c>
      <c r="I244" s="6">
        <v>16</v>
      </c>
      <c r="J244" s="6">
        <v>16</v>
      </c>
      <c r="K244" s="6">
        <v>4939.84</v>
      </c>
      <c r="L244" s="6" t="s">
        <v>57</v>
      </c>
      <c r="M244" s="9" t="s">
        <v>105</v>
      </c>
      <c r="N244" s="11">
        <f t="shared" si="3"/>
        <v>79037.440000000002</v>
      </c>
    </row>
    <row r="245" spans="1:14" ht="14.25" customHeight="1" x14ac:dyDescent="0.35">
      <c r="A245" s="5">
        <v>45640</v>
      </c>
      <c r="B245" s="6" t="s">
        <v>57</v>
      </c>
      <c r="C245" s="6" t="s">
        <v>106</v>
      </c>
      <c r="D245" s="6" t="s">
        <v>107</v>
      </c>
      <c r="E245" s="6" t="s">
        <v>81</v>
      </c>
      <c r="F245" s="6" t="s">
        <v>82</v>
      </c>
      <c r="G245" s="6" t="s">
        <v>40</v>
      </c>
      <c r="H245" s="6" t="s">
        <v>93</v>
      </c>
      <c r="I245" s="6">
        <v>16</v>
      </c>
      <c r="J245" s="6">
        <v>16</v>
      </c>
      <c r="K245" s="6">
        <v>4939.84</v>
      </c>
      <c r="L245" s="6" t="s">
        <v>57</v>
      </c>
      <c r="M245" s="9" t="s">
        <v>105</v>
      </c>
      <c r="N245" s="11">
        <f t="shared" si="3"/>
        <v>79037.440000000002</v>
      </c>
    </row>
    <row r="246" spans="1:14" ht="14.25" customHeight="1" x14ac:dyDescent="0.35">
      <c r="A246" s="5">
        <v>45640</v>
      </c>
      <c r="B246" s="6" t="s">
        <v>57</v>
      </c>
      <c r="C246" s="6" t="s">
        <v>84</v>
      </c>
      <c r="D246" s="6" t="s">
        <v>85</v>
      </c>
      <c r="E246" s="6" t="s">
        <v>60</v>
      </c>
      <c r="F246" s="6" t="s">
        <v>61</v>
      </c>
      <c r="G246" s="6" t="s">
        <v>40</v>
      </c>
      <c r="H246" s="6" t="s">
        <v>93</v>
      </c>
      <c r="I246" s="6">
        <v>16</v>
      </c>
      <c r="J246" s="6">
        <v>48</v>
      </c>
      <c r="K246" s="6">
        <v>14819.52</v>
      </c>
      <c r="L246" s="6" t="s">
        <v>57</v>
      </c>
      <c r="M246" s="9" t="s">
        <v>105</v>
      </c>
      <c r="N246" s="11">
        <f t="shared" si="3"/>
        <v>711336.95999999996</v>
      </c>
    </row>
    <row r="247" spans="1:14" ht="14.25" customHeight="1" x14ac:dyDescent="0.35">
      <c r="A247" s="5">
        <v>45640</v>
      </c>
      <c r="B247" s="6" t="s">
        <v>57</v>
      </c>
      <c r="C247" s="6" t="s">
        <v>90</v>
      </c>
      <c r="D247" s="6" t="s">
        <v>91</v>
      </c>
      <c r="E247" s="6" t="s">
        <v>81</v>
      </c>
      <c r="F247" s="6" t="s">
        <v>82</v>
      </c>
      <c r="G247" s="6" t="s">
        <v>40</v>
      </c>
      <c r="H247" s="6" t="s">
        <v>93</v>
      </c>
      <c r="I247" s="6">
        <v>16</v>
      </c>
      <c r="J247" s="6">
        <v>16</v>
      </c>
      <c r="K247" s="6">
        <v>4939.84</v>
      </c>
      <c r="L247" s="6" t="s">
        <v>57</v>
      </c>
      <c r="M247" s="9" t="s">
        <v>105</v>
      </c>
      <c r="N247" s="11">
        <f t="shared" si="3"/>
        <v>79037.440000000002</v>
      </c>
    </row>
    <row r="248" spans="1:14" ht="14.25" customHeight="1" x14ac:dyDescent="0.35">
      <c r="A248" s="5">
        <v>45640</v>
      </c>
      <c r="B248" s="6" t="s">
        <v>57</v>
      </c>
      <c r="C248" s="6" t="s">
        <v>79</v>
      </c>
      <c r="D248" s="6" t="s">
        <v>80</v>
      </c>
      <c r="E248" s="6" t="s">
        <v>81</v>
      </c>
      <c r="F248" s="6" t="s">
        <v>82</v>
      </c>
      <c r="G248" s="6" t="s">
        <v>40</v>
      </c>
      <c r="H248" s="6" t="s">
        <v>93</v>
      </c>
      <c r="I248" s="6">
        <v>32</v>
      </c>
      <c r="J248" s="6">
        <v>96</v>
      </c>
      <c r="K248" s="6">
        <v>9612.48</v>
      </c>
      <c r="L248" s="6" t="s">
        <v>57</v>
      </c>
      <c r="M248" s="9" t="s">
        <v>105</v>
      </c>
      <c r="N248" s="11">
        <f t="shared" si="3"/>
        <v>922798.07999999996</v>
      </c>
    </row>
    <row r="249" spans="1:14" ht="14.25" customHeight="1" x14ac:dyDescent="0.35">
      <c r="A249" s="5">
        <v>45640</v>
      </c>
      <c r="B249" s="6" t="s">
        <v>57</v>
      </c>
      <c r="C249" s="6" t="s">
        <v>106</v>
      </c>
      <c r="D249" s="6" t="s">
        <v>107</v>
      </c>
      <c r="E249" s="6" t="s">
        <v>81</v>
      </c>
      <c r="F249" s="6" t="s">
        <v>82</v>
      </c>
      <c r="G249" s="6" t="s">
        <v>40</v>
      </c>
      <c r="H249" s="6" t="s">
        <v>93</v>
      </c>
      <c r="I249" s="6">
        <v>4</v>
      </c>
      <c r="J249" s="6">
        <v>8</v>
      </c>
      <c r="K249" s="6">
        <v>11348.4</v>
      </c>
      <c r="L249" s="6" t="s">
        <v>57</v>
      </c>
      <c r="M249" s="9" t="s">
        <v>105</v>
      </c>
      <c r="N249" s="11">
        <f t="shared" si="3"/>
        <v>90787.199999999997</v>
      </c>
    </row>
    <row r="250" spans="1:14" ht="14.25" customHeight="1" x14ac:dyDescent="0.35">
      <c r="A250" s="5">
        <v>45640</v>
      </c>
      <c r="B250" s="6" t="s">
        <v>57</v>
      </c>
      <c r="C250" s="6" t="s">
        <v>96</v>
      </c>
      <c r="D250" s="6" t="s">
        <v>97</v>
      </c>
      <c r="E250" s="6" t="s">
        <v>60</v>
      </c>
      <c r="F250" s="6" t="s">
        <v>61</v>
      </c>
      <c r="G250" s="6" t="s">
        <v>40</v>
      </c>
      <c r="H250" s="6" t="s">
        <v>93</v>
      </c>
      <c r="I250" s="6">
        <v>4</v>
      </c>
      <c r="J250" s="6">
        <v>20</v>
      </c>
      <c r="K250" s="6">
        <v>28371</v>
      </c>
      <c r="L250" s="6" t="s">
        <v>57</v>
      </c>
      <c r="M250" s="9" t="s">
        <v>105</v>
      </c>
      <c r="N250" s="11">
        <f t="shared" si="3"/>
        <v>567420</v>
      </c>
    </row>
    <row r="251" spans="1:14" ht="14.25" customHeight="1" x14ac:dyDescent="0.35">
      <c r="A251" s="5">
        <v>45640</v>
      </c>
      <c r="B251" s="6" t="s">
        <v>57</v>
      </c>
      <c r="C251" s="6" t="s">
        <v>79</v>
      </c>
      <c r="D251" s="6" t="s">
        <v>80</v>
      </c>
      <c r="E251" s="6" t="s">
        <v>81</v>
      </c>
      <c r="F251" s="6" t="s">
        <v>82</v>
      </c>
      <c r="G251" s="6" t="s">
        <v>40</v>
      </c>
      <c r="H251" s="6" t="s">
        <v>93</v>
      </c>
      <c r="I251" s="6">
        <v>4</v>
      </c>
      <c r="J251" s="6">
        <v>8</v>
      </c>
      <c r="K251" s="6">
        <v>11348.4</v>
      </c>
      <c r="L251" s="6" t="s">
        <v>57</v>
      </c>
      <c r="M251" s="9" t="s">
        <v>105</v>
      </c>
      <c r="N251" s="11">
        <f t="shared" si="3"/>
        <v>90787.199999999997</v>
      </c>
    </row>
    <row r="252" spans="1:14" ht="14.25" customHeight="1" x14ac:dyDescent="0.35">
      <c r="A252" s="5">
        <v>45640</v>
      </c>
      <c r="B252" s="6" t="s">
        <v>57</v>
      </c>
      <c r="C252" s="6" t="s">
        <v>65</v>
      </c>
      <c r="D252" s="6" t="s">
        <v>66</v>
      </c>
      <c r="E252" s="6" t="s">
        <v>60</v>
      </c>
      <c r="F252" s="6" t="s">
        <v>61</v>
      </c>
      <c r="G252" s="6" t="s">
        <v>40</v>
      </c>
      <c r="H252" s="6" t="s">
        <v>93</v>
      </c>
      <c r="I252" s="6">
        <v>4</v>
      </c>
      <c r="J252" s="6">
        <v>8</v>
      </c>
      <c r="K252" s="6">
        <v>11348.4</v>
      </c>
      <c r="L252" s="6" t="s">
        <v>57</v>
      </c>
      <c r="M252" s="9" t="s">
        <v>105</v>
      </c>
      <c r="N252" s="11">
        <f t="shared" si="3"/>
        <v>90787.199999999997</v>
      </c>
    </row>
    <row r="253" spans="1:14" ht="14.25" customHeight="1" x14ac:dyDescent="0.35">
      <c r="A253" s="5">
        <v>45640</v>
      </c>
      <c r="B253" s="6" t="s">
        <v>57</v>
      </c>
      <c r="C253" s="6" t="s">
        <v>69</v>
      </c>
      <c r="D253" s="6" t="s">
        <v>70</v>
      </c>
      <c r="E253" s="6" t="s">
        <v>60</v>
      </c>
      <c r="F253" s="6" t="s">
        <v>61</v>
      </c>
      <c r="G253" s="6" t="s">
        <v>40</v>
      </c>
      <c r="H253" s="6" t="s">
        <v>47</v>
      </c>
      <c r="I253" s="6">
        <v>72</v>
      </c>
      <c r="J253" s="6">
        <v>9</v>
      </c>
      <c r="K253" s="6">
        <v>2553.39</v>
      </c>
      <c r="L253" s="6" t="s">
        <v>57</v>
      </c>
      <c r="M253" s="9" t="s">
        <v>105</v>
      </c>
      <c r="N253" s="11">
        <f t="shared" si="3"/>
        <v>22980.51</v>
      </c>
    </row>
    <row r="254" spans="1:14" ht="14.25" customHeight="1" x14ac:dyDescent="0.35">
      <c r="A254" s="5">
        <v>45640</v>
      </c>
      <c r="B254" s="6" t="s">
        <v>57</v>
      </c>
      <c r="C254" s="6" t="s">
        <v>84</v>
      </c>
      <c r="D254" s="6" t="s">
        <v>85</v>
      </c>
      <c r="E254" s="6" t="s">
        <v>60</v>
      </c>
      <c r="F254" s="6" t="s">
        <v>61</v>
      </c>
      <c r="G254" s="6" t="s">
        <v>40</v>
      </c>
      <c r="H254" s="6" t="s">
        <v>47</v>
      </c>
      <c r="I254" s="6">
        <v>1080</v>
      </c>
      <c r="J254" s="6">
        <v>72</v>
      </c>
      <c r="K254" s="6">
        <v>2883.6</v>
      </c>
      <c r="L254" s="6" t="s">
        <v>57</v>
      </c>
      <c r="M254" s="9" t="s">
        <v>105</v>
      </c>
      <c r="N254" s="11">
        <f t="shared" si="3"/>
        <v>207619.19999999998</v>
      </c>
    </row>
    <row r="255" spans="1:14" ht="14.25" customHeight="1" x14ac:dyDescent="0.35">
      <c r="A255" s="5">
        <v>45640</v>
      </c>
      <c r="B255" s="6" t="s">
        <v>57</v>
      </c>
      <c r="C255" s="6" t="s">
        <v>96</v>
      </c>
      <c r="D255" s="6" t="s">
        <v>97</v>
      </c>
      <c r="E255" s="6" t="s">
        <v>60</v>
      </c>
      <c r="F255" s="6" t="s">
        <v>61</v>
      </c>
      <c r="G255" s="6" t="s">
        <v>40</v>
      </c>
      <c r="H255" s="6" t="s">
        <v>47</v>
      </c>
      <c r="I255" s="6">
        <v>72</v>
      </c>
      <c r="J255" s="6">
        <v>12</v>
      </c>
      <c r="K255" s="6">
        <v>5527.44</v>
      </c>
      <c r="L255" s="6" t="s">
        <v>57</v>
      </c>
      <c r="M255" s="9" t="s">
        <v>105</v>
      </c>
      <c r="N255" s="11">
        <f t="shared" si="3"/>
        <v>66329.279999999999</v>
      </c>
    </row>
    <row r="256" spans="1:14" ht="14.25" customHeight="1" x14ac:dyDescent="0.35">
      <c r="A256" s="5">
        <v>45640</v>
      </c>
      <c r="B256" s="6" t="s">
        <v>57</v>
      </c>
      <c r="C256" s="6" t="s">
        <v>106</v>
      </c>
      <c r="D256" s="6" t="s">
        <v>107</v>
      </c>
      <c r="E256" s="6" t="s">
        <v>81</v>
      </c>
      <c r="F256" s="6" t="s">
        <v>82</v>
      </c>
      <c r="G256" s="6" t="s">
        <v>40</v>
      </c>
      <c r="H256" s="6" t="s">
        <v>47</v>
      </c>
      <c r="I256" s="6">
        <v>16</v>
      </c>
      <c r="J256" s="6">
        <v>16</v>
      </c>
      <c r="K256" s="6">
        <v>27649.599999999999</v>
      </c>
      <c r="L256" s="6" t="s">
        <v>57</v>
      </c>
      <c r="M256" s="9" t="s">
        <v>105</v>
      </c>
      <c r="N256" s="11">
        <f t="shared" si="3"/>
        <v>442393.59999999998</v>
      </c>
    </row>
    <row r="257" spans="1:14" ht="14.25" customHeight="1" x14ac:dyDescent="0.35">
      <c r="A257" s="5">
        <v>45640</v>
      </c>
      <c r="B257" s="6" t="s">
        <v>57</v>
      </c>
      <c r="C257" s="6" t="s">
        <v>69</v>
      </c>
      <c r="D257" s="6" t="s">
        <v>70</v>
      </c>
      <c r="E257" s="6" t="s">
        <v>60</v>
      </c>
      <c r="F257" s="6" t="s">
        <v>61</v>
      </c>
      <c r="G257" s="6" t="s">
        <v>40</v>
      </c>
      <c r="H257" s="6" t="s">
        <v>47</v>
      </c>
      <c r="I257" s="6">
        <v>16</v>
      </c>
      <c r="J257" s="6">
        <v>16</v>
      </c>
      <c r="K257" s="6">
        <v>27649.599999999999</v>
      </c>
      <c r="L257" s="6" t="s">
        <v>57</v>
      </c>
      <c r="M257" s="9" t="s">
        <v>105</v>
      </c>
      <c r="N257" s="11">
        <f t="shared" si="3"/>
        <v>442393.59999999998</v>
      </c>
    </row>
    <row r="258" spans="1:14" ht="14.25" customHeight="1" x14ac:dyDescent="0.35">
      <c r="A258" s="5">
        <v>45640</v>
      </c>
      <c r="B258" s="6" t="s">
        <v>57</v>
      </c>
      <c r="C258" s="6" t="s">
        <v>87</v>
      </c>
      <c r="D258" s="6" t="s">
        <v>88</v>
      </c>
      <c r="E258" s="6" t="s">
        <v>60</v>
      </c>
      <c r="F258" s="6" t="s">
        <v>61</v>
      </c>
      <c r="G258" s="6" t="s">
        <v>40</v>
      </c>
      <c r="H258" s="6" t="s">
        <v>47</v>
      </c>
      <c r="I258" s="6">
        <v>16</v>
      </c>
      <c r="J258" s="6">
        <v>80</v>
      </c>
      <c r="K258" s="6">
        <v>138248</v>
      </c>
      <c r="L258" s="6" t="s">
        <v>57</v>
      </c>
      <c r="M258" s="9" t="s">
        <v>105</v>
      </c>
      <c r="N258" s="11">
        <f t="shared" si="3"/>
        <v>11059840</v>
      </c>
    </row>
    <row r="259" spans="1:14" ht="14.25" customHeight="1" x14ac:dyDescent="0.35">
      <c r="A259" s="5">
        <v>45640</v>
      </c>
      <c r="B259" s="6" t="s">
        <v>57</v>
      </c>
      <c r="C259" s="6" t="s">
        <v>96</v>
      </c>
      <c r="D259" s="6" t="s">
        <v>97</v>
      </c>
      <c r="E259" s="6" t="s">
        <v>60</v>
      </c>
      <c r="F259" s="6" t="s">
        <v>61</v>
      </c>
      <c r="G259" s="6" t="s">
        <v>40</v>
      </c>
      <c r="H259" s="6" t="s">
        <v>47</v>
      </c>
      <c r="I259" s="6">
        <v>16</v>
      </c>
      <c r="J259" s="6">
        <v>32</v>
      </c>
      <c r="K259" s="6">
        <v>55299.199999999997</v>
      </c>
      <c r="L259" s="6" t="s">
        <v>57</v>
      </c>
      <c r="M259" s="9" t="s">
        <v>105</v>
      </c>
      <c r="N259" s="11">
        <f t="shared" ref="N259:N322" si="4">J259*K259</f>
        <v>1769574.3999999999</v>
      </c>
    </row>
    <row r="260" spans="1:14" ht="14.25" customHeight="1" x14ac:dyDescent="0.35">
      <c r="A260" s="5">
        <v>45640</v>
      </c>
      <c r="B260" s="6" t="s">
        <v>57</v>
      </c>
      <c r="C260" s="6" t="s">
        <v>90</v>
      </c>
      <c r="D260" s="6" t="s">
        <v>91</v>
      </c>
      <c r="E260" s="6" t="s">
        <v>81</v>
      </c>
      <c r="F260" s="6" t="s">
        <v>82</v>
      </c>
      <c r="G260" s="6" t="s">
        <v>40</v>
      </c>
      <c r="H260" s="6" t="s">
        <v>47</v>
      </c>
      <c r="I260" s="6">
        <v>16</v>
      </c>
      <c r="J260" s="6">
        <v>16</v>
      </c>
      <c r="K260" s="6">
        <v>27649.599999999999</v>
      </c>
      <c r="L260" s="6" t="s">
        <v>57</v>
      </c>
      <c r="M260" s="9" t="s">
        <v>105</v>
      </c>
      <c r="N260" s="11">
        <f t="shared" si="4"/>
        <v>442393.59999999998</v>
      </c>
    </row>
    <row r="261" spans="1:14" ht="14.25" customHeight="1" x14ac:dyDescent="0.35">
      <c r="A261" s="5">
        <v>45640</v>
      </c>
      <c r="B261" s="6" t="s">
        <v>57</v>
      </c>
      <c r="C261" s="6" t="s">
        <v>90</v>
      </c>
      <c r="D261" s="6" t="s">
        <v>91</v>
      </c>
      <c r="E261" s="6" t="s">
        <v>81</v>
      </c>
      <c r="F261" s="6" t="s">
        <v>82</v>
      </c>
      <c r="G261" s="6" t="s">
        <v>40</v>
      </c>
      <c r="H261" s="6" t="s">
        <v>47</v>
      </c>
      <c r="I261" s="6">
        <v>12</v>
      </c>
      <c r="J261" s="6">
        <v>6</v>
      </c>
      <c r="K261" s="6">
        <v>13948.56</v>
      </c>
      <c r="L261" s="6" t="s">
        <v>57</v>
      </c>
      <c r="M261" s="9" t="s">
        <v>105</v>
      </c>
      <c r="N261" s="11">
        <f t="shared" si="4"/>
        <v>83691.360000000001</v>
      </c>
    </row>
    <row r="262" spans="1:14" ht="14.25" customHeight="1" x14ac:dyDescent="0.35">
      <c r="A262" s="5">
        <v>45640</v>
      </c>
      <c r="B262" s="6" t="s">
        <v>57</v>
      </c>
      <c r="C262" s="6" t="s">
        <v>87</v>
      </c>
      <c r="D262" s="6" t="s">
        <v>88</v>
      </c>
      <c r="E262" s="6" t="s">
        <v>60</v>
      </c>
      <c r="F262" s="6" t="s">
        <v>61</v>
      </c>
      <c r="G262" s="6" t="s">
        <v>40</v>
      </c>
      <c r="H262" s="6" t="s">
        <v>47</v>
      </c>
      <c r="I262" s="6">
        <v>1200</v>
      </c>
      <c r="J262" s="6">
        <v>600</v>
      </c>
      <c r="K262" s="6">
        <v>12522</v>
      </c>
      <c r="L262" s="6" t="s">
        <v>57</v>
      </c>
      <c r="M262" s="9" t="s">
        <v>105</v>
      </c>
      <c r="N262" s="11">
        <f t="shared" si="4"/>
        <v>7513200</v>
      </c>
    </row>
    <row r="263" spans="1:14" ht="14.25" customHeight="1" x14ac:dyDescent="0.35">
      <c r="A263" s="5">
        <v>45640</v>
      </c>
      <c r="B263" s="6" t="s">
        <v>57</v>
      </c>
      <c r="C263" s="6" t="s">
        <v>84</v>
      </c>
      <c r="D263" s="6" t="s">
        <v>85</v>
      </c>
      <c r="E263" s="6" t="s">
        <v>60</v>
      </c>
      <c r="F263" s="6" t="s">
        <v>61</v>
      </c>
      <c r="G263" s="6" t="s">
        <v>40</v>
      </c>
      <c r="H263" s="6" t="s">
        <v>47</v>
      </c>
      <c r="I263" s="6">
        <v>1200</v>
      </c>
      <c r="J263" s="6">
        <v>72</v>
      </c>
      <c r="K263" s="6">
        <v>1502.64</v>
      </c>
      <c r="L263" s="6" t="s">
        <v>57</v>
      </c>
      <c r="M263" s="9" t="s">
        <v>105</v>
      </c>
      <c r="N263" s="11">
        <f t="shared" si="4"/>
        <v>108190.08</v>
      </c>
    </row>
    <row r="264" spans="1:14" ht="14.25" customHeight="1" x14ac:dyDescent="0.35">
      <c r="A264" s="5">
        <v>45640</v>
      </c>
      <c r="B264" s="6" t="s">
        <v>57</v>
      </c>
      <c r="C264" s="6" t="s">
        <v>79</v>
      </c>
      <c r="D264" s="6" t="s">
        <v>80</v>
      </c>
      <c r="E264" s="6" t="s">
        <v>81</v>
      </c>
      <c r="F264" s="6" t="s">
        <v>82</v>
      </c>
      <c r="G264" s="6" t="s">
        <v>40</v>
      </c>
      <c r="H264" s="6" t="s">
        <v>47</v>
      </c>
      <c r="I264" s="6">
        <v>72</v>
      </c>
      <c r="J264" s="6">
        <v>72</v>
      </c>
      <c r="K264" s="6">
        <v>17303.759999999998</v>
      </c>
      <c r="L264" s="6" t="s">
        <v>57</v>
      </c>
      <c r="M264" s="9" t="s">
        <v>105</v>
      </c>
      <c r="N264" s="11">
        <f t="shared" si="4"/>
        <v>1245870.72</v>
      </c>
    </row>
    <row r="265" spans="1:14" ht="14.25" customHeight="1" x14ac:dyDescent="0.35">
      <c r="A265" s="5">
        <v>45640</v>
      </c>
      <c r="B265" s="6" t="s">
        <v>57</v>
      </c>
      <c r="C265" s="6" t="s">
        <v>79</v>
      </c>
      <c r="D265" s="6" t="s">
        <v>80</v>
      </c>
      <c r="E265" s="6" t="s">
        <v>81</v>
      </c>
      <c r="F265" s="6" t="s">
        <v>82</v>
      </c>
      <c r="G265" s="6" t="s">
        <v>40</v>
      </c>
      <c r="H265" s="6" t="s">
        <v>47</v>
      </c>
      <c r="I265" s="6">
        <v>36</v>
      </c>
      <c r="J265" s="6">
        <v>6</v>
      </c>
      <c r="K265" s="6">
        <v>994.98</v>
      </c>
      <c r="L265" s="6" t="s">
        <v>57</v>
      </c>
      <c r="M265" s="9" t="s">
        <v>105</v>
      </c>
      <c r="N265" s="11">
        <f t="shared" si="4"/>
        <v>5969.88</v>
      </c>
    </row>
    <row r="266" spans="1:14" ht="14.25" customHeight="1" x14ac:dyDescent="0.35">
      <c r="A266" s="5">
        <v>45640</v>
      </c>
      <c r="B266" s="6" t="s">
        <v>57</v>
      </c>
      <c r="C266" s="6" t="s">
        <v>79</v>
      </c>
      <c r="D266" s="6" t="s">
        <v>80</v>
      </c>
      <c r="E266" s="6" t="s">
        <v>81</v>
      </c>
      <c r="F266" s="6" t="s">
        <v>82</v>
      </c>
      <c r="G266" s="6" t="s">
        <v>40</v>
      </c>
      <c r="H266" s="6" t="s">
        <v>47</v>
      </c>
      <c r="I266" s="6">
        <v>24</v>
      </c>
      <c r="J266" s="6">
        <v>12</v>
      </c>
      <c r="K266" s="6">
        <v>990</v>
      </c>
      <c r="L266" s="6" t="s">
        <v>57</v>
      </c>
      <c r="M266" s="9" t="s">
        <v>105</v>
      </c>
      <c r="N266" s="11">
        <f t="shared" si="4"/>
        <v>11880</v>
      </c>
    </row>
    <row r="267" spans="1:14" ht="14.25" customHeight="1" x14ac:dyDescent="0.35">
      <c r="A267" s="5">
        <v>45640</v>
      </c>
      <c r="B267" s="6" t="s">
        <v>57</v>
      </c>
      <c r="C267" s="6" t="s">
        <v>58</v>
      </c>
      <c r="D267" s="6" t="s">
        <v>59</v>
      </c>
      <c r="E267" s="6" t="s">
        <v>60</v>
      </c>
      <c r="F267" s="6" t="s">
        <v>61</v>
      </c>
      <c r="G267" s="6" t="s">
        <v>40</v>
      </c>
      <c r="H267" s="6" t="s">
        <v>50</v>
      </c>
      <c r="I267" s="6">
        <v>140</v>
      </c>
      <c r="J267" s="6">
        <v>25</v>
      </c>
      <c r="K267" s="6">
        <v>4485</v>
      </c>
      <c r="L267" s="6" t="s">
        <v>57</v>
      </c>
      <c r="M267" s="9" t="s">
        <v>105</v>
      </c>
      <c r="N267" s="11">
        <f t="shared" si="4"/>
        <v>112125</v>
      </c>
    </row>
    <row r="268" spans="1:14" ht="14.25" customHeight="1" x14ac:dyDescent="0.35">
      <c r="A268" s="5">
        <v>45640</v>
      </c>
      <c r="B268" s="6" t="s">
        <v>57</v>
      </c>
      <c r="C268" s="6" t="s">
        <v>87</v>
      </c>
      <c r="D268" s="6" t="s">
        <v>88</v>
      </c>
      <c r="E268" s="6" t="s">
        <v>60</v>
      </c>
      <c r="F268" s="6" t="s">
        <v>61</v>
      </c>
      <c r="G268" s="6" t="s">
        <v>51</v>
      </c>
      <c r="H268" s="6" t="s">
        <v>52</v>
      </c>
      <c r="I268" s="6">
        <v>72</v>
      </c>
      <c r="J268" s="6">
        <v>6</v>
      </c>
      <c r="K268" s="6">
        <v>696.48</v>
      </c>
      <c r="L268" s="6" t="s">
        <v>57</v>
      </c>
      <c r="M268" s="9" t="s">
        <v>105</v>
      </c>
      <c r="N268" s="11">
        <f t="shared" si="4"/>
        <v>4178.88</v>
      </c>
    </row>
    <row r="269" spans="1:14" ht="14.25" customHeight="1" x14ac:dyDescent="0.35">
      <c r="A269" s="5">
        <v>45640</v>
      </c>
      <c r="B269" s="6" t="s">
        <v>57</v>
      </c>
      <c r="C269" s="6" t="s">
        <v>99</v>
      </c>
      <c r="D269" s="6" t="s">
        <v>100</v>
      </c>
      <c r="E269" s="6" t="s">
        <v>81</v>
      </c>
      <c r="F269" s="6" t="s">
        <v>82</v>
      </c>
      <c r="G269" s="6" t="s">
        <v>122</v>
      </c>
      <c r="H269" s="6" t="s">
        <v>123</v>
      </c>
      <c r="I269" s="6">
        <v>12</v>
      </c>
      <c r="J269" s="6">
        <v>2</v>
      </c>
      <c r="K269" s="6">
        <v>581.66</v>
      </c>
      <c r="L269" s="6" t="s">
        <v>57</v>
      </c>
      <c r="M269" s="9" t="s">
        <v>105</v>
      </c>
      <c r="N269" s="11">
        <f t="shared" si="4"/>
        <v>1163.32</v>
      </c>
    </row>
    <row r="270" spans="1:14" ht="14.25" customHeight="1" x14ac:dyDescent="0.35">
      <c r="A270" s="5">
        <v>45640</v>
      </c>
      <c r="B270" s="6" t="s">
        <v>57</v>
      </c>
      <c r="C270" s="6" t="s">
        <v>58</v>
      </c>
      <c r="D270" s="6" t="s">
        <v>59</v>
      </c>
      <c r="E270" s="6" t="s">
        <v>60</v>
      </c>
      <c r="F270" s="6" t="s">
        <v>61</v>
      </c>
      <c r="G270" s="6" t="s">
        <v>55</v>
      </c>
      <c r="H270" s="6" t="s">
        <v>56</v>
      </c>
      <c r="I270" s="6">
        <v>24</v>
      </c>
      <c r="J270" s="6">
        <v>24</v>
      </c>
      <c r="K270" s="6">
        <v>3944.4</v>
      </c>
      <c r="L270" s="6" t="s">
        <v>57</v>
      </c>
      <c r="M270" s="9" t="s">
        <v>105</v>
      </c>
      <c r="N270" s="11">
        <f t="shared" si="4"/>
        <v>94665.600000000006</v>
      </c>
    </row>
    <row r="271" spans="1:14" ht="14.25" customHeight="1" x14ac:dyDescent="0.35">
      <c r="A271" s="5">
        <v>45640</v>
      </c>
      <c r="B271" s="6" t="s">
        <v>57</v>
      </c>
      <c r="C271" s="6" t="s">
        <v>58</v>
      </c>
      <c r="D271" s="6" t="s">
        <v>59</v>
      </c>
      <c r="E271" s="6" t="s">
        <v>60</v>
      </c>
      <c r="F271" s="6" t="s">
        <v>61</v>
      </c>
      <c r="G271" s="6" t="s">
        <v>55</v>
      </c>
      <c r="H271" s="6" t="s">
        <v>56</v>
      </c>
      <c r="I271" s="6">
        <v>40</v>
      </c>
      <c r="J271" s="6">
        <v>16</v>
      </c>
      <c r="K271" s="6">
        <v>2768.8</v>
      </c>
      <c r="L271" s="6" t="s">
        <v>57</v>
      </c>
      <c r="M271" s="9" t="s">
        <v>105</v>
      </c>
      <c r="N271" s="11">
        <f t="shared" si="4"/>
        <v>44300.800000000003</v>
      </c>
    </row>
    <row r="272" spans="1:14" ht="14.25" customHeight="1" x14ac:dyDescent="0.35">
      <c r="A272" s="5">
        <v>45640</v>
      </c>
      <c r="B272" s="6" t="s">
        <v>57</v>
      </c>
      <c r="C272" s="6" t="s">
        <v>58</v>
      </c>
      <c r="D272" s="6" t="s">
        <v>59</v>
      </c>
      <c r="E272" s="6" t="s">
        <v>60</v>
      </c>
      <c r="F272" s="6" t="s">
        <v>61</v>
      </c>
      <c r="G272" s="6" t="s">
        <v>55</v>
      </c>
      <c r="H272" s="6" t="s">
        <v>56</v>
      </c>
      <c r="I272" s="6">
        <v>6</v>
      </c>
      <c r="J272" s="6">
        <v>6</v>
      </c>
      <c r="K272" s="6">
        <v>3907.8</v>
      </c>
      <c r="L272" s="6" t="s">
        <v>57</v>
      </c>
      <c r="M272" s="9" t="s">
        <v>105</v>
      </c>
      <c r="N272" s="11">
        <f t="shared" si="4"/>
        <v>23446.800000000003</v>
      </c>
    </row>
    <row r="273" spans="1:14" ht="14.25" customHeight="1" x14ac:dyDescent="0.35">
      <c r="A273" s="5">
        <v>45640</v>
      </c>
      <c r="B273" s="6" t="s">
        <v>57</v>
      </c>
      <c r="C273" s="6" t="s">
        <v>106</v>
      </c>
      <c r="D273" s="6" t="s">
        <v>107</v>
      </c>
      <c r="E273" s="6" t="s">
        <v>81</v>
      </c>
      <c r="F273" s="6" t="s">
        <v>82</v>
      </c>
      <c r="G273" s="6" t="s">
        <v>55</v>
      </c>
      <c r="H273" s="6" t="s">
        <v>56</v>
      </c>
      <c r="I273" s="6">
        <v>324</v>
      </c>
      <c r="J273" s="6">
        <v>324</v>
      </c>
      <c r="K273" s="6">
        <v>4050</v>
      </c>
      <c r="L273" s="6" t="s">
        <v>57</v>
      </c>
      <c r="M273" s="9" t="s">
        <v>105</v>
      </c>
      <c r="N273" s="11">
        <f t="shared" si="4"/>
        <v>1312200</v>
      </c>
    </row>
    <row r="274" spans="1:14" ht="14.25" customHeight="1" x14ac:dyDescent="0.35">
      <c r="A274" s="5">
        <v>45640</v>
      </c>
      <c r="B274" s="6" t="s">
        <v>57</v>
      </c>
      <c r="C274" s="6" t="s">
        <v>79</v>
      </c>
      <c r="D274" s="6" t="s">
        <v>80</v>
      </c>
      <c r="E274" s="6" t="s">
        <v>81</v>
      </c>
      <c r="F274" s="6" t="s">
        <v>82</v>
      </c>
      <c r="G274" s="6" t="s">
        <v>55</v>
      </c>
      <c r="H274" s="6" t="s">
        <v>56</v>
      </c>
      <c r="I274" s="6">
        <v>324</v>
      </c>
      <c r="J274" s="6">
        <v>324</v>
      </c>
      <c r="K274" s="6">
        <v>4050</v>
      </c>
      <c r="L274" s="6" t="s">
        <v>57</v>
      </c>
      <c r="M274" s="9" t="s">
        <v>105</v>
      </c>
      <c r="N274" s="11">
        <f t="shared" si="4"/>
        <v>1312200</v>
      </c>
    </row>
    <row r="275" spans="1:14" ht="14.25" customHeight="1" x14ac:dyDescent="0.35">
      <c r="A275" s="5">
        <v>45640</v>
      </c>
      <c r="B275" s="6" t="s">
        <v>57</v>
      </c>
      <c r="C275" s="6" t="s">
        <v>79</v>
      </c>
      <c r="D275" s="6" t="s">
        <v>80</v>
      </c>
      <c r="E275" s="6" t="s">
        <v>81</v>
      </c>
      <c r="F275" s="6" t="s">
        <v>82</v>
      </c>
      <c r="G275" s="6" t="s">
        <v>55</v>
      </c>
      <c r="H275" s="6" t="s">
        <v>56</v>
      </c>
      <c r="I275" s="6">
        <v>324</v>
      </c>
      <c r="J275" s="6">
        <v>324</v>
      </c>
      <c r="K275" s="6">
        <v>3508.92</v>
      </c>
      <c r="L275" s="6" t="s">
        <v>57</v>
      </c>
      <c r="M275" s="9" t="s">
        <v>105</v>
      </c>
      <c r="N275" s="11">
        <f t="shared" si="4"/>
        <v>1136890.08</v>
      </c>
    </row>
    <row r="276" spans="1:14" ht="14.25" customHeight="1" x14ac:dyDescent="0.35">
      <c r="A276" s="5">
        <v>45640</v>
      </c>
      <c r="B276" s="6" t="s">
        <v>57</v>
      </c>
      <c r="C276" s="6" t="s">
        <v>106</v>
      </c>
      <c r="D276" s="6" t="s">
        <v>107</v>
      </c>
      <c r="E276" s="6" t="s">
        <v>81</v>
      </c>
      <c r="F276" s="6" t="s">
        <v>82</v>
      </c>
      <c r="G276" s="6" t="s">
        <v>55</v>
      </c>
      <c r="H276" s="6" t="s">
        <v>56</v>
      </c>
      <c r="I276" s="6">
        <v>324</v>
      </c>
      <c r="J276" s="6">
        <v>324</v>
      </c>
      <c r="K276" s="6">
        <v>3508.92</v>
      </c>
      <c r="L276" s="6" t="s">
        <v>57</v>
      </c>
      <c r="M276" s="9" t="s">
        <v>105</v>
      </c>
      <c r="N276" s="11">
        <f t="shared" si="4"/>
        <v>1136890.08</v>
      </c>
    </row>
    <row r="277" spans="1:14" ht="14.25" customHeight="1" x14ac:dyDescent="0.35">
      <c r="A277" s="5">
        <v>45640</v>
      </c>
      <c r="B277" s="6" t="s">
        <v>57</v>
      </c>
      <c r="C277" s="6" t="s">
        <v>79</v>
      </c>
      <c r="D277" s="6" t="s">
        <v>80</v>
      </c>
      <c r="E277" s="6" t="s">
        <v>81</v>
      </c>
      <c r="F277" s="6" t="s">
        <v>82</v>
      </c>
      <c r="G277" s="6" t="s">
        <v>55</v>
      </c>
      <c r="H277" s="6" t="s">
        <v>56</v>
      </c>
      <c r="I277" s="6">
        <v>288</v>
      </c>
      <c r="J277" s="6">
        <v>1620</v>
      </c>
      <c r="K277" s="6">
        <v>13494.6</v>
      </c>
      <c r="L277" s="6" t="s">
        <v>57</v>
      </c>
      <c r="M277" s="9" t="s">
        <v>105</v>
      </c>
      <c r="N277" s="11">
        <f t="shared" si="4"/>
        <v>21861252</v>
      </c>
    </row>
    <row r="278" spans="1:14" ht="14.25" customHeight="1" x14ac:dyDescent="0.35">
      <c r="A278" s="5">
        <v>45640</v>
      </c>
      <c r="B278" s="6" t="s">
        <v>57</v>
      </c>
      <c r="C278" s="6" t="s">
        <v>96</v>
      </c>
      <c r="D278" s="6" t="s">
        <v>97</v>
      </c>
      <c r="E278" s="6" t="s">
        <v>60</v>
      </c>
      <c r="F278" s="6" t="s">
        <v>61</v>
      </c>
      <c r="G278" s="6" t="s">
        <v>55</v>
      </c>
      <c r="H278" s="6" t="s">
        <v>56</v>
      </c>
      <c r="I278" s="6">
        <v>288</v>
      </c>
      <c r="J278" s="6">
        <v>1620</v>
      </c>
      <c r="K278" s="6">
        <v>13494.6</v>
      </c>
      <c r="L278" s="6" t="s">
        <v>57</v>
      </c>
      <c r="M278" s="9" t="s">
        <v>105</v>
      </c>
      <c r="N278" s="11">
        <f t="shared" si="4"/>
        <v>21861252</v>
      </c>
    </row>
    <row r="279" spans="1:14" ht="14.25" customHeight="1" x14ac:dyDescent="0.35">
      <c r="A279" s="5">
        <v>45640</v>
      </c>
      <c r="B279" s="6" t="s">
        <v>57</v>
      </c>
      <c r="C279" s="6" t="s">
        <v>65</v>
      </c>
      <c r="D279" s="6" t="s">
        <v>66</v>
      </c>
      <c r="E279" s="6" t="s">
        <v>60</v>
      </c>
      <c r="F279" s="6" t="s">
        <v>61</v>
      </c>
      <c r="G279" s="6" t="s">
        <v>55</v>
      </c>
      <c r="H279" s="6" t="s">
        <v>56</v>
      </c>
      <c r="I279" s="6">
        <v>168</v>
      </c>
      <c r="J279" s="6">
        <v>168</v>
      </c>
      <c r="K279" s="6">
        <v>4200</v>
      </c>
      <c r="L279" s="6" t="s">
        <v>57</v>
      </c>
      <c r="M279" s="9" t="s">
        <v>105</v>
      </c>
      <c r="N279" s="11">
        <f t="shared" si="4"/>
        <v>705600</v>
      </c>
    </row>
    <row r="280" spans="1:14" ht="14.25" customHeight="1" x14ac:dyDescent="0.35">
      <c r="A280" s="5">
        <v>45640</v>
      </c>
      <c r="B280" s="6" t="s">
        <v>57</v>
      </c>
      <c r="C280" s="6" t="s">
        <v>84</v>
      </c>
      <c r="D280" s="6" t="s">
        <v>85</v>
      </c>
      <c r="E280" s="6" t="s">
        <v>60</v>
      </c>
      <c r="F280" s="6" t="s">
        <v>61</v>
      </c>
      <c r="G280" s="6" t="s">
        <v>55</v>
      </c>
      <c r="H280" s="6" t="s">
        <v>56</v>
      </c>
      <c r="I280" s="6">
        <v>168</v>
      </c>
      <c r="J280" s="6">
        <v>168</v>
      </c>
      <c r="K280" s="6">
        <v>4200</v>
      </c>
      <c r="L280" s="6" t="s">
        <v>57</v>
      </c>
      <c r="M280" s="9" t="s">
        <v>105</v>
      </c>
      <c r="N280" s="11">
        <f t="shared" si="4"/>
        <v>705600</v>
      </c>
    </row>
    <row r="281" spans="1:14" ht="14.25" customHeight="1" x14ac:dyDescent="0.35">
      <c r="A281" s="5">
        <v>45640</v>
      </c>
      <c r="B281" s="6" t="s">
        <v>57</v>
      </c>
      <c r="C281" s="6" t="s">
        <v>65</v>
      </c>
      <c r="D281" s="6" t="s">
        <v>66</v>
      </c>
      <c r="E281" s="6" t="s">
        <v>60</v>
      </c>
      <c r="F281" s="6" t="s">
        <v>61</v>
      </c>
      <c r="G281" s="6" t="s">
        <v>55</v>
      </c>
      <c r="H281" s="6" t="s">
        <v>56</v>
      </c>
      <c r="I281" s="6">
        <v>168</v>
      </c>
      <c r="J281" s="6">
        <v>168</v>
      </c>
      <c r="K281" s="6">
        <v>3499.44</v>
      </c>
      <c r="L281" s="6" t="s">
        <v>57</v>
      </c>
      <c r="M281" s="9" t="s">
        <v>105</v>
      </c>
      <c r="N281" s="11">
        <f t="shared" si="4"/>
        <v>587905.92000000004</v>
      </c>
    </row>
    <row r="282" spans="1:14" ht="14.25" customHeight="1" x14ac:dyDescent="0.35">
      <c r="A282" s="5">
        <v>45640</v>
      </c>
      <c r="B282" s="6" t="s">
        <v>57</v>
      </c>
      <c r="C282" s="6" t="s">
        <v>65</v>
      </c>
      <c r="D282" s="6" t="s">
        <v>66</v>
      </c>
      <c r="E282" s="6" t="s">
        <v>60</v>
      </c>
      <c r="F282" s="6" t="s">
        <v>61</v>
      </c>
      <c r="G282" s="6" t="s">
        <v>55</v>
      </c>
      <c r="H282" s="6" t="s">
        <v>56</v>
      </c>
      <c r="I282" s="6">
        <v>168</v>
      </c>
      <c r="J282" s="6">
        <v>24</v>
      </c>
      <c r="K282" s="6">
        <v>499.92</v>
      </c>
      <c r="L282" s="6" t="s">
        <v>57</v>
      </c>
      <c r="M282" s="9" t="s">
        <v>105</v>
      </c>
      <c r="N282" s="11">
        <f t="shared" si="4"/>
        <v>11998.08</v>
      </c>
    </row>
    <row r="283" spans="1:14" ht="14.25" customHeight="1" x14ac:dyDescent="0.35">
      <c r="A283" s="5">
        <v>45640</v>
      </c>
      <c r="B283" s="6" t="s">
        <v>57</v>
      </c>
      <c r="C283" s="6" t="s">
        <v>58</v>
      </c>
      <c r="D283" s="6" t="s">
        <v>59</v>
      </c>
      <c r="E283" s="6" t="s">
        <v>60</v>
      </c>
      <c r="F283" s="6" t="s">
        <v>61</v>
      </c>
      <c r="G283" s="6" t="s">
        <v>55</v>
      </c>
      <c r="H283" s="6" t="s">
        <v>56</v>
      </c>
      <c r="I283" s="6">
        <v>40</v>
      </c>
      <c r="J283" s="6">
        <v>40</v>
      </c>
      <c r="K283" s="6">
        <v>3300</v>
      </c>
      <c r="L283" s="6" t="s">
        <v>57</v>
      </c>
      <c r="M283" s="9" t="s">
        <v>105</v>
      </c>
      <c r="N283" s="11">
        <f t="shared" si="4"/>
        <v>132000</v>
      </c>
    </row>
    <row r="284" spans="1:14" ht="14.25" customHeight="1" x14ac:dyDescent="0.35">
      <c r="A284" s="5">
        <v>45640</v>
      </c>
      <c r="B284" s="6" t="s">
        <v>57</v>
      </c>
      <c r="C284" s="6" t="s">
        <v>79</v>
      </c>
      <c r="D284" s="6" t="s">
        <v>80</v>
      </c>
      <c r="E284" s="6" t="s">
        <v>81</v>
      </c>
      <c r="F284" s="6" t="s">
        <v>82</v>
      </c>
      <c r="G284" s="6" t="s">
        <v>55</v>
      </c>
      <c r="H284" s="6" t="s">
        <v>56</v>
      </c>
      <c r="I284" s="6">
        <v>40</v>
      </c>
      <c r="J284" s="6">
        <v>40</v>
      </c>
      <c r="K284" s="6">
        <v>3300</v>
      </c>
      <c r="L284" s="6" t="s">
        <v>57</v>
      </c>
      <c r="M284" s="9" t="s">
        <v>105</v>
      </c>
      <c r="N284" s="11">
        <f t="shared" si="4"/>
        <v>132000</v>
      </c>
    </row>
    <row r="285" spans="1:14" ht="14.25" customHeight="1" x14ac:dyDescent="0.35">
      <c r="A285" s="5">
        <v>45640</v>
      </c>
      <c r="B285" s="6" t="s">
        <v>57</v>
      </c>
      <c r="C285" s="6" t="s">
        <v>96</v>
      </c>
      <c r="D285" s="6" t="s">
        <v>97</v>
      </c>
      <c r="E285" s="6" t="s">
        <v>60</v>
      </c>
      <c r="F285" s="6" t="s">
        <v>61</v>
      </c>
      <c r="G285" s="6" t="s">
        <v>55</v>
      </c>
      <c r="H285" s="6" t="s">
        <v>56</v>
      </c>
      <c r="I285" s="6">
        <v>40</v>
      </c>
      <c r="J285" s="6">
        <v>40</v>
      </c>
      <c r="K285" s="6">
        <v>3300</v>
      </c>
      <c r="L285" s="6" t="s">
        <v>57</v>
      </c>
      <c r="M285" s="9" t="s">
        <v>105</v>
      </c>
      <c r="N285" s="11">
        <f t="shared" si="4"/>
        <v>132000</v>
      </c>
    </row>
    <row r="286" spans="1:14" ht="14.25" customHeight="1" x14ac:dyDescent="0.35">
      <c r="A286" s="5">
        <v>45640</v>
      </c>
      <c r="B286" s="6" t="s">
        <v>57</v>
      </c>
      <c r="C286" s="6" t="s">
        <v>87</v>
      </c>
      <c r="D286" s="6" t="s">
        <v>88</v>
      </c>
      <c r="E286" s="6" t="s">
        <v>60</v>
      </c>
      <c r="F286" s="6" t="s">
        <v>61</v>
      </c>
      <c r="G286" s="6" t="s">
        <v>55</v>
      </c>
      <c r="H286" s="6" t="s">
        <v>56</v>
      </c>
      <c r="I286" s="6">
        <v>40</v>
      </c>
      <c r="J286" s="6">
        <v>40</v>
      </c>
      <c r="K286" s="6">
        <v>3300</v>
      </c>
      <c r="L286" s="6" t="s">
        <v>57</v>
      </c>
      <c r="M286" s="9" t="s">
        <v>105</v>
      </c>
      <c r="N286" s="11">
        <f t="shared" si="4"/>
        <v>132000</v>
      </c>
    </row>
    <row r="287" spans="1:14" ht="14.25" customHeight="1" x14ac:dyDescent="0.35">
      <c r="A287" s="5">
        <v>45640</v>
      </c>
      <c r="B287" s="6" t="s">
        <v>57</v>
      </c>
      <c r="C287" s="6" t="s">
        <v>58</v>
      </c>
      <c r="D287" s="6" t="s">
        <v>59</v>
      </c>
      <c r="E287" s="6" t="s">
        <v>60</v>
      </c>
      <c r="F287" s="6" t="s">
        <v>61</v>
      </c>
      <c r="G287" s="6" t="s">
        <v>55</v>
      </c>
      <c r="H287" s="6" t="s">
        <v>56</v>
      </c>
      <c r="I287" s="6">
        <v>40</v>
      </c>
      <c r="J287" s="6">
        <v>40</v>
      </c>
      <c r="K287" s="6">
        <v>3300</v>
      </c>
      <c r="L287" s="6" t="s">
        <v>57</v>
      </c>
      <c r="M287" s="9" t="s">
        <v>105</v>
      </c>
      <c r="N287" s="11">
        <f t="shared" si="4"/>
        <v>132000</v>
      </c>
    </row>
    <row r="288" spans="1:14" ht="14.25" customHeight="1" x14ac:dyDescent="0.35">
      <c r="A288" s="5">
        <v>45640</v>
      </c>
      <c r="B288" s="6" t="s">
        <v>57</v>
      </c>
      <c r="C288" s="6" t="s">
        <v>79</v>
      </c>
      <c r="D288" s="6" t="s">
        <v>80</v>
      </c>
      <c r="E288" s="6" t="s">
        <v>81</v>
      </c>
      <c r="F288" s="6" t="s">
        <v>82</v>
      </c>
      <c r="G288" s="6" t="s">
        <v>55</v>
      </c>
      <c r="H288" s="6" t="s">
        <v>56</v>
      </c>
      <c r="I288" s="6">
        <v>40</v>
      </c>
      <c r="J288" s="6">
        <v>40</v>
      </c>
      <c r="K288" s="6">
        <v>3300</v>
      </c>
      <c r="L288" s="6" t="s">
        <v>57</v>
      </c>
      <c r="M288" s="9" t="s">
        <v>105</v>
      </c>
      <c r="N288" s="11">
        <f t="shared" si="4"/>
        <v>132000</v>
      </c>
    </row>
    <row r="289" spans="1:14" ht="14.25" customHeight="1" x14ac:dyDescent="0.35">
      <c r="A289" s="5">
        <v>45640</v>
      </c>
      <c r="B289" s="6" t="s">
        <v>57</v>
      </c>
      <c r="C289" s="6" t="s">
        <v>65</v>
      </c>
      <c r="D289" s="6" t="s">
        <v>66</v>
      </c>
      <c r="E289" s="6" t="s">
        <v>60</v>
      </c>
      <c r="F289" s="6" t="s">
        <v>61</v>
      </c>
      <c r="G289" s="6" t="s">
        <v>55</v>
      </c>
      <c r="H289" s="6" t="s">
        <v>56</v>
      </c>
      <c r="I289" s="6">
        <v>40</v>
      </c>
      <c r="J289" s="6">
        <v>40</v>
      </c>
      <c r="K289" s="6">
        <v>3300</v>
      </c>
      <c r="L289" s="6" t="s">
        <v>57</v>
      </c>
      <c r="M289" s="9" t="s">
        <v>105</v>
      </c>
      <c r="N289" s="11">
        <f t="shared" si="4"/>
        <v>132000</v>
      </c>
    </row>
    <row r="290" spans="1:14" ht="14.25" customHeight="1" x14ac:dyDescent="0.35">
      <c r="A290" s="5">
        <v>45640</v>
      </c>
      <c r="B290" s="6" t="s">
        <v>57</v>
      </c>
      <c r="C290" s="6" t="s">
        <v>58</v>
      </c>
      <c r="D290" s="6" t="s">
        <v>59</v>
      </c>
      <c r="E290" s="6" t="s">
        <v>60</v>
      </c>
      <c r="F290" s="6" t="s">
        <v>61</v>
      </c>
      <c r="G290" s="6" t="s">
        <v>55</v>
      </c>
      <c r="H290" s="6" t="s">
        <v>56</v>
      </c>
      <c r="I290" s="6">
        <v>40</v>
      </c>
      <c r="J290" s="6">
        <v>40</v>
      </c>
      <c r="K290" s="6">
        <v>3300</v>
      </c>
      <c r="L290" s="6" t="s">
        <v>57</v>
      </c>
      <c r="M290" s="9" t="s">
        <v>105</v>
      </c>
      <c r="N290" s="11">
        <f t="shared" si="4"/>
        <v>132000</v>
      </c>
    </row>
    <row r="291" spans="1:14" ht="14.25" customHeight="1" x14ac:dyDescent="0.35">
      <c r="A291" s="5">
        <v>45640</v>
      </c>
      <c r="B291" s="6" t="s">
        <v>57</v>
      </c>
      <c r="C291" s="6" t="s">
        <v>58</v>
      </c>
      <c r="D291" s="6" t="s">
        <v>59</v>
      </c>
      <c r="E291" s="6" t="s">
        <v>60</v>
      </c>
      <c r="F291" s="6" t="s">
        <v>61</v>
      </c>
      <c r="G291" s="6" t="s">
        <v>55</v>
      </c>
      <c r="H291" s="6" t="s">
        <v>56</v>
      </c>
      <c r="I291" s="6">
        <v>40</v>
      </c>
      <c r="J291" s="6">
        <v>40</v>
      </c>
      <c r="K291" s="6">
        <v>4166.8</v>
      </c>
      <c r="L291" s="6" t="s">
        <v>57</v>
      </c>
      <c r="M291" s="9" t="s">
        <v>105</v>
      </c>
      <c r="N291" s="11">
        <f t="shared" si="4"/>
        <v>166672</v>
      </c>
    </row>
    <row r="292" spans="1:14" ht="14.25" customHeight="1" x14ac:dyDescent="0.35">
      <c r="A292" s="5">
        <v>45640</v>
      </c>
      <c r="B292" s="6" t="s">
        <v>57</v>
      </c>
      <c r="C292" s="6" t="s">
        <v>58</v>
      </c>
      <c r="D292" s="6" t="s">
        <v>59</v>
      </c>
      <c r="E292" s="6" t="s">
        <v>60</v>
      </c>
      <c r="F292" s="6" t="s">
        <v>61</v>
      </c>
      <c r="G292" s="6" t="s">
        <v>55</v>
      </c>
      <c r="H292" s="6" t="s">
        <v>56</v>
      </c>
      <c r="I292" s="6">
        <v>12</v>
      </c>
      <c r="J292" s="6">
        <v>12</v>
      </c>
      <c r="K292" s="6">
        <v>3990</v>
      </c>
      <c r="L292" s="6" t="s">
        <v>57</v>
      </c>
      <c r="M292" s="9" t="s">
        <v>105</v>
      </c>
      <c r="N292" s="11">
        <f t="shared" si="4"/>
        <v>47880</v>
      </c>
    </row>
    <row r="293" spans="1:14" ht="14.25" customHeight="1" x14ac:dyDescent="0.35">
      <c r="A293" s="5">
        <v>45640</v>
      </c>
      <c r="B293" s="6" t="s">
        <v>57</v>
      </c>
      <c r="C293" s="6" t="s">
        <v>106</v>
      </c>
      <c r="D293" s="6" t="s">
        <v>107</v>
      </c>
      <c r="E293" s="6" t="s">
        <v>81</v>
      </c>
      <c r="F293" s="6" t="s">
        <v>82</v>
      </c>
      <c r="G293" s="6" t="s">
        <v>55</v>
      </c>
      <c r="H293" s="6" t="s">
        <v>56</v>
      </c>
      <c r="I293" s="6">
        <v>12</v>
      </c>
      <c r="J293" s="6">
        <v>12</v>
      </c>
      <c r="K293" s="6">
        <v>3990</v>
      </c>
      <c r="L293" s="6" t="s">
        <v>57</v>
      </c>
      <c r="M293" s="9" t="s">
        <v>105</v>
      </c>
      <c r="N293" s="11">
        <f t="shared" si="4"/>
        <v>47880</v>
      </c>
    </row>
    <row r="294" spans="1:14" ht="14.25" customHeight="1" x14ac:dyDescent="0.35">
      <c r="A294" s="5">
        <v>45640</v>
      </c>
      <c r="B294" s="6" t="s">
        <v>57</v>
      </c>
      <c r="C294" s="6" t="s">
        <v>87</v>
      </c>
      <c r="D294" s="6" t="s">
        <v>88</v>
      </c>
      <c r="E294" s="6" t="s">
        <v>60</v>
      </c>
      <c r="F294" s="6" t="s">
        <v>61</v>
      </c>
      <c r="G294" s="6" t="s">
        <v>55</v>
      </c>
      <c r="H294" s="6" t="s">
        <v>56</v>
      </c>
      <c r="I294" s="6">
        <v>12</v>
      </c>
      <c r="J294" s="6">
        <v>24</v>
      </c>
      <c r="K294" s="6">
        <v>7980</v>
      </c>
      <c r="L294" s="6" t="s">
        <v>57</v>
      </c>
      <c r="M294" s="9" t="s">
        <v>105</v>
      </c>
      <c r="N294" s="11">
        <f t="shared" si="4"/>
        <v>191520</v>
      </c>
    </row>
    <row r="295" spans="1:14" ht="14.25" customHeight="1" x14ac:dyDescent="0.35">
      <c r="A295" s="5">
        <v>45640</v>
      </c>
      <c r="B295" s="6" t="s">
        <v>57</v>
      </c>
      <c r="C295" s="6" t="s">
        <v>96</v>
      </c>
      <c r="D295" s="6" t="s">
        <v>97</v>
      </c>
      <c r="E295" s="6" t="s">
        <v>60</v>
      </c>
      <c r="F295" s="6" t="s">
        <v>61</v>
      </c>
      <c r="G295" s="6" t="s">
        <v>55</v>
      </c>
      <c r="H295" s="6" t="s">
        <v>56</v>
      </c>
      <c r="I295" s="6">
        <v>12</v>
      </c>
      <c r="J295" s="6">
        <v>12</v>
      </c>
      <c r="K295" s="6">
        <v>3990</v>
      </c>
      <c r="L295" s="6" t="s">
        <v>57</v>
      </c>
      <c r="M295" s="9" t="s">
        <v>105</v>
      </c>
      <c r="N295" s="11">
        <f t="shared" si="4"/>
        <v>47880</v>
      </c>
    </row>
    <row r="296" spans="1:14" ht="14.25" customHeight="1" x14ac:dyDescent="0.35">
      <c r="A296" s="5">
        <v>45640</v>
      </c>
      <c r="B296" s="6" t="s">
        <v>57</v>
      </c>
      <c r="C296" s="6" t="s">
        <v>87</v>
      </c>
      <c r="D296" s="6" t="s">
        <v>88</v>
      </c>
      <c r="E296" s="6" t="s">
        <v>60</v>
      </c>
      <c r="F296" s="6" t="s">
        <v>61</v>
      </c>
      <c r="G296" s="6" t="s">
        <v>55</v>
      </c>
      <c r="H296" s="6" t="s">
        <v>56</v>
      </c>
      <c r="I296" s="6">
        <v>12</v>
      </c>
      <c r="J296" s="6">
        <v>24</v>
      </c>
      <c r="K296" s="6">
        <v>7980</v>
      </c>
      <c r="L296" s="6" t="s">
        <v>57</v>
      </c>
      <c r="M296" s="9" t="s">
        <v>105</v>
      </c>
      <c r="N296" s="11">
        <f t="shared" si="4"/>
        <v>191520</v>
      </c>
    </row>
    <row r="297" spans="1:14" ht="14.25" customHeight="1" x14ac:dyDescent="0.35">
      <c r="A297" s="5">
        <v>45640</v>
      </c>
      <c r="B297" s="6" t="s">
        <v>57</v>
      </c>
      <c r="C297" s="6" t="s">
        <v>106</v>
      </c>
      <c r="D297" s="6" t="s">
        <v>107</v>
      </c>
      <c r="E297" s="6" t="s">
        <v>81</v>
      </c>
      <c r="F297" s="6" t="s">
        <v>82</v>
      </c>
      <c r="G297" s="6" t="s">
        <v>55</v>
      </c>
      <c r="H297" s="6" t="s">
        <v>56</v>
      </c>
      <c r="I297" s="6">
        <v>12</v>
      </c>
      <c r="J297" s="6">
        <v>16</v>
      </c>
      <c r="K297" s="6">
        <v>5320</v>
      </c>
      <c r="L297" s="6" t="s">
        <v>57</v>
      </c>
      <c r="M297" s="9" t="s">
        <v>105</v>
      </c>
      <c r="N297" s="11">
        <f t="shared" si="4"/>
        <v>85120</v>
      </c>
    </row>
    <row r="298" spans="1:14" ht="14.25" customHeight="1" x14ac:dyDescent="0.35">
      <c r="A298" s="5">
        <v>45640</v>
      </c>
      <c r="B298" s="6" t="s">
        <v>57</v>
      </c>
      <c r="C298" s="6" t="s">
        <v>58</v>
      </c>
      <c r="D298" s="6" t="s">
        <v>59</v>
      </c>
      <c r="E298" s="6" t="s">
        <v>60</v>
      </c>
      <c r="F298" s="6" t="s">
        <v>61</v>
      </c>
      <c r="G298" s="6" t="s">
        <v>55</v>
      </c>
      <c r="H298" s="6" t="s">
        <v>56</v>
      </c>
      <c r="I298" s="6">
        <v>12</v>
      </c>
      <c r="J298" s="6">
        <v>8</v>
      </c>
      <c r="K298" s="6">
        <v>2660</v>
      </c>
      <c r="L298" s="6" t="s">
        <v>57</v>
      </c>
      <c r="M298" s="9" t="s">
        <v>105</v>
      </c>
      <c r="N298" s="11">
        <f t="shared" si="4"/>
        <v>21280</v>
      </c>
    </row>
    <row r="299" spans="1:14" ht="14.25" customHeight="1" x14ac:dyDescent="0.35">
      <c r="A299" s="5">
        <v>45640</v>
      </c>
      <c r="B299" s="6" t="s">
        <v>57</v>
      </c>
      <c r="C299" s="6" t="s">
        <v>58</v>
      </c>
      <c r="D299" s="6" t="s">
        <v>59</v>
      </c>
      <c r="E299" s="6" t="s">
        <v>60</v>
      </c>
      <c r="F299" s="6" t="s">
        <v>61</v>
      </c>
      <c r="G299" s="6" t="s">
        <v>55</v>
      </c>
      <c r="H299" s="6" t="s">
        <v>56</v>
      </c>
      <c r="I299" s="6">
        <v>12</v>
      </c>
      <c r="J299" s="6">
        <v>4</v>
      </c>
      <c r="K299" s="6">
        <v>1330</v>
      </c>
      <c r="L299" s="6" t="s">
        <v>57</v>
      </c>
      <c r="M299" s="9" t="s">
        <v>105</v>
      </c>
      <c r="N299" s="11">
        <f t="shared" si="4"/>
        <v>5320</v>
      </c>
    </row>
    <row r="300" spans="1:14" ht="14.25" customHeight="1" x14ac:dyDescent="0.35">
      <c r="A300" s="5">
        <v>45640</v>
      </c>
      <c r="B300" s="6" t="s">
        <v>57</v>
      </c>
      <c r="C300" s="6" t="s">
        <v>65</v>
      </c>
      <c r="D300" s="6" t="s">
        <v>66</v>
      </c>
      <c r="E300" s="6" t="s">
        <v>60</v>
      </c>
      <c r="F300" s="6" t="s">
        <v>61</v>
      </c>
      <c r="G300" s="6" t="s">
        <v>55</v>
      </c>
      <c r="H300" s="6" t="s">
        <v>56</v>
      </c>
      <c r="I300" s="6">
        <v>12</v>
      </c>
      <c r="J300" s="6">
        <v>12</v>
      </c>
      <c r="K300" s="6">
        <v>3990</v>
      </c>
      <c r="L300" s="6" t="s">
        <v>57</v>
      </c>
      <c r="M300" s="9" t="s">
        <v>105</v>
      </c>
      <c r="N300" s="11">
        <f t="shared" si="4"/>
        <v>47880</v>
      </c>
    </row>
    <row r="301" spans="1:14" ht="14.25" customHeight="1" x14ac:dyDescent="0.35">
      <c r="A301" s="5">
        <v>45640</v>
      </c>
      <c r="B301" s="6" t="s">
        <v>57</v>
      </c>
      <c r="C301" s="6" t="s">
        <v>106</v>
      </c>
      <c r="D301" s="6" t="s">
        <v>107</v>
      </c>
      <c r="E301" s="6" t="s">
        <v>81</v>
      </c>
      <c r="F301" s="6" t="s">
        <v>82</v>
      </c>
      <c r="G301" s="6" t="s">
        <v>55</v>
      </c>
      <c r="H301" s="6" t="s">
        <v>56</v>
      </c>
      <c r="I301" s="6">
        <v>12</v>
      </c>
      <c r="J301" s="6">
        <v>8</v>
      </c>
      <c r="K301" s="6">
        <v>2660</v>
      </c>
      <c r="L301" s="6" t="s">
        <v>57</v>
      </c>
      <c r="M301" s="9" t="s">
        <v>105</v>
      </c>
      <c r="N301" s="11">
        <f t="shared" si="4"/>
        <v>21280</v>
      </c>
    </row>
    <row r="302" spans="1:14" ht="14.25" customHeight="1" x14ac:dyDescent="0.35">
      <c r="A302" s="5">
        <v>45640</v>
      </c>
      <c r="B302" s="6" t="s">
        <v>57</v>
      </c>
      <c r="C302" s="6" t="s">
        <v>90</v>
      </c>
      <c r="D302" s="6" t="s">
        <v>91</v>
      </c>
      <c r="E302" s="6" t="s">
        <v>81</v>
      </c>
      <c r="F302" s="6" t="s">
        <v>82</v>
      </c>
      <c r="G302" s="6" t="s">
        <v>55</v>
      </c>
      <c r="H302" s="6" t="s">
        <v>56</v>
      </c>
      <c r="I302" s="6">
        <v>18</v>
      </c>
      <c r="J302" s="6">
        <v>72</v>
      </c>
      <c r="K302" s="6">
        <v>24981.119999999999</v>
      </c>
      <c r="L302" s="6" t="s">
        <v>57</v>
      </c>
      <c r="M302" s="9" t="s">
        <v>105</v>
      </c>
      <c r="N302" s="11">
        <f t="shared" si="4"/>
        <v>1798640.6399999999</v>
      </c>
    </row>
    <row r="303" spans="1:14" ht="14.25" customHeight="1" x14ac:dyDescent="0.35">
      <c r="A303" s="5">
        <v>45640</v>
      </c>
      <c r="B303" s="6" t="s">
        <v>57</v>
      </c>
      <c r="C303" s="6" t="s">
        <v>90</v>
      </c>
      <c r="D303" s="6" t="s">
        <v>91</v>
      </c>
      <c r="E303" s="6" t="s">
        <v>81</v>
      </c>
      <c r="F303" s="6" t="s">
        <v>82</v>
      </c>
      <c r="G303" s="6" t="s">
        <v>55</v>
      </c>
      <c r="H303" s="6" t="s">
        <v>56</v>
      </c>
      <c r="I303" s="6">
        <v>12</v>
      </c>
      <c r="J303" s="6">
        <v>60</v>
      </c>
      <c r="K303" s="6">
        <v>15600</v>
      </c>
      <c r="L303" s="6" t="s">
        <v>57</v>
      </c>
      <c r="M303" s="9" t="s">
        <v>105</v>
      </c>
      <c r="N303" s="11">
        <f t="shared" si="4"/>
        <v>936000</v>
      </c>
    </row>
    <row r="304" spans="1:14" ht="14.25" customHeight="1" x14ac:dyDescent="0.35">
      <c r="A304" s="5">
        <v>45640</v>
      </c>
      <c r="B304" s="6" t="s">
        <v>57</v>
      </c>
      <c r="C304" s="6" t="s">
        <v>90</v>
      </c>
      <c r="D304" s="6" t="s">
        <v>91</v>
      </c>
      <c r="E304" s="6" t="s">
        <v>81</v>
      </c>
      <c r="F304" s="6" t="s">
        <v>82</v>
      </c>
      <c r="G304" s="6" t="s">
        <v>55</v>
      </c>
      <c r="H304" s="6" t="s">
        <v>56</v>
      </c>
      <c r="I304" s="6">
        <v>12</v>
      </c>
      <c r="J304" s="6">
        <v>18</v>
      </c>
      <c r="K304" s="6">
        <v>4680</v>
      </c>
      <c r="L304" s="6" t="s">
        <v>57</v>
      </c>
      <c r="M304" s="9" t="s">
        <v>105</v>
      </c>
      <c r="N304" s="11">
        <f t="shared" si="4"/>
        <v>84240</v>
      </c>
    </row>
    <row r="305" spans="1:14" ht="14.25" customHeight="1" x14ac:dyDescent="0.35">
      <c r="A305" s="5">
        <v>45640</v>
      </c>
      <c r="B305" s="6" t="s">
        <v>57</v>
      </c>
      <c r="C305" s="6" t="s">
        <v>90</v>
      </c>
      <c r="D305" s="6" t="s">
        <v>91</v>
      </c>
      <c r="E305" s="6" t="s">
        <v>81</v>
      </c>
      <c r="F305" s="6" t="s">
        <v>82</v>
      </c>
      <c r="G305" s="6" t="s">
        <v>55</v>
      </c>
      <c r="H305" s="6" t="s">
        <v>56</v>
      </c>
      <c r="I305" s="6">
        <v>18</v>
      </c>
      <c r="J305" s="6">
        <v>36</v>
      </c>
      <c r="K305" s="6">
        <v>12490.56</v>
      </c>
      <c r="L305" s="6" t="s">
        <v>57</v>
      </c>
      <c r="M305" s="9" t="s">
        <v>105</v>
      </c>
      <c r="N305" s="11">
        <f t="shared" si="4"/>
        <v>449660.15999999997</v>
      </c>
    </row>
    <row r="306" spans="1:14" ht="14.25" customHeight="1" x14ac:dyDescent="0.35">
      <c r="A306" s="5">
        <v>45640</v>
      </c>
      <c r="B306" s="6" t="s">
        <v>57</v>
      </c>
      <c r="C306" s="6" t="s">
        <v>90</v>
      </c>
      <c r="D306" s="6" t="s">
        <v>91</v>
      </c>
      <c r="E306" s="6" t="s">
        <v>81</v>
      </c>
      <c r="F306" s="6" t="s">
        <v>82</v>
      </c>
      <c r="G306" s="6" t="s">
        <v>55</v>
      </c>
      <c r="H306" s="6" t="s">
        <v>56</v>
      </c>
      <c r="I306" s="6">
        <v>18</v>
      </c>
      <c r="J306" s="6">
        <v>18</v>
      </c>
      <c r="K306" s="6">
        <v>6245.28</v>
      </c>
      <c r="L306" s="6" t="s">
        <v>57</v>
      </c>
      <c r="M306" s="9" t="s">
        <v>105</v>
      </c>
      <c r="N306" s="11">
        <f t="shared" si="4"/>
        <v>112415.03999999999</v>
      </c>
    </row>
    <row r="307" spans="1:14" ht="14.25" customHeight="1" x14ac:dyDescent="0.35">
      <c r="A307" s="5">
        <v>45640</v>
      </c>
      <c r="B307" s="6" t="s">
        <v>57</v>
      </c>
      <c r="C307" s="6" t="s">
        <v>90</v>
      </c>
      <c r="D307" s="6" t="s">
        <v>91</v>
      </c>
      <c r="E307" s="6" t="s">
        <v>81</v>
      </c>
      <c r="F307" s="6" t="s">
        <v>82</v>
      </c>
      <c r="G307" s="6" t="s">
        <v>55</v>
      </c>
      <c r="H307" s="6" t="s">
        <v>56</v>
      </c>
      <c r="I307" s="6">
        <v>4</v>
      </c>
      <c r="J307" s="6">
        <v>4</v>
      </c>
      <c r="K307" s="6">
        <v>4996.6400000000003</v>
      </c>
      <c r="L307" s="6" t="s">
        <v>57</v>
      </c>
      <c r="M307" s="9" t="s">
        <v>105</v>
      </c>
      <c r="N307" s="11">
        <f t="shared" si="4"/>
        <v>19986.560000000001</v>
      </c>
    </row>
    <row r="308" spans="1:14" ht="14.25" customHeight="1" x14ac:dyDescent="0.35">
      <c r="A308" s="5">
        <v>45640</v>
      </c>
      <c r="B308" s="6" t="s">
        <v>57</v>
      </c>
      <c r="C308" s="6" t="s">
        <v>69</v>
      </c>
      <c r="D308" s="6" t="s">
        <v>70</v>
      </c>
      <c r="E308" s="6" t="s">
        <v>60</v>
      </c>
      <c r="F308" s="6" t="s">
        <v>61</v>
      </c>
      <c r="G308" s="6" t="s">
        <v>62</v>
      </c>
      <c r="H308" s="6" t="s">
        <v>63</v>
      </c>
      <c r="I308" s="6">
        <v>6</v>
      </c>
      <c r="J308" s="6">
        <v>6</v>
      </c>
      <c r="K308" s="6">
        <v>4173.8999999999996</v>
      </c>
      <c r="L308" s="6" t="s">
        <v>57</v>
      </c>
      <c r="M308" s="9" t="s">
        <v>105</v>
      </c>
      <c r="N308" s="11">
        <f t="shared" si="4"/>
        <v>25043.399999999998</v>
      </c>
    </row>
    <row r="309" spans="1:14" ht="14.25" customHeight="1" x14ac:dyDescent="0.35">
      <c r="A309" s="5">
        <v>45640</v>
      </c>
      <c r="B309" s="6" t="s">
        <v>57</v>
      </c>
      <c r="C309" s="6" t="s">
        <v>96</v>
      </c>
      <c r="D309" s="6" t="s">
        <v>97</v>
      </c>
      <c r="E309" s="6" t="s">
        <v>60</v>
      </c>
      <c r="F309" s="6" t="s">
        <v>61</v>
      </c>
      <c r="G309" s="6" t="s">
        <v>62</v>
      </c>
      <c r="H309" s="6" t="s">
        <v>63</v>
      </c>
      <c r="I309" s="6">
        <v>6</v>
      </c>
      <c r="J309" s="6">
        <v>12</v>
      </c>
      <c r="K309" s="6">
        <v>8347.7999999999993</v>
      </c>
      <c r="L309" s="6" t="s">
        <v>57</v>
      </c>
      <c r="M309" s="9" t="s">
        <v>105</v>
      </c>
      <c r="N309" s="11">
        <f t="shared" si="4"/>
        <v>100173.59999999999</v>
      </c>
    </row>
    <row r="310" spans="1:14" ht="14.25" customHeight="1" x14ac:dyDescent="0.35">
      <c r="A310" s="5">
        <v>45640</v>
      </c>
      <c r="B310" s="6" t="s">
        <v>57</v>
      </c>
      <c r="C310" s="6" t="s">
        <v>96</v>
      </c>
      <c r="D310" s="6" t="s">
        <v>97</v>
      </c>
      <c r="E310" s="6" t="s">
        <v>60</v>
      </c>
      <c r="F310" s="6" t="s">
        <v>61</v>
      </c>
      <c r="G310" s="6" t="s">
        <v>62</v>
      </c>
      <c r="H310" s="6" t="s">
        <v>63</v>
      </c>
      <c r="I310" s="6">
        <v>16</v>
      </c>
      <c r="J310" s="6">
        <v>4</v>
      </c>
      <c r="K310" s="6">
        <v>1314.84</v>
      </c>
      <c r="L310" s="6" t="s">
        <v>57</v>
      </c>
      <c r="M310" s="9" t="s">
        <v>105</v>
      </c>
      <c r="N310" s="11">
        <f t="shared" si="4"/>
        <v>5259.36</v>
      </c>
    </row>
    <row r="311" spans="1:14" ht="14.25" customHeight="1" x14ac:dyDescent="0.35">
      <c r="A311" s="5">
        <v>45640</v>
      </c>
      <c r="B311" s="6" t="s">
        <v>57</v>
      </c>
      <c r="C311" s="6" t="s">
        <v>84</v>
      </c>
      <c r="D311" s="6" t="s">
        <v>85</v>
      </c>
      <c r="E311" s="6" t="s">
        <v>60</v>
      </c>
      <c r="F311" s="6" t="s">
        <v>61</v>
      </c>
      <c r="G311" s="6" t="s">
        <v>62</v>
      </c>
      <c r="H311" s="6" t="s">
        <v>124</v>
      </c>
      <c r="I311" s="6">
        <v>24</v>
      </c>
      <c r="J311" s="6">
        <v>120</v>
      </c>
      <c r="K311" s="6">
        <v>6360</v>
      </c>
      <c r="L311" s="6" t="s">
        <v>57</v>
      </c>
      <c r="M311" s="9" t="s">
        <v>105</v>
      </c>
      <c r="N311" s="11">
        <f t="shared" si="4"/>
        <v>763200</v>
      </c>
    </row>
    <row r="312" spans="1:14" ht="14.25" customHeight="1" x14ac:dyDescent="0.35">
      <c r="A312" s="5">
        <v>45640</v>
      </c>
      <c r="B312" s="6" t="s">
        <v>57</v>
      </c>
      <c r="C312" s="6" t="s">
        <v>84</v>
      </c>
      <c r="D312" s="6" t="s">
        <v>85</v>
      </c>
      <c r="E312" s="6" t="s">
        <v>60</v>
      </c>
      <c r="F312" s="6" t="s">
        <v>61</v>
      </c>
      <c r="G312" s="6" t="s">
        <v>62</v>
      </c>
      <c r="H312" s="6" t="s">
        <v>124</v>
      </c>
      <c r="I312" s="6">
        <v>24</v>
      </c>
      <c r="J312" s="6">
        <v>120</v>
      </c>
      <c r="K312" s="6">
        <v>6360</v>
      </c>
      <c r="L312" s="6" t="s">
        <v>57</v>
      </c>
      <c r="M312" s="9" t="s">
        <v>105</v>
      </c>
      <c r="N312" s="11">
        <f t="shared" si="4"/>
        <v>763200</v>
      </c>
    </row>
    <row r="313" spans="1:14" ht="14.25" customHeight="1" x14ac:dyDescent="0.35">
      <c r="A313" s="5">
        <v>45640</v>
      </c>
      <c r="B313" s="6" t="s">
        <v>57</v>
      </c>
      <c r="C313" s="6" t="s">
        <v>96</v>
      </c>
      <c r="D313" s="6" t="s">
        <v>97</v>
      </c>
      <c r="E313" s="6" t="s">
        <v>60</v>
      </c>
      <c r="F313" s="6" t="s">
        <v>61</v>
      </c>
      <c r="G313" s="6" t="s">
        <v>62</v>
      </c>
      <c r="H313" s="6" t="s">
        <v>124</v>
      </c>
      <c r="I313" s="6">
        <v>24</v>
      </c>
      <c r="J313" s="6">
        <v>144</v>
      </c>
      <c r="K313" s="6">
        <v>7632</v>
      </c>
      <c r="L313" s="6" t="s">
        <v>57</v>
      </c>
      <c r="M313" s="9" t="s">
        <v>105</v>
      </c>
      <c r="N313" s="11">
        <f t="shared" si="4"/>
        <v>1099008</v>
      </c>
    </row>
    <row r="314" spans="1:14" ht="14.25" customHeight="1" x14ac:dyDescent="0.35">
      <c r="A314" s="5">
        <v>45640</v>
      </c>
      <c r="B314" s="6" t="s">
        <v>57</v>
      </c>
      <c r="C314" s="6" t="s">
        <v>65</v>
      </c>
      <c r="D314" s="6" t="s">
        <v>66</v>
      </c>
      <c r="E314" s="6" t="s">
        <v>60</v>
      </c>
      <c r="F314" s="6" t="s">
        <v>61</v>
      </c>
      <c r="G314" s="6" t="s">
        <v>62</v>
      </c>
      <c r="H314" s="6" t="s">
        <v>124</v>
      </c>
      <c r="I314" s="6">
        <v>12</v>
      </c>
      <c r="J314" s="6">
        <v>36</v>
      </c>
      <c r="K314" s="6">
        <v>6633.36</v>
      </c>
      <c r="L314" s="6" t="s">
        <v>57</v>
      </c>
      <c r="M314" s="9" t="s">
        <v>105</v>
      </c>
      <c r="N314" s="11">
        <f t="shared" si="4"/>
        <v>238800.96</v>
      </c>
    </row>
    <row r="315" spans="1:14" ht="14.25" customHeight="1" x14ac:dyDescent="0.35">
      <c r="A315" s="5">
        <v>45640</v>
      </c>
      <c r="B315" s="6" t="s">
        <v>57</v>
      </c>
      <c r="C315" s="6" t="s">
        <v>96</v>
      </c>
      <c r="D315" s="6" t="s">
        <v>97</v>
      </c>
      <c r="E315" s="6" t="s">
        <v>60</v>
      </c>
      <c r="F315" s="6" t="s">
        <v>61</v>
      </c>
      <c r="G315" s="6" t="s">
        <v>62</v>
      </c>
      <c r="H315" s="6" t="s">
        <v>124</v>
      </c>
      <c r="I315" s="6">
        <v>12</v>
      </c>
      <c r="J315" s="6">
        <v>60</v>
      </c>
      <c r="K315" s="6">
        <v>11055.6</v>
      </c>
      <c r="L315" s="6" t="s">
        <v>57</v>
      </c>
      <c r="M315" s="9" t="s">
        <v>105</v>
      </c>
      <c r="N315" s="11">
        <f t="shared" si="4"/>
        <v>663336</v>
      </c>
    </row>
    <row r="316" spans="1:14" ht="14.25" customHeight="1" x14ac:dyDescent="0.35">
      <c r="A316" s="5">
        <v>45640</v>
      </c>
      <c r="B316" s="6" t="s">
        <v>57</v>
      </c>
      <c r="C316" s="6" t="s">
        <v>69</v>
      </c>
      <c r="D316" s="6" t="s">
        <v>70</v>
      </c>
      <c r="E316" s="6" t="s">
        <v>60</v>
      </c>
      <c r="F316" s="6" t="s">
        <v>61</v>
      </c>
      <c r="G316" s="6" t="s">
        <v>62</v>
      </c>
      <c r="H316" s="6" t="s">
        <v>124</v>
      </c>
      <c r="I316" s="6">
        <v>12</v>
      </c>
      <c r="J316" s="6">
        <v>360</v>
      </c>
      <c r="K316" s="6">
        <v>57664.800000000003</v>
      </c>
      <c r="L316" s="6" t="s">
        <v>57</v>
      </c>
      <c r="M316" s="9" t="s">
        <v>105</v>
      </c>
      <c r="N316" s="11">
        <f t="shared" si="4"/>
        <v>20759328</v>
      </c>
    </row>
    <row r="317" spans="1:14" ht="14.25" customHeight="1" x14ac:dyDescent="0.35">
      <c r="A317" s="5">
        <v>45640</v>
      </c>
      <c r="B317" s="6" t="s">
        <v>57</v>
      </c>
      <c r="C317" s="6" t="s">
        <v>96</v>
      </c>
      <c r="D317" s="6" t="s">
        <v>97</v>
      </c>
      <c r="E317" s="6" t="s">
        <v>60</v>
      </c>
      <c r="F317" s="6" t="s">
        <v>61</v>
      </c>
      <c r="G317" s="6" t="s">
        <v>62</v>
      </c>
      <c r="H317" s="6" t="s">
        <v>124</v>
      </c>
      <c r="I317" s="6">
        <v>12</v>
      </c>
      <c r="J317" s="6">
        <v>180</v>
      </c>
      <c r="K317" s="6">
        <v>28832.400000000001</v>
      </c>
      <c r="L317" s="6" t="s">
        <v>57</v>
      </c>
      <c r="M317" s="9" t="s">
        <v>105</v>
      </c>
      <c r="N317" s="11">
        <f t="shared" si="4"/>
        <v>5189832</v>
      </c>
    </row>
    <row r="318" spans="1:14" ht="14.25" customHeight="1" x14ac:dyDescent="0.35">
      <c r="A318" s="5">
        <v>45640</v>
      </c>
      <c r="B318" s="6" t="s">
        <v>57</v>
      </c>
      <c r="C318" s="6" t="s">
        <v>106</v>
      </c>
      <c r="D318" s="6" t="s">
        <v>107</v>
      </c>
      <c r="E318" s="6" t="s">
        <v>81</v>
      </c>
      <c r="F318" s="6" t="s">
        <v>82</v>
      </c>
      <c r="G318" s="6" t="s">
        <v>62</v>
      </c>
      <c r="H318" s="6" t="s">
        <v>124</v>
      </c>
      <c r="I318" s="6">
        <v>6</v>
      </c>
      <c r="J318" s="6">
        <v>6</v>
      </c>
      <c r="K318" s="6">
        <v>2716.62</v>
      </c>
      <c r="L318" s="6" t="s">
        <v>57</v>
      </c>
      <c r="M318" s="9" t="s">
        <v>105</v>
      </c>
      <c r="N318" s="11">
        <f t="shared" si="4"/>
        <v>16299.72</v>
      </c>
    </row>
    <row r="319" spans="1:14" ht="14.25" customHeight="1" x14ac:dyDescent="0.35">
      <c r="A319" s="5">
        <v>45640</v>
      </c>
      <c r="B319" s="6" t="s">
        <v>57</v>
      </c>
      <c r="C319" s="6" t="s">
        <v>87</v>
      </c>
      <c r="D319" s="6" t="s">
        <v>88</v>
      </c>
      <c r="E319" s="6" t="s">
        <v>60</v>
      </c>
      <c r="F319" s="6" t="s">
        <v>61</v>
      </c>
      <c r="G319" s="6" t="s">
        <v>62</v>
      </c>
      <c r="H319" s="6" t="s">
        <v>124</v>
      </c>
      <c r="I319" s="6">
        <v>6</v>
      </c>
      <c r="J319" s="6">
        <v>60</v>
      </c>
      <c r="K319" s="6">
        <v>27166.2</v>
      </c>
      <c r="L319" s="6" t="s">
        <v>57</v>
      </c>
      <c r="M319" s="9" t="s">
        <v>105</v>
      </c>
      <c r="N319" s="11">
        <f t="shared" si="4"/>
        <v>1629972</v>
      </c>
    </row>
    <row r="320" spans="1:14" ht="14.25" customHeight="1" x14ac:dyDescent="0.35">
      <c r="A320" s="5">
        <v>45640</v>
      </c>
      <c r="B320" s="6" t="s">
        <v>57</v>
      </c>
      <c r="C320" s="6" t="s">
        <v>87</v>
      </c>
      <c r="D320" s="6" t="s">
        <v>88</v>
      </c>
      <c r="E320" s="6" t="s">
        <v>60</v>
      </c>
      <c r="F320" s="6" t="s">
        <v>61</v>
      </c>
      <c r="G320" s="6" t="s">
        <v>62</v>
      </c>
      <c r="H320" s="6" t="s">
        <v>124</v>
      </c>
      <c r="I320" s="6">
        <v>6</v>
      </c>
      <c r="J320" s="6">
        <v>60</v>
      </c>
      <c r="K320" s="6">
        <v>23833.200000000001</v>
      </c>
      <c r="L320" s="6" t="s">
        <v>57</v>
      </c>
      <c r="M320" s="9" t="s">
        <v>105</v>
      </c>
      <c r="N320" s="11">
        <f t="shared" si="4"/>
        <v>1429992</v>
      </c>
    </row>
    <row r="321" spans="1:14" ht="14.25" customHeight="1" x14ac:dyDescent="0.35">
      <c r="A321" s="5">
        <v>45640</v>
      </c>
      <c r="B321" s="6" t="s">
        <v>57</v>
      </c>
      <c r="C321" s="6" t="s">
        <v>65</v>
      </c>
      <c r="D321" s="6" t="s">
        <v>66</v>
      </c>
      <c r="E321" s="6" t="s">
        <v>60</v>
      </c>
      <c r="F321" s="6" t="s">
        <v>61</v>
      </c>
      <c r="G321" s="6" t="s">
        <v>62</v>
      </c>
      <c r="H321" s="6" t="s">
        <v>124</v>
      </c>
      <c r="I321" s="6">
        <v>4</v>
      </c>
      <c r="J321" s="6">
        <v>4</v>
      </c>
      <c r="K321" s="6">
        <v>2266.64</v>
      </c>
      <c r="L321" s="6" t="s">
        <v>57</v>
      </c>
      <c r="M321" s="9" t="s">
        <v>105</v>
      </c>
      <c r="N321" s="11">
        <f t="shared" si="4"/>
        <v>9066.56</v>
      </c>
    </row>
    <row r="322" spans="1:14" ht="14.25" customHeight="1" x14ac:dyDescent="0.35">
      <c r="A322" s="5">
        <v>45640</v>
      </c>
      <c r="B322" s="6" t="s">
        <v>57</v>
      </c>
      <c r="C322" s="6" t="s">
        <v>96</v>
      </c>
      <c r="D322" s="6" t="s">
        <v>97</v>
      </c>
      <c r="E322" s="6" t="s">
        <v>60</v>
      </c>
      <c r="F322" s="6" t="s">
        <v>61</v>
      </c>
      <c r="G322" s="6" t="s">
        <v>62</v>
      </c>
      <c r="H322" s="6" t="s">
        <v>124</v>
      </c>
      <c r="I322" s="6">
        <v>4</v>
      </c>
      <c r="J322" s="6">
        <v>8</v>
      </c>
      <c r="K322" s="6">
        <v>4533.28</v>
      </c>
      <c r="L322" s="6" t="s">
        <v>57</v>
      </c>
      <c r="M322" s="9" t="s">
        <v>105</v>
      </c>
      <c r="N322" s="11">
        <f t="shared" si="4"/>
        <v>36266.239999999998</v>
      </c>
    </row>
    <row r="323" spans="1:14" ht="14.25" customHeight="1" x14ac:dyDescent="0.35">
      <c r="A323" s="5">
        <v>45640</v>
      </c>
      <c r="B323" s="6" t="s">
        <v>57</v>
      </c>
      <c r="C323" s="6" t="s">
        <v>58</v>
      </c>
      <c r="D323" s="6" t="s">
        <v>59</v>
      </c>
      <c r="E323" s="6" t="s">
        <v>60</v>
      </c>
      <c r="F323" s="6" t="s">
        <v>61</v>
      </c>
      <c r="G323" s="6" t="s">
        <v>62</v>
      </c>
      <c r="H323" s="6" t="s">
        <v>124</v>
      </c>
      <c r="I323" s="6">
        <v>4</v>
      </c>
      <c r="J323" s="6">
        <v>4</v>
      </c>
      <c r="K323" s="6">
        <v>1981.48</v>
      </c>
      <c r="L323" s="6" t="s">
        <v>57</v>
      </c>
      <c r="M323" s="9" t="s">
        <v>105</v>
      </c>
      <c r="N323" s="11">
        <f t="shared" ref="N323:N386" si="5">J323*K323</f>
        <v>7925.92</v>
      </c>
    </row>
    <row r="324" spans="1:14" ht="14.25" customHeight="1" x14ac:dyDescent="0.35">
      <c r="A324" s="5">
        <v>45640</v>
      </c>
      <c r="B324" s="6" t="s">
        <v>57</v>
      </c>
      <c r="C324" s="6" t="s">
        <v>58</v>
      </c>
      <c r="D324" s="6" t="s">
        <v>59</v>
      </c>
      <c r="E324" s="6" t="s">
        <v>60</v>
      </c>
      <c r="F324" s="6" t="s">
        <v>61</v>
      </c>
      <c r="G324" s="6" t="s">
        <v>62</v>
      </c>
      <c r="H324" s="6" t="s">
        <v>124</v>
      </c>
      <c r="I324" s="6">
        <v>4</v>
      </c>
      <c r="J324" s="6">
        <v>16</v>
      </c>
      <c r="K324" s="6">
        <v>7925.92</v>
      </c>
      <c r="L324" s="6" t="s">
        <v>57</v>
      </c>
      <c r="M324" s="9" t="s">
        <v>105</v>
      </c>
      <c r="N324" s="11">
        <f t="shared" si="5"/>
        <v>126814.72</v>
      </c>
    </row>
    <row r="325" spans="1:14" ht="14.25" customHeight="1" x14ac:dyDescent="0.35">
      <c r="A325" s="5">
        <v>45640</v>
      </c>
      <c r="B325" s="6" t="s">
        <v>57</v>
      </c>
      <c r="C325" s="6" t="s">
        <v>106</v>
      </c>
      <c r="D325" s="6" t="s">
        <v>107</v>
      </c>
      <c r="E325" s="6" t="s">
        <v>81</v>
      </c>
      <c r="F325" s="6" t="s">
        <v>82</v>
      </c>
      <c r="G325" s="6" t="s">
        <v>62</v>
      </c>
      <c r="H325" s="6" t="s">
        <v>124</v>
      </c>
      <c r="I325" s="6">
        <v>4</v>
      </c>
      <c r="J325" s="6">
        <v>8</v>
      </c>
      <c r="K325" s="6">
        <v>3962.96</v>
      </c>
      <c r="L325" s="6" t="s">
        <v>57</v>
      </c>
      <c r="M325" s="9" t="s">
        <v>105</v>
      </c>
      <c r="N325" s="11">
        <f t="shared" si="5"/>
        <v>31703.68</v>
      </c>
    </row>
    <row r="326" spans="1:14" ht="14.25" customHeight="1" x14ac:dyDescent="0.35">
      <c r="A326" s="5">
        <v>45640</v>
      </c>
      <c r="B326" s="6" t="s">
        <v>57</v>
      </c>
      <c r="C326" s="6" t="s">
        <v>99</v>
      </c>
      <c r="D326" s="6" t="s">
        <v>100</v>
      </c>
      <c r="E326" s="6" t="s">
        <v>81</v>
      </c>
      <c r="F326" s="6" t="s">
        <v>82</v>
      </c>
      <c r="G326" s="6" t="s">
        <v>62</v>
      </c>
      <c r="H326" s="6" t="s">
        <v>124</v>
      </c>
      <c r="I326" s="6">
        <v>4</v>
      </c>
      <c r="J326" s="6">
        <v>8</v>
      </c>
      <c r="K326" s="6">
        <v>3962.96</v>
      </c>
      <c r="L326" s="6" t="s">
        <v>57</v>
      </c>
      <c r="M326" s="9" t="s">
        <v>105</v>
      </c>
      <c r="N326" s="11">
        <f t="shared" si="5"/>
        <v>31703.68</v>
      </c>
    </row>
    <row r="327" spans="1:14" ht="14.25" customHeight="1" x14ac:dyDescent="0.35">
      <c r="A327" s="5">
        <v>45640</v>
      </c>
      <c r="B327" s="6" t="s">
        <v>57</v>
      </c>
      <c r="C327" s="6" t="s">
        <v>96</v>
      </c>
      <c r="D327" s="6" t="s">
        <v>97</v>
      </c>
      <c r="E327" s="6" t="s">
        <v>60</v>
      </c>
      <c r="F327" s="6" t="s">
        <v>61</v>
      </c>
      <c r="G327" s="6" t="s">
        <v>62</v>
      </c>
      <c r="H327" s="6" t="s">
        <v>124</v>
      </c>
      <c r="I327" s="6">
        <v>4</v>
      </c>
      <c r="J327" s="6">
        <v>8</v>
      </c>
      <c r="K327" s="6">
        <v>3962.96</v>
      </c>
      <c r="L327" s="6" t="s">
        <v>57</v>
      </c>
      <c r="M327" s="9" t="s">
        <v>105</v>
      </c>
      <c r="N327" s="11">
        <f t="shared" si="5"/>
        <v>31703.68</v>
      </c>
    </row>
    <row r="328" spans="1:14" ht="14.25" customHeight="1" x14ac:dyDescent="0.35">
      <c r="A328" s="5">
        <v>45640</v>
      </c>
      <c r="B328" s="6" t="s">
        <v>57</v>
      </c>
      <c r="C328" s="6" t="s">
        <v>65</v>
      </c>
      <c r="D328" s="6" t="s">
        <v>66</v>
      </c>
      <c r="E328" s="6" t="s">
        <v>60</v>
      </c>
      <c r="F328" s="6" t="s">
        <v>61</v>
      </c>
      <c r="G328" s="6" t="s">
        <v>62</v>
      </c>
      <c r="H328" s="6" t="s">
        <v>124</v>
      </c>
      <c r="I328" s="6">
        <v>4</v>
      </c>
      <c r="J328" s="6">
        <v>4</v>
      </c>
      <c r="K328" s="6">
        <v>1981.48</v>
      </c>
      <c r="L328" s="6" t="s">
        <v>57</v>
      </c>
      <c r="M328" s="9" t="s">
        <v>105</v>
      </c>
      <c r="N328" s="11">
        <f t="shared" si="5"/>
        <v>7925.92</v>
      </c>
    </row>
    <row r="329" spans="1:14" ht="14.25" customHeight="1" x14ac:dyDescent="0.35">
      <c r="A329" s="5">
        <v>45640</v>
      </c>
      <c r="B329" s="6" t="s">
        <v>57</v>
      </c>
      <c r="C329" s="6" t="s">
        <v>87</v>
      </c>
      <c r="D329" s="6" t="s">
        <v>88</v>
      </c>
      <c r="E329" s="6" t="s">
        <v>60</v>
      </c>
      <c r="F329" s="6" t="s">
        <v>61</v>
      </c>
      <c r="G329" s="6" t="s">
        <v>62</v>
      </c>
      <c r="H329" s="6" t="s">
        <v>124</v>
      </c>
      <c r="I329" s="6">
        <v>4</v>
      </c>
      <c r="J329" s="6">
        <v>20</v>
      </c>
      <c r="K329" s="6">
        <v>12777.8</v>
      </c>
      <c r="L329" s="6" t="s">
        <v>57</v>
      </c>
      <c r="M329" s="9" t="s">
        <v>105</v>
      </c>
      <c r="N329" s="11">
        <f t="shared" si="5"/>
        <v>255556</v>
      </c>
    </row>
    <row r="330" spans="1:14" ht="14.25" customHeight="1" x14ac:dyDescent="0.35">
      <c r="A330" s="5">
        <v>45640</v>
      </c>
      <c r="B330" s="6" t="s">
        <v>57</v>
      </c>
      <c r="C330" s="6" t="s">
        <v>90</v>
      </c>
      <c r="D330" s="6" t="s">
        <v>91</v>
      </c>
      <c r="E330" s="6" t="s">
        <v>81</v>
      </c>
      <c r="F330" s="6" t="s">
        <v>82</v>
      </c>
      <c r="G330" s="6" t="s">
        <v>62</v>
      </c>
      <c r="H330" s="6" t="s">
        <v>124</v>
      </c>
      <c r="I330" s="6">
        <v>4</v>
      </c>
      <c r="J330" s="6">
        <v>32</v>
      </c>
      <c r="K330" s="6">
        <v>20444.48</v>
      </c>
      <c r="L330" s="6" t="s">
        <v>57</v>
      </c>
      <c r="M330" s="9" t="s">
        <v>105</v>
      </c>
      <c r="N330" s="11">
        <f t="shared" si="5"/>
        <v>654223.35999999999</v>
      </c>
    </row>
    <row r="331" spans="1:14" ht="14.25" customHeight="1" x14ac:dyDescent="0.35">
      <c r="A331" s="5">
        <v>45640</v>
      </c>
      <c r="B331" s="6" t="s">
        <v>57</v>
      </c>
      <c r="C331" s="6" t="s">
        <v>65</v>
      </c>
      <c r="D331" s="6" t="s">
        <v>66</v>
      </c>
      <c r="E331" s="6" t="s">
        <v>60</v>
      </c>
      <c r="F331" s="6" t="s">
        <v>61</v>
      </c>
      <c r="G331" s="6" t="s">
        <v>62</v>
      </c>
      <c r="H331" s="6" t="s">
        <v>124</v>
      </c>
      <c r="I331" s="6">
        <v>4</v>
      </c>
      <c r="J331" s="6">
        <v>28</v>
      </c>
      <c r="K331" s="6">
        <v>17888.919999999998</v>
      </c>
      <c r="L331" s="6" t="s">
        <v>57</v>
      </c>
      <c r="M331" s="9" t="s">
        <v>105</v>
      </c>
      <c r="N331" s="11">
        <f t="shared" si="5"/>
        <v>500889.75999999995</v>
      </c>
    </row>
    <row r="332" spans="1:14" ht="14.25" customHeight="1" x14ac:dyDescent="0.35">
      <c r="A332" s="5">
        <v>45640</v>
      </c>
      <c r="B332" s="6" t="s">
        <v>57</v>
      </c>
      <c r="C332" s="6" t="s">
        <v>65</v>
      </c>
      <c r="D332" s="6" t="s">
        <v>66</v>
      </c>
      <c r="E332" s="6" t="s">
        <v>60</v>
      </c>
      <c r="F332" s="6" t="s">
        <v>61</v>
      </c>
      <c r="G332" s="6" t="s">
        <v>62</v>
      </c>
      <c r="H332" s="6" t="s">
        <v>124</v>
      </c>
      <c r="I332" s="6">
        <v>4</v>
      </c>
      <c r="J332" s="6">
        <v>20</v>
      </c>
      <c r="K332" s="6">
        <v>11296.4</v>
      </c>
      <c r="L332" s="6" t="s">
        <v>57</v>
      </c>
      <c r="M332" s="9" t="s">
        <v>105</v>
      </c>
      <c r="N332" s="11">
        <f t="shared" si="5"/>
        <v>225928</v>
      </c>
    </row>
    <row r="333" spans="1:14" ht="14.25" customHeight="1" x14ac:dyDescent="0.35">
      <c r="A333" s="5">
        <v>45640</v>
      </c>
      <c r="B333" s="6" t="s">
        <v>57</v>
      </c>
      <c r="C333" s="6" t="s">
        <v>90</v>
      </c>
      <c r="D333" s="6" t="s">
        <v>91</v>
      </c>
      <c r="E333" s="6" t="s">
        <v>81</v>
      </c>
      <c r="F333" s="6" t="s">
        <v>82</v>
      </c>
      <c r="G333" s="6" t="s">
        <v>62</v>
      </c>
      <c r="H333" s="6" t="s">
        <v>124</v>
      </c>
      <c r="I333" s="6">
        <v>4</v>
      </c>
      <c r="J333" s="6">
        <v>32</v>
      </c>
      <c r="K333" s="6">
        <v>18074.240000000002</v>
      </c>
      <c r="L333" s="6" t="s">
        <v>57</v>
      </c>
      <c r="M333" s="9" t="s">
        <v>105</v>
      </c>
      <c r="N333" s="11">
        <f t="shared" si="5"/>
        <v>578375.68000000005</v>
      </c>
    </row>
    <row r="334" spans="1:14" ht="14.25" customHeight="1" x14ac:dyDescent="0.35">
      <c r="A334" s="5">
        <v>45640</v>
      </c>
      <c r="B334" s="6" t="s">
        <v>57</v>
      </c>
      <c r="C334" s="6" t="s">
        <v>65</v>
      </c>
      <c r="D334" s="6" t="s">
        <v>66</v>
      </c>
      <c r="E334" s="6" t="s">
        <v>60</v>
      </c>
      <c r="F334" s="6" t="s">
        <v>61</v>
      </c>
      <c r="G334" s="6" t="s">
        <v>62</v>
      </c>
      <c r="H334" s="6" t="s">
        <v>124</v>
      </c>
      <c r="I334" s="6">
        <v>12</v>
      </c>
      <c r="J334" s="6">
        <v>12</v>
      </c>
      <c r="K334" s="6">
        <v>2833.32</v>
      </c>
      <c r="L334" s="6" t="s">
        <v>57</v>
      </c>
      <c r="M334" s="9" t="s">
        <v>105</v>
      </c>
      <c r="N334" s="11">
        <f t="shared" si="5"/>
        <v>33999.840000000004</v>
      </c>
    </row>
    <row r="335" spans="1:14" ht="14.25" customHeight="1" x14ac:dyDescent="0.35">
      <c r="A335" s="5">
        <v>45640</v>
      </c>
      <c r="B335" s="6" t="s">
        <v>57</v>
      </c>
      <c r="C335" s="6" t="s">
        <v>87</v>
      </c>
      <c r="D335" s="6" t="s">
        <v>88</v>
      </c>
      <c r="E335" s="6" t="s">
        <v>60</v>
      </c>
      <c r="F335" s="6" t="s">
        <v>61</v>
      </c>
      <c r="G335" s="6" t="s">
        <v>62</v>
      </c>
      <c r="H335" s="6" t="s">
        <v>124</v>
      </c>
      <c r="I335" s="6">
        <v>12</v>
      </c>
      <c r="J335" s="6">
        <v>24</v>
      </c>
      <c r="K335" s="6">
        <v>5666.64</v>
      </c>
      <c r="L335" s="6" t="s">
        <v>57</v>
      </c>
      <c r="M335" s="9" t="s">
        <v>105</v>
      </c>
      <c r="N335" s="11">
        <f t="shared" si="5"/>
        <v>135999.36000000002</v>
      </c>
    </row>
    <row r="336" spans="1:14" ht="14.25" customHeight="1" x14ac:dyDescent="0.35">
      <c r="A336" s="5">
        <v>45640</v>
      </c>
      <c r="B336" s="6" t="s">
        <v>57</v>
      </c>
      <c r="C336" s="6" t="s">
        <v>106</v>
      </c>
      <c r="D336" s="6" t="s">
        <v>107</v>
      </c>
      <c r="E336" s="6" t="s">
        <v>81</v>
      </c>
      <c r="F336" s="6" t="s">
        <v>82</v>
      </c>
      <c r="G336" s="6" t="s">
        <v>62</v>
      </c>
      <c r="H336" s="6" t="s">
        <v>124</v>
      </c>
      <c r="I336" s="6">
        <v>12</v>
      </c>
      <c r="J336" s="6">
        <v>12</v>
      </c>
      <c r="K336" s="6">
        <v>2499.96</v>
      </c>
      <c r="L336" s="6" t="s">
        <v>57</v>
      </c>
      <c r="M336" s="9" t="s">
        <v>105</v>
      </c>
      <c r="N336" s="11">
        <f t="shared" si="5"/>
        <v>29999.52</v>
      </c>
    </row>
    <row r="337" spans="1:14" ht="14.25" customHeight="1" x14ac:dyDescent="0.35">
      <c r="A337" s="5">
        <v>45640</v>
      </c>
      <c r="B337" s="6" t="s">
        <v>57</v>
      </c>
      <c r="C337" s="6" t="s">
        <v>65</v>
      </c>
      <c r="D337" s="6" t="s">
        <v>66</v>
      </c>
      <c r="E337" s="6" t="s">
        <v>60</v>
      </c>
      <c r="F337" s="6" t="s">
        <v>61</v>
      </c>
      <c r="G337" s="6" t="s">
        <v>62</v>
      </c>
      <c r="H337" s="6" t="s">
        <v>124</v>
      </c>
      <c r="I337" s="6">
        <v>12</v>
      </c>
      <c r="J337" s="6">
        <v>12</v>
      </c>
      <c r="K337" s="6">
        <v>2499.96</v>
      </c>
      <c r="L337" s="6" t="s">
        <v>57</v>
      </c>
      <c r="M337" s="9" t="s">
        <v>105</v>
      </c>
      <c r="N337" s="11">
        <f t="shared" si="5"/>
        <v>29999.52</v>
      </c>
    </row>
    <row r="338" spans="1:14" ht="14.25" customHeight="1" x14ac:dyDescent="0.35">
      <c r="A338" s="5">
        <v>45640</v>
      </c>
      <c r="B338" s="6" t="s">
        <v>57</v>
      </c>
      <c r="C338" s="6" t="s">
        <v>87</v>
      </c>
      <c r="D338" s="6" t="s">
        <v>88</v>
      </c>
      <c r="E338" s="6" t="s">
        <v>60</v>
      </c>
      <c r="F338" s="6" t="s">
        <v>61</v>
      </c>
      <c r="G338" s="6" t="s">
        <v>62</v>
      </c>
      <c r="H338" s="6" t="s">
        <v>124</v>
      </c>
      <c r="I338" s="6">
        <v>12</v>
      </c>
      <c r="J338" s="6">
        <v>36</v>
      </c>
      <c r="K338" s="6">
        <v>7499.88</v>
      </c>
      <c r="L338" s="6" t="s">
        <v>57</v>
      </c>
      <c r="M338" s="9" t="s">
        <v>105</v>
      </c>
      <c r="N338" s="11">
        <f t="shared" si="5"/>
        <v>269995.68</v>
      </c>
    </row>
    <row r="339" spans="1:14" ht="14.25" customHeight="1" x14ac:dyDescent="0.35">
      <c r="A339" s="5">
        <v>45640</v>
      </c>
      <c r="B339" s="6" t="s">
        <v>57</v>
      </c>
      <c r="C339" s="6" t="s">
        <v>96</v>
      </c>
      <c r="D339" s="6" t="s">
        <v>97</v>
      </c>
      <c r="E339" s="6" t="s">
        <v>60</v>
      </c>
      <c r="F339" s="6" t="s">
        <v>61</v>
      </c>
      <c r="G339" s="6" t="s">
        <v>62</v>
      </c>
      <c r="H339" s="6" t="s">
        <v>63</v>
      </c>
      <c r="I339" s="6">
        <v>2</v>
      </c>
      <c r="J339" s="6">
        <v>10</v>
      </c>
      <c r="K339" s="6">
        <v>14120.3</v>
      </c>
      <c r="L339" s="6" t="s">
        <v>57</v>
      </c>
      <c r="M339" s="9" t="s">
        <v>105</v>
      </c>
      <c r="N339" s="11">
        <f t="shared" si="5"/>
        <v>141203</v>
      </c>
    </row>
    <row r="340" spans="1:14" ht="14.25" customHeight="1" x14ac:dyDescent="0.35">
      <c r="A340" s="5">
        <v>45640</v>
      </c>
      <c r="B340" s="6" t="s">
        <v>57</v>
      </c>
      <c r="C340" s="6" t="s">
        <v>96</v>
      </c>
      <c r="D340" s="6" t="s">
        <v>97</v>
      </c>
      <c r="E340" s="6" t="s">
        <v>60</v>
      </c>
      <c r="F340" s="6" t="s">
        <v>61</v>
      </c>
      <c r="G340" s="6" t="s">
        <v>62</v>
      </c>
      <c r="H340" s="6" t="s">
        <v>63</v>
      </c>
      <c r="I340" s="6">
        <v>2</v>
      </c>
      <c r="J340" s="6">
        <v>10</v>
      </c>
      <c r="K340" s="6">
        <v>14120.3</v>
      </c>
      <c r="L340" s="6" t="s">
        <v>57</v>
      </c>
      <c r="M340" s="9" t="s">
        <v>105</v>
      </c>
      <c r="N340" s="11">
        <f t="shared" si="5"/>
        <v>141203</v>
      </c>
    </row>
    <row r="341" spans="1:14" ht="14.25" customHeight="1" x14ac:dyDescent="0.35">
      <c r="A341" s="5">
        <v>45640</v>
      </c>
      <c r="B341" s="6" t="s">
        <v>57</v>
      </c>
      <c r="C341" s="6" t="s">
        <v>96</v>
      </c>
      <c r="D341" s="6" t="s">
        <v>97</v>
      </c>
      <c r="E341" s="6" t="s">
        <v>60</v>
      </c>
      <c r="F341" s="6" t="s">
        <v>61</v>
      </c>
      <c r="G341" s="6" t="s">
        <v>62</v>
      </c>
      <c r="H341" s="6" t="s">
        <v>63</v>
      </c>
      <c r="I341" s="6">
        <v>2</v>
      </c>
      <c r="J341" s="6">
        <v>10</v>
      </c>
      <c r="K341" s="6">
        <v>12953.7</v>
      </c>
      <c r="L341" s="6" t="s">
        <v>57</v>
      </c>
      <c r="M341" s="9" t="s">
        <v>105</v>
      </c>
      <c r="N341" s="11">
        <f t="shared" si="5"/>
        <v>129537</v>
      </c>
    </row>
    <row r="342" spans="1:14" ht="14.25" customHeight="1" x14ac:dyDescent="0.35">
      <c r="A342" s="5">
        <v>45640</v>
      </c>
      <c r="B342" s="6" t="s">
        <v>57</v>
      </c>
      <c r="C342" s="6" t="s">
        <v>69</v>
      </c>
      <c r="D342" s="6" t="s">
        <v>70</v>
      </c>
      <c r="E342" s="6" t="s">
        <v>60</v>
      </c>
      <c r="F342" s="6" t="s">
        <v>61</v>
      </c>
      <c r="G342" s="6" t="s">
        <v>62</v>
      </c>
      <c r="H342" s="6" t="s">
        <v>63</v>
      </c>
      <c r="I342" s="6">
        <v>2</v>
      </c>
      <c r="J342" s="6">
        <v>4</v>
      </c>
      <c r="K342" s="6">
        <v>5181.4799999999996</v>
      </c>
      <c r="L342" s="6" t="s">
        <v>57</v>
      </c>
      <c r="M342" s="9" t="s">
        <v>105</v>
      </c>
      <c r="N342" s="11">
        <f t="shared" si="5"/>
        <v>20725.919999999998</v>
      </c>
    </row>
    <row r="343" spans="1:14" ht="14.25" customHeight="1" x14ac:dyDescent="0.35">
      <c r="A343" s="5">
        <v>45640</v>
      </c>
      <c r="B343" s="6" t="s">
        <v>57</v>
      </c>
      <c r="C343" s="6" t="s">
        <v>69</v>
      </c>
      <c r="D343" s="6" t="s">
        <v>70</v>
      </c>
      <c r="E343" s="6" t="s">
        <v>60</v>
      </c>
      <c r="F343" s="6" t="s">
        <v>61</v>
      </c>
      <c r="G343" s="6" t="s">
        <v>62</v>
      </c>
      <c r="H343" s="6" t="s">
        <v>63</v>
      </c>
      <c r="I343" s="6">
        <v>2</v>
      </c>
      <c r="J343" s="6">
        <v>6</v>
      </c>
      <c r="K343" s="6">
        <v>7772.22</v>
      </c>
      <c r="L343" s="6" t="s">
        <v>57</v>
      </c>
      <c r="M343" s="9" t="s">
        <v>105</v>
      </c>
      <c r="N343" s="11">
        <f t="shared" si="5"/>
        <v>46633.32</v>
      </c>
    </row>
    <row r="344" spans="1:14" ht="14.25" customHeight="1" x14ac:dyDescent="0.35">
      <c r="A344" s="5">
        <v>45640</v>
      </c>
      <c r="B344" s="6" t="s">
        <v>57</v>
      </c>
      <c r="C344" s="6" t="s">
        <v>106</v>
      </c>
      <c r="D344" s="6" t="s">
        <v>107</v>
      </c>
      <c r="E344" s="6" t="s">
        <v>81</v>
      </c>
      <c r="F344" s="6" t="s">
        <v>82</v>
      </c>
      <c r="G344" s="6" t="s">
        <v>62</v>
      </c>
      <c r="H344" s="6" t="s">
        <v>63</v>
      </c>
      <c r="I344" s="6">
        <v>48</v>
      </c>
      <c r="J344" s="6">
        <v>48</v>
      </c>
      <c r="K344" s="6">
        <v>4000.32</v>
      </c>
      <c r="L344" s="6" t="s">
        <v>57</v>
      </c>
      <c r="M344" s="9" t="s">
        <v>105</v>
      </c>
      <c r="N344" s="11">
        <f t="shared" si="5"/>
        <v>192015.36000000002</v>
      </c>
    </row>
    <row r="345" spans="1:14" ht="14.25" customHeight="1" x14ac:dyDescent="0.35">
      <c r="A345" s="5">
        <v>45640</v>
      </c>
      <c r="B345" s="6" t="s">
        <v>57</v>
      </c>
      <c r="C345" s="6" t="s">
        <v>96</v>
      </c>
      <c r="D345" s="6" t="s">
        <v>97</v>
      </c>
      <c r="E345" s="6" t="s">
        <v>60</v>
      </c>
      <c r="F345" s="6" t="s">
        <v>61</v>
      </c>
      <c r="G345" s="6" t="s">
        <v>62</v>
      </c>
      <c r="H345" s="6" t="s">
        <v>63</v>
      </c>
      <c r="I345" s="6">
        <v>48</v>
      </c>
      <c r="J345" s="6">
        <v>100</v>
      </c>
      <c r="K345" s="6">
        <v>8334</v>
      </c>
      <c r="L345" s="6" t="s">
        <v>57</v>
      </c>
      <c r="M345" s="9" t="s">
        <v>105</v>
      </c>
      <c r="N345" s="11">
        <f t="shared" si="5"/>
        <v>833400</v>
      </c>
    </row>
    <row r="346" spans="1:14" ht="14.25" customHeight="1" x14ac:dyDescent="0.35">
      <c r="A346" s="5">
        <v>45640</v>
      </c>
      <c r="B346" s="6" t="s">
        <v>57</v>
      </c>
      <c r="C346" s="6" t="s">
        <v>96</v>
      </c>
      <c r="D346" s="6" t="s">
        <v>97</v>
      </c>
      <c r="E346" s="6" t="s">
        <v>60</v>
      </c>
      <c r="F346" s="6" t="s">
        <v>61</v>
      </c>
      <c r="G346" s="6" t="s">
        <v>62</v>
      </c>
      <c r="H346" s="6" t="s">
        <v>63</v>
      </c>
      <c r="I346" s="6">
        <v>48</v>
      </c>
      <c r="J346" s="6">
        <v>44</v>
      </c>
      <c r="K346" s="6">
        <v>3666.96</v>
      </c>
      <c r="L346" s="6" t="s">
        <v>57</v>
      </c>
      <c r="M346" s="9" t="s">
        <v>105</v>
      </c>
      <c r="N346" s="11">
        <f t="shared" si="5"/>
        <v>161346.23999999999</v>
      </c>
    </row>
    <row r="347" spans="1:14" ht="14.25" customHeight="1" x14ac:dyDescent="0.35">
      <c r="A347" s="5">
        <v>45640</v>
      </c>
      <c r="B347" s="6" t="s">
        <v>57</v>
      </c>
      <c r="C347" s="6" t="s">
        <v>99</v>
      </c>
      <c r="D347" s="6" t="s">
        <v>100</v>
      </c>
      <c r="E347" s="6" t="s">
        <v>81</v>
      </c>
      <c r="F347" s="6" t="s">
        <v>82</v>
      </c>
      <c r="G347" s="6" t="s">
        <v>62</v>
      </c>
      <c r="H347" s="6" t="s">
        <v>63</v>
      </c>
      <c r="I347" s="6">
        <v>48</v>
      </c>
      <c r="J347" s="6">
        <v>48</v>
      </c>
      <c r="K347" s="6">
        <v>4000.32</v>
      </c>
      <c r="L347" s="6" t="s">
        <v>57</v>
      </c>
      <c r="M347" s="9" t="s">
        <v>105</v>
      </c>
      <c r="N347" s="11">
        <f t="shared" si="5"/>
        <v>192015.36000000002</v>
      </c>
    </row>
    <row r="348" spans="1:14" ht="14.25" customHeight="1" x14ac:dyDescent="0.35">
      <c r="A348" s="5">
        <v>45640</v>
      </c>
      <c r="B348" s="6" t="s">
        <v>57</v>
      </c>
      <c r="C348" s="6" t="s">
        <v>99</v>
      </c>
      <c r="D348" s="6" t="s">
        <v>100</v>
      </c>
      <c r="E348" s="6" t="s">
        <v>81</v>
      </c>
      <c r="F348" s="6" t="s">
        <v>82</v>
      </c>
      <c r="G348" s="6" t="s">
        <v>62</v>
      </c>
      <c r="H348" s="6" t="s">
        <v>63</v>
      </c>
      <c r="I348" s="6">
        <v>5</v>
      </c>
      <c r="J348" s="6">
        <v>146</v>
      </c>
      <c r="K348" s="6">
        <v>14897.84</v>
      </c>
      <c r="L348" s="6" t="s">
        <v>57</v>
      </c>
      <c r="M348" s="9" t="s">
        <v>105</v>
      </c>
      <c r="N348" s="11">
        <f t="shared" si="5"/>
        <v>2175084.64</v>
      </c>
    </row>
    <row r="349" spans="1:14" ht="14.25" customHeight="1" x14ac:dyDescent="0.35">
      <c r="A349" s="5">
        <v>45640</v>
      </c>
      <c r="B349" s="6" t="s">
        <v>57</v>
      </c>
      <c r="C349" s="6" t="s">
        <v>96</v>
      </c>
      <c r="D349" s="6" t="s">
        <v>97</v>
      </c>
      <c r="E349" s="6" t="s">
        <v>60</v>
      </c>
      <c r="F349" s="6" t="s">
        <v>61</v>
      </c>
      <c r="G349" s="6" t="s">
        <v>62</v>
      </c>
      <c r="H349" s="6" t="s">
        <v>63</v>
      </c>
      <c r="I349" s="6">
        <v>5</v>
      </c>
      <c r="J349" s="6">
        <v>200</v>
      </c>
      <c r="K349" s="6">
        <v>20408</v>
      </c>
      <c r="L349" s="6" t="s">
        <v>57</v>
      </c>
      <c r="M349" s="9" t="s">
        <v>105</v>
      </c>
      <c r="N349" s="11">
        <f t="shared" si="5"/>
        <v>4081600</v>
      </c>
    </row>
    <row r="350" spans="1:14" ht="14.25" customHeight="1" x14ac:dyDescent="0.35">
      <c r="A350" s="5">
        <v>45640</v>
      </c>
      <c r="B350" s="6" t="s">
        <v>57</v>
      </c>
      <c r="C350" s="6" t="s">
        <v>69</v>
      </c>
      <c r="D350" s="6" t="s">
        <v>70</v>
      </c>
      <c r="E350" s="6" t="s">
        <v>60</v>
      </c>
      <c r="F350" s="6" t="s">
        <v>61</v>
      </c>
      <c r="G350" s="6" t="s">
        <v>62</v>
      </c>
      <c r="H350" s="6" t="s">
        <v>63</v>
      </c>
      <c r="I350" s="6">
        <v>5</v>
      </c>
      <c r="J350" s="6">
        <v>500</v>
      </c>
      <c r="K350" s="6">
        <v>51020</v>
      </c>
      <c r="L350" s="6" t="s">
        <v>57</v>
      </c>
      <c r="M350" s="9" t="s">
        <v>105</v>
      </c>
      <c r="N350" s="11">
        <f t="shared" si="5"/>
        <v>25510000</v>
      </c>
    </row>
    <row r="351" spans="1:14" ht="14.25" customHeight="1" x14ac:dyDescent="0.35">
      <c r="A351" s="5">
        <v>45640</v>
      </c>
      <c r="B351" s="6" t="s">
        <v>57</v>
      </c>
      <c r="C351" s="6" t="s">
        <v>99</v>
      </c>
      <c r="D351" s="6" t="s">
        <v>100</v>
      </c>
      <c r="E351" s="6" t="s">
        <v>81</v>
      </c>
      <c r="F351" s="6" t="s">
        <v>82</v>
      </c>
      <c r="G351" s="6" t="s">
        <v>62</v>
      </c>
      <c r="H351" s="6" t="s">
        <v>63</v>
      </c>
      <c r="I351" s="6">
        <v>5</v>
      </c>
      <c r="J351" s="6">
        <v>4</v>
      </c>
      <c r="K351" s="6">
        <v>408.16</v>
      </c>
      <c r="L351" s="6" t="s">
        <v>57</v>
      </c>
      <c r="M351" s="9" t="s">
        <v>105</v>
      </c>
      <c r="N351" s="11">
        <f t="shared" si="5"/>
        <v>1632.64</v>
      </c>
    </row>
    <row r="352" spans="1:14" ht="14.25" customHeight="1" x14ac:dyDescent="0.35">
      <c r="A352" s="5">
        <v>45640</v>
      </c>
      <c r="B352" s="6" t="s">
        <v>57</v>
      </c>
      <c r="C352" s="6" t="s">
        <v>112</v>
      </c>
      <c r="D352" s="6" t="s">
        <v>113</v>
      </c>
      <c r="E352" s="6" t="s">
        <v>114</v>
      </c>
      <c r="F352" s="6" t="s">
        <v>115</v>
      </c>
      <c r="G352" s="6" t="s">
        <v>62</v>
      </c>
      <c r="H352" s="6" t="s">
        <v>71</v>
      </c>
      <c r="I352" s="6">
        <v>48</v>
      </c>
      <c r="J352" s="6">
        <v>3600</v>
      </c>
      <c r="K352" s="6">
        <v>100008</v>
      </c>
      <c r="L352" s="6" t="s">
        <v>57</v>
      </c>
      <c r="M352" s="9" t="s">
        <v>105</v>
      </c>
      <c r="N352" s="11">
        <f t="shared" si="5"/>
        <v>360028800</v>
      </c>
    </row>
    <row r="353" spans="1:14" ht="14.25" customHeight="1" x14ac:dyDescent="0.35">
      <c r="A353" s="5">
        <v>45640</v>
      </c>
      <c r="B353" s="6" t="s">
        <v>57</v>
      </c>
      <c r="C353" s="6" t="s">
        <v>84</v>
      </c>
      <c r="D353" s="6" t="s">
        <v>85</v>
      </c>
      <c r="E353" s="6" t="s">
        <v>60</v>
      </c>
      <c r="F353" s="6" t="s">
        <v>61</v>
      </c>
      <c r="G353" s="6" t="s">
        <v>62</v>
      </c>
      <c r="H353" s="6" t="s">
        <v>71</v>
      </c>
      <c r="I353" s="6">
        <v>72</v>
      </c>
      <c r="J353" s="6">
        <v>216</v>
      </c>
      <c r="K353" s="6">
        <v>2000.16</v>
      </c>
      <c r="L353" s="6" t="s">
        <v>57</v>
      </c>
      <c r="M353" s="9" t="s">
        <v>105</v>
      </c>
      <c r="N353" s="11">
        <f t="shared" si="5"/>
        <v>432034.56</v>
      </c>
    </row>
    <row r="354" spans="1:14" ht="14.25" customHeight="1" x14ac:dyDescent="0.35">
      <c r="A354" s="5">
        <v>45640</v>
      </c>
      <c r="B354" s="6" t="s">
        <v>57</v>
      </c>
      <c r="C354" s="6" t="s">
        <v>84</v>
      </c>
      <c r="D354" s="6" t="s">
        <v>85</v>
      </c>
      <c r="E354" s="6" t="s">
        <v>60</v>
      </c>
      <c r="F354" s="6" t="s">
        <v>61</v>
      </c>
      <c r="G354" s="6" t="s">
        <v>62</v>
      </c>
      <c r="H354" s="6" t="s">
        <v>71</v>
      </c>
      <c r="I354" s="6">
        <v>72</v>
      </c>
      <c r="J354" s="6">
        <v>216</v>
      </c>
      <c r="K354" s="6">
        <v>2000.16</v>
      </c>
      <c r="L354" s="6" t="s">
        <v>57</v>
      </c>
      <c r="M354" s="9" t="s">
        <v>105</v>
      </c>
      <c r="N354" s="11">
        <f t="shared" si="5"/>
        <v>432034.56</v>
      </c>
    </row>
    <row r="355" spans="1:14" ht="14.25" customHeight="1" x14ac:dyDescent="0.35">
      <c r="A355" s="5">
        <v>45640</v>
      </c>
      <c r="B355" s="6" t="s">
        <v>57</v>
      </c>
      <c r="C355" s="6" t="s">
        <v>87</v>
      </c>
      <c r="D355" s="6" t="s">
        <v>88</v>
      </c>
      <c r="E355" s="6" t="s">
        <v>60</v>
      </c>
      <c r="F355" s="6" t="s">
        <v>61</v>
      </c>
      <c r="G355" s="6" t="s">
        <v>62</v>
      </c>
      <c r="H355" s="6" t="s">
        <v>71</v>
      </c>
      <c r="I355" s="6">
        <v>5</v>
      </c>
      <c r="J355" s="6">
        <v>55</v>
      </c>
      <c r="K355" s="6">
        <v>33051.15</v>
      </c>
      <c r="L355" s="6" t="s">
        <v>57</v>
      </c>
      <c r="M355" s="9" t="s">
        <v>105</v>
      </c>
      <c r="N355" s="11">
        <f t="shared" si="5"/>
        <v>1817813.25</v>
      </c>
    </row>
    <row r="356" spans="1:14" ht="14.25" customHeight="1" x14ac:dyDescent="0.35">
      <c r="A356" s="5">
        <v>45640</v>
      </c>
      <c r="B356" s="6" t="s">
        <v>57</v>
      </c>
      <c r="C356" s="6" t="s">
        <v>90</v>
      </c>
      <c r="D356" s="6" t="s">
        <v>91</v>
      </c>
      <c r="E356" s="6" t="s">
        <v>81</v>
      </c>
      <c r="F356" s="6" t="s">
        <v>82</v>
      </c>
      <c r="G356" s="6" t="s">
        <v>62</v>
      </c>
      <c r="H356" s="6" t="s">
        <v>71</v>
      </c>
      <c r="I356" s="6">
        <v>5</v>
      </c>
      <c r="J356" s="6">
        <v>60</v>
      </c>
      <c r="K356" s="6">
        <v>36055.800000000003</v>
      </c>
      <c r="L356" s="6" t="s">
        <v>57</v>
      </c>
      <c r="M356" s="9" t="s">
        <v>105</v>
      </c>
      <c r="N356" s="11">
        <f t="shared" si="5"/>
        <v>2163348</v>
      </c>
    </row>
    <row r="357" spans="1:14" ht="14.25" customHeight="1" x14ac:dyDescent="0.35">
      <c r="A357" s="5">
        <v>45640</v>
      </c>
      <c r="B357" s="6" t="s">
        <v>57</v>
      </c>
      <c r="C357" s="6" t="s">
        <v>65</v>
      </c>
      <c r="D357" s="6" t="s">
        <v>66</v>
      </c>
      <c r="E357" s="6" t="s">
        <v>60</v>
      </c>
      <c r="F357" s="6" t="s">
        <v>61</v>
      </c>
      <c r="G357" s="6" t="s">
        <v>62</v>
      </c>
      <c r="H357" s="6" t="s">
        <v>71</v>
      </c>
      <c r="I357" s="6">
        <v>5</v>
      </c>
      <c r="J357" s="6">
        <v>15</v>
      </c>
      <c r="K357" s="6">
        <v>9013.9500000000007</v>
      </c>
      <c r="L357" s="6" t="s">
        <v>57</v>
      </c>
      <c r="M357" s="9" t="s">
        <v>105</v>
      </c>
      <c r="N357" s="11">
        <f t="shared" si="5"/>
        <v>135209.25</v>
      </c>
    </row>
    <row r="358" spans="1:14" ht="14.25" customHeight="1" x14ac:dyDescent="0.35">
      <c r="A358" s="5">
        <v>45640</v>
      </c>
      <c r="B358" s="6" t="s">
        <v>57</v>
      </c>
      <c r="C358" s="6" t="s">
        <v>99</v>
      </c>
      <c r="D358" s="6" t="s">
        <v>100</v>
      </c>
      <c r="E358" s="6" t="s">
        <v>81</v>
      </c>
      <c r="F358" s="6" t="s">
        <v>82</v>
      </c>
      <c r="G358" s="6" t="s">
        <v>62</v>
      </c>
      <c r="H358" s="6" t="s">
        <v>71</v>
      </c>
      <c r="I358" s="6">
        <v>3</v>
      </c>
      <c r="J358" s="6">
        <v>15</v>
      </c>
      <c r="K358" s="6">
        <v>14374.95</v>
      </c>
      <c r="L358" s="6" t="s">
        <v>57</v>
      </c>
      <c r="M358" s="9" t="s">
        <v>105</v>
      </c>
      <c r="N358" s="11">
        <f t="shared" si="5"/>
        <v>215624.25</v>
      </c>
    </row>
    <row r="359" spans="1:14" ht="14.25" customHeight="1" x14ac:dyDescent="0.35">
      <c r="A359" s="5">
        <v>45640</v>
      </c>
      <c r="B359" s="6" t="s">
        <v>57</v>
      </c>
      <c r="C359" s="6" t="s">
        <v>90</v>
      </c>
      <c r="D359" s="6" t="s">
        <v>91</v>
      </c>
      <c r="E359" s="6" t="s">
        <v>81</v>
      </c>
      <c r="F359" s="6" t="s">
        <v>82</v>
      </c>
      <c r="G359" s="6" t="s">
        <v>62</v>
      </c>
      <c r="H359" s="6" t="s">
        <v>71</v>
      </c>
      <c r="I359" s="6">
        <v>3</v>
      </c>
      <c r="J359" s="6">
        <v>21</v>
      </c>
      <c r="K359" s="6">
        <v>20124.93</v>
      </c>
      <c r="L359" s="6" t="s">
        <v>57</v>
      </c>
      <c r="M359" s="9" t="s">
        <v>105</v>
      </c>
      <c r="N359" s="11">
        <f t="shared" si="5"/>
        <v>422623.53</v>
      </c>
    </row>
    <row r="360" spans="1:14" ht="14.25" customHeight="1" x14ac:dyDescent="0.35">
      <c r="A360" s="5">
        <v>45640</v>
      </c>
      <c r="B360" s="6" t="s">
        <v>57</v>
      </c>
      <c r="C360" s="6" t="s">
        <v>79</v>
      </c>
      <c r="D360" s="6" t="s">
        <v>80</v>
      </c>
      <c r="E360" s="6" t="s">
        <v>81</v>
      </c>
      <c r="F360" s="6" t="s">
        <v>82</v>
      </c>
      <c r="G360" s="6" t="s">
        <v>62</v>
      </c>
      <c r="H360" s="6" t="s">
        <v>71</v>
      </c>
      <c r="I360" s="6">
        <v>5</v>
      </c>
      <c r="J360" s="6">
        <v>50</v>
      </c>
      <c r="K360" s="6">
        <v>5102</v>
      </c>
      <c r="L360" s="6" t="s">
        <v>57</v>
      </c>
      <c r="M360" s="9" t="s">
        <v>105</v>
      </c>
      <c r="N360" s="11">
        <f t="shared" si="5"/>
        <v>255100</v>
      </c>
    </row>
    <row r="361" spans="1:14" ht="14.25" customHeight="1" x14ac:dyDescent="0.35">
      <c r="A361" s="5">
        <v>45640</v>
      </c>
      <c r="B361" s="6" t="s">
        <v>57</v>
      </c>
      <c r="C361" s="6" t="s">
        <v>99</v>
      </c>
      <c r="D361" s="6" t="s">
        <v>100</v>
      </c>
      <c r="E361" s="6" t="s">
        <v>81</v>
      </c>
      <c r="F361" s="6" t="s">
        <v>82</v>
      </c>
      <c r="G361" s="6" t="s">
        <v>62</v>
      </c>
      <c r="H361" s="6" t="s">
        <v>71</v>
      </c>
      <c r="I361" s="6">
        <v>5</v>
      </c>
      <c r="J361" s="6">
        <v>15</v>
      </c>
      <c r="K361" s="6">
        <v>1530.6</v>
      </c>
      <c r="L361" s="6" t="s">
        <v>57</v>
      </c>
      <c r="M361" s="9" t="s">
        <v>105</v>
      </c>
      <c r="N361" s="11">
        <f t="shared" si="5"/>
        <v>22959</v>
      </c>
    </row>
    <row r="362" spans="1:14" ht="14.25" customHeight="1" x14ac:dyDescent="0.35">
      <c r="A362" s="5">
        <v>45640</v>
      </c>
      <c r="B362" s="6" t="s">
        <v>57</v>
      </c>
      <c r="C362" s="6" t="s">
        <v>96</v>
      </c>
      <c r="D362" s="6" t="s">
        <v>97</v>
      </c>
      <c r="E362" s="6" t="s">
        <v>60</v>
      </c>
      <c r="F362" s="6" t="s">
        <v>61</v>
      </c>
      <c r="G362" s="6" t="s">
        <v>62</v>
      </c>
      <c r="H362" s="6" t="s">
        <v>71</v>
      </c>
      <c r="I362" s="6">
        <v>5</v>
      </c>
      <c r="J362" s="6">
        <v>50</v>
      </c>
      <c r="K362" s="6">
        <v>5102</v>
      </c>
      <c r="L362" s="6" t="s">
        <v>57</v>
      </c>
      <c r="M362" s="9" t="s">
        <v>105</v>
      </c>
      <c r="N362" s="11">
        <f t="shared" si="5"/>
        <v>255100</v>
      </c>
    </row>
    <row r="363" spans="1:14" ht="14.25" customHeight="1" x14ac:dyDescent="0.35">
      <c r="A363" s="5">
        <v>45640</v>
      </c>
      <c r="B363" s="6" t="s">
        <v>57</v>
      </c>
      <c r="C363" s="6" t="s">
        <v>65</v>
      </c>
      <c r="D363" s="6" t="s">
        <v>66</v>
      </c>
      <c r="E363" s="6" t="s">
        <v>60</v>
      </c>
      <c r="F363" s="6" t="s">
        <v>61</v>
      </c>
      <c r="G363" s="6" t="s">
        <v>62</v>
      </c>
      <c r="H363" s="6" t="s">
        <v>71</v>
      </c>
      <c r="I363" s="6">
        <v>8</v>
      </c>
      <c r="J363" s="6">
        <v>40</v>
      </c>
      <c r="K363" s="6">
        <v>14778</v>
      </c>
      <c r="L363" s="6" t="s">
        <v>57</v>
      </c>
      <c r="M363" s="9" t="s">
        <v>105</v>
      </c>
      <c r="N363" s="11">
        <f t="shared" si="5"/>
        <v>591120</v>
      </c>
    </row>
    <row r="364" spans="1:14" ht="14.25" customHeight="1" x14ac:dyDescent="0.35">
      <c r="A364" s="5">
        <v>45640</v>
      </c>
      <c r="B364" s="6" t="s">
        <v>57</v>
      </c>
      <c r="C364" s="6" t="s">
        <v>69</v>
      </c>
      <c r="D364" s="6" t="s">
        <v>70</v>
      </c>
      <c r="E364" s="6" t="s">
        <v>60</v>
      </c>
      <c r="F364" s="6" t="s">
        <v>61</v>
      </c>
      <c r="G364" s="6" t="s">
        <v>62</v>
      </c>
      <c r="H364" s="6" t="s">
        <v>71</v>
      </c>
      <c r="I364" s="6">
        <v>8</v>
      </c>
      <c r="J364" s="6">
        <v>64</v>
      </c>
      <c r="K364" s="6">
        <v>23644.799999999999</v>
      </c>
      <c r="L364" s="6" t="s">
        <v>57</v>
      </c>
      <c r="M364" s="9" t="s">
        <v>105</v>
      </c>
      <c r="N364" s="11">
        <f t="shared" si="5"/>
        <v>1513267.2</v>
      </c>
    </row>
    <row r="365" spans="1:14" ht="14.25" customHeight="1" x14ac:dyDescent="0.35">
      <c r="A365" s="5">
        <v>45640</v>
      </c>
      <c r="B365" s="6" t="s">
        <v>57</v>
      </c>
      <c r="C365" s="6" t="s">
        <v>84</v>
      </c>
      <c r="D365" s="6" t="s">
        <v>85</v>
      </c>
      <c r="E365" s="6" t="s">
        <v>60</v>
      </c>
      <c r="F365" s="6" t="s">
        <v>61</v>
      </c>
      <c r="G365" s="6" t="s">
        <v>62</v>
      </c>
      <c r="H365" s="6" t="s">
        <v>71</v>
      </c>
      <c r="I365" s="6">
        <v>24</v>
      </c>
      <c r="J365" s="6">
        <v>47</v>
      </c>
      <c r="K365" s="6">
        <v>6353.46</v>
      </c>
      <c r="L365" s="6" t="s">
        <v>57</v>
      </c>
      <c r="M365" s="9" t="s">
        <v>105</v>
      </c>
      <c r="N365" s="11">
        <f t="shared" si="5"/>
        <v>298612.62</v>
      </c>
    </row>
    <row r="366" spans="1:14" ht="14.25" customHeight="1" x14ac:dyDescent="0.35">
      <c r="A366" s="5">
        <v>45640</v>
      </c>
      <c r="B366" s="6" t="s">
        <v>57</v>
      </c>
      <c r="C366" s="6" t="s">
        <v>96</v>
      </c>
      <c r="D366" s="6" t="s">
        <v>97</v>
      </c>
      <c r="E366" s="6" t="s">
        <v>60</v>
      </c>
      <c r="F366" s="6" t="s">
        <v>61</v>
      </c>
      <c r="G366" s="6" t="s">
        <v>62</v>
      </c>
      <c r="H366" s="6" t="s">
        <v>71</v>
      </c>
      <c r="I366" s="6">
        <v>24</v>
      </c>
      <c r="J366" s="6">
        <v>24</v>
      </c>
      <c r="K366" s="6">
        <v>3244.32</v>
      </c>
      <c r="L366" s="6" t="s">
        <v>57</v>
      </c>
      <c r="M366" s="9" t="s">
        <v>105</v>
      </c>
      <c r="N366" s="11">
        <f t="shared" si="5"/>
        <v>77863.680000000008</v>
      </c>
    </row>
    <row r="367" spans="1:14" ht="14.25" customHeight="1" x14ac:dyDescent="0.35">
      <c r="A367" s="5">
        <v>45640</v>
      </c>
      <c r="B367" s="6" t="s">
        <v>57</v>
      </c>
      <c r="C367" s="6" t="s">
        <v>84</v>
      </c>
      <c r="D367" s="6" t="s">
        <v>85</v>
      </c>
      <c r="E367" s="6" t="s">
        <v>60</v>
      </c>
      <c r="F367" s="6" t="s">
        <v>61</v>
      </c>
      <c r="G367" s="6" t="s">
        <v>62</v>
      </c>
      <c r="H367" s="6" t="s">
        <v>71</v>
      </c>
      <c r="I367" s="6">
        <v>48</v>
      </c>
      <c r="J367" s="6">
        <v>47</v>
      </c>
      <c r="K367" s="6">
        <v>3177.2</v>
      </c>
      <c r="L367" s="6" t="s">
        <v>57</v>
      </c>
      <c r="M367" s="9" t="s">
        <v>105</v>
      </c>
      <c r="N367" s="11">
        <f t="shared" si="5"/>
        <v>149328.4</v>
      </c>
    </row>
    <row r="368" spans="1:14" ht="14.25" customHeight="1" x14ac:dyDescent="0.35">
      <c r="A368" s="5">
        <v>45640</v>
      </c>
      <c r="B368" s="6" t="s">
        <v>57</v>
      </c>
      <c r="C368" s="6" t="s">
        <v>84</v>
      </c>
      <c r="D368" s="6" t="s">
        <v>85</v>
      </c>
      <c r="E368" s="6" t="s">
        <v>60</v>
      </c>
      <c r="F368" s="6" t="s">
        <v>61</v>
      </c>
      <c r="G368" s="6" t="s">
        <v>62</v>
      </c>
      <c r="H368" s="6" t="s">
        <v>71</v>
      </c>
      <c r="I368" s="6">
        <v>48</v>
      </c>
      <c r="J368" s="6">
        <v>1</v>
      </c>
      <c r="K368" s="6">
        <v>67.599999999999994</v>
      </c>
      <c r="L368" s="6" t="s">
        <v>57</v>
      </c>
      <c r="M368" s="9" t="s">
        <v>105</v>
      </c>
      <c r="N368" s="11">
        <f t="shared" si="5"/>
        <v>67.599999999999994</v>
      </c>
    </row>
    <row r="369" spans="1:14" ht="14.25" customHeight="1" x14ac:dyDescent="0.35">
      <c r="A369" s="5">
        <v>45640</v>
      </c>
      <c r="B369" s="6" t="s">
        <v>57</v>
      </c>
      <c r="C369" s="6" t="s">
        <v>65</v>
      </c>
      <c r="D369" s="6" t="s">
        <v>66</v>
      </c>
      <c r="E369" s="6" t="s">
        <v>60</v>
      </c>
      <c r="F369" s="6" t="s">
        <v>61</v>
      </c>
      <c r="G369" s="6" t="s">
        <v>62</v>
      </c>
      <c r="H369" s="6" t="s">
        <v>71</v>
      </c>
      <c r="I369" s="6">
        <v>24</v>
      </c>
      <c r="J369" s="6">
        <v>4</v>
      </c>
      <c r="K369" s="6">
        <v>540.72</v>
      </c>
      <c r="L369" s="6" t="s">
        <v>57</v>
      </c>
      <c r="M369" s="9" t="s">
        <v>105</v>
      </c>
      <c r="N369" s="11">
        <f t="shared" si="5"/>
        <v>2162.88</v>
      </c>
    </row>
    <row r="370" spans="1:14" ht="14.25" customHeight="1" x14ac:dyDescent="0.35">
      <c r="A370" s="5">
        <v>45640</v>
      </c>
      <c r="B370" s="6" t="s">
        <v>57</v>
      </c>
      <c r="C370" s="6" t="s">
        <v>69</v>
      </c>
      <c r="D370" s="6" t="s">
        <v>70</v>
      </c>
      <c r="E370" s="6" t="s">
        <v>60</v>
      </c>
      <c r="F370" s="6" t="s">
        <v>61</v>
      </c>
      <c r="G370" s="6" t="s">
        <v>62</v>
      </c>
      <c r="H370" s="6" t="s">
        <v>71</v>
      </c>
      <c r="I370" s="6">
        <v>24</v>
      </c>
      <c r="J370" s="6">
        <v>72</v>
      </c>
      <c r="K370" s="6">
        <v>9732.9599999999991</v>
      </c>
      <c r="L370" s="6" t="s">
        <v>57</v>
      </c>
      <c r="M370" s="9" t="s">
        <v>105</v>
      </c>
      <c r="N370" s="11">
        <f t="shared" si="5"/>
        <v>700773.11999999988</v>
      </c>
    </row>
    <row r="371" spans="1:14" ht="14.25" customHeight="1" x14ac:dyDescent="0.35">
      <c r="A371" s="5">
        <v>45640</v>
      </c>
      <c r="B371" s="6" t="s">
        <v>57</v>
      </c>
      <c r="C371" s="6" t="s">
        <v>65</v>
      </c>
      <c r="D371" s="6" t="s">
        <v>66</v>
      </c>
      <c r="E371" s="6" t="s">
        <v>60</v>
      </c>
      <c r="F371" s="6" t="s">
        <v>61</v>
      </c>
      <c r="G371" s="6" t="s">
        <v>62</v>
      </c>
      <c r="H371" s="6" t="s">
        <v>71</v>
      </c>
      <c r="I371" s="6">
        <v>24</v>
      </c>
      <c r="J371" s="6">
        <v>68</v>
      </c>
      <c r="K371" s="6">
        <v>9192.24</v>
      </c>
      <c r="L371" s="6" t="s">
        <v>57</v>
      </c>
      <c r="M371" s="9" t="s">
        <v>105</v>
      </c>
      <c r="N371" s="11">
        <f t="shared" si="5"/>
        <v>625072.31999999995</v>
      </c>
    </row>
    <row r="372" spans="1:14" ht="14.25" customHeight="1" x14ac:dyDescent="0.35">
      <c r="A372" s="5">
        <v>45640</v>
      </c>
      <c r="B372" s="6" t="s">
        <v>57</v>
      </c>
      <c r="C372" s="6" t="s">
        <v>87</v>
      </c>
      <c r="D372" s="6" t="s">
        <v>88</v>
      </c>
      <c r="E372" s="6" t="s">
        <v>60</v>
      </c>
      <c r="F372" s="6" t="s">
        <v>61</v>
      </c>
      <c r="G372" s="6" t="s">
        <v>62</v>
      </c>
      <c r="H372" s="6" t="s">
        <v>71</v>
      </c>
      <c r="I372" s="6">
        <v>24</v>
      </c>
      <c r="J372" s="6">
        <v>240</v>
      </c>
      <c r="K372" s="6">
        <v>32443.200000000001</v>
      </c>
      <c r="L372" s="6" t="s">
        <v>57</v>
      </c>
      <c r="M372" s="9" t="s">
        <v>105</v>
      </c>
      <c r="N372" s="11">
        <f t="shared" si="5"/>
        <v>7786368</v>
      </c>
    </row>
    <row r="373" spans="1:14" ht="14.25" customHeight="1" x14ac:dyDescent="0.35">
      <c r="A373" s="5">
        <v>45640</v>
      </c>
      <c r="B373" s="6" t="s">
        <v>57</v>
      </c>
      <c r="C373" s="6" t="s">
        <v>69</v>
      </c>
      <c r="D373" s="6" t="s">
        <v>70</v>
      </c>
      <c r="E373" s="6" t="s">
        <v>60</v>
      </c>
      <c r="F373" s="6" t="s">
        <v>61</v>
      </c>
      <c r="G373" s="6" t="s">
        <v>62</v>
      </c>
      <c r="H373" s="6" t="s">
        <v>71</v>
      </c>
      <c r="I373" s="6">
        <v>48</v>
      </c>
      <c r="J373" s="6">
        <v>48</v>
      </c>
      <c r="K373" s="6">
        <v>3244.8</v>
      </c>
      <c r="L373" s="6" t="s">
        <v>57</v>
      </c>
      <c r="M373" s="9" t="s">
        <v>105</v>
      </c>
      <c r="N373" s="11">
        <f t="shared" si="5"/>
        <v>155750.40000000002</v>
      </c>
    </row>
    <row r="374" spans="1:14" ht="14.25" customHeight="1" x14ac:dyDescent="0.35">
      <c r="A374" s="5">
        <v>45640</v>
      </c>
      <c r="B374" s="6" t="s">
        <v>57</v>
      </c>
      <c r="C374" s="6" t="s">
        <v>96</v>
      </c>
      <c r="D374" s="6" t="s">
        <v>97</v>
      </c>
      <c r="E374" s="6" t="s">
        <v>60</v>
      </c>
      <c r="F374" s="6" t="s">
        <v>61</v>
      </c>
      <c r="G374" s="6" t="s">
        <v>62</v>
      </c>
      <c r="H374" s="6" t="s">
        <v>71</v>
      </c>
      <c r="I374" s="6">
        <v>24</v>
      </c>
      <c r="J374" s="6">
        <v>48</v>
      </c>
      <c r="K374" s="6">
        <v>2088.96</v>
      </c>
      <c r="L374" s="6" t="s">
        <v>57</v>
      </c>
      <c r="M374" s="9" t="s">
        <v>105</v>
      </c>
      <c r="N374" s="11">
        <f t="shared" si="5"/>
        <v>100270.08</v>
      </c>
    </row>
    <row r="375" spans="1:14" ht="14.25" customHeight="1" x14ac:dyDescent="0.35">
      <c r="A375" s="5">
        <v>45640</v>
      </c>
      <c r="B375" s="6" t="s">
        <v>57</v>
      </c>
      <c r="C375" s="6" t="s">
        <v>69</v>
      </c>
      <c r="D375" s="6" t="s">
        <v>70</v>
      </c>
      <c r="E375" s="6" t="s">
        <v>60</v>
      </c>
      <c r="F375" s="6" t="s">
        <v>61</v>
      </c>
      <c r="G375" s="6" t="s">
        <v>62</v>
      </c>
      <c r="H375" s="6" t="s">
        <v>71</v>
      </c>
      <c r="I375" s="6">
        <v>24</v>
      </c>
      <c r="J375" s="6">
        <v>48</v>
      </c>
      <c r="K375" s="6">
        <v>2088.96</v>
      </c>
      <c r="L375" s="6" t="s">
        <v>57</v>
      </c>
      <c r="M375" s="9" t="s">
        <v>105</v>
      </c>
      <c r="N375" s="11">
        <f t="shared" si="5"/>
        <v>100270.08</v>
      </c>
    </row>
    <row r="376" spans="1:14" ht="14.25" customHeight="1" x14ac:dyDescent="0.35">
      <c r="A376" s="5">
        <v>45640</v>
      </c>
      <c r="B376" s="6" t="s">
        <v>57</v>
      </c>
      <c r="C376" s="6" t="s">
        <v>84</v>
      </c>
      <c r="D376" s="6" t="s">
        <v>85</v>
      </c>
      <c r="E376" s="6" t="s">
        <v>60</v>
      </c>
      <c r="F376" s="6" t="s">
        <v>61</v>
      </c>
      <c r="G376" s="6" t="s">
        <v>62</v>
      </c>
      <c r="H376" s="6" t="s">
        <v>71</v>
      </c>
      <c r="I376" s="6">
        <v>24</v>
      </c>
      <c r="J376" s="6">
        <v>69</v>
      </c>
      <c r="K376" s="6">
        <v>5430.3</v>
      </c>
      <c r="L376" s="6" t="s">
        <v>57</v>
      </c>
      <c r="M376" s="9" t="s">
        <v>105</v>
      </c>
      <c r="N376" s="11">
        <f t="shared" si="5"/>
        <v>374690.7</v>
      </c>
    </row>
    <row r="377" spans="1:14" ht="14.25" customHeight="1" x14ac:dyDescent="0.35">
      <c r="A377" s="5">
        <v>45640</v>
      </c>
      <c r="B377" s="6" t="s">
        <v>57</v>
      </c>
      <c r="C377" s="6" t="s">
        <v>106</v>
      </c>
      <c r="D377" s="6" t="s">
        <v>107</v>
      </c>
      <c r="E377" s="6" t="s">
        <v>81</v>
      </c>
      <c r="F377" s="6" t="s">
        <v>82</v>
      </c>
      <c r="G377" s="6" t="s">
        <v>74</v>
      </c>
      <c r="H377" s="6" t="s">
        <v>75</v>
      </c>
      <c r="I377" s="6">
        <v>56</v>
      </c>
      <c r="J377" s="6">
        <v>12</v>
      </c>
      <c r="K377" s="6">
        <v>2236.3200000000002</v>
      </c>
      <c r="L377" s="6" t="s">
        <v>57</v>
      </c>
      <c r="M377" s="9" t="s">
        <v>105</v>
      </c>
      <c r="N377" s="11">
        <f t="shared" si="5"/>
        <v>26835.840000000004</v>
      </c>
    </row>
    <row r="378" spans="1:14" ht="14.25" customHeight="1" x14ac:dyDescent="0.35">
      <c r="A378" s="5">
        <v>45640</v>
      </c>
      <c r="B378" s="6" t="s">
        <v>57</v>
      </c>
      <c r="C378" s="6" t="s">
        <v>106</v>
      </c>
      <c r="D378" s="6" t="s">
        <v>107</v>
      </c>
      <c r="E378" s="6" t="s">
        <v>81</v>
      </c>
      <c r="F378" s="6" t="s">
        <v>82</v>
      </c>
      <c r="G378" s="6" t="s">
        <v>74</v>
      </c>
      <c r="H378" s="6" t="s">
        <v>75</v>
      </c>
      <c r="I378" s="6">
        <v>30</v>
      </c>
      <c r="J378" s="6">
        <v>6</v>
      </c>
      <c r="K378" s="6">
        <v>2236.38</v>
      </c>
      <c r="L378" s="6" t="s">
        <v>57</v>
      </c>
      <c r="M378" s="9" t="s">
        <v>105</v>
      </c>
      <c r="N378" s="11">
        <f t="shared" si="5"/>
        <v>13418.28</v>
      </c>
    </row>
    <row r="379" spans="1:14" ht="14.25" customHeight="1" x14ac:dyDescent="0.35">
      <c r="A379" s="5">
        <v>45640</v>
      </c>
      <c r="B379" s="6" t="s">
        <v>57</v>
      </c>
      <c r="C379" s="6" t="s">
        <v>106</v>
      </c>
      <c r="D379" s="6" t="s">
        <v>107</v>
      </c>
      <c r="E379" s="6" t="s">
        <v>81</v>
      </c>
      <c r="F379" s="6" t="s">
        <v>82</v>
      </c>
      <c r="G379" s="6" t="s">
        <v>74</v>
      </c>
      <c r="H379" s="6" t="s">
        <v>75</v>
      </c>
      <c r="I379" s="6">
        <v>48</v>
      </c>
      <c r="J379" s="6">
        <v>24</v>
      </c>
      <c r="K379" s="6">
        <v>1832.88</v>
      </c>
      <c r="L379" s="6" t="s">
        <v>57</v>
      </c>
      <c r="M379" s="9" t="s">
        <v>105</v>
      </c>
      <c r="N379" s="11">
        <f t="shared" si="5"/>
        <v>43989.120000000003</v>
      </c>
    </row>
    <row r="380" spans="1:14" ht="14.25" customHeight="1" x14ac:dyDescent="0.35">
      <c r="A380" s="5">
        <v>45640</v>
      </c>
      <c r="B380" s="6" t="s">
        <v>57</v>
      </c>
      <c r="C380" s="6" t="s">
        <v>106</v>
      </c>
      <c r="D380" s="6" t="s">
        <v>107</v>
      </c>
      <c r="E380" s="6" t="s">
        <v>81</v>
      </c>
      <c r="F380" s="6" t="s">
        <v>82</v>
      </c>
      <c r="G380" s="6" t="s">
        <v>74</v>
      </c>
      <c r="H380" s="6" t="s">
        <v>75</v>
      </c>
      <c r="I380" s="6">
        <v>56</v>
      </c>
      <c r="J380" s="6">
        <v>8</v>
      </c>
      <c r="K380" s="6">
        <v>1490.88</v>
      </c>
      <c r="L380" s="6" t="s">
        <v>57</v>
      </c>
      <c r="M380" s="9" t="s">
        <v>105</v>
      </c>
      <c r="N380" s="11">
        <f t="shared" si="5"/>
        <v>11927.04</v>
      </c>
    </row>
    <row r="381" spans="1:14" ht="14.25" customHeight="1" x14ac:dyDescent="0.35">
      <c r="A381" s="5">
        <v>45640</v>
      </c>
      <c r="B381" s="6" t="s">
        <v>57</v>
      </c>
      <c r="C381" s="6" t="s">
        <v>106</v>
      </c>
      <c r="D381" s="6" t="s">
        <v>107</v>
      </c>
      <c r="E381" s="6" t="s">
        <v>81</v>
      </c>
      <c r="F381" s="6" t="s">
        <v>82</v>
      </c>
      <c r="G381" s="6" t="s">
        <v>74</v>
      </c>
      <c r="H381" s="6" t="s">
        <v>75</v>
      </c>
      <c r="I381" s="6">
        <v>56</v>
      </c>
      <c r="J381" s="6">
        <v>4</v>
      </c>
      <c r="K381" s="6">
        <v>745.44</v>
      </c>
      <c r="L381" s="6" t="s">
        <v>57</v>
      </c>
      <c r="M381" s="9" t="s">
        <v>105</v>
      </c>
      <c r="N381" s="11">
        <f t="shared" si="5"/>
        <v>2981.76</v>
      </c>
    </row>
    <row r="382" spans="1:14" ht="14.25" customHeight="1" x14ac:dyDescent="0.35">
      <c r="A382" s="5">
        <v>45640</v>
      </c>
      <c r="B382" s="6" t="s">
        <v>57</v>
      </c>
      <c r="C382" s="6" t="s">
        <v>79</v>
      </c>
      <c r="D382" s="6" t="s">
        <v>80</v>
      </c>
      <c r="E382" s="6" t="s">
        <v>81</v>
      </c>
      <c r="F382" s="6" t="s">
        <v>82</v>
      </c>
      <c r="G382" s="6" t="s">
        <v>74</v>
      </c>
      <c r="H382" s="6" t="s">
        <v>75</v>
      </c>
      <c r="I382" s="6">
        <v>56</v>
      </c>
      <c r="J382" s="6">
        <v>12</v>
      </c>
      <c r="K382" s="6">
        <v>2236.3200000000002</v>
      </c>
      <c r="L382" s="6" t="s">
        <v>57</v>
      </c>
      <c r="M382" s="9" t="s">
        <v>105</v>
      </c>
      <c r="N382" s="11">
        <f t="shared" si="5"/>
        <v>26835.840000000004</v>
      </c>
    </row>
    <row r="383" spans="1:14" ht="14.25" customHeight="1" x14ac:dyDescent="0.35">
      <c r="A383" s="5">
        <v>45640</v>
      </c>
      <c r="B383" s="6" t="s">
        <v>57</v>
      </c>
      <c r="C383" s="6" t="s">
        <v>96</v>
      </c>
      <c r="D383" s="6" t="s">
        <v>97</v>
      </c>
      <c r="E383" s="6" t="s">
        <v>60</v>
      </c>
      <c r="F383" s="6" t="s">
        <v>61</v>
      </c>
      <c r="G383" s="6" t="s">
        <v>74</v>
      </c>
      <c r="H383" s="6" t="s">
        <v>75</v>
      </c>
      <c r="I383" s="6">
        <v>48</v>
      </c>
      <c r="J383" s="6">
        <v>11</v>
      </c>
      <c r="K383" s="6">
        <v>840.07</v>
      </c>
      <c r="L383" s="6" t="s">
        <v>57</v>
      </c>
      <c r="M383" s="9" t="s">
        <v>105</v>
      </c>
      <c r="N383" s="11">
        <f t="shared" si="5"/>
        <v>9240.77</v>
      </c>
    </row>
    <row r="384" spans="1:14" ht="14.25" customHeight="1" x14ac:dyDescent="0.35">
      <c r="A384" s="5">
        <v>45640</v>
      </c>
      <c r="B384" s="6" t="s">
        <v>57</v>
      </c>
      <c r="C384" s="6" t="s">
        <v>96</v>
      </c>
      <c r="D384" s="6" t="s">
        <v>97</v>
      </c>
      <c r="E384" s="6" t="s">
        <v>60</v>
      </c>
      <c r="F384" s="6" t="s">
        <v>61</v>
      </c>
      <c r="G384" s="6" t="s">
        <v>74</v>
      </c>
      <c r="H384" s="6" t="s">
        <v>75</v>
      </c>
      <c r="I384" s="6">
        <v>48</v>
      </c>
      <c r="J384" s="6">
        <v>25</v>
      </c>
      <c r="K384" s="6">
        <v>1909.25</v>
      </c>
      <c r="L384" s="6" t="s">
        <v>57</v>
      </c>
      <c r="M384" s="9" t="s">
        <v>105</v>
      </c>
      <c r="N384" s="11">
        <f t="shared" si="5"/>
        <v>47731.25</v>
      </c>
    </row>
    <row r="385" spans="1:14" ht="14.25" customHeight="1" x14ac:dyDescent="0.35">
      <c r="A385" s="5">
        <v>45640</v>
      </c>
      <c r="B385" s="6" t="s">
        <v>57</v>
      </c>
      <c r="C385" s="6" t="s">
        <v>84</v>
      </c>
      <c r="D385" s="6" t="s">
        <v>85</v>
      </c>
      <c r="E385" s="6" t="s">
        <v>60</v>
      </c>
      <c r="F385" s="6" t="s">
        <v>61</v>
      </c>
      <c r="G385" s="6" t="s">
        <v>74</v>
      </c>
      <c r="H385" s="6" t="s">
        <v>75</v>
      </c>
      <c r="I385" s="6">
        <v>48</v>
      </c>
      <c r="J385" s="6">
        <v>48</v>
      </c>
      <c r="K385" s="6">
        <v>3665.76</v>
      </c>
      <c r="L385" s="6" t="s">
        <v>57</v>
      </c>
      <c r="M385" s="9" t="s">
        <v>105</v>
      </c>
      <c r="N385" s="11">
        <f t="shared" si="5"/>
        <v>175956.48000000001</v>
      </c>
    </row>
    <row r="386" spans="1:14" ht="14.25" customHeight="1" x14ac:dyDescent="0.35">
      <c r="A386" s="5">
        <v>45640</v>
      </c>
      <c r="B386" s="6" t="s">
        <v>57</v>
      </c>
      <c r="C386" s="6" t="s">
        <v>106</v>
      </c>
      <c r="D386" s="6" t="s">
        <v>107</v>
      </c>
      <c r="E386" s="6" t="s">
        <v>81</v>
      </c>
      <c r="F386" s="6" t="s">
        <v>82</v>
      </c>
      <c r="G386" s="6" t="s">
        <v>74</v>
      </c>
      <c r="H386" s="6" t="s">
        <v>75</v>
      </c>
      <c r="I386" s="6">
        <v>56</v>
      </c>
      <c r="J386" s="6">
        <v>12</v>
      </c>
      <c r="K386" s="6">
        <v>2236.3200000000002</v>
      </c>
      <c r="L386" s="6" t="s">
        <v>57</v>
      </c>
      <c r="M386" s="9" t="s">
        <v>105</v>
      </c>
      <c r="N386" s="11">
        <f t="shared" si="5"/>
        <v>26835.840000000004</v>
      </c>
    </row>
    <row r="387" spans="1:14" ht="14.25" customHeight="1" x14ac:dyDescent="0.35">
      <c r="A387" s="5">
        <v>45640</v>
      </c>
      <c r="B387" s="6" t="s">
        <v>57</v>
      </c>
      <c r="C387" s="6" t="s">
        <v>87</v>
      </c>
      <c r="D387" s="6" t="s">
        <v>88</v>
      </c>
      <c r="E387" s="6" t="s">
        <v>60</v>
      </c>
      <c r="F387" s="6" t="s">
        <v>61</v>
      </c>
      <c r="G387" s="6" t="s">
        <v>74</v>
      </c>
      <c r="H387" s="6" t="s">
        <v>75</v>
      </c>
      <c r="I387" s="6">
        <v>30</v>
      </c>
      <c r="J387" s="6">
        <v>6</v>
      </c>
      <c r="K387" s="6">
        <v>2809.08</v>
      </c>
      <c r="L387" s="6" t="s">
        <v>57</v>
      </c>
      <c r="M387" s="9" t="s">
        <v>105</v>
      </c>
      <c r="N387" s="11">
        <f t="shared" ref="N387:N450" si="6">J387*K387</f>
        <v>16854.48</v>
      </c>
    </row>
    <row r="388" spans="1:14" ht="14.25" customHeight="1" x14ac:dyDescent="0.35">
      <c r="A388" s="5">
        <v>45640</v>
      </c>
      <c r="B388" s="6" t="s">
        <v>57</v>
      </c>
      <c r="C388" s="6" t="s">
        <v>106</v>
      </c>
      <c r="D388" s="6" t="s">
        <v>107</v>
      </c>
      <c r="E388" s="6" t="s">
        <v>81</v>
      </c>
      <c r="F388" s="6" t="s">
        <v>82</v>
      </c>
      <c r="G388" s="6" t="s">
        <v>74</v>
      </c>
      <c r="H388" s="6" t="s">
        <v>75</v>
      </c>
      <c r="I388" s="6">
        <v>56</v>
      </c>
      <c r="J388" s="6">
        <v>24</v>
      </c>
      <c r="K388" s="6">
        <v>4472.6400000000003</v>
      </c>
      <c r="L388" s="6" t="s">
        <v>57</v>
      </c>
      <c r="M388" s="9" t="s">
        <v>105</v>
      </c>
      <c r="N388" s="11">
        <f t="shared" si="6"/>
        <v>107343.36000000002</v>
      </c>
    </row>
    <row r="389" spans="1:14" ht="14.25" customHeight="1" x14ac:dyDescent="0.35">
      <c r="A389" s="5">
        <v>45640</v>
      </c>
      <c r="B389" s="6" t="s">
        <v>57</v>
      </c>
      <c r="C389" s="6" t="s">
        <v>106</v>
      </c>
      <c r="D389" s="6" t="s">
        <v>107</v>
      </c>
      <c r="E389" s="6" t="s">
        <v>81</v>
      </c>
      <c r="F389" s="6" t="s">
        <v>82</v>
      </c>
      <c r="G389" s="6" t="s">
        <v>74</v>
      </c>
      <c r="H389" s="6" t="s">
        <v>75</v>
      </c>
      <c r="I389" s="6">
        <v>30</v>
      </c>
      <c r="J389" s="6">
        <v>6</v>
      </c>
      <c r="K389" s="6">
        <v>2236.38</v>
      </c>
      <c r="L389" s="6" t="s">
        <v>57</v>
      </c>
      <c r="M389" s="9" t="s">
        <v>105</v>
      </c>
      <c r="N389" s="11">
        <f t="shared" si="6"/>
        <v>13418.28</v>
      </c>
    </row>
    <row r="390" spans="1:14" ht="14.25" customHeight="1" x14ac:dyDescent="0.35">
      <c r="A390" s="5">
        <v>45640</v>
      </c>
      <c r="B390" s="6" t="s">
        <v>57</v>
      </c>
      <c r="C390" s="6" t="s">
        <v>106</v>
      </c>
      <c r="D390" s="6" t="s">
        <v>107</v>
      </c>
      <c r="E390" s="6" t="s">
        <v>81</v>
      </c>
      <c r="F390" s="6" t="s">
        <v>82</v>
      </c>
      <c r="G390" s="6" t="s">
        <v>74</v>
      </c>
      <c r="H390" s="6" t="s">
        <v>75</v>
      </c>
      <c r="I390" s="6">
        <v>48</v>
      </c>
      <c r="J390" s="6">
        <v>24</v>
      </c>
      <c r="K390" s="6">
        <v>1832.88</v>
      </c>
      <c r="L390" s="6" t="s">
        <v>57</v>
      </c>
      <c r="M390" s="9" t="s">
        <v>105</v>
      </c>
      <c r="N390" s="11">
        <f t="shared" si="6"/>
        <v>43989.120000000003</v>
      </c>
    </row>
    <row r="391" spans="1:14" ht="14.25" customHeight="1" x14ac:dyDescent="0.35">
      <c r="A391" s="5">
        <v>45640</v>
      </c>
      <c r="B391" s="6" t="s">
        <v>57</v>
      </c>
      <c r="C391" s="6" t="s">
        <v>79</v>
      </c>
      <c r="D391" s="6" t="s">
        <v>80</v>
      </c>
      <c r="E391" s="6" t="s">
        <v>81</v>
      </c>
      <c r="F391" s="6" t="s">
        <v>82</v>
      </c>
      <c r="G391" s="6" t="s">
        <v>74</v>
      </c>
      <c r="H391" s="6" t="s">
        <v>75</v>
      </c>
      <c r="I391" s="6">
        <v>56</v>
      </c>
      <c r="J391" s="6">
        <v>12</v>
      </c>
      <c r="K391" s="6">
        <v>2236.3200000000002</v>
      </c>
      <c r="L391" s="6" t="s">
        <v>57</v>
      </c>
      <c r="M391" s="9" t="s">
        <v>105</v>
      </c>
      <c r="N391" s="11">
        <f t="shared" si="6"/>
        <v>26835.840000000004</v>
      </c>
    </row>
    <row r="392" spans="1:14" ht="14.25" customHeight="1" x14ac:dyDescent="0.35">
      <c r="A392" s="5">
        <v>45640</v>
      </c>
      <c r="B392" s="6" t="s">
        <v>57</v>
      </c>
      <c r="C392" s="6" t="s">
        <v>106</v>
      </c>
      <c r="D392" s="6" t="s">
        <v>107</v>
      </c>
      <c r="E392" s="6" t="s">
        <v>81</v>
      </c>
      <c r="F392" s="6" t="s">
        <v>82</v>
      </c>
      <c r="G392" s="6" t="s">
        <v>74</v>
      </c>
      <c r="H392" s="6" t="s">
        <v>75</v>
      </c>
      <c r="I392" s="6">
        <v>56</v>
      </c>
      <c r="J392" s="6">
        <v>12</v>
      </c>
      <c r="K392" s="6">
        <v>2236.3200000000002</v>
      </c>
      <c r="L392" s="6" t="s">
        <v>57</v>
      </c>
      <c r="M392" s="9" t="s">
        <v>105</v>
      </c>
      <c r="N392" s="11">
        <f t="shared" si="6"/>
        <v>26835.840000000004</v>
      </c>
    </row>
    <row r="393" spans="1:14" ht="14.25" customHeight="1" x14ac:dyDescent="0.35">
      <c r="A393" s="5">
        <v>45640</v>
      </c>
      <c r="B393" s="6" t="s">
        <v>57</v>
      </c>
      <c r="C393" s="6" t="s">
        <v>58</v>
      </c>
      <c r="D393" s="6" t="s">
        <v>59</v>
      </c>
      <c r="E393" s="6" t="s">
        <v>60</v>
      </c>
      <c r="F393" s="6" t="s">
        <v>61</v>
      </c>
      <c r="G393" s="6" t="s">
        <v>74</v>
      </c>
      <c r="H393" s="6" t="s">
        <v>75</v>
      </c>
      <c r="I393" s="6">
        <v>24</v>
      </c>
      <c r="J393" s="6">
        <v>54</v>
      </c>
      <c r="K393" s="6">
        <v>10063.44</v>
      </c>
      <c r="L393" s="6" t="s">
        <v>57</v>
      </c>
      <c r="M393" s="9" t="s">
        <v>105</v>
      </c>
      <c r="N393" s="11">
        <f t="shared" si="6"/>
        <v>543425.76</v>
      </c>
    </row>
    <row r="394" spans="1:14" ht="14.25" customHeight="1" x14ac:dyDescent="0.35">
      <c r="A394" s="5">
        <v>45640</v>
      </c>
      <c r="B394" s="6" t="s">
        <v>57</v>
      </c>
      <c r="C394" s="6" t="s">
        <v>90</v>
      </c>
      <c r="D394" s="6" t="s">
        <v>91</v>
      </c>
      <c r="E394" s="6" t="s">
        <v>81</v>
      </c>
      <c r="F394" s="6" t="s">
        <v>82</v>
      </c>
      <c r="G394" s="6" t="s">
        <v>74</v>
      </c>
      <c r="H394" s="6" t="s">
        <v>75</v>
      </c>
      <c r="I394" s="6">
        <v>24</v>
      </c>
      <c r="J394" s="6">
        <v>24</v>
      </c>
      <c r="K394" s="6">
        <v>4472.6400000000003</v>
      </c>
      <c r="L394" s="6" t="s">
        <v>57</v>
      </c>
      <c r="M394" s="9" t="s">
        <v>105</v>
      </c>
      <c r="N394" s="11">
        <f t="shared" si="6"/>
        <v>107343.36000000002</v>
      </c>
    </row>
    <row r="395" spans="1:14" ht="14.25" customHeight="1" x14ac:dyDescent="0.35">
      <c r="A395" s="5">
        <v>45640</v>
      </c>
      <c r="B395" s="6" t="s">
        <v>57</v>
      </c>
      <c r="C395" s="6" t="s">
        <v>106</v>
      </c>
      <c r="D395" s="6" t="s">
        <v>107</v>
      </c>
      <c r="E395" s="6" t="s">
        <v>81</v>
      </c>
      <c r="F395" s="6" t="s">
        <v>82</v>
      </c>
      <c r="G395" s="6" t="s">
        <v>74</v>
      </c>
      <c r="H395" s="6" t="s">
        <v>75</v>
      </c>
      <c r="I395" s="6">
        <v>48</v>
      </c>
      <c r="J395" s="6">
        <v>24</v>
      </c>
      <c r="K395" s="6">
        <v>1832.88</v>
      </c>
      <c r="L395" s="6" t="s">
        <v>57</v>
      </c>
      <c r="M395" s="9" t="s">
        <v>105</v>
      </c>
      <c r="N395" s="11">
        <f t="shared" si="6"/>
        <v>43989.120000000003</v>
      </c>
    </row>
    <row r="396" spans="1:14" ht="14.25" customHeight="1" x14ac:dyDescent="0.35">
      <c r="A396" s="5">
        <v>45640</v>
      </c>
      <c r="B396" s="6" t="s">
        <v>57</v>
      </c>
      <c r="C396" s="6" t="s">
        <v>84</v>
      </c>
      <c r="D396" s="6" t="s">
        <v>85</v>
      </c>
      <c r="E396" s="6" t="s">
        <v>60</v>
      </c>
      <c r="F396" s="6" t="s">
        <v>61</v>
      </c>
      <c r="G396" s="6" t="s">
        <v>74</v>
      </c>
      <c r="H396" s="6" t="s">
        <v>75</v>
      </c>
      <c r="I396" s="6">
        <v>48</v>
      </c>
      <c r="J396" s="6">
        <v>96</v>
      </c>
      <c r="K396" s="6">
        <v>7331.52</v>
      </c>
      <c r="L396" s="6" t="s">
        <v>57</v>
      </c>
      <c r="M396" s="9" t="s">
        <v>105</v>
      </c>
      <c r="N396" s="11">
        <f t="shared" si="6"/>
        <v>703825.92000000004</v>
      </c>
    </row>
    <row r="397" spans="1:14" ht="14.25" customHeight="1" x14ac:dyDescent="0.35">
      <c r="A397" s="5">
        <v>45640</v>
      </c>
      <c r="B397" s="6" t="s">
        <v>57</v>
      </c>
      <c r="C397" s="6" t="s">
        <v>65</v>
      </c>
      <c r="D397" s="6" t="s">
        <v>66</v>
      </c>
      <c r="E397" s="6" t="s">
        <v>60</v>
      </c>
      <c r="F397" s="6" t="s">
        <v>61</v>
      </c>
      <c r="G397" s="6" t="s">
        <v>74</v>
      </c>
      <c r="H397" s="6" t="s">
        <v>75</v>
      </c>
      <c r="I397" s="6">
        <v>48</v>
      </c>
      <c r="J397" s="6">
        <v>48</v>
      </c>
      <c r="K397" s="6">
        <v>3665.76</v>
      </c>
      <c r="L397" s="6" t="s">
        <v>57</v>
      </c>
      <c r="M397" s="9" t="s">
        <v>105</v>
      </c>
      <c r="N397" s="11">
        <f t="shared" si="6"/>
        <v>175956.48000000001</v>
      </c>
    </row>
    <row r="398" spans="1:14" ht="14.25" customHeight="1" x14ac:dyDescent="0.35">
      <c r="A398" s="5">
        <v>45640</v>
      </c>
      <c r="B398" s="6" t="s">
        <v>57</v>
      </c>
      <c r="C398" s="6" t="s">
        <v>79</v>
      </c>
      <c r="D398" s="6" t="s">
        <v>80</v>
      </c>
      <c r="E398" s="6" t="s">
        <v>81</v>
      </c>
      <c r="F398" s="6" t="s">
        <v>82</v>
      </c>
      <c r="G398" s="6" t="s">
        <v>74</v>
      </c>
      <c r="H398" s="6" t="s">
        <v>75</v>
      </c>
      <c r="I398" s="6">
        <v>48</v>
      </c>
      <c r="J398" s="6">
        <v>12</v>
      </c>
      <c r="K398" s="6">
        <v>916.44</v>
      </c>
      <c r="L398" s="6" t="s">
        <v>57</v>
      </c>
      <c r="M398" s="9" t="s">
        <v>105</v>
      </c>
      <c r="N398" s="11">
        <f t="shared" si="6"/>
        <v>10997.28</v>
      </c>
    </row>
    <row r="399" spans="1:14" ht="14.25" customHeight="1" x14ac:dyDescent="0.35">
      <c r="A399" s="5">
        <v>45640</v>
      </c>
      <c r="B399" s="6" t="s">
        <v>57</v>
      </c>
      <c r="C399" s="6" t="s">
        <v>58</v>
      </c>
      <c r="D399" s="6" t="s">
        <v>59</v>
      </c>
      <c r="E399" s="6" t="s">
        <v>60</v>
      </c>
      <c r="F399" s="6" t="s">
        <v>61</v>
      </c>
      <c r="G399" s="6" t="s">
        <v>74</v>
      </c>
      <c r="H399" s="6" t="s">
        <v>75</v>
      </c>
      <c r="I399" s="6">
        <v>48</v>
      </c>
      <c r="J399" s="6">
        <v>48</v>
      </c>
      <c r="K399" s="6">
        <v>3665.76</v>
      </c>
      <c r="L399" s="6" t="s">
        <v>57</v>
      </c>
      <c r="M399" s="9" t="s">
        <v>105</v>
      </c>
      <c r="N399" s="11">
        <f t="shared" si="6"/>
        <v>175956.48000000001</v>
      </c>
    </row>
    <row r="400" spans="1:14" ht="14.25" customHeight="1" x14ac:dyDescent="0.35">
      <c r="A400" s="5">
        <v>45640</v>
      </c>
      <c r="B400" s="6" t="s">
        <v>57</v>
      </c>
      <c r="C400" s="6" t="s">
        <v>96</v>
      </c>
      <c r="D400" s="6" t="s">
        <v>97</v>
      </c>
      <c r="E400" s="6" t="s">
        <v>60</v>
      </c>
      <c r="F400" s="6" t="s">
        <v>61</v>
      </c>
      <c r="G400" s="6" t="s">
        <v>74</v>
      </c>
      <c r="H400" s="6" t="s">
        <v>75</v>
      </c>
      <c r="I400" s="6">
        <v>48</v>
      </c>
      <c r="J400" s="6">
        <v>36</v>
      </c>
      <c r="K400" s="6">
        <v>2749.32</v>
      </c>
      <c r="L400" s="6" t="s">
        <v>57</v>
      </c>
      <c r="M400" s="9" t="s">
        <v>105</v>
      </c>
      <c r="N400" s="11">
        <f t="shared" si="6"/>
        <v>98975.52</v>
      </c>
    </row>
    <row r="401" spans="1:14" ht="14.25" customHeight="1" x14ac:dyDescent="0.35">
      <c r="A401" s="5">
        <v>45640</v>
      </c>
      <c r="B401" s="6" t="s">
        <v>57</v>
      </c>
      <c r="C401" s="6" t="s">
        <v>79</v>
      </c>
      <c r="D401" s="6" t="s">
        <v>80</v>
      </c>
      <c r="E401" s="6" t="s">
        <v>81</v>
      </c>
      <c r="F401" s="6" t="s">
        <v>82</v>
      </c>
      <c r="G401" s="6" t="s">
        <v>74</v>
      </c>
      <c r="H401" s="6" t="s">
        <v>75</v>
      </c>
      <c r="I401" s="6">
        <v>36</v>
      </c>
      <c r="J401" s="6">
        <v>36</v>
      </c>
      <c r="K401" s="6">
        <v>1440</v>
      </c>
      <c r="L401" s="6" t="s">
        <v>57</v>
      </c>
      <c r="M401" s="9" t="s">
        <v>105</v>
      </c>
      <c r="N401" s="11">
        <f t="shared" si="6"/>
        <v>51840</v>
      </c>
    </row>
    <row r="402" spans="1:14" ht="14.25" customHeight="1" x14ac:dyDescent="0.35">
      <c r="A402" s="5">
        <v>45640</v>
      </c>
      <c r="B402" s="6" t="s">
        <v>57</v>
      </c>
      <c r="C402" s="6" t="s">
        <v>96</v>
      </c>
      <c r="D402" s="6" t="s">
        <v>97</v>
      </c>
      <c r="E402" s="6" t="s">
        <v>60</v>
      </c>
      <c r="F402" s="6" t="s">
        <v>61</v>
      </c>
      <c r="G402" s="6" t="s">
        <v>74</v>
      </c>
      <c r="H402" s="6" t="s">
        <v>75</v>
      </c>
      <c r="I402" s="6">
        <v>36</v>
      </c>
      <c r="J402" s="6">
        <v>108</v>
      </c>
      <c r="K402" s="6">
        <v>4320</v>
      </c>
      <c r="L402" s="6" t="s">
        <v>57</v>
      </c>
      <c r="M402" s="9" t="s">
        <v>105</v>
      </c>
      <c r="N402" s="11">
        <f t="shared" si="6"/>
        <v>466560</v>
      </c>
    </row>
    <row r="403" spans="1:14" ht="14.25" customHeight="1" x14ac:dyDescent="0.35">
      <c r="A403" s="5">
        <v>45640</v>
      </c>
      <c r="B403" s="6" t="s">
        <v>57</v>
      </c>
      <c r="C403" s="6" t="s">
        <v>96</v>
      </c>
      <c r="D403" s="6" t="s">
        <v>97</v>
      </c>
      <c r="E403" s="6" t="s">
        <v>60</v>
      </c>
      <c r="F403" s="6" t="s">
        <v>61</v>
      </c>
      <c r="G403" s="6" t="s">
        <v>74</v>
      </c>
      <c r="H403" s="6" t="s">
        <v>75</v>
      </c>
      <c r="I403" s="6">
        <v>60</v>
      </c>
      <c r="J403" s="6">
        <v>300</v>
      </c>
      <c r="K403" s="6">
        <v>7350</v>
      </c>
      <c r="L403" s="6" t="s">
        <v>57</v>
      </c>
      <c r="M403" s="9" t="s">
        <v>105</v>
      </c>
      <c r="N403" s="11">
        <f t="shared" si="6"/>
        <v>2205000</v>
      </c>
    </row>
    <row r="404" spans="1:14" ht="14.25" customHeight="1" x14ac:dyDescent="0.35">
      <c r="A404" s="5">
        <v>45640</v>
      </c>
      <c r="B404" s="6" t="s">
        <v>57</v>
      </c>
      <c r="C404" s="6" t="s">
        <v>90</v>
      </c>
      <c r="D404" s="6" t="s">
        <v>91</v>
      </c>
      <c r="E404" s="6" t="s">
        <v>81</v>
      </c>
      <c r="F404" s="6" t="s">
        <v>82</v>
      </c>
      <c r="G404" s="6" t="s">
        <v>74</v>
      </c>
      <c r="H404" s="6" t="s">
        <v>75</v>
      </c>
      <c r="I404" s="6">
        <v>60</v>
      </c>
      <c r="J404" s="6">
        <v>300</v>
      </c>
      <c r="K404" s="6">
        <v>7350</v>
      </c>
      <c r="L404" s="6" t="s">
        <v>57</v>
      </c>
      <c r="M404" s="9" t="s">
        <v>105</v>
      </c>
      <c r="N404" s="11">
        <f t="shared" si="6"/>
        <v>2205000</v>
      </c>
    </row>
    <row r="405" spans="1:14" ht="14.25" customHeight="1" x14ac:dyDescent="0.35">
      <c r="A405" s="5">
        <v>45640</v>
      </c>
      <c r="B405" s="6" t="s">
        <v>57</v>
      </c>
      <c r="C405" s="6" t="s">
        <v>84</v>
      </c>
      <c r="D405" s="6" t="s">
        <v>85</v>
      </c>
      <c r="E405" s="6" t="s">
        <v>60</v>
      </c>
      <c r="F405" s="6" t="s">
        <v>61</v>
      </c>
      <c r="G405" s="6" t="s">
        <v>74</v>
      </c>
      <c r="H405" s="6" t="s">
        <v>75</v>
      </c>
      <c r="I405" s="6">
        <v>60</v>
      </c>
      <c r="J405" s="6">
        <v>47</v>
      </c>
      <c r="K405" s="6">
        <v>1151.5</v>
      </c>
      <c r="L405" s="6" t="s">
        <v>57</v>
      </c>
      <c r="M405" s="9" t="s">
        <v>105</v>
      </c>
      <c r="N405" s="11">
        <f t="shared" si="6"/>
        <v>54120.5</v>
      </c>
    </row>
    <row r="406" spans="1:14" ht="14.25" customHeight="1" x14ac:dyDescent="0.35">
      <c r="A406" s="5">
        <v>45640</v>
      </c>
      <c r="B406" s="6" t="s">
        <v>57</v>
      </c>
      <c r="C406" s="6" t="s">
        <v>84</v>
      </c>
      <c r="D406" s="6" t="s">
        <v>85</v>
      </c>
      <c r="E406" s="6" t="s">
        <v>60</v>
      </c>
      <c r="F406" s="6" t="s">
        <v>61</v>
      </c>
      <c r="G406" s="6" t="s">
        <v>74</v>
      </c>
      <c r="H406" s="6" t="s">
        <v>75</v>
      </c>
      <c r="I406" s="6">
        <v>60</v>
      </c>
      <c r="J406" s="6">
        <v>133</v>
      </c>
      <c r="K406" s="6">
        <v>3258.5</v>
      </c>
      <c r="L406" s="6" t="s">
        <v>57</v>
      </c>
      <c r="M406" s="9" t="s">
        <v>105</v>
      </c>
      <c r="N406" s="11">
        <f t="shared" si="6"/>
        <v>433380.5</v>
      </c>
    </row>
    <row r="407" spans="1:14" ht="14.25" customHeight="1" x14ac:dyDescent="0.35">
      <c r="A407" s="5">
        <v>45640</v>
      </c>
      <c r="B407" s="6" t="s">
        <v>57</v>
      </c>
      <c r="C407" s="6" t="s">
        <v>106</v>
      </c>
      <c r="D407" s="6" t="s">
        <v>107</v>
      </c>
      <c r="E407" s="6" t="s">
        <v>81</v>
      </c>
      <c r="F407" s="6" t="s">
        <v>82</v>
      </c>
      <c r="G407" s="6" t="s">
        <v>74</v>
      </c>
      <c r="H407" s="6" t="s">
        <v>75</v>
      </c>
      <c r="I407" s="6">
        <v>60</v>
      </c>
      <c r="J407" s="6">
        <v>300</v>
      </c>
      <c r="K407" s="6">
        <v>7350</v>
      </c>
      <c r="L407" s="6" t="s">
        <v>57</v>
      </c>
      <c r="M407" s="9" t="s">
        <v>105</v>
      </c>
      <c r="N407" s="11">
        <f t="shared" si="6"/>
        <v>2205000</v>
      </c>
    </row>
    <row r="408" spans="1:14" ht="14.25" customHeight="1" x14ac:dyDescent="0.35">
      <c r="A408" s="5">
        <v>45640</v>
      </c>
      <c r="B408" s="6" t="s">
        <v>57</v>
      </c>
      <c r="C408" s="6" t="s">
        <v>65</v>
      </c>
      <c r="D408" s="6" t="s">
        <v>66</v>
      </c>
      <c r="E408" s="6" t="s">
        <v>60</v>
      </c>
      <c r="F408" s="6" t="s">
        <v>61</v>
      </c>
      <c r="G408" s="6" t="s">
        <v>74</v>
      </c>
      <c r="H408" s="6" t="s">
        <v>75</v>
      </c>
      <c r="I408" s="6">
        <v>60</v>
      </c>
      <c r="J408" s="6">
        <v>300</v>
      </c>
      <c r="K408" s="6">
        <v>7350</v>
      </c>
      <c r="L408" s="6" t="s">
        <v>57</v>
      </c>
      <c r="M408" s="9" t="s">
        <v>105</v>
      </c>
      <c r="N408" s="11">
        <f t="shared" si="6"/>
        <v>2205000</v>
      </c>
    </row>
    <row r="409" spans="1:14" ht="14.25" customHeight="1" x14ac:dyDescent="0.35">
      <c r="A409" s="5">
        <v>45640</v>
      </c>
      <c r="B409" s="6" t="s">
        <v>57</v>
      </c>
      <c r="C409" s="6" t="s">
        <v>84</v>
      </c>
      <c r="D409" s="6" t="s">
        <v>85</v>
      </c>
      <c r="E409" s="6" t="s">
        <v>60</v>
      </c>
      <c r="F409" s="6" t="s">
        <v>61</v>
      </c>
      <c r="G409" s="6" t="s">
        <v>74</v>
      </c>
      <c r="H409" s="6" t="s">
        <v>75</v>
      </c>
      <c r="I409" s="6">
        <v>60</v>
      </c>
      <c r="J409" s="6">
        <v>120</v>
      </c>
      <c r="K409" s="6">
        <v>2940</v>
      </c>
      <c r="L409" s="6" t="s">
        <v>57</v>
      </c>
      <c r="M409" s="9" t="s">
        <v>105</v>
      </c>
      <c r="N409" s="11">
        <f t="shared" si="6"/>
        <v>352800</v>
      </c>
    </row>
    <row r="410" spans="1:14" ht="14.25" customHeight="1" x14ac:dyDescent="0.35">
      <c r="A410" s="5">
        <v>45640</v>
      </c>
      <c r="B410" s="6" t="s">
        <v>57</v>
      </c>
      <c r="C410" s="6" t="s">
        <v>84</v>
      </c>
      <c r="D410" s="6" t="s">
        <v>85</v>
      </c>
      <c r="E410" s="6" t="s">
        <v>60</v>
      </c>
      <c r="F410" s="6" t="s">
        <v>61</v>
      </c>
      <c r="G410" s="6" t="s">
        <v>74</v>
      </c>
      <c r="H410" s="6" t="s">
        <v>75</v>
      </c>
      <c r="I410" s="6">
        <v>60</v>
      </c>
      <c r="J410" s="6">
        <v>180</v>
      </c>
      <c r="K410" s="6">
        <v>4410</v>
      </c>
      <c r="L410" s="6" t="s">
        <v>57</v>
      </c>
      <c r="M410" s="9" t="s">
        <v>105</v>
      </c>
      <c r="N410" s="11">
        <f t="shared" si="6"/>
        <v>793800</v>
      </c>
    </row>
    <row r="411" spans="1:14" ht="14.25" customHeight="1" x14ac:dyDescent="0.35">
      <c r="A411" s="5">
        <v>45640</v>
      </c>
      <c r="B411" s="6" t="s">
        <v>57</v>
      </c>
      <c r="C411" s="6" t="s">
        <v>96</v>
      </c>
      <c r="D411" s="6" t="s">
        <v>97</v>
      </c>
      <c r="E411" s="6" t="s">
        <v>60</v>
      </c>
      <c r="F411" s="6" t="s">
        <v>61</v>
      </c>
      <c r="G411" s="6" t="s">
        <v>74</v>
      </c>
      <c r="H411" s="6" t="s">
        <v>75</v>
      </c>
      <c r="I411" s="6">
        <v>60</v>
      </c>
      <c r="J411" s="6">
        <v>180</v>
      </c>
      <c r="K411" s="6">
        <v>4410</v>
      </c>
      <c r="L411" s="6" t="s">
        <v>57</v>
      </c>
      <c r="M411" s="9" t="s">
        <v>105</v>
      </c>
      <c r="N411" s="11">
        <f t="shared" si="6"/>
        <v>793800</v>
      </c>
    </row>
    <row r="412" spans="1:14" ht="14.25" customHeight="1" x14ac:dyDescent="0.35">
      <c r="A412" s="5">
        <v>45640</v>
      </c>
      <c r="B412" s="6" t="s">
        <v>57</v>
      </c>
      <c r="C412" s="6" t="s">
        <v>84</v>
      </c>
      <c r="D412" s="6" t="s">
        <v>85</v>
      </c>
      <c r="E412" s="6" t="s">
        <v>60</v>
      </c>
      <c r="F412" s="6" t="s">
        <v>61</v>
      </c>
      <c r="G412" s="6" t="s">
        <v>74</v>
      </c>
      <c r="H412" s="6" t="s">
        <v>75</v>
      </c>
      <c r="I412" s="6">
        <v>60</v>
      </c>
      <c r="J412" s="6">
        <v>239</v>
      </c>
      <c r="K412" s="6">
        <v>5855.5</v>
      </c>
      <c r="L412" s="6" t="s">
        <v>57</v>
      </c>
      <c r="M412" s="9" t="s">
        <v>105</v>
      </c>
      <c r="N412" s="11">
        <f t="shared" si="6"/>
        <v>1399464.5</v>
      </c>
    </row>
    <row r="413" spans="1:14" ht="14.25" customHeight="1" x14ac:dyDescent="0.35">
      <c r="A413" s="5">
        <v>45640</v>
      </c>
      <c r="B413" s="6" t="s">
        <v>57</v>
      </c>
      <c r="C413" s="6" t="s">
        <v>96</v>
      </c>
      <c r="D413" s="6" t="s">
        <v>97</v>
      </c>
      <c r="E413" s="6" t="s">
        <v>60</v>
      </c>
      <c r="F413" s="6" t="s">
        <v>61</v>
      </c>
      <c r="G413" s="6" t="s">
        <v>74</v>
      </c>
      <c r="H413" s="6" t="s">
        <v>75</v>
      </c>
      <c r="I413" s="6">
        <v>40</v>
      </c>
      <c r="J413" s="6">
        <v>40</v>
      </c>
      <c r="K413" s="6">
        <v>2750</v>
      </c>
      <c r="L413" s="6" t="s">
        <v>57</v>
      </c>
      <c r="M413" s="9" t="s">
        <v>105</v>
      </c>
      <c r="N413" s="11">
        <f t="shared" si="6"/>
        <v>110000</v>
      </c>
    </row>
    <row r="414" spans="1:14" ht="14.25" customHeight="1" x14ac:dyDescent="0.35">
      <c r="A414" s="5">
        <v>45640</v>
      </c>
      <c r="B414" s="6" t="s">
        <v>57</v>
      </c>
      <c r="C414" s="6" t="s">
        <v>58</v>
      </c>
      <c r="D414" s="6" t="s">
        <v>59</v>
      </c>
      <c r="E414" s="6" t="s">
        <v>60</v>
      </c>
      <c r="F414" s="6" t="s">
        <v>61</v>
      </c>
      <c r="G414" s="6" t="s">
        <v>74</v>
      </c>
      <c r="H414" s="6" t="s">
        <v>76</v>
      </c>
      <c r="I414" s="6">
        <v>24</v>
      </c>
      <c r="J414" s="6">
        <v>30</v>
      </c>
      <c r="K414" s="6">
        <v>5154.6000000000004</v>
      </c>
      <c r="L414" s="6" t="s">
        <v>57</v>
      </c>
      <c r="M414" s="9" t="s">
        <v>105</v>
      </c>
      <c r="N414" s="11">
        <f t="shared" si="6"/>
        <v>154638</v>
      </c>
    </row>
    <row r="415" spans="1:14" ht="14.25" customHeight="1" x14ac:dyDescent="0.35">
      <c r="A415" s="5">
        <v>45640</v>
      </c>
      <c r="B415" s="6" t="s">
        <v>57</v>
      </c>
      <c r="C415" s="6" t="s">
        <v>65</v>
      </c>
      <c r="D415" s="6" t="s">
        <v>66</v>
      </c>
      <c r="E415" s="6" t="s">
        <v>60</v>
      </c>
      <c r="F415" s="6" t="s">
        <v>61</v>
      </c>
      <c r="G415" s="6" t="s">
        <v>74</v>
      </c>
      <c r="H415" s="6" t="s">
        <v>76</v>
      </c>
      <c r="I415" s="6">
        <v>30</v>
      </c>
      <c r="J415" s="6">
        <v>4</v>
      </c>
      <c r="K415" s="6">
        <v>1305.44</v>
      </c>
      <c r="L415" s="6" t="s">
        <v>57</v>
      </c>
      <c r="M415" s="9" t="s">
        <v>105</v>
      </c>
      <c r="N415" s="11">
        <f t="shared" si="6"/>
        <v>5221.76</v>
      </c>
    </row>
    <row r="416" spans="1:14" ht="14.25" customHeight="1" x14ac:dyDescent="0.35">
      <c r="A416" s="5">
        <v>45640</v>
      </c>
      <c r="B416" s="6" t="s">
        <v>57</v>
      </c>
      <c r="C416" s="6" t="s">
        <v>106</v>
      </c>
      <c r="D416" s="6" t="s">
        <v>107</v>
      </c>
      <c r="E416" s="6" t="s">
        <v>81</v>
      </c>
      <c r="F416" s="6" t="s">
        <v>82</v>
      </c>
      <c r="G416" s="6" t="s">
        <v>74</v>
      </c>
      <c r="H416" s="6" t="s">
        <v>76</v>
      </c>
      <c r="I416" s="6">
        <v>56</v>
      </c>
      <c r="J416" s="6">
        <v>4</v>
      </c>
      <c r="K416" s="6">
        <v>687.28</v>
      </c>
      <c r="L416" s="6" t="s">
        <v>57</v>
      </c>
      <c r="M416" s="9" t="s">
        <v>105</v>
      </c>
      <c r="N416" s="11">
        <f t="shared" si="6"/>
        <v>2749.12</v>
      </c>
    </row>
    <row r="417" spans="1:14" ht="14.25" customHeight="1" x14ac:dyDescent="0.35">
      <c r="A417" s="5">
        <v>45640</v>
      </c>
      <c r="B417" s="6" t="s">
        <v>57</v>
      </c>
      <c r="C417" s="6" t="s">
        <v>96</v>
      </c>
      <c r="D417" s="6" t="s">
        <v>97</v>
      </c>
      <c r="E417" s="6" t="s">
        <v>60</v>
      </c>
      <c r="F417" s="6" t="s">
        <v>61</v>
      </c>
      <c r="G417" s="6" t="s">
        <v>74</v>
      </c>
      <c r="H417" s="6" t="s">
        <v>76</v>
      </c>
      <c r="I417" s="6">
        <v>12</v>
      </c>
      <c r="J417" s="6">
        <v>6</v>
      </c>
      <c r="K417" s="6">
        <v>4500</v>
      </c>
      <c r="L417" s="6" t="s">
        <v>57</v>
      </c>
      <c r="M417" s="9" t="s">
        <v>105</v>
      </c>
      <c r="N417" s="11">
        <f t="shared" si="6"/>
        <v>27000</v>
      </c>
    </row>
    <row r="418" spans="1:14" ht="14.25" customHeight="1" x14ac:dyDescent="0.35">
      <c r="A418" s="5">
        <v>45640</v>
      </c>
      <c r="B418" s="6" t="s">
        <v>57</v>
      </c>
      <c r="C418" s="6" t="s">
        <v>65</v>
      </c>
      <c r="D418" s="6" t="s">
        <v>66</v>
      </c>
      <c r="E418" s="6" t="s">
        <v>60</v>
      </c>
      <c r="F418" s="6" t="s">
        <v>61</v>
      </c>
      <c r="G418" s="6" t="s">
        <v>74</v>
      </c>
      <c r="H418" s="6" t="s">
        <v>76</v>
      </c>
      <c r="I418" s="6">
        <v>12</v>
      </c>
      <c r="J418" s="6">
        <v>6</v>
      </c>
      <c r="K418" s="6">
        <v>4500</v>
      </c>
      <c r="L418" s="6" t="s">
        <v>57</v>
      </c>
      <c r="M418" s="9" t="s">
        <v>105</v>
      </c>
      <c r="N418" s="11">
        <f t="shared" si="6"/>
        <v>27000</v>
      </c>
    </row>
    <row r="419" spans="1:14" ht="14.25" customHeight="1" x14ac:dyDescent="0.35">
      <c r="A419" s="5">
        <v>45640</v>
      </c>
      <c r="B419" s="6" t="s">
        <v>57</v>
      </c>
      <c r="C419" s="6" t="s">
        <v>84</v>
      </c>
      <c r="D419" s="6" t="s">
        <v>85</v>
      </c>
      <c r="E419" s="6" t="s">
        <v>60</v>
      </c>
      <c r="F419" s="6" t="s">
        <v>61</v>
      </c>
      <c r="G419" s="6" t="s">
        <v>74</v>
      </c>
      <c r="H419" s="6" t="s">
        <v>76</v>
      </c>
      <c r="I419" s="6">
        <v>48</v>
      </c>
      <c r="J419" s="6">
        <v>48</v>
      </c>
      <c r="K419" s="6">
        <v>3272.64</v>
      </c>
      <c r="L419" s="6" t="s">
        <v>57</v>
      </c>
      <c r="M419" s="9" t="s">
        <v>105</v>
      </c>
      <c r="N419" s="11">
        <f t="shared" si="6"/>
        <v>157086.72</v>
      </c>
    </row>
    <row r="420" spans="1:14" ht="14.25" customHeight="1" x14ac:dyDescent="0.35">
      <c r="A420" s="5">
        <v>45640</v>
      </c>
      <c r="B420" s="6" t="s">
        <v>57</v>
      </c>
      <c r="C420" s="6" t="s">
        <v>65</v>
      </c>
      <c r="D420" s="6" t="s">
        <v>66</v>
      </c>
      <c r="E420" s="6" t="s">
        <v>60</v>
      </c>
      <c r="F420" s="6" t="s">
        <v>61</v>
      </c>
      <c r="G420" s="6" t="s">
        <v>74</v>
      </c>
      <c r="H420" s="6" t="s">
        <v>76</v>
      </c>
      <c r="I420" s="6">
        <v>12</v>
      </c>
      <c r="J420" s="6">
        <v>1</v>
      </c>
      <c r="K420" s="6">
        <v>713.4</v>
      </c>
      <c r="L420" s="6" t="s">
        <v>57</v>
      </c>
      <c r="M420" s="9" t="s">
        <v>105</v>
      </c>
      <c r="N420" s="11">
        <f t="shared" si="6"/>
        <v>713.4</v>
      </c>
    </row>
    <row r="421" spans="1:14" ht="14.25" customHeight="1" x14ac:dyDescent="0.35">
      <c r="A421" s="5">
        <v>45640</v>
      </c>
      <c r="B421" s="6" t="s">
        <v>57</v>
      </c>
      <c r="C421" s="6" t="s">
        <v>65</v>
      </c>
      <c r="D421" s="6" t="s">
        <v>66</v>
      </c>
      <c r="E421" s="6" t="s">
        <v>60</v>
      </c>
      <c r="F421" s="6" t="s">
        <v>61</v>
      </c>
      <c r="G421" s="6" t="s">
        <v>74</v>
      </c>
      <c r="H421" s="6" t="s">
        <v>76</v>
      </c>
      <c r="I421" s="6">
        <v>12</v>
      </c>
      <c r="J421" s="6">
        <v>2</v>
      </c>
      <c r="K421" s="6">
        <v>1426.8</v>
      </c>
      <c r="L421" s="6" t="s">
        <v>57</v>
      </c>
      <c r="M421" s="9" t="s">
        <v>105</v>
      </c>
      <c r="N421" s="11">
        <f t="shared" si="6"/>
        <v>2853.6</v>
      </c>
    </row>
    <row r="422" spans="1:14" ht="14.25" customHeight="1" x14ac:dyDescent="0.35">
      <c r="A422" s="5">
        <v>45640</v>
      </c>
      <c r="B422" s="6" t="s">
        <v>57</v>
      </c>
      <c r="C422" s="6" t="s">
        <v>65</v>
      </c>
      <c r="D422" s="6" t="s">
        <v>66</v>
      </c>
      <c r="E422" s="6" t="s">
        <v>60</v>
      </c>
      <c r="F422" s="6" t="s">
        <v>61</v>
      </c>
      <c r="G422" s="6" t="s">
        <v>74</v>
      </c>
      <c r="H422" s="6" t="s">
        <v>76</v>
      </c>
      <c r="I422" s="6">
        <v>30</v>
      </c>
      <c r="J422" s="6">
        <v>6</v>
      </c>
      <c r="K422" s="6">
        <v>2045.46</v>
      </c>
      <c r="L422" s="6" t="s">
        <v>57</v>
      </c>
      <c r="M422" s="9" t="s">
        <v>105</v>
      </c>
      <c r="N422" s="11">
        <f t="shared" si="6"/>
        <v>12272.76</v>
      </c>
    </row>
    <row r="423" spans="1:14" ht="14.25" customHeight="1" x14ac:dyDescent="0.35">
      <c r="A423" s="5">
        <v>45640</v>
      </c>
      <c r="B423" s="6" t="s">
        <v>57</v>
      </c>
      <c r="C423" s="6" t="s">
        <v>65</v>
      </c>
      <c r="D423" s="6" t="s">
        <v>66</v>
      </c>
      <c r="E423" s="6" t="s">
        <v>60</v>
      </c>
      <c r="F423" s="6" t="s">
        <v>61</v>
      </c>
      <c r="G423" s="6" t="s">
        <v>74</v>
      </c>
      <c r="H423" s="6" t="s">
        <v>76</v>
      </c>
      <c r="I423" s="6">
        <v>12</v>
      </c>
      <c r="J423" s="6">
        <v>3</v>
      </c>
      <c r="K423" s="6">
        <v>2250</v>
      </c>
      <c r="L423" s="6" t="s">
        <v>57</v>
      </c>
      <c r="M423" s="9" t="s">
        <v>105</v>
      </c>
      <c r="N423" s="11">
        <f t="shared" si="6"/>
        <v>6750</v>
      </c>
    </row>
    <row r="424" spans="1:14" ht="14.25" customHeight="1" x14ac:dyDescent="0.35">
      <c r="A424" s="5">
        <v>45640</v>
      </c>
      <c r="B424" s="6" t="s">
        <v>57</v>
      </c>
      <c r="C424" s="6" t="s">
        <v>96</v>
      </c>
      <c r="D424" s="6" t="s">
        <v>97</v>
      </c>
      <c r="E424" s="6" t="s">
        <v>60</v>
      </c>
      <c r="F424" s="6" t="s">
        <v>61</v>
      </c>
      <c r="G424" s="6" t="s">
        <v>74</v>
      </c>
      <c r="H424" s="6" t="s">
        <v>76</v>
      </c>
      <c r="I424" s="6">
        <v>12</v>
      </c>
      <c r="J424" s="6">
        <v>6</v>
      </c>
      <c r="K424" s="6">
        <v>4816.08</v>
      </c>
      <c r="L424" s="6" t="s">
        <v>57</v>
      </c>
      <c r="M424" s="9" t="s">
        <v>105</v>
      </c>
      <c r="N424" s="11">
        <f t="shared" si="6"/>
        <v>28896.48</v>
      </c>
    </row>
    <row r="425" spans="1:14" ht="14.25" customHeight="1" x14ac:dyDescent="0.35">
      <c r="A425" s="5">
        <v>45640</v>
      </c>
      <c r="B425" s="6" t="s">
        <v>57</v>
      </c>
      <c r="C425" s="6" t="s">
        <v>84</v>
      </c>
      <c r="D425" s="6" t="s">
        <v>85</v>
      </c>
      <c r="E425" s="6" t="s">
        <v>60</v>
      </c>
      <c r="F425" s="6" t="s">
        <v>61</v>
      </c>
      <c r="G425" s="6" t="s">
        <v>74</v>
      </c>
      <c r="H425" s="6" t="s">
        <v>76</v>
      </c>
      <c r="I425" s="6">
        <v>48</v>
      </c>
      <c r="J425" s="6">
        <v>48</v>
      </c>
      <c r="K425" s="6">
        <v>3272.64</v>
      </c>
      <c r="L425" s="6" t="s">
        <v>57</v>
      </c>
      <c r="M425" s="9" t="s">
        <v>105</v>
      </c>
      <c r="N425" s="11">
        <f t="shared" si="6"/>
        <v>157086.72</v>
      </c>
    </row>
    <row r="426" spans="1:14" ht="14.25" customHeight="1" x14ac:dyDescent="0.35">
      <c r="A426" s="5">
        <v>45640</v>
      </c>
      <c r="B426" s="6" t="s">
        <v>57</v>
      </c>
      <c r="C426" s="6" t="s">
        <v>79</v>
      </c>
      <c r="D426" s="6" t="s">
        <v>80</v>
      </c>
      <c r="E426" s="6" t="s">
        <v>81</v>
      </c>
      <c r="F426" s="6" t="s">
        <v>82</v>
      </c>
      <c r="G426" s="6" t="s">
        <v>77</v>
      </c>
      <c r="H426" s="6" t="s">
        <v>78</v>
      </c>
      <c r="I426" s="6">
        <v>48</v>
      </c>
      <c r="J426" s="6">
        <v>24</v>
      </c>
      <c r="K426" s="6">
        <v>2066.16</v>
      </c>
      <c r="L426" s="6" t="s">
        <v>57</v>
      </c>
      <c r="M426" s="9" t="s">
        <v>105</v>
      </c>
      <c r="N426" s="11">
        <f t="shared" si="6"/>
        <v>49587.839999999997</v>
      </c>
    </row>
    <row r="427" spans="1:14" ht="14.25" customHeight="1" x14ac:dyDescent="0.35">
      <c r="A427" s="5">
        <v>45640</v>
      </c>
      <c r="B427" s="6" t="s">
        <v>57</v>
      </c>
      <c r="C427" s="6" t="s">
        <v>84</v>
      </c>
      <c r="D427" s="6" t="s">
        <v>85</v>
      </c>
      <c r="E427" s="6" t="s">
        <v>60</v>
      </c>
      <c r="F427" s="6" t="s">
        <v>61</v>
      </c>
      <c r="G427" s="6" t="s">
        <v>77</v>
      </c>
      <c r="H427" s="6" t="s">
        <v>78</v>
      </c>
      <c r="I427" s="6">
        <v>48</v>
      </c>
      <c r="J427" s="6">
        <v>24</v>
      </c>
      <c r="K427" s="6">
        <v>2066.16</v>
      </c>
      <c r="L427" s="6" t="s">
        <v>57</v>
      </c>
      <c r="M427" s="9" t="s">
        <v>105</v>
      </c>
      <c r="N427" s="11">
        <f t="shared" si="6"/>
        <v>49587.839999999997</v>
      </c>
    </row>
    <row r="428" spans="1:14" ht="14.25" customHeight="1" x14ac:dyDescent="0.35">
      <c r="A428" s="5">
        <v>45640</v>
      </c>
      <c r="B428" s="6" t="s">
        <v>125</v>
      </c>
      <c r="C428" s="6" t="s">
        <v>84</v>
      </c>
      <c r="D428" s="6" t="s">
        <v>85</v>
      </c>
      <c r="E428" s="6" t="s">
        <v>60</v>
      </c>
      <c r="F428" s="6" t="s">
        <v>61</v>
      </c>
      <c r="G428" s="6" t="s">
        <v>62</v>
      </c>
      <c r="H428" s="6" t="s">
        <v>71</v>
      </c>
      <c r="I428" s="6">
        <v>60</v>
      </c>
      <c r="J428" s="6">
        <v>69</v>
      </c>
      <c r="K428" s="6">
        <v>0</v>
      </c>
      <c r="L428" s="6" t="s">
        <v>57</v>
      </c>
      <c r="M428" s="9" t="s">
        <v>105</v>
      </c>
      <c r="N428" s="11">
        <f t="shared" si="6"/>
        <v>0</v>
      </c>
    </row>
    <row r="429" spans="1:14" ht="14.25" customHeight="1" x14ac:dyDescent="0.35">
      <c r="A429" s="5">
        <v>45640</v>
      </c>
      <c r="B429" s="6" t="s">
        <v>125</v>
      </c>
      <c r="C429" s="6" t="s">
        <v>65</v>
      </c>
      <c r="D429" s="6" t="s">
        <v>66</v>
      </c>
      <c r="E429" s="6" t="s">
        <v>60</v>
      </c>
      <c r="F429" s="6" t="s">
        <v>61</v>
      </c>
      <c r="G429" s="6" t="s">
        <v>62</v>
      </c>
      <c r="H429" s="6" t="s">
        <v>71</v>
      </c>
      <c r="I429" s="6">
        <v>1</v>
      </c>
      <c r="J429" s="6">
        <v>40</v>
      </c>
      <c r="K429" s="6">
        <v>0</v>
      </c>
      <c r="L429" s="6" t="s">
        <v>57</v>
      </c>
      <c r="M429" s="9" t="s">
        <v>105</v>
      </c>
      <c r="N429" s="11">
        <f t="shared" si="6"/>
        <v>0</v>
      </c>
    </row>
    <row r="430" spans="1:14" ht="14.25" customHeight="1" x14ac:dyDescent="0.35">
      <c r="A430" s="5">
        <v>45640</v>
      </c>
      <c r="B430" s="6" t="s">
        <v>125</v>
      </c>
      <c r="C430" s="6" t="s">
        <v>69</v>
      </c>
      <c r="D430" s="6" t="s">
        <v>70</v>
      </c>
      <c r="E430" s="6" t="s">
        <v>60</v>
      </c>
      <c r="F430" s="6" t="s">
        <v>61</v>
      </c>
      <c r="G430" s="6" t="s">
        <v>62</v>
      </c>
      <c r="H430" s="6" t="s">
        <v>71</v>
      </c>
      <c r="I430" s="6">
        <v>1</v>
      </c>
      <c r="J430" s="6">
        <v>64</v>
      </c>
      <c r="K430" s="6">
        <v>0</v>
      </c>
      <c r="L430" s="6" t="s">
        <v>57</v>
      </c>
      <c r="M430" s="9" t="s">
        <v>105</v>
      </c>
      <c r="N430" s="11">
        <f t="shared" si="6"/>
        <v>0</v>
      </c>
    </row>
    <row r="431" spans="1:14" ht="14.25" customHeight="1" x14ac:dyDescent="0.35">
      <c r="A431" s="5">
        <v>45642</v>
      </c>
      <c r="B431" s="6" t="s">
        <v>57</v>
      </c>
      <c r="C431" s="6" t="s">
        <v>126</v>
      </c>
      <c r="D431" s="6" t="s">
        <v>127</v>
      </c>
      <c r="E431" s="6" t="s">
        <v>45</v>
      </c>
      <c r="F431" s="6" t="s">
        <v>128</v>
      </c>
      <c r="G431" s="6" t="s">
        <v>94</v>
      </c>
      <c r="H431" s="6" t="s">
        <v>95</v>
      </c>
      <c r="I431" s="6">
        <v>192</v>
      </c>
      <c r="J431" s="6">
        <v>12</v>
      </c>
      <c r="K431" s="6">
        <v>936.72</v>
      </c>
      <c r="L431" s="6" t="s">
        <v>57</v>
      </c>
      <c r="M431" s="9" t="s">
        <v>105</v>
      </c>
      <c r="N431" s="11">
        <f t="shared" si="6"/>
        <v>11240.64</v>
      </c>
    </row>
    <row r="432" spans="1:14" ht="14.25" customHeight="1" x14ac:dyDescent="0.35">
      <c r="A432" s="5">
        <v>45642</v>
      </c>
      <c r="B432" s="6" t="s">
        <v>57</v>
      </c>
      <c r="C432" s="6" t="s">
        <v>129</v>
      </c>
      <c r="D432" s="6" t="s">
        <v>130</v>
      </c>
      <c r="E432" s="6" t="s">
        <v>81</v>
      </c>
      <c r="F432" s="6" t="s">
        <v>82</v>
      </c>
      <c r="G432" s="6" t="s">
        <v>94</v>
      </c>
      <c r="H432" s="6" t="s">
        <v>98</v>
      </c>
      <c r="I432" s="6">
        <v>24</v>
      </c>
      <c r="J432" s="6">
        <v>3</v>
      </c>
      <c r="K432" s="6">
        <v>986.85</v>
      </c>
      <c r="L432" s="6" t="s">
        <v>57</v>
      </c>
      <c r="M432" s="9" t="s">
        <v>105</v>
      </c>
      <c r="N432" s="11">
        <f t="shared" si="6"/>
        <v>2960.55</v>
      </c>
    </row>
    <row r="433" spans="1:14" ht="14.25" customHeight="1" x14ac:dyDescent="0.35">
      <c r="A433" s="5">
        <v>45642</v>
      </c>
      <c r="B433" s="6" t="s">
        <v>57</v>
      </c>
      <c r="C433" s="6" t="s">
        <v>106</v>
      </c>
      <c r="D433" s="6" t="s">
        <v>107</v>
      </c>
      <c r="E433" s="6" t="s">
        <v>81</v>
      </c>
      <c r="F433" s="6" t="s">
        <v>82</v>
      </c>
      <c r="G433" s="6" t="s">
        <v>94</v>
      </c>
      <c r="H433" s="6" t="s">
        <v>98</v>
      </c>
      <c r="I433" s="6">
        <v>24</v>
      </c>
      <c r="J433" s="6">
        <v>3</v>
      </c>
      <c r="K433" s="6">
        <v>986.85</v>
      </c>
      <c r="L433" s="6" t="s">
        <v>57</v>
      </c>
      <c r="M433" s="9" t="s">
        <v>105</v>
      </c>
      <c r="N433" s="11">
        <f t="shared" si="6"/>
        <v>2960.55</v>
      </c>
    </row>
    <row r="434" spans="1:14" ht="14.25" customHeight="1" x14ac:dyDescent="0.35">
      <c r="A434" s="5">
        <v>45642</v>
      </c>
      <c r="B434" s="6" t="s">
        <v>57</v>
      </c>
      <c r="C434" s="6" t="s">
        <v>126</v>
      </c>
      <c r="D434" s="6" t="s">
        <v>127</v>
      </c>
      <c r="E434" s="6" t="s">
        <v>45</v>
      </c>
      <c r="F434" s="6" t="s">
        <v>128</v>
      </c>
      <c r="G434" s="6" t="s">
        <v>94</v>
      </c>
      <c r="H434" s="6" t="s">
        <v>98</v>
      </c>
      <c r="I434" s="6">
        <v>18</v>
      </c>
      <c r="J434" s="6">
        <v>12</v>
      </c>
      <c r="K434" s="6">
        <v>6831.6</v>
      </c>
      <c r="L434" s="6" t="s">
        <v>57</v>
      </c>
      <c r="M434" s="9" t="s">
        <v>105</v>
      </c>
      <c r="N434" s="11">
        <f t="shared" si="6"/>
        <v>81979.200000000012</v>
      </c>
    </row>
    <row r="435" spans="1:14" ht="14.25" customHeight="1" x14ac:dyDescent="0.35">
      <c r="A435" s="5">
        <v>45642</v>
      </c>
      <c r="B435" s="6" t="s">
        <v>57</v>
      </c>
      <c r="C435" s="6" t="s">
        <v>126</v>
      </c>
      <c r="D435" s="6" t="s">
        <v>127</v>
      </c>
      <c r="E435" s="6" t="s">
        <v>45</v>
      </c>
      <c r="F435" s="6" t="s">
        <v>128</v>
      </c>
      <c r="G435" s="6" t="s">
        <v>94</v>
      </c>
      <c r="H435" s="6" t="s">
        <v>98</v>
      </c>
      <c r="I435" s="6">
        <v>72</v>
      </c>
      <c r="J435" s="6">
        <v>12</v>
      </c>
      <c r="K435" s="6">
        <v>1736.76</v>
      </c>
      <c r="L435" s="6" t="s">
        <v>57</v>
      </c>
      <c r="M435" s="9" t="s">
        <v>105</v>
      </c>
      <c r="N435" s="11">
        <f t="shared" si="6"/>
        <v>20841.12</v>
      </c>
    </row>
    <row r="436" spans="1:14" ht="14.25" customHeight="1" x14ac:dyDescent="0.35">
      <c r="A436" s="5">
        <v>45642</v>
      </c>
      <c r="B436" s="6" t="s">
        <v>57</v>
      </c>
      <c r="C436" s="6" t="s">
        <v>126</v>
      </c>
      <c r="D436" s="6" t="s">
        <v>127</v>
      </c>
      <c r="E436" s="6" t="s">
        <v>45</v>
      </c>
      <c r="F436" s="6" t="s">
        <v>128</v>
      </c>
      <c r="G436" s="6" t="s">
        <v>94</v>
      </c>
      <c r="H436" s="6" t="s">
        <v>98</v>
      </c>
      <c r="I436" s="6">
        <v>18</v>
      </c>
      <c r="J436" s="6">
        <v>1</v>
      </c>
      <c r="K436" s="6">
        <v>328.95</v>
      </c>
      <c r="L436" s="6" t="s">
        <v>57</v>
      </c>
      <c r="M436" s="9" t="s">
        <v>105</v>
      </c>
      <c r="N436" s="11">
        <f t="shared" si="6"/>
        <v>328.95</v>
      </c>
    </row>
    <row r="437" spans="1:14" ht="14.25" customHeight="1" x14ac:dyDescent="0.35">
      <c r="A437" s="5">
        <v>45642</v>
      </c>
      <c r="B437" s="6" t="s">
        <v>57</v>
      </c>
      <c r="C437" s="6" t="s">
        <v>126</v>
      </c>
      <c r="D437" s="6" t="s">
        <v>127</v>
      </c>
      <c r="E437" s="6" t="s">
        <v>45</v>
      </c>
      <c r="F437" s="6" t="s">
        <v>128</v>
      </c>
      <c r="G437" s="6" t="s">
        <v>94</v>
      </c>
      <c r="H437" s="6" t="s">
        <v>98</v>
      </c>
      <c r="I437" s="6">
        <v>18</v>
      </c>
      <c r="J437" s="6">
        <v>11</v>
      </c>
      <c r="K437" s="6">
        <v>3618.45</v>
      </c>
      <c r="L437" s="6" t="s">
        <v>57</v>
      </c>
      <c r="M437" s="9" t="s">
        <v>105</v>
      </c>
      <c r="N437" s="11">
        <f t="shared" si="6"/>
        <v>39802.949999999997</v>
      </c>
    </row>
    <row r="438" spans="1:14" ht="14.25" customHeight="1" x14ac:dyDescent="0.35">
      <c r="A438" s="5">
        <v>45642</v>
      </c>
      <c r="B438" s="6" t="s">
        <v>57</v>
      </c>
      <c r="C438" s="6" t="s">
        <v>126</v>
      </c>
      <c r="D438" s="6" t="s">
        <v>127</v>
      </c>
      <c r="E438" s="6" t="s">
        <v>45</v>
      </c>
      <c r="F438" s="6" t="s">
        <v>128</v>
      </c>
      <c r="G438" s="6" t="s">
        <v>94</v>
      </c>
      <c r="H438" s="6" t="s">
        <v>98</v>
      </c>
      <c r="I438" s="6">
        <v>18</v>
      </c>
      <c r="J438" s="6">
        <v>12</v>
      </c>
      <c r="K438" s="6">
        <v>3421.08</v>
      </c>
      <c r="L438" s="6" t="s">
        <v>57</v>
      </c>
      <c r="M438" s="9" t="s">
        <v>105</v>
      </c>
      <c r="N438" s="11">
        <f t="shared" si="6"/>
        <v>41052.959999999999</v>
      </c>
    </row>
    <row r="439" spans="1:14" ht="14.25" customHeight="1" x14ac:dyDescent="0.35">
      <c r="A439" s="5">
        <v>45642</v>
      </c>
      <c r="B439" s="6" t="s">
        <v>57</v>
      </c>
      <c r="C439" s="6" t="s">
        <v>126</v>
      </c>
      <c r="D439" s="6" t="s">
        <v>127</v>
      </c>
      <c r="E439" s="6" t="s">
        <v>45</v>
      </c>
      <c r="F439" s="6" t="s">
        <v>128</v>
      </c>
      <c r="G439" s="6" t="s">
        <v>18</v>
      </c>
      <c r="H439" s="6" t="s">
        <v>101</v>
      </c>
      <c r="I439" s="6">
        <v>576</v>
      </c>
      <c r="J439" s="6">
        <v>24</v>
      </c>
      <c r="K439" s="6">
        <v>336.96</v>
      </c>
      <c r="L439" s="6" t="s">
        <v>57</v>
      </c>
      <c r="M439" s="9" t="s">
        <v>105</v>
      </c>
      <c r="N439" s="11">
        <f t="shared" si="6"/>
        <v>8087.0399999999991</v>
      </c>
    </row>
    <row r="440" spans="1:14" ht="14.25" customHeight="1" x14ac:dyDescent="0.35">
      <c r="A440" s="5">
        <v>45642</v>
      </c>
      <c r="B440" s="6" t="s">
        <v>57</v>
      </c>
      <c r="C440" s="6" t="s">
        <v>129</v>
      </c>
      <c r="D440" s="6" t="s">
        <v>130</v>
      </c>
      <c r="E440" s="6" t="s">
        <v>81</v>
      </c>
      <c r="F440" s="6" t="s">
        <v>82</v>
      </c>
      <c r="G440" s="6" t="s">
        <v>18</v>
      </c>
      <c r="H440" s="6" t="s">
        <v>102</v>
      </c>
      <c r="I440" s="6">
        <v>40</v>
      </c>
      <c r="J440" s="6">
        <v>3</v>
      </c>
      <c r="K440" s="6">
        <v>3077.7</v>
      </c>
      <c r="L440" s="6" t="s">
        <v>57</v>
      </c>
      <c r="M440" s="9" t="s">
        <v>105</v>
      </c>
      <c r="N440" s="11">
        <f t="shared" si="6"/>
        <v>9233.0999999999985</v>
      </c>
    </row>
    <row r="441" spans="1:14" ht="14.25" customHeight="1" x14ac:dyDescent="0.35">
      <c r="A441" s="5">
        <v>45642</v>
      </c>
      <c r="B441" s="6" t="s">
        <v>57</v>
      </c>
      <c r="C441" s="6" t="s">
        <v>126</v>
      </c>
      <c r="D441" s="6" t="s">
        <v>127</v>
      </c>
      <c r="E441" s="6" t="s">
        <v>45</v>
      </c>
      <c r="F441" s="6" t="s">
        <v>128</v>
      </c>
      <c r="G441" s="6" t="s">
        <v>18</v>
      </c>
      <c r="H441" s="6" t="s">
        <v>102</v>
      </c>
      <c r="I441" s="6">
        <v>40</v>
      </c>
      <c r="J441" s="6">
        <v>12</v>
      </c>
      <c r="K441" s="6">
        <v>12310.8</v>
      </c>
      <c r="L441" s="6" t="s">
        <v>57</v>
      </c>
      <c r="M441" s="9" t="s">
        <v>105</v>
      </c>
      <c r="N441" s="11">
        <f t="shared" si="6"/>
        <v>147729.59999999998</v>
      </c>
    </row>
    <row r="442" spans="1:14" ht="14.25" customHeight="1" x14ac:dyDescent="0.35">
      <c r="A442" s="5">
        <v>45642</v>
      </c>
      <c r="B442" s="6" t="s">
        <v>57</v>
      </c>
      <c r="C442" s="6" t="s">
        <v>126</v>
      </c>
      <c r="D442" s="6" t="s">
        <v>127</v>
      </c>
      <c r="E442" s="6" t="s">
        <v>45</v>
      </c>
      <c r="F442" s="6" t="s">
        <v>128</v>
      </c>
      <c r="G442" s="6" t="s">
        <v>18</v>
      </c>
      <c r="H442" s="6" t="s">
        <v>102</v>
      </c>
      <c r="I442" s="6">
        <v>40</v>
      </c>
      <c r="J442" s="6">
        <v>12</v>
      </c>
      <c r="K442" s="6">
        <v>22232.04</v>
      </c>
      <c r="L442" s="6" t="s">
        <v>57</v>
      </c>
      <c r="M442" s="9" t="s">
        <v>105</v>
      </c>
      <c r="N442" s="11">
        <f t="shared" si="6"/>
        <v>266784.48</v>
      </c>
    </row>
    <row r="443" spans="1:14" ht="14.25" customHeight="1" x14ac:dyDescent="0.35">
      <c r="A443" s="5">
        <v>45642</v>
      </c>
      <c r="B443" s="6" t="s">
        <v>57</v>
      </c>
      <c r="C443" s="6" t="s">
        <v>126</v>
      </c>
      <c r="D443" s="6" t="s">
        <v>127</v>
      </c>
      <c r="E443" s="6" t="s">
        <v>45</v>
      </c>
      <c r="F443" s="6" t="s">
        <v>128</v>
      </c>
      <c r="G443" s="6" t="s">
        <v>18</v>
      </c>
      <c r="H443" s="6" t="s">
        <v>102</v>
      </c>
      <c r="I443" s="6">
        <v>36</v>
      </c>
      <c r="J443" s="6">
        <v>12</v>
      </c>
      <c r="K443" s="6">
        <v>4553.5200000000004</v>
      </c>
      <c r="L443" s="6" t="s">
        <v>57</v>
      </c>
      <c r="M443" s="9" t="s">
        <v>105</v>
      </c>
      <c r="N443" s="11">
        <f t="shared" si="6"/>
        <v>54642.240000000005</v>
      </c>
    </row>
    <row r="444" spans="1:14" ht="14.25" customHeight="1" x14ac:dyDescent="0.35">
      <c r="A444" s="5">
        <v>45642</v>
      </c>
      <c r="B444" s="6" t="s">
        <v>57</v>
      </c>
      <c r="C444" s="6" t="s">
        <v>126</v>
      </c>
      <c r="D444" s="6" t="s">
        <v>127</v>
      </c>
      <c r="E444" s="6" t="s">
        <v>45</v>
      </c>
      <c r="F444" s="6" t="s">
        <v>128</v>
      </c>
      <c r="G444" s="6" t="s">
        <v>18</v>
      </c>
      <c r="H444" s="6" t="s">
        <v>103</v>
      </c>
      <c r="I444" s="6">
        <v>100</v>
      </c>
      <c r="J444" s="6">
        <v>24</v>
      </c>
      <c r="K444" s="6">
        <v>1886.64</v>
      </c>
      <c r="L444" s="6" t="s">
        <v>57</v>
      </c>
      <c r="M444" s="9" t="s">
        <v>105</v>
      </c>
      <c r="N444" s="11">
        <f t="shared" si="6"/>
        <v>45279.360000000001</v>
      </c>
    </row>
    <row r="445" spans="1:14" ht="14.25" customHeight="1" x14ac:dyDescent="0.35">
      <c r="A445" s="5">
        <v>45642</v>
      </c>
      <c r="B445" s="6" t="s">
        <v>57</v>
      </c>
      <c r="C445" s="6" t="s">
        <v>126</v>
      </c>
      <c r="D445" s="6" t="s">
        <v>127</v>
      </c>
      <c r="E445" s="6" t="s">
        <v>45</v>
      </c>
      <c r="F445" s="6" t="s">
        <v>128</v>
      </c>
      <c r="G445" s="6" t="s">
        <v>18</v>
      </c>
      <c r="H445" s="6" t="s">
        <v>103</v>
      </c>
      <c r="I445" s="6">
        <v>192</v>
      </c>
      <c r="J445" s="6">
        <v>12</v>
      </c>
      <c r="K445" s="6">
        <v>789.36</v>
      </c>
      <c r="L445" s="6" t="s">
        <v>57</v>
      </c>
      <c r="M445" s="9" t="s">
        <v>105</v>
      </c>
      <c r="N445" s="11">
        <f t="shared" si="6"/>
        <v>9472.32</v>
      </c>
    </row>
    <row r="446" spans="1:14" ht="14.25" customHeight="1" x14ac:dyDescent="0.35">
      <c r="A446" s="5">
        <v>45642</v>
      </c>
      <c r="B446" s="6" t="s">
        <v>57</v>
      </c>
      <c r="C446" s="6" t="s">
        <v>106</v>
      </c>
      <c r="D446" s="6" t="s">
        <v>107</v>
      </c>
      <c r="E446" s="6" t="s">
        <v>81</v>
      </c>
      <c r="F446" s="6" t="s">
        <v>82</v>
      </c>
      <c r="G446" s="6" t="s">
        <v>18</v>
      </c>
      <c r="H446" s="6" t="s">
        <v>104</v>
      </c>
      <c r="I446" s="6">
        <v>240</v>
      </c>
      <c r="J446" s="6">
        <v>240</v>
      </c>
      <c r="K446" s="6">
        <v>26880</v>
      </c>
      <c r="L446" s="6" t="s">
        <v>57</v>
      </c>
      <c r="M446" s="9" t="s">
        <v>105</v>
      </c>
      <c r="N446" s="11">
        <f t="shared" si="6"/>
        <v>6451200</v>
      </c>
    </row>
    <row r="447" spans="1:14" ht="14.25" customHeight="1" x14ac:dyDescent="0.35">
      <c r="A447" s="5">
        <v>45642</v>
      </c>
      <c r="B447" s="6" t="s">
        <v>57</v>
      </c>
      <c r="C447" s="6" t="s">
        <v>126</v>
      </c>
      <c r="D447" s="6" t="s">
        <v>127</v>
      </c>
      <c r="E447" s="6" t="s">
        <v>45</v>
      </c>
      <c r="F447" s="6" t="s">
        <v>128</v>
      </c>
      <c r="G447" s="6" t="s">
        <v>18</v>
      </c>
      <c r="H447" s="6" t="s">
        <v>104</v>
      </c>
      <c r="I447" s="6">
        <v>480</v>
      </c>
      <c r="J447" s="6">
        <v>12</v>
      </c>
      <c r="K447" s="6">
        <v>480</v>
      </c>
      <c r="L447" s="6" t="s">
        <v>57</v>
      </c>
      <c r="M447" s="9" t="s">
        <v>105</v>
      </c>
      <c r="N447" s="11">
        <f t="shared" si="6"/>
        <v>5760</v>
      </c>
    </row>
    <row r="448" spans="1:14" ht="14.25" customHeight="1" x14ac:dyDescent="0.35">
      <c r="A448" s="5">
        <v>45642</v>
      </c>
      <c r="B448" s="6" t="s">
        <v>57</v>
      </c>
      <c r="C448" s="6" t="s">
        <v>106</v>
      </c>
      <c r="D448" s="6" t="s">
        <v>107</v>
      </c>
      <c r="E448" s="6" t="s">
        <v>81</v>
      </c>
      <c r="F448" s="6" t="s">
        <v>82</v>
      </c>
      <c r="G448" s="6" t="s">
        <v>18</v>
      </c>
      <c r="H448" s="6" t="s">
        <v>104</v>
      </c>
      <c r="I448" s="6">
        <v>480</v>
      </c>
      <c r="J448" s="6">
        <v>480</v>
      </c>
      <c r="K448" s="6">
        <v>19200</v>
      </c>
      <c r="L448" s="6" t="s">
        <v>57</v>
      </c>
      <c r="M448" s="9" t="s">
        <v>105</v>
      </c>
      <c r="N448" s="11">
        <f t="shared" si="6"/>
        <v>9216000</v>
      </c>
    </row>
    <row r="449" spans="1:14" ht="14.25" customHeight="1" x14ac:dyDescent="0.35">
      <c r="A449" s="5">
        <v>45642</v>
      </c>
      <c r="B449" s="6" t="s">
        <v>57</v>
      </c>
      <c r="C449" s="6" t="s">
        <v>129</v>
      </c>
      <c r="D449" s="6" t="s">
        <v>130</v>
      </c>
      <c r="E449" s="6" t="s">
        <v>81</v>
      </c>
      <c r="F449" s="6" t="s">
        <v>82</v>
      </c>
      <c r="G449" s="6" t="s">
        <v>18</v>
      </c>
      <c r="H449" s="6" t="s">
        <v>104</v>
      </c>
      <c r="I449" s="6">
        <v>480</v>
      </c>
      <c r="J449" s="6">
        <v>480</v>
      </c>
      <c r="K449" s="6">
        <v>33600</v>
      </c>
      <c r="L449" s="6" t="s">
        <v>57</v>
      </c>
      <c r="M449" s="9" t="s">
        <v>105</v>
      </c>
      <c r="N449" s="11">
        <f t="shared" si="6"/>
        <v>16128000</v>
      </c>
    </row>
    <row r="450" spans="1:14" ht="14.25" customHeight="1" x14ac:dyDescent="0.35">
      <c r="A450" s="5">
        <v>45642</v>
      </c>
      <c r="B450" s="6" t="s">
        <v>57</v>
      </c>
      <c r="C450" s="6" t="s">
        <v>126</v>
      </c>
      <c r="D450" s="6" t="s">
        <v>127</v>
      </c>
      <c r="E450" s="6" t="s">
        <v>45</v>
      </c>
      <c r="F450" s="6" t="s">
        <v>128</v>
      </c>
      <c r="G450" s="6" t="s">
        <v>18</v>
      </c>
      <c r="H450" s="6" t="s">
        <v>104</v>
      </c>
      <c r="I450" s="6">
        <v>480</v>
      </c>
      <c r="J450" s="6">
        <v>24</v>
      </c>
      <c r="K450" s="6">
        <v>1680</v>
      </c>
      <c r="L450" s="6" t="s">
        <v>57</v>
      </c>
      <c r="M450" s="9" t="s">
        <v>105</v>
      </c>
      <c r="N450" s="11">
        <f t="shared" si="6"/>
        <v>40320</v>
      </c>
    </row>
    <row r="451" spans="1:14" ht="14.25" customHeight="1" x14ac:dyDescent="0.35">
      <c r="A451" s="5">
        <v>45642</v>
      </c>
      <c r="B451" s="6" t="s">
        <v>57</v>
      </c>
      <c r="C451" s="6" t="s">
        <v>106</v>
      </c>
      <c r="D451" s="6" t="s">
        <v>107</v>
      </c>
      <c r="E451" s="6" t="s">
        <v>81</v>
      </c>
      <c r="F451" s="6" t="s">
        <v>82</v>
      </c>
      <c r="G451" s="6" t="s">
        <v>18</v>
      </c>
      <c r="H451" s="6" t="s">
        <v>104</v>
      </c>
      <c r="I451" s="6">
        <v>480</v>
      </c>
      <c r="J451" s="6">
        <v>480</v>
      </c>
      <c r="K451" s="6">
        <v>33600</v>
      </c>
      <c r="L451" s="6" t="s">
        <v>57</v>
      </c>
      <c r="M451" s="9" t="s">
        <v>105</v>
      </c>
      <c r="N451" s="11">
        <f t="shared" ref="N451:N514" si="7">J451*K451</f>
        <v>16128000</v>
      </c>
    </row>
    <row r="452" spans="1:14" ht="14.25" customHeight="1" x14ac:dyDescent="0.35">
      <c r="A452" s="5">
        <v>45642</v>
      </c>
      <c r="B452" s="6" t="s">
        <v>57</v>
      </c>
      <c r="C452" s="6" t="s">
        <v>126</v>
      </c>
      <c r="D452" s="6" t="s">
        <v>127</v>
      </c>
      <c r="E452" s="6" t="s">
        <v>45</v>
      </c>
      <c r="F452" s="6" t="s">
        <v>128</v>
      </c>
      <c r="G452" s="6" t="s">
        <v>18</v>
      </c>
      <c r="H452" s="6" t="s">
        <v>104</v>
      </c>
      <c r="I452" s="6">
        <v>120</v>
      </c>
      <c r="J452" s="6">
        <v>12</v>
      </c>
      <c r="K452" s="6">
        <v>1080.96</v>
      </c>
      <c r="L452" s="6" t="s">
        <v>57</v>
      </c>
      <c r="M452" s="9" t="s">
        <v>105</v>
      </c>
      <c r="N452" s="11">
        <f t="shared" si="7"/>
        <v>12971.52</v>
      </c>
    </row>
    <row r="453" spans="1:14" ht="14.25" customHeight="1" x14ac:dyDescent="0.35">
      <c r="A453" s="5">
        <v>45642</v>
      </c>
      <c r="B453" s="6" t="s">
        <v>57</v>
      </c>
      <c r="C453" s="6" t="s">
        <v>126</v>
      </c>
      <c r="D453" s="6" t="s">
        <v>127</v>
      </c>
      <c r="E453" s="6" t="s">
        <v>45</v>
      </c>
      <c r="F453" s="6" t="s">
        <v>128</v>
      </c>
      <c r="G453" s="6" t="s">
        <v>18</v>
      </c>
      <c r="H453" s="6" t="s">
        <v>104</v>
      </c>
      <c r="I453" s="6">
        <v>108</v>
      </c>
      <c r="J453" s="6">
        <v>7</v>
      </c>
      <c r="K453" s="6">
        <v>692.65</v>
      </c>
      <c r="L453" s="6" t="s">
        <v>57</v>
      </c>
      <c r="M453" s="9" t="s">
        <v>105</v>
      </c>
      <c r="N453" s="11">
        <f t="shared" si="7"/>
        <v>4848.55</v>
      </c>
    </row>
    <row r="454" spans="1:14" ht="14.25" customHeight="1" x14ac:dyDescent="0.35">
      <c r="A454" s="5">
        <v>45642</v>
      </c>
      <c r="B454" s="6" t="s">
        <v>57</v>
      </c>
      <c r="C454" s="6" t="s">
        <v>129</v>
      </c>
      <c r="D454" s="6" t="s">
        <v>130</v>
      </c>
      <c r="E454" s="6" t="s">
        <v>81</v>
      </c>
      <c r="F454" s="6" t="s">
        <v>82</v>
      </c>
      <c r="G454" s="6" t="s">
        <v>18</v>
      </c>
      <c r="H454" s="6" t="s">
        <v>104</v>
      </c>
      <c r="I454" s="6">
        <v>80</v>
      </c>
      <c r="J454" s="6">
        <v>48</v>
      </c>
      <c r="K454" s="6">
        <v>3327.84</v>
      </c>
      <c r="L454" s="6" t="s">
        <v>57</v>
      </c>
      <c r="M454" s="9" t="s">
        <v>105</v>
      </c>
      <c r="N454" s="11">
        <f t="shared" si="7"/>
        <v>159736.32000000001</v>
      </c>
    </row>
    <row r="455" spans="1:14" ht="14.25" customHeight="1" x14ac:dyDescent="0.35">
      <c r="A455" s="5">
        <v>45642</v>
      </c>
      <c r="B455" s="6" t="s">
        <v>57</v>
      </c>
      <c r="C455" s="6" t="s">
        <v>126</v>
      </c>
      <c r="D455" s="6" t="s">
        <v>127</v>
      </c>
      <c r="E455" s="6" t="s">
        <v>45</v>
      </c>
      <c r="F455" s="6" t="s">
        <v>128</v>
      </c>
      <c r="G455" s="6" t="s">
        <v>18</v>
      </c>
      <c r="H455" s="6" t="s">
        <v>19</v>
      </c>
      <c r="I455" s="6">
        <v>60</v>
      </c>
      <c r="J455" s="6">
        <v>12</v>
      </c>
      <c r="K455" s="6">
        <v>14864.88</v>
      </c>
      <c r="L455" s="6" t="s">
        <v>57</v>
      </c>
      <c r="M455" s="9" t="s">
        <v>105</v>
      </c>
      <c r="N455" s="11">
        <f t="shared" si="7"/>
        <v>178378.56</v>
      </c>
    </row>
    <row r="456" spans="1:14" ht="14.25" customHeight="1" x14ac:dyDescent="0.35">
      <c r="A456" s="5">
        <v>45642</v>
      </c>
      <c r="B456" s="6" t="s">
        <v>57</v>
      </c>
      <c r="C456" s="6" t="s">
        <v>129</v>
      </c>
      <c r="D456" s="6" t="s">
        <v>130</v>
      </c>
      <c r="E456" s="6" t="s">
        <v>81</v>
      </c>
      <c r="F456" s="6" t="s">
        <v>82</v>
      </c>
      <c r="G456" s="6" t="s">
        <v>18</v>
      </c>
      <c r="H456" s="6" t="s">
        <v>19</v>
      </c>
      <c r="I456" s="6">
        <v>60</v>
      </c>
      <c r="J456" s="6">
        <v>3</v>
      </c>
      <c r="K456" s="6">
        <v>3716.22</v>
      </c>
      <c r="L456" s="6" t="s">
        <v>57</v>
      </c>
      <c r="M456" s="9" t="s">
        <v>105</v>
      </c>
      <c r="N456" s="11">
        <f t="shared" si="7"/>
        <v>11148.66</v>
      </c>
    </row>
    <row r="457" spans="1:14" ht="14.25" customHeight="1" x14ac:dyDescent="0.35">
      <c r="A457" s="5">
        <v>45642</v>
      </c>
      <c r="B457" s="6" t="s">
        <v>57</v>
      </c>
      <c r="C457" s="6" t="s">
        <v>126</v>
      </c>
      <c r="D457" s="6" t="s">
        <v>127</v>
      </c>
      <c r="E457" s="6" t="s">
        <v>45</v>
      </c>
      <c r="F457" s="6" t="s">
        <v>128</v>
      </c>
      <c r="G457" s="6" t="s">
        <v>18</v>
      </c>
      <c r="H457" s="6" t="s">
        <v>19</v>
      </c>
      <c r="I457" s="6">
        <v>72</v>
      </c>
      <c r="J457" s="6">
        <v>12</v>
      </c>
      <c r="K457" s="6">
        <v>3482.16</v>
      </c>
      <c r="L457" s="6" t="s">
        <v>57</v>
      </c>
      <c r="M457" s="9" t="s">
        <v>105</v>
      </c>
      <c r="N457" s="11">
        <f t="shared" si="7"/>
        <v>41785.919999999998</v>
      </c>
    </row>
    <row r="458" spans="1:14" ht="14.25" customHeight="1" x14ac:dyDescent="0.35">
      <c r="A458" s="5">
        <v>45642</v>
      </c>
      <c r="B458" s="6" t="s">
        <v>57</v>
      </c>
      <c r="C458" s="6" t="s">
        <v>126</v>
      </c>
      <c r="D458" s="6" t="s">
        <v>127</v>
      </c>
      <c r="E458" s="6" t="s">
        <v>45</v>
      </c>
      <c r="F458" s="6" t="s">
        <v>128</v>
      </c>
      <c r="G458" s="6" t="s">
        <v>18</v>
      </c>
      <c r="H458" s="6" t="s">
        <v>19</v>
      </c>
      <c r="I458" s="6">
        <v>48</v>
      </c>
      <c r="J458" s="6">
        <v>12</v>
      </c>
      <c r="K458" s="6">
        <v>6160.68</v>
      </c>
      <c r="L458" s="6" t="s">
        <v>57</v>
      </c>
      <c r="M458" s="9" t="s">
        <v>105</v>
      </c>
      <c r="N458" s="11">
        <f t="shared" si="7"/>
        <v>73928.160000000003</v>
      </c>
    </row>
    <row r="459" spans="1:14" ht="14.25" customHeight="1" x14ac:dyDescent="0.35">
      <c r="A459" s="5">
        <v>45642</v>
      </c>
      <c r="B459" s="6" t="s">
        <v>57</v>
      </c>
      <c r="C459" s="6" t="s">
        <v>129</v>
      </c>
      <c r="D459" s="6" t="s">
        <v>130</v>
      </c>
      <c r="E459" s="6" t="s">
        <v>81</v>
      </c>
      <c r="F459" s="6" t="s">
        <v>82</v>
      </c>
      <c r="G459" s="6" t="s">
        <v>18</v>
      </c>
      <c r="H459" s="6" t="s">
        <v>19</v>
      </c>
      <c r="I459" s="6">
        <v>48</v>
      </c>
      <c r="J459" s="6">
        <v>6</v>
      </c>
      <c r="K459" s="6">
        <v>3080.34</v>
      </c>
      <c r="L459" s="6" t="s">
        <v>57</v>
      </c>
      <c r="M459" s="9" t="s">
        <v>105</v>
      </c>
      <c r="N459" s="11">
        <f t="shared" si="7"/>
        <v>18482.04</v>
      </c>
    </row>
    <row r="460" spans="1:14" ht="14.25" customHeight="1" x14ac:dyDescent="0.35">
      <c r="A460" s="5">
        <v>45642</v>
      </c>
      <c r="B460" s="6" t="s">
        <v>57</v>
      </c>
      <c r="C460" s="6" t="s">
        <v>126</v>
      </c>
      <c r="D460" s="6" t="s">
        <v>127</v>
      </c>
      <c r="E460" s="6" t="s">
        <v>45</v>
      </c>
      <c r="F460" s="6" t="s">
        <v>128</v>
      </c>
      <c r="G460" s="6" t="s">
        <v>18</v>
      </c>
      <c r="H460" s="6" t="s">
        <v>19</v>
      </c>
      <c r="I460" s="6">
        <v>72</v>
      </c>
      <c r="J460" s="6">
        <v>12</v>
      </c>
      <c r="K460" s="6">
        <v>3739.2</v>
      </c>
      <c r="L460" s="6" t="s">
        <v>57</v>
      </c>
      <c r="M460" s="9" t="s">
        <v>105</v>
      </c>
      <c r="N460" s="11">
        <f t="shared" si="7"/>
        <v>44870.399999999994</v>
      </c>
    </row>
    <row r="461" spans="1:14" ht="14.25" customHeight="1" x14ac:dyDescent="0.35">
      <c r="A461" s="5">
        <v>45642</v>
      </c>
      <c r="B461" s="6" t="s">
        <v>57</v>
      </c>
      <c r="C461" s="6" t="s">
        <v>126</v>
      </c>
      <c r="D461" s="6" t="s">
        <v>127</v>
      </c>
      <c r="E461" s="6" t="s">
        <v>45</v>
      </c>
      <c r="F461" s="6" t="s">
        <v>128</v>
      </c>
      <c r="G461" s="6" t="s">
        <v>18</v>
      </c>
      <c r="H461" s="6" t="s">
        <v>19</v>
      </c>
      <c r="I461" s="6">
        <v>36</v>
      </c>
      <c r="J461" s="6">
        <v>12</v>
      </c>
      <c r="K461" s="6">
        <v>3739.2</v>
      </c>
      <c r="L461" s="6" t="s">
        <v>57</v>
      </c>
      <c r="M461" s="9" t="s">
        <v>105</v>
      </c>
      <c r="N461" s="11">
        <f t="shared" si="7"/>
        <v>44870.399999999994</v>
      </c>
    </row>
    <row r="462" spans="1:14" ht="14.25" customHeight="1" x14ac:dyDescent="0.35">
      <c r="A462" s="5">
        <v>45642</v>
      </c>
      <c r="B462" s="6" t="s">
        <v>57</v>
      </c>
      <c r="C462" s="6" t="s">
        <v>129</v>
      </c>
      <c r="D462" s="6" t="s">
        <v>130</v>
      </c>
      <c r="E462" s="6" t="s">
        <v>81</v>
      </c>
      <c r="F462" s="6" t="s">
        <v>82</v>
      </c>
      <c r="G462" s="6" t="s">
        <v>18</v>
      </c>
      <c r="H462" s="6" t="s">
        <v>19</v>
      </c>
      <c r="I462" s="6">
        <v>36</v>
      </c>
      <c r="J462" s="6">
        <v>12</v>
      </c>
      <c r="K462" s="6">
        <v>2946.48</v>
      </c>
      <c r="L462" s="6" t="s">
        <v>57</v>
      </c>
      <c r="M462" s="9" t="s">
        <v>105</v>
      </c>
      <c r="N462" s="11">
        <f t="shared" si="7"/>
        <v>35357.760000000002</v>
      </c>
    </row>
    <row r="463" spans="1:14" ht="14.25" customHeight="1" x14ac:dyDescent="0.35">
      <c r="A463" s="5">
        <v>45642</v>
      </c>
      <c r="B463" s="6" t="s">
        <v>57</v>
      </c>
      <c r="C463" s="6" t="s">
        <v>126</v>
      </c>
      <c r="D463" s="6" t="s">
        <v>127</v>
      </c>
      <c r="E463" s="6" t="s">
        <v>45</v>
      </c>
      <c r="F463" s="6" t="s">
        <v>128</v>
      </c>
      <c r="G463" s="6" t="s">
        <v>18</v>
      </c>
      <c r="H463" s="6" t="s">
        <v>102</v>
      </c>
      <c r="I463" s="6">
        <v>40</v>
      </c>
      <c r="J463" s="6">
        <v>12</v>
      </c>
      <c r="K463" s="6">
        <v>6953.64</v>
      </c>
      <c r="L463" s="6" t="s">
        <v>57</v>
      </c>
      <c r="M463" s="9" t="s">
        <v>105</v>
      </c>
      <c r="N463" s="11">
        <f t="shared" si="7"/>
        <v>83443.680000000008</v>
      </c>
    </row>
    <row r="464" spans="1:14" ht="14.25" customHeight="1" x14ac:dyDescent="0.35">
      <c r="A464" s="5">
        <v>45642</v>
      </c>
      <c r="B464" s="6" t="s">
        <v>57</v>
      </c>
      <c r="C464" s="6" t="s">
        <v>126</v>
      </c>
      <c r="D464" s="6" t="s">
        <v>127</v>
      </c>
      <c r="E464" s="6" t="s">
        <v>45</v>
      </c>
      <c r="F464" s="6" t="s">
        <v>128</v>
      </c>
      <c r="G464" s="6" t="s">
        <v>18</v>
      </c>
      <c r="H464" s="6" t="s">
        <v>102</v>
      </c>
      <c r="I464" s="6">
        <v>40</v>
      </c>
      <c r="J464" s="6">
        <v>12</v>
      </c>
      <c r="K464" s="6">
        <v>13917.84</v>
      </c>
      <c r="L464" s="6" t="s">
        <v>57</v>
      </c>
      <c r="M464" s="9" t="s">
        <v>105</v>
      </c>
      <c r="N464" s="11">
        <f t="shared" si="7"/>
        <v>167014.08000000002</v>
      </c>
    </row>
    <row r="465" spans="1:14" ht="14.25" customHeight="1" x14ac:dyDescent="0.35">
      <c r="A465" s="5">
        <v>45642</v>
      </c>
      <c r="B465" s="6" t="s">
        <v>57</v>
      </c>
      <c r="C465" s="6" t="s">
        <v>126</v>
      </c>
      <c r="D465" s="6" t="s">
        <v>127</v>
      </c>
      <c r="E465" s="6" t="s">
        <v>45</v>
      </c>
      <c r="F465" s="6" t="s">
        <v>128</v>
      </c>
      <c r="G465" s="6" t="s">
        <v>18</v>
      </c>
      <c r="H465" s="6" t="s">
        <v>102</v>
      </c>
      <c r="I465" s="6">
        <v>36</v>
      </c>
      <c r="J465" s="6">
        <v>12</v>
      </c>
      <c r="K465" s="6">
        <v>5882.16</v>
      </c>
      <c r="L465" s="6" t="s">
        <v>57</v>
      </c>
      <c r="M465" s="9" t="s">
        <v>105</v>
      </c>
      <c r="N465" s="11">
        <f t="shared" si="7"/>
        <v>70585.919999999998</v>
      </c>
    </row>
    <row r="466" spans="1:14" ht="14.25" customHeight="1" x14ac:dyDescent="0.35">
      <c r="A466" s="5">
        <v>45642</v>
      </c>
      <c r="B466" s="6" t="s">
        <v>57</v>
      </c>
      <c r="C466" s="6" t="s">
        <v>129</v>
      </c>
      <c r="D466" s="6" t="s">
        <v>130</v>
      </c>
      <c r="E466" s="6" t="s">
        <v>81</v>
      </c>
      <c r="F466" s="6" t="s">
        <v>82</v>
      </c>
      <c r="G466" s="6" t="s">
        <v>18</v>
      </c>
      <c r="H466" s="6" t="s">
        <v>89</v>
      </c>
      <c r="I466" s="6">
        <v>48</v>
      </c>
      <c r="J466" s="6">
        <v>3</v>
      </c>
      <c r="K466" s="6">
        <v>1918.83</v>
      </c>
      <c r="L466" s="6" t="s">
        <v>57</v>
      </c>
      <c r="M466" s="9" t="s">
        <v>105</v>
      </c>
      <c r="N466" s="11">
        <f t="shared" si="7"/>
        <v>5756.49</v>
      </c>
    </row>
    <row r="467" spans="1:14" ht="14.25" customHeight="1" x14ac:dyDescent="0.35">
      <c r="A467" s="5">
        <v>45642</v>
      </c>
      <c r="B467" s="6" t="s">
        <v>57</v>
      </c>
      <c r="C467" s="6" t="s">
        <v>129</v>
      </c>
      <c r="D467" s="6" t="s">
        <v>130</v>
      </c>
      <c r="E467" s="6" t="s">
        <v>81</v>
      </c>
      <c r="F467" s="6" t="s">
        <v>82</v>
      </c>
      <c r="G467" s="6" t="s">
        <v>18</v>
      </c>
      <c r="H467" s="6" t="s">
        <v>89</v>
      </c>
      <c r="I467" s="6">
        <v>48</v>
      </c>
      <c r="J467" s="6">
        <v>3</v>
      </c>
      <c r="K467" s="6">
        <v>1971.78</v>
      </c>
      <c r="L467" s="6" t="s">
        <v>57</v>
      </c>
      <c r="M467" s="9" t="s">
        <v>105</v>
      </c>
      <c r="N467" s="11">
        <f t="shared" si="7"/>
        <v>5915.34</v>
      </c>
    </row>
    <row r="468" spans="1:14" ht="14.25" customHeight="1" x14ac:dyDescent="0.35">
      <c r="A468" s="5">
        <v>45642</v>
      </c>
      <c r="B468" s="6" t="s">
        <v>57</v>
      </c>
      <c r="C468" s="6" t="s">
        <v>126</v>
      </c>
      <c r="D468" s="6" t="s">
        <v>127</v>
      </c>
      <c r="E468" s="6" t="s">
        <v>45</v>
      </c>
      <c r="F468" s="6" t="s">
        <v>128</v>
      </c>
      <c r="G468" s="6" t="s">
        <v>18</v>
      </c>
      <c r="H468" s="6" t="s">
        <v>89</v>
      </c>
      <c r="I468" s="6">
        <v>36</v>
      </c>
      <c r="J468" s="6">
        <v>12</v>
      </c>
      <c r="K468" s="6">
        <v>3934.2</v>
      </c>
      <c r="L468" s="6" t="s">
        <v>57</v>
      </c>
      <c r="M468" s="9" t="s">
        <v>105</v>
      </c>
      <c r="N468" s="11">
        <f t="shared" si="7"/>
        <v>47210.399999999994</v>
      </c>
    </row>
    <row r="469" spans="1:14" ht="14.25" customHeight="1" x14ac:dyDescent="0.35">
      <c r="A469" s="5">
        <v>45642</v>
      </c>
      <c r="B469" s="6" t="s">
        <v>57</v>
      </c>
      <c r="C469" s="6" t="s">
        <v>129</v>
      </c>
      <c r="D469" s="6" t="s">
        <v>130</v>
      </c>
      <c r="E469" s="6" t="s">
        <v>81</v>
      </c>
      <c r="F469" s="6" t="s">
        <v>82</v>
      </c>
      <c r="G469" s="6" t="s">
        <v>18</v>
      </c>
      <c r="H469" s="6" t="s">
        <v>89</v>
      </c>
      <c r="I469" s="6">
        <v>36</v>
      </c>
      <c r="J469" s="6">
        <v>6</v>
      </c>
      <c r="K469" s="6">
        <v>1967.1</v>
      </c>
      <c r="L469" s="6" t="s">
        <v>57</v>
      </c>
      <c r="M469" s="9" t="s">
        <v>105</v>
      </c>
      <c r="N469" s="11">
        <f t="shared" si="7"/>
        <v>11802.599999999999</v>
      </c>
    </row>
    <row r="470" spans="1:14" ht="14.25" customHeight="1" x14ac:dyDescent="0.35">
      <c r="A470" s="5">
        <v>45642</v>
      </c>
      <c r="B470" s="6" t="s">
        <v>57</v>
      </c>
      <c r="C470" s="6" t="s">
        <v>126</v>
      </c>
      <c r="D470" s="6" t="s">
        <v>127</v>
      </c>
      <c r="E470" s="6" t="s">
        <v>45</v>
      </c>
      <c r="F470" s="6" t="s">
        <v>128</v>
      </c>
      <c r="G470" s="6" t="s">
        <v>18</v>
      </c>
      <c r="H470" s="6" t="s">
        <v>131</v>
      </c>
      <c r="I470" s="6">
        <v>600</v>
      </c>
      <c r="J470" s="6">
        <v>12</v>
      </c>
      <c r="K470" s="6">
        <v>1835.88</v>
      </c>
      <c r="L470" s="6" t="s">
        <v>57</v>
      </c>
      <c r="M470" s="9" t="s">
        <v>105</v>
      </c>
      <c r="N470" s="11">
        <f t="shared" si="7"/>
        <v>22030.560000000001</v>
      </c>
    </row>
    <row r="471" spans="1:14" ht="14.25" customHeight="1" x14ac:dyDescent="0.35">
      <c r="A471" s="5">
        <v>45642</v>
      </c>
      <c r="B471" s="6" t="s">
        <v>57</v>
      </c>
      <c r="C471" s="6" t="s">
        <v>126</v>
      </c>
      <c r="D471" s="6" t="s">
        <v>127</v>
      </c>
      <c r="E471" s="6" t="s">
        <v>45</v>
      </c>
      <c r="F471" s="6" t="s">
        <v>128</v>
      </c>
      <c r="G471" s="6" t="s">
        <v>18</v>
      </c>
      <c r="H471" s="6" t="s">
        <v>131</v>
      </c>
      <c r="I471" s="6">
        <v>600</v>
      </c>
      <c r="J471" s="6">
        <v>12</v>
      </c>
      <c r="K471" s="6">
        <v>2465.4</v>
      </c>
      <c r="L471" s="6" t="s">
        <v>57</v>
      </c>
      <c r="M471" s="9" t="s">
        <v>105</v>
      </c>
      <c r="N471" s="11">
        <f t="shared" si="7"/>
        <v>29584.800000000003</v>
      </c>
    </row>
    <row r="472" spans="1:14" ht="14.25" customHeight="1" x14ac:dyDescent="0.35">
      <c r="A472" s="5">
        <v>45642</v>
      </c>
      <c r="B472" s="6" t="s">
        <v>57</v>
      </c>
      <c r="C472" s="6" t="s">
        <v>129</v>
      </c>
      <c r="D472" s="6" t="s">
        <v>130</v>
      </c>
      <c r="E472" s="6" t="s">
        <v>81</v>
      </c>
      <c r="F472" s="6" t="s">
        <v>82</v>
      </c>
      <c r="G472" s="6" t="s">
        <v>18</v>
      </c>
      <c r="H472" s="6" t="s">
        <v>131</v>
      </c>
      <c r="I472" s="6">
        <v>600</v>
      </c>
      <c r="J472" s="6">
        <v>12</v>
      </c>
      <c r="K472" s="6">
        <v>2465.4</v>
      </c>
      <c r="L472" s="6" t="s">
        <v>57</v>
      </c>
      <c r="M472" s="9" t="s">
        <v>105</v>
      </c>
      <c r="N472" s="11">
        <f t="shared" si="7"/>
        <v>29584.800000000003</v>
      </c>
    </row>
    <row r="473" spans="1:14" ht="14.25" customHeight="1" x14ac:dyDescent="0.35">
      <c r="A473" s="5">
        <v>45642</v>
      </c>
      <c r="B473" s="6" t="s">
        <v>57</v>
      </c>
      <c r="C473" s="6" t="s">
        <v>126</v>
      </c>
      <c r="D473" s="6" t="s">
        <v>127</v>
      </c>
      <c r="E473" s="6" t="s">
        <v>45</v>
      </c>
      <c r="F473" s="6" t="s">
        <v>128</v>
      </c>
      <c r="G473" s="6" t="s">
        <v>18</v>
      </c>
      <c r="H473" s="6" t="s">
        <v>108</v>
      </c>
      <c r="I473" s="6">
        <v>72</v>
      </c>
      <c r="J473" s="6">
        <v>12</v>
      </c>
      <c r="K473" s="6">
        <v>2667.84</v>
      </c>
      <c r="L473" s="6" t="s">
        <v>57</v>
      </c>
      <c r="M473" s="9" t="s">
        <v>105</v>
      </c>
      <c r="N473" s="11">
        <f t="shared" si="7"/>
        <v>32014.080000000002</v>
      </c>
    </row>
    <row r="474" spans="1:14" ht="14.25" customHeight="1" x14ac:dyDescent="0.35">
      <c r="A474" s="5">
        <v>45642</v>
      </c>
      <c r="B474" s="6" t="s">
        <v>57</v>
      </c>
      <c r="C474" s="6" t="s">
        <v>129</v>
      </c>
      <c r="D474" s="6" t="s">
        <v>130</v>
      </c>
      <c r="E474" s="6" t="s">
        <v>81</v>
      </c>
      <c r="F474" s="6" t="s">
        <v>82</v>
      </c>
      <c r="G474" s="6" t="s">
        <v>18</v>
      </c>
      <c r="H474" s="6" t="s">
        <v>108</v>
      </c>
      <c r="I474" s="6">
        <v>72</v>
      </c>
      <c r="J474" s="6">
        <v>24</v>
      </c>
      <c r="K474" s="6">
        <v>5335.68</v>
      </c>
      <c r="L474" s="6" t="s">
        <v>57</v>
      </c>
      <c r="M474" s="9" t="s">
        <v>105</v>
      </c>
      <c r="N474" s="11">
        <f t="shared" si="7"/>
        <v>128056.32000000001</v>
      </c>
    </row>
    <row r="475" spans="1:14" ht="14.25" customHeight="1" x14ac:dyDescent="0.35">
      <c r="A475" s="5">
        <v>45642</v>
      </c>
      <c r="B475" s="6" t="s">
        <v>57</v>
      </c>
      <c r="C475" s="6" t="s">
        <v>106</v>
      </c>
      <c r="D475" s="6" t="s">
        <v>107</v>
      </c>
      <c r="E475" s="6" t="s">
        <v>81</v>
      </c>
      <c r="F475" s="6" t="s">
        <v>82</v>
      </c>
      <c r="G475" s="6" t="s">
        <v>18</v>
      </c>
      <c r="H475" s="6" t="s">
        <v>109</v>
      </c>
      <c r="I475" s="6">
        <v>160</v>
      </c>
      <c r="J475" s="6">
        <v>160</v>
      </c>
      <c r="K475" s="6">
        <v>16480</v>
      </c>
      <c r="L475" s="6" t="s">
        <v>57</v>
      </c>
      <c r="M475" s="9" t="s">
        <v>105</v>
      </c>
      <c r="N475" s="11">
        <f t="shared" si="7"/>
        <v>2636800</v>
      </c>
    </row>
    <row r="476" spans="1:14" ht="14.25" customHeight="1" x14ac:dyDescent="0.35">
      <c r="A476" s="5">
        <v>45642</v>
      </c>
      <c r="B476" s="6" t="s">
        <v>57</v>
      </c>
      <c r="C476" s="6" t="s">
        <v>129</v>
      </c>
      <c r="D476" s="6" t="s">
        <v>130</v>
      </c>
      <c r="E476" s="6" t="s">
        <v>81</v>
      </c>
      <c r="F476" s="6" t="s">
        <v>82</v>
      </c>
      <c r="G476" s="6" t="s">
        <v>110</v>
      </c>
      <c r="H476" s="6" t="s">
        <v>111</v>
      </c>
      <c r="I476" s="6">
        <v>36</v>
      </c>
      <c r="J476" s="6">
        <v>12</v>
      </c>
      <c r="K476" s="6">
        <v>1500</v>
      </c>
      <c r="L476" s="6" t="s">
        <v>57</v>
      </c>
      <c r="M476" s="9" t="s">
        <v>105</v>
      </c>
      <c r="N476" s="11">
        <f t="shared" si="7"/>
        <v>18000</v>
      </c>
    </row>
    <row r="477" spans="1:14" ht="14.25" customHeight="1" x14ac:dyDescent="0.35">
      <c r="A477" s="5">
        <v>45642</v>
      </c>
      <c r="B477" s="6" t="s">
        <v>57</v>
      </c>
      <c r="C477" s="6" t="s">
        <v>106</v>
      </c>
      <c r="D477" s="6" t="s">
        <v>107</v>
      </c>
      <c r="E477" s="6" t="s">
        <v>81</v>
      </c>
      <c r="F477" s="6" t="s">
        <v>82</v>
      </c>
      <c r="G477" s="6" t="s">
        <v>110</v>
      </c>
      <c r="H477" s="6" t="s">
        <v>111</v>
      </c>
      <c r="I477" s="6">
        <v>36</v>
      </c>
      <c r="J477" s="6">
        <v>72</v>
      </c>
      <c r="K477" s="6">
        <v>8100</v>
      </c>
      <c r="L477" s="6" t="s">
        <v>57</v>
      </c>
      <c r="M477" s="9" t="s">
        <v>105</v>
      </c>
      <c r="N477" s="11">
        <f t="shared" si="7"/>
        <v>583200</v>
      </c>
    </row>
    <row r="478" spans="1:14" ht="14.25" customHeight="1" x14ac:dyDescent="0.35">
      <c r="A478" s="5">
        <v>45642</v>
      </c>
      <c r="B478" s="6" t="s">
        <v>57</v>
      </c>
      <c r="C478" s="6" t="s">
        <v>129</v>
      </c>
      <c r="D478" s="6" t="s">
        <v>130</v>
      </c>
      <c r="E478" s="6" t="s">
        <v>81</v>
      </c>
      <c r="F478" s="6" t="s">
        <v>82</v>
      </c>
      <c r="G478" s="6" t="s">
        <v>110</v>
      </c>
      <c r="H478" s="6" t="s">
        <v>111</v>
      </c>
      <c r="I478" s="6">
        <v>36</v>
      </c>
      <c r="J478" s="6">
        <v>6</v>
      </c>
      <c r="K478" s="6">
        <v>675</v>
      </c>
      <c r="L478" s="6" t="s">
        <v>57</v>
      </c>
      <c r="M478" s="9" t="s">
        <v>105</v>
      </c>
      <c r="N478" s="11">
        <f t="shared" si="7"/>
        <v>4050</v>
      </c>
    </row>
    <row r="479" spans="1:14" ht="14.25" customHeight="1" x14ac:dyDescent="0.35">
      <c r="A479" s="5">
        <v>45642</v>
      </c>
      <c r="B479" s="6" t="s">
        <v>57</v>
      </c>
      <c r="C479" s="6" t="s">
        <v>126</v>
      </c>
      <c r="D479" s="6" t="s">
        <v>127</v>
      </c>
      <c r="E479" s="6" t="s">
        <v>45</v>
      </c>
      <c r="F479" s="6" t="s">
        <v>128</v>
      </c>
      <c r="G479" s="6" t="s">
        <v>110</v>
      </c>
      <c r="H479" s="6" t="s">
        <v>111</v>
      </c>
      <c r="I479" s="6">
        <v>24</v>
      </c>
      <c r="J479" s="6">
        <v>25</v>
      </c>
      <c r="K479" s="6">
        <v>3750</v>
      </c>
      <c r="L479" s="6" t="s">
        <v>57</v>
      </c>
      <c r="M479" s="9" t="s">
        <v>105</v>
      </c>
      <c r="N479" s="11">
        <f t="shared" si="7"/>
        <v>93750</v>
      </c>
    </row>
    <row r="480" spans="1:14" ht="14.25" customHeight="1" x14ac:dyDescent="0.35">
      <c r="A480" s="5">
        <v>45642</v>
      </c>
      <c r="B480" s="6" t="s">
        <v>57</v>
      </c>
      <c r="C480" s="6" t="s">
        <v>126</v>
      </c>
      <c r="D480" s="6" t="s">
        <v>127</v>
      </c>
      <c r="E480" s="6" t="s">
        <v>45</v>
      </c>
      <c r="F480" s="6" t="s">
        <v>128</v>
      </c>
      <c r="G480" s="6" t="s">
        <v>110</v>
      </c>
      <c r="H480" s="6" t="s">
        <v>111</v>
      </c>
      <c r="I480" s="6">
        <v>72</v>
      </c>
      <c r="J480" s="6">
        <v>12</v>
      </c>
      <c r="K480" s="6">
        <v>1200</v>
      </c>
      <c r="L480" s="6" t="s">
        <v>57</v>
      </c>
      <c r="M480" s="9" t="s">
        <v>105</v>
      </c>
      <c r="N480" s="11">
        <f t="shared" si="7"/>
        <v>14400</v>
      </c>
    </row>
    <row r="481" spans="1:14" ht="14.25" customHeight="1" x14ac:dyDescent="0.35">
      <c r="A481" s="5">
        <v>45642</v>
      </c>
      <c r="B481" s="6" t="s">
        <v>57</v>
      </c>
      <c r="C481" s="6" t="s">
        <v>126</v>
      </c>
      <c r="D481" s="6" t="s">
        <v>127</v>
      </c>
      <c r="E481" s="6" t="s">
        <v>45</v>
      </c>
      <c r="F481" s="6" t="s">
        <v>128</v>
      </c>
      <c r="G481" s="6" t="s">
        <v>110</v>
      </c>
      <c r="H481" s="6" t="s">
        <v>111</v>
      </c>
      <c r="I481" s="6">
        <v>48</v>
      </c>
      <c r="J481" s="6">
        <v>12</v>
      </c>
      <c r="K481" s="6">
        <v>990</v>
      </c>
      <c r="L481" s="6" t="s">
        <v>57</v>
      </c>
      <c r="M481" s="9" t="s">
        <v>105</v>
      </c>
      <c r="N481" s="11">
        <f t="shared" si="7"/>
        <v>11880</v>
      </c>
    </row>
    <row r="482" spans="1:14" ht="14.25" customHeight="1" x14ac:dyDescent="0.35">
      <c r="A482" s="5">
        <v>45642</v>
      </c>
      <c r="B482" s="6" t="s">
        <v>57</v>
      </c>
      <c r="C482" s="6" t="s">
        <v>129</v>
      </c>
      <c r="D482" s="6" t="s">
        <v>130</v>
      </c>
      <c r="E482" s="6" t="s">
        <v>81</v>
      </c>
      <c r="F482" s="6" t="s">
        <v>82</v>
      </c>
      <c r="G482" s="6" t="s">
        <v>110</v>
      </c>
      <c r="H482" s="6" t="s">
        <v>111</v>
      </c>
      <c r="I482" s="6">
        <v>48</v>
      </c>
      <c r="J482" s="6">
        <v>12</v>
      </c>
      <c r="K482" s="6">
        <v>990</v>
      </c>
      <c r="L482" s="6" t="s">
        <v>57</v>
      </c>
      <c r="M482" s="9" t="s">
        <v>105</v>
      </c>
      <c r="N482" s="11">
        <f t="shared" si="7"/>
        <v>11880</v>
      </c>
    </row>
    <row r="483" spans="1:14" ht="14.25" customHeight="1" x14ac:dyDescent="0.35">
      <c r="A483" s="5">
        <v>45642</v>
      </c>
      <c r="B483" s="6" t="s">
        <v>57</v>
      </c>
      <c r="C483" s="6" t="s">
        <v>126</v>
      </c>
      <c r="D483" s="6" t="s">
        <v>127</v>
      </c>
      <c r="E483" s="6" t="s">
        <v>45</v>
      </c>
      <c r="F483" s="6" t="s">
        <v>128</v>
      </c>
      <c r="G483" s="6" t="s">
        <v>110</v>
      </c>
      <c r="H483" s="6" t="s">
        <v>111</v>
      </c>
      <c r="I483" s="6">
        <v>36</v>
      </c>
      <c r="J483" s="6">
        <v>6</v>
      </c>
      <c r="K483" s="6">
        <v>950.04</v>
      </c>
      <c r="L483" s="6" t="s">
        <v>57</v>
      </c>
      <c r="M483" s="9" t="s">
        <v>105</v>
      </c>
      <c r="N483" s="11">
        <f t="shared" si="7"/>
        <v>5700.24</v>
      </c>
    </row>
    <row r="484" spans="1:14" ht="14.25" customHeight="1" x14ac:dyDescent="0.35">
      <c r="A484" s="5">
        <v>45642</v>
      </c>
      <c r="B484" s="6" t="s">
        <v>57</v>
      </c>
      <c r="C484" s="6" t="s">
        <v>126</v>
      </c>
      <c r="D484" s="6" t="s">
        <v>127</v>
      </c>
      <c r="E484" s="6" t="s">
        <v>45</v>
      </c>
      <c r="F484" s="6" t="s">
        <v>128</v>
      </c>
      <c r="G484" s="6" t="s">
        <v>110</v>
      </c>
      <c r="H484" s="6" t="s">
        <v>111</v>
      </c>
      <c r="I484" s="6">
        <v>36</v>
      </c>
      <c r="J484" s="6">
        <v>6</v>
      </c>
      <c r="K484" s="6">
        <v>950.04</v>
      </c>
      <c r="L484" s="6" t="s">
        <v>57</v>
      </c>
      <c r="M484" s="9" t="s">
        <v>105</v>
      </c>
      <c r="N484" s="11">
        <f t="shared" si="7"/>
        <v>5700.24</v>
      </c>
    </row>
    <row r="485" spans="1:14" ht="14.25" customHeight="1" x14ac:dyDescent="0.35">
      <c r="A485" s="5">
        <v>45642</v>
      </c>
      <c r="B485" s="6" t="s">
        <v>57</v>
      </c>
      <c r="C485" s="6" t="s">
        <v>126</v>
      </c>
      <c r="D485" s="6" t="s">
        <v>127</v>
      </c>
      <c r="E485" s="6" t="s">
        <v>45</v>
      </c>
      <c r="F485" s="6" t="s">
        <v>128</v>
      </c>
      <c r="G485" s="6" t="s">
        <v>110</v>
      </c>
      <c r="H485" s="6" t="s">
        <v>111</v>
      </c>
      <c r="I485" s="6">
        <v>20</v>
      </c>
      <c r="J485" s="6">
        <v>16</v>
      </c>
      <c r="K485" s="6">
        <v>4000</v>
      </c>
      <c r="L485" s="6" t="s">
        <v>57</v>
      </c>
      <c r="M485" s="9" t="s">
        <v>105</v>
      </c>
      <c r="N485" s="11">
        <f t="shared" si="7"/>
        <v>64000</v>
      </c>
    </row>
    <row r="486" spans="1:14" ht="14.25" customHeight="1" x14ac:dyDescent="0.35">
      <c r="A486" s="5">
        <v>45642</v>
      </c>
      <c r="B486" s="6" t="s">
        <v>57</v>
      </c>
      <c r="C486" s="6" t="s">
        <v>129</v>
      </c>
      <c r="D486" s="6" t="s">
        <v>130</v>
      </c>
      <c r="E486" s="6" t="s">
        <v>81</v>
      </c>
      <c r="F486" s="6" t="s">
        <v>82</v>
      </c>
      <c r="G486" s="6" t="s">
        <v>110</v>
      </c>
      <c r="H486" s="6" t="s">
        <v>111</v>
      </c>
      <c r="I486" s="6">
        <v>48</v>
      </c>
      <c r="J486" s="6">
        <v>6</v>
      </c>
      <c r="K486" s="6">
        <v>700.02</v>
      </c>
      <c r="L486" s="6" t="s">
        <v>57</v>
      </c>
      <c r="M486" s="9" t="s">
        <v>105</v>
      </c>
      <c r="N486" s="11">
        <f t="shared" si="7"/>
        <v>4200.12</v>
      </c>
    </row>
    <row r="487" spans="1:14" ht="14.25" customHeight="1" x14ac:dyDescent="0.35">
      <c r="A487" s="5">
        <v>45642</v>
      </c>
      <c r="B487" s="6" t="s">
        <v>57</v>
      </c>
      <c r="C487" s="6" t="s">
        <v>129</v>
      </c>
      <c r="D487" s="6" t="s">
        <v>130</v>
      </c>
      <c r="E487" s="6" t="s">
        <v>81</v>
      </c>
      <c r="F487" s="6" t="s">
        <v>82</v>
      </c>
      <c r="G487" s="6" t="s">
        <v>110</v>
      </c>
      <c r="H487" s="6" t="s">
        <v>111</v>
      </c>
      <c r="I487" s="6">
        <v>20</v>
      </c>
      <c r="J487" s="6">
        <v>4</v>
      </c>
      <c r="K487" s="6">
        <v>1000</v>
      </c>
      <c r="L487" s="6" t="s">
        <v>57</v>
      </c>
      <c r="M487" s="9" t="s">
        <v>105</v>
      </c>
      <c r="N487" s="11">
        <f t="shared" si="7"/>
        <v>4000</v>
      </c>
    </row>
    <row r="488" spans="1:14" ht="14.25" customHeight="1" x14ac:dyDescent="0.35">
      <c r="A488" s="5">
        <v>45642</v>
      </c>
      <c r="B488" s="6" t="s">
        <v>57</v>
      </c>
      <c r="C488" s="6" t="s">
        <v>129</v>
      </c>
      <c r="D488" s="6" t="s">
        <v>130</v>
      </c>
      <c r="E488" s="6" t="s">
        <v>81</v>
      </c>
      <c r="F488" s="6" t="s">
        <v>82</v>
      </c>
      <c r="G488" s="6" t="s">
        <v>110</v>
      </c>
      <c r="H488" s="6" t="s">
        <v>111</v>
      </c>
      <c r="I488" s="6">
        <v>120</v>
      </c>
      <c r="J488" s="6">
        <v>12</v>
      </c>
      <c r="K488" s="6">
        <v>800.04</v>
      </c>
      <c r="L488" s="6" t="s">
        <v>57</v>
      </c>
      <c r="M488" s="9" t="s">
        <v>105</v>
      </c>
      <c r="N488" s="11">
        <f t="shared" si="7"/>
        <v>9600.48</v>
      </c>
    </row>
    <row r="489" spans="1:14" ht="14.25" customHeight="1" x14ac:dyDescent="0.35">
      <c r="A489" s="5">
        <v>45642</v>
      </c>
      <c r="B489" s="6" t="s">
        <v>57</v>
      </c>
      <c r="C489" s="6" t="s">
        <v>129</v>
      </c>
      <c r="D489" s="6" t="s">
        <v>130</v>
      </c>
      <c r="E489" s="6" t="s">
        <v>81</v>
      </c>
      <c r="F489" s="6" t="s">
        <v>82</v>
      </c>
      <c r="G489" s="6" t="s">
        <v>110</v>
      </c>
      <c r="H489" s="6" t="s">
        <v>111</v>
      </c>
      <c r="I489" s="6">
        <v>120</v>
      </c>
      <c r="J489" s="6">
        <v>12</v>
      </c>
      <c r="K489" s="6">
        <v>800.04</v>
      </c>
      <c r="L489" s="6" t="s">
        <v>57</v>
      </c>
      <c r="M489" s="9" t="s">
        <v>105</v>
      </c>
      <c r="N489" s="11">
        <f t="shared" si="7"/>
        <v>9600.48</v>
      </c>
    </row>
    <row r="490" spans="1:14" ht="14.25" customHeight="1" x14ac:dyDescent="0.35">
      <c r="A490" s="5">
        <v>45642</v>
      </c>
      <c r="B490" s="6" t="s">
        <v>57</v>
      </c>
      <c r="C490" s="6" t="s">
        <v>126</v>
      </c>
      <c r="D490" s="6" t="s">
        <v>127</v>
      </c>
      <c r="E490" s="6" t="s">
        <v>45</v>
      </c>
      <c r="F490" s="6" t="s">
        <v>128</v>
      </c>
      <c r="G490" s="6" t="s">
        <v>110</v>
      </c>
      <c r="H490" s="6" t="s">
        <v>111</v>
      </c>
      <c r="I490" s="6">
        <v>120</v>
      </c>
      <c r="J490" s="6">
        <v>12</v>
      </c>
      <c r="K490" s="6">
        <v>800.04</v>
      </c>
      <c r="L490" s="6" t="s">
        <v>57</v>
      </c>
      <c r="M490" s="9" t="s">
        <v>105</v>
      </c>
      <c r="N490" s="11">
        <f t="shared" si="7"/>
        <v>9600.48</v>
      </c>
    </row>
    <row r="491" spans="1:14" ht="14.25" customHeight="1" x14ac:dyDescent="0.35">
      <c r="A491" s="5">
        <v>45642</v>
      </c>
      <c r="B491" s="6" t="s">
        <v>57</v>
      </c>
      <c r="C491" s="6" t="s">
        <v>129</v>
      </c>
      <c r="D491" s="6" t="s">
        <v>130</v>
      </c>
      <c r="E491" s="6" t="s">
        <v>81</v>
      </c>
      <c r="F491" s="6" t="s">
        <v>82</v>
      </c>
      <c r="G491" s="6" t="s">
        <v>110</v>
      </c>
      <c r="H491" s="6" t="s">
        <v>111</v>
      </c>
      <c r="I491" s="6">
        <v>96</v>
      </c>
      <c r="J491" s="6">
        <v>12</v>
      </c>
      <c r="K491" s="6">
        <v>900</v>
      </c>
      <c r="L491" s="6" t="s">
        <v>57</v>
      </c>
      <c r="M491" s="9" t="s">
        <v>105</v>
      </c>
      <c r="N491" s="11">
        <f t="shared" si="7"/>
        <v>10800</v>
      </c>
    </row>
    <row r="492" spans="1:14" ht="14.25" customHeight="1" x14ac:dyDescent="0.35">
      <c r="A492" s="5">
        <v>45642</v>
      </c>
      <c r="B492" s="6" t="s">
        <v>57</v>
      </c>
      <c r="C492" s="6" t="s">
        <v>126</v>
      </c>
      <c r="D492" s="6" t="s">
        <v>127</v>
      </c>
      <c r="E492" s="6" t="s">
        <v>45</v>
      </c>
      <c r="F492" s="6" t="s">
        <v>128</v>
      </c>
      <c r="G492" s="6" t="s">
        <v>110</v>
      </c>
      <c r="H492" s="6" t="s">
        <v>111</v>
      </c>
      <c r="I492" s="6">
        <v>96</v>
      </c>
      <c r="J492" s="6">
        <v>24</v>
      </c>
      <c r="K492" s="6">
        <v>1800</v>
      </c>
      <c r="L492" s="6" t="s">
        <v>57</v>
      </c>
      <c r="M492" s="9" t="s">
        <v>105</v>
      </c>
      <c r="N492" s="11">
        <f t="shared" si="7"/>
        <v>43200</v>
      </c>
    </row>
    <row r="493" spans="1:14" ht="14.25" customHeight="1" x14ac:dyDescent="0.35">
      <c r="A493" s="5">
        <v>45642</v>
      </c>
      <c r="B493" s="6" t="s">
        <v>57</v>
      </c>
      <c r="C493" s="6" t="s">
        <v>129</v>
      </c>
      <c r="D493" s="6" t="s">
        <v>130</v>
      </c>
      <c r="E493" s="6" t="s">
        <v>81</v>
      </c>
      <c r="F493" s="6" t="s">
        <v>82</v>
      </c>
      <c r="G493" s="6" t="s">
        <v>110</v>
      </c>
      <c r="H493" s="6" t="s">
        <v>111</v>
      </c>
      <c r="I493" s="6">
        <v>36</v>
      </c>
      <c r="J493" s="6">
        <v>1</v>
      </c>
      <c r="K493" s="6">
        <v>158.33000000000001</v>
      </c>
      <c r="L493" s="6" t="s">
        <v>57</v>
      </c>
      <c r="M493" s="9" t="s">
        <v>105</v>
      </c>
      <c r="N493" s="11">
        <f t="shared" si="7"/>
        <v>158.33000000000001</v>
      </c>
    </row>
    <row r="494" spans="1:14" ht="14.25" customHeight="1" x14ac:dyDescent="0.35">
      <c r="A494" s="5">
        <v>45642</v>
      </c>
      <c r="B494" s="6" t="s">
        <v>57</v>
      </c>
      <c r="C494" s="6" t="s">
        <v>129</v>
      </c>
      <c r="D494" s="6" t="s">
        <v>130</v>
      </c>
      <c r="E494" s="6" t="s">
        <v>81</v>
      </c>
      <c r="F494" s="6" t="s">
        <v>82</v>
      </c>
      <c r="G494" s="6" t="s">
        <v>110</v>
      </c>
      <c r="H494" s="6" t="s">
        <v>111</v>
      </c>
      <c r="I494" s="6">
        <v>96</v>
      </c>
      <c r="J494" s="6">
        <v>12</v>
      </c>
      <c r="K494" s="6">
        <v>650.04</v>
      </c>
      <c r="L494" s="6" t="s">
        <v>57</v>
      </c>
      <c r="M494" s="9" t="s">
        <v>105</v>
      </c>
      <c r="N494" s="11">
        <f t="shared" si="7"/>
        <v>7800.48</v>
      </c>
    </row>
    <row r="495" spans="1:14" ht="14.25" customHeight="1" x14ac:dyDescent="0.35">
      <c r="A495" s="5">
        <v>45642</v>
      </c>
      <c r="B495" s="6" t="s">
        <v>57</v>
      </c>
      <c r="C495" s="6" t="s">
        <v>129</v>
      </c>
      <c r="D495" s="6" t="s">
        <v>130</v>
      </c>
      <c r="E495" s="6" t="s">
        <v>81</v>
      </c>
      <c r="F495" s="6" t="s">
        <v>82</v>
      </c>
      <c r="G495" s="6" t="s">
        <v>110</v>
      </c>
      <c r="H495" s="6" t="s">
        <v>111</v>
      </c>
      <c r="I495" s="6">
        <v>96</v>
      </c>
      <c r="J495" s="6">
        <v>12</v>
      </c>
      <c r="K495" s="6">
        <v>700.08</v>
      </c>
      <c r="L495" s="6" t="s">
        <v>57</v>
      </c>
      <c r="M495" s="9" t="s">
        <v>105</v>
      </c>
      <c r="N495" s="11">
        <f t="shared" si="7"/>
        <v>8400.9600000000009</v>
      </c>
    </row>
    <row r="496" spans="1:14" ht="14.25" customHeight="1" x14ac:dyDescent="0.35">
      <c r="A496" s="5">
        <v>45642</v>
      </c>
      <c r="B496" s="6" t="s">
        <v>57</v>
      </c>
      <c r="C496" s="6" t="s">
        <v>106</v>
      </c>
      <c r="D496" s="6" t="s">
        <v>107</v>
      </c>
      <c r="E496" s="6" t="s">
        <v>81</v>
      </c>
      <c r="F496" s="6" t="s">
        <v>82</v>
      </c>
      <c r="G496" s="6" t="s">
        <v>110</v>
      </c>
      <c r="H496" s="6" t="s">
        <v>111</v>
      </c>
      <c r="I496" s="6">
        <v>36</v>
      </c>
      <c r="J496" s="6">
        <v>36</v>
      </c>
      <c r="K496" s="6">
        <v>4050</v>
      </c>
      <c r="L496" s="6" t="s">
        <v>57</v>
      </c>
      <c r="M496" s="9" t="s">
        <v>105</v>
      </c>
      <c r="N496" s="11">
        <f t="shared" si="7"/>
        <v>145800</v>
      </c>
    </row>
    <row r="497" spans="1:14" ht="14.25" customHeight="1" x14ac:dyDescent="0.35">
      <c r="A497" s="5">
        <v>45642</v>
      </c>
      <c r="B497" s="6" t="s">
        <v>57</v>
      </c>
      <c r="C497" s="6" t="s">
        <v>129</v>
      </c>
      <c r="D497" s="6" t="s">
        <v>130</v>
      </c>
      <c r="E497" s="6" t="s">
        <v>81</v>
      </c>
      <c r="F497" s="6" t="s">
        <v>82</v>
      </c>
      <c r="G497" s="6" t="s">
        <v>110</v>
      </c>
      <c r="H497" s="6" t="s">
        <v>111</v>
      </c>
      <c r="I497" s="6">
        <v>36</v>
      </c>
      <c r="J497" s="6">
        <v>12</v>
      </c>
      <c r="K497" s="6">
        <v>1350</v>
      </c>
      <c r="L497" s="6" t="s">
        <v>57</v>
      </c>
      <c r="M497" s="9" t="s">
        <v>105</v>
      </c>
      <c r="N497" s="11">
        <f t="shared" si="7"/>
        <v>16200</v>
      </c>
    </row>
    <row r="498" spans="1:14" ht="14.25" customHeight="1" x14ac:dyDescent="0.35">
      <c r="A498" s="5">
        <v>45642</v>
      </c>
      <c r="B498" s="6" t="s">
        <v>57</v>
      </c>
      <c r="C498" s="6" t="s">
        <v>129</v>
      </c>
      <c r="D498" s="6" t="s">
        <v>130</v>
      </c>
      <c r="E498" s="6" t="s">
        <v>81</v>
      </c>
      <c r="F498" s="6" t="s">
        <v>82</v>
      </c>
      <c r="G498" s="6" t="s">
        <v>110</v>
      </c>
      <c r="H498" s="6" t="s">
        <v>111</v>
      </c>
      <c r="I498" s="6">
        <v>120</v>
      </c>
      <c r="J498" s="6">
        <v>12</v>
      </c>
      <c r="K498" s="6">
        <v>750</v>
      </c>
      <c r="L498" s="6" t="s">
        <v>57</v>
      </c>
      <c r="M498" s="9" t="s">
        <v>105</v>
      </c>
      <c r="N498" s="11">
        <f t="shared" si="7"/>
        <v>9000</v>
      </c>
    </row>
    <row r="499" spans="1:14" ht="14.25" customHeight="1" x14ac:dyDescent="0.35">
      <c r="A499" s="5">
        <v>45642</v>
      </c>
      <c r="B499" s="6" t="s">
        <v>57</v>
      </c>
      <c r="C499" s="6" t="s">
        <v>126</v>
      </c>
      <c r="D499" s="6" t="s">
        <v>127</v>
      </c>
      <c r="E499" s="6" t="s">
        <v>45</v>
      </c>
      <c r="F499" s="6" t="s">
        <v>128</v>
      </c>
      <c r="G499" s="6" t="s">
        <v>110</v>
      </c>
      <c r="H499" s="6" t="s">
        <v>111</v>
      </c>
      <c r="I499" s="6">
        <v>48</v>
      </c>
      <c r="J499" s="6">
        <v>12</v>
      </c>
      <c r="K499" s="6">
        <v>1700.04</v>
      </c>
      <c r="L499" s="6" t="s">
        <v>57</v>
      </c>
      <c r="M499" s="9" t="s">
        <v>105</v>
      </c>
      <c r="N499" s="11">
        <f t="shared" si="7"/>
        <v>20400.48</v>
      </c>
    </row>
    <row r="500" spans="1:14" ht="14.25" customHeight="1" x14ac:dyDescent="0.35">
      <c r="A500" s="5">
        <v>45642</v>
      </c>
      <c r="B500" s="6" t="s">
        <v>57</v>
      </c>
      <c r="C500" s="6" t="s">
        <v>126</v>
      </c>
      <c r="D500" s="6" t="s">
        <v>127</v>
      </c>
      <c r="E500" s="6" t="s">
        <v>45</v>
      </c>
      <c r="F500" s="6" t="s">
        <v>128</v>
      </c>
      <c r="G500" s="6" t="s">
        <v>110</v>
      </c>
      <c r="H500" s="6" t="s">
        <v>111</v>
      </c>
      <c r="I500" s="6">
        <v>120</v>
      </c>
      <c r="J500" s="6">
        <v>12</v>
      </c>
      <c r="K500" s="6">
        <v>600</v>
      </c>
      <c r="L500" s="6" t="s">
        <v>57</v>
      </c>
      <c r="M500" s="9" t="s">
        <v>105</v>
      </c>
      <c r="N500" s="11">
        <f t="shared" si="7"/>
        <v>7200</v>
      </c>
    </row>
    <row r="501" spans="1:14" ht="14.25" customHeight="1" x14ac:dyDescent="0.35">
      <c r="A501" s="5">
        <v>45642</v>
      </c>
      <c r="B501" s="6" t="s">
        <v>57</v>
      </c>
      <c r="C501" s="6" t="s">
        <v>129</v>
      </c>
      <c r="D501" s="6" t="s">
        <v>130</v>
      </c>
      <c r="E501" s="6" t="s">
        <v>81</v>
      </c>
      <c r="F501" s="6" t="s">
        <v>82</v>
      </c>
      <c r="G501" s="6" t="s">
        <v>110</v>
      </c>
      <c r="H501" s="6" t="s">
        <v>111</v>
      </c>
      <c r="I501" s="6">
        <v>120</v>
      </c>
      <c r="J501" s="6">
        <v>12</v>
      </c>
      <c r="K501" s="6">
        <v>600</v>
      </c>
      <c r="L501" s="6" t="s">
        <v>57</v>
      </c>
      <c r="M501" s="9" t="s">
        <v>105</v>
      </c>
      <c r="N501" s="11">
        <f t="shared" si="7"/>
        <v>7200</v>
      </c>
    </row>
    <row r="502" spans="1:14" ht="14.25" customHeight="1" x14ac:dyDescent="0.35">
      <c r="A502" s="5">
        <v>45642</v>
      </c>
      <c r="B502" s="6" t="s">
        <v>57</v>
      </c>
      <c r="C502" s="6" t="s">
        <v>129</v>
      </c>
      <c r="D502" s="6" t="s">
        <v>130</v>
      </c>
      <c r="E502" s="6" t="s">
        <v>81</v>
      </c>
      <c r="F502" s="6" t="s">
        <v>82</v>
      </c>
      <c r="G502" s="6" t="s">
        <v>110</v>
      </c>
      <c r="H502" s="6" t="s">
        <v>111</v>
      </c>
      <c r="I502" s="6">
        <v>24</v>
      </c>
      <c r="J502" s="6">
        <v>48</v>
      </c>
      <c r="K502" s="6">
        <v>6000</v>
      </c>
      <c r="L502" s="6" t="s">
        <v>57</v>
      </c>
      <c r="M502" s="9" t="s">
        <v>105</v>
      </c>
      <c r="N502" s="11">
        <f t="shared" si="7"/>
        <v>288000</v>
      </c>
    </row>
    <row r="503" spans="1:14" ht="14.25" customHeight="1" x14ac:dyDescent="0.35">
      <c r="A503" s="5">
        <v>45642</v>
      </c>
      <c r="B503" s="6" t="s">
        <v>57</v>
      </c>
      <c r="C503" s="6" t="s">
        <v>129</v>
      </c>
      <c r="D503" s="6" t="s">
        <v>130</v>
      </c>
      <c r="E503" s="6" t="s">
        <v>81</v>
      </c>
      <c r="F503" s="6" t="s">
        <v>82</v>
      </c>
      <c r="G503" s="6" t="s">
        <v>110</v>
      </c>
      <c r="H503" s="6" t="s">
        <v>111</v>
      </c>
      <c r="I503" s="6">
        <v>12</v>
      </c>
      <c r="J503" s="6">
        <v>12</v>
      </c>
      <c r="K503" s="6">
        <v>2749.92</v>
      </c>
      <c r="L503" s="6" t="s">
        <v>57</v>
      </c>
      <c r="M503" s="9" t="s">
        <v>105</v>
      </c>
      <c r="N503" s="11">
        <f t="shared" si="7"/>
        <v>32999.040000000001</v>
      </c>
    </row>
    <row r="504" spans="1:14" ht="14.25" customHeight="1" x14ac:dyDescent="0.35">
      <c r="A504" s="5">
        <v>45642</v>
      </c>
      <c r="B504" s="6" t="s">
        <v>57</v>
      </c>
      <c r="C504" s="6" t="s">
        <v>126</v>
      </c>
      <c r="D504" s="6" t="s">
        <v>127</v>
      </c>
      <c r="E504" s="6" t="s">
        <v>45</v>
      </c>
      <c r="F504" s="6" t="s">
        <v>128</v>
      </c>
      <c r="G504" s="6" t="s">
        <v>110</v>
      </c>
      <c r="H504" s="6" t="s">
        <v>111</v>
      </c>
      <c r="I504" s="6">
        <v>48</v>
      </c>
      <c r="J504" s="6">
        <v>6</v>
      </c>
      <c r="K504" s="6">
        <v>2994.96</v>
      </c>
      <c r="L504" s="6" t="s">
        <v>57</v>
      </c>
      <c r="M504" s="9" t="s">
        <v>105</v>
      </c>
      <c r="N504" s="11">
        <f t="shared" si="7"/>
        <v>17969.760000000002</v>
      </c>
    </row>
    <row r="505" spans="1:14" ht="14.25" customHeight="1" x14ac:dyDescent="0.35">
      <c r="A505" s="5">
        <v>45642</v>
      </c>
      <c r="B505" s="6" t="s">
        <v>57</v>
      </c>
      <c r="C505" s="6" t="s">
        <v>126</v>
      </c>
      <c r="D505" s="6" t="s">
        <v>127</v>
      </c>
      <c r="E505" s="6" t="s">
        <v>45</v>
      </c>
      <c r="F505" s="6" t="s">
        <v>128</v>
      </c>
      <c r="G505" s="6" t="s">
        <v>26</v>
      </c>
      <c r="H505" s="6" t="s">
        <v>116</v>
      </c>
      <c r="I505" s="6">
        <v>12</v>
      </c>
      <c r="J505" s="6">
        <v>2</v>
      </c>
      <c r="K505" s="6">
        <v>891.08</v>
      </c>
      <c r="L505" s="6" t="s">
        <v>57</v>
      </c>
      <c r="M505" s="9" t="s">
        <v>105</v>
      </c>
      <c r="N505" s="11">
        <f t="shared" si="7"/>
        <v>1782.16</v>
      </c>
    </row>
    <row r="506" spans="1:14" ht="14.25" customHeight="1" x14ac:dyDescent="0.35">
      <c r="A506" s="5">
        <v>45642</v>
      </c>
      <c r="B506" s="6" t="s">
        <v>57</v>
      </c>
      <c r="C506" s="6" t="s">
        <v>126</v>
      </c>
      <c r="D506" s="6" t="s">
        <v>127</v>
      </c>
      <c r="E506" s="6" t="s">
        <v>45</v>
      </c>
      <c r="F506" s="6" t="s">
        <v>128</v>
      </c>
      <c r="G506" s="6" t="s">
        <v>26</v>
      </c>
      <c r="H506" s="6" t="s">
        <v>132</v>
      </c>
      <c r="I506" s="6">
        <v>6</v>
      </c>
      <c r="J506" s="6">
        <v>12</v>
      </c>
      <c r="K506" s="6">
        <v>4553.5200000000004</v>
      </c>
      <c r="L506" s="6" t="s">
        <v>57</v>
      </c>
      <c r="M506" s="9" t="s">
        <v>105</v>
      </c>
      <c r="N506" s="11">
        <f t="shared" si="7"/>
        <v>54642.240000000005</v>
      </c>
    </row>
    <row r="507" spans="1:14" ht="14.25" customHeight="1" x14ac:dyDescent="0.35">
      <c r="A507" s="5">
        <v>45642</v>
      </c>
      <c r="B507" s="6" t="s">
        <v>57</v>
      </c>
      <c r="C507" s="6" t="s">
        <v>126</v>
      </c>
      <c r="D507" s="6" t="s">
        <v>127</v>
      </c>
      <c r="E507" s="6" t="s">
        <v>45</v>
      </c>
      <c r="F507" s="6" t="s">
        <v>128</v>
      </c>
      <c r="G507" s="6" t="s">
        <v>26</v>
      </c>
      <c r="H507" s="6" t="s">
        <v>116</v>
      </c>
      <c r="I507" s="6">
        <v>6</v>
      </c>
      <c r="J507" s="6">
        <v>4</v>
      </c>
      <c r="K507" s="6">
        <v>625.04</v>
      </c>
      <c r="L507" s="6" t="s">
        <v>57</v>
      </c>
      <c r="M507" s="9" t="s">
        <v>105</v>
      </c>
      <c r="N507" s="11">
        <f t="shared" si="7"/>
        <v>2500.16</v>
      </c>
    </row>
    <row r="508" spans="1:14" ht="14.25" customHeight="1" x14ac:dyDescent="0.35">
      <c r="A508" s="5">
        <v>45642</v>
      </c>
      <c r="B508" s="6" t="s">
        <v>57</v>
      </c>
      <c r="C508" s="6" t="s">
        <v>126</v>
      </c>
      <c r="D508" s="6" t="s">
        <v>127</v>
      </c>
      <c r="E508" s="6" t="s">
        <v>45</v>
      </c>
      <c r="F508" s="6" t="s">
        <v>128</v>
      </c>
      <c r="G508" s="6" t="s">
        <v>26</v>
      </c>
      <c r="H508" s="6" t="s">
        <v>116</v>
      </c>
      <c r="I508" s="6">
        <v>6</v>
      </c>
      <c r="J508" s="6">
        <v>24</v>
      </c>
      <c r="K508" s="6">
        <v>6964.32</v>
      </c>
      <c r="L508" s="6" t="s">
        <v>57</v>
      </c>
      <c r="M508" s="9" t="s">
        <v>105</v>
      </c>
      <c r="N508" s="11">
        <f t="shared" si="7"/>
        <v>167143.67999999999</v>
      </c>
    </row>
    <row r="509" spans="1:14" ht="14.25" customHeight="1" x14ac:dyDescent="0.35">
      <c r="A509" s="5">
        <v>45642</v>
      </c>
      <c r="B509" s="6" t="s">
        <v>57</v>
      </c>
      <c r="C509" s="6" t="s">
        <v>129</v>
      </c>
      <c r="D509" s="6" t="s">
        <v>130</v>
      </c>
      <c r="E509" s="6" t="s">
        <v>81</v>
      </c>
      <c r="F509" s="6" t="s">
        <v>82</v>
      </c>
      <c r="G509" s="6" t="s">
        <v>26</v>
      </c>
      <c r="H509" s="6" t="s">
        <v>27</v>
      </c>
      <c r="I509" s="6">
        <v>12</v>
      </c>
      <c r="J509" s="6">
        <v>3</v>
      </c>
      <c r="K509" s="6">
        <v>666.96</v>
      </c>
      <c r="L509" s="6" t="s">
        <v>57</v>
      </c>
      <c r="M509" s="9" t="s">
        <v>105</v>
      </c>
      <c r="N509" s="11">
        <f t="shared" si="7"/>
        <v>2000.88</v>
      </c>
    </row>
    <row r="510" spans="1:14" ht="14.25" customHeight="1" x14ac:dyDescent="0.35">
      <c r="A510" s="5">
        <v>45642</v>
      </c>
      <c r="B510" s="6" t="s">
        <v>57</v>
      </c>
      <c r="C510" s="6" t="s">
        <v>126</v>
      </c>
      <c r="D510" s="6" t="s">
        <v>127</v>
      </c>
      <c r="E510" s="6" t="s">
        <v>45</v>
      </c>
      <c r="F510" s="6" t="s">
        <v>128</v>
      </c>
      <c r="G510" s="6" t="s">
        <v>26</v>
      </c>
      <c r="H510" s="6" t="s">
        <v>27</v>
      </c>
      <c r="I510" s="6">
        <v>12</v>
      </c>
      <c r="J510" s="6">
        <v>1</v>
      </c>
      <c r="K510" s="6">
        <v>245.54</v>
      </c>
      <c r="L510" s="6" t="s">
        <v>57</v>
      </c>
      <c r="M510" s="9" t="s">
        <v>105</v>
      </c>
      <c r="N510" s="11">
        <f t="shared" si="7"/>
        <v>245.54</v>
      </c>
    </row>
    <row r="511" spans="1:14" ht="14.25" customHeight="1" x14ac:dyDescent="0.35">
      <c r="A511" s="5">
        <v>45642</v>
      </c>
      <c r="B511" s="6" t="s">
        <v>57</v>
      </c>
      <c r="C511" s="6" t="s">
        <v>126</v>
      </c>
      <c r="D511" s="6" t="s">
        <v>127</v>
      </c>
      <c r="E511" s="6" t="s">
        <v>45</v>
      </c>
      <c r="F511" s="6" t="s">
        <v>128</v>
      </c>
      <c r="G511" s="6" t="s">
        <v>26</v>
      </c>
      <c r="H511" s="6" t="s">
        <v>27</v>
      </c>
      <c r="I511" s="6">
        <v>12</v>
      </c>
      <c r="J511" s="6">
        <v>11</v>
      </c>
      <c r="K511" s="6">
        <v>2700.94</v>
      </c>
      <c r="L511" s="6" t="s">
        <v>57</v>
      </c>
      <c r="M511" s="9" t="s">
        <v>105</v>
      </c>
      <c r="N511" s="11">
        <f t="shared" si="7"/>
        <v>29710.34</v>
      </c>
    </row>
    <row r="512" spans="1:14" ht="14.25" customHeight="1" x14ac:dyDescent="0.35">
      <c r="A512" s="5">
        <v>45642</v>
      </c>
      <c r="B512" s="6" t="s">
        <v>57</v>
      </c>
      <c r="C512" s="6" t="s">
        <v>126</v>
      </c>
      <c r="D512" s="6" t="s">
        <v>127</v>
      </c>
      <c r="E512" s="6" t="s">
        <v>45</v>
      </c>
      <c r="F512" s="6" t="s">
        <v>128</v>
      </c>
      <c r="G512" s="6" t="s">
        <v>26</v>
      </c>
      <c r="H512" s="6" t="s">
        <v>27</v>
      </c>
      <c r="I512" s="6">
        <v>12</v>
      </c>
      <c r="J512" s="6">
        <v>12</v>
      </c>
      <c r="K512" s="6">
        <v>2667.84</v>
      </c>
      <c r="L512" s="6" t="s">
        <v>57</v>
      </c>
      <c r="M512" s="9" t="s">
        <v>105</v>
      </c>
      <c r="N512" s="11">
        <f t="shared" si="7"/>
        <v>32014.080000000002</v>
      </c>
    </row>
    <row r="513" spans="1:14" ht="14.25" customHeight="1" x14ac:dyDescent="0.35">
      <c r="A513" s="5">
        <v>45642</v>
      </c>
      <c r="B513" s="6" t="s">
        <v>57</v>
      </c>
      <c r="C513" s="6" t="s">
        <v>126</v>
      </c>
      <c r="D513" s="6" t="s">
        <v>127</v>
      </c>
      <c r="E513" s="6" t="s">
        <v>45</v>
      </c>
      <c r="F513" s="6" t="s">
        <v>128</v>
      </c>
      <c r="G513" s="6" t="s">
        <v>26</v>
      </c>
      <c r="H513" s="6" t="s">
        <v>27</v>
      </c>
      <c r="I513" s="6">
        <v>24</v>
      </c>
      <c r="J513" s="6">
        <v>12</v>
      </c>
      <c r="K513" s="6">
        <v>2667.84</v>
      </c>
      <c r="L513" s="6" t="s">
        <v>57</v>
      </c>
      <c r="M513" s="9" t="s">
        <v>105</v>
      </c>
      <c r="N513" s="11">
        <f t="shared" si="7"/>
        <v>32014.080000000002</v>
      </c>
    </row>
    <row r="514" spans="1:14" ht="14.25" customHeight="1" x14ac:dyDescent="0.35">
      <c r="A514" s="5">
        <v>45642</v>
      </c>
      <c r="B514" s="6" t="s">
        <v>57</v>
      </c>
      <c r="C514" s="6" t="s">
        <v>126</v>
      </c>
      <c r="D514" s="6" t="s">
        <v>127</v>
      </c>
      <c r="E514" s="6" t="s">
        <v>45</v>
      </c>
      <c r="F514" s="6" t="s">
        <v>128</v>
      </c>
      <c r="G514" s="6" t="s">
        <v>26</v>
      </c>
      <c r="H514" s="6" t="s">
        <v>27</v>
      </c>
      <c r="I514" s="6">
        <v>24</v>
      </c>
      <c r="J514" s="6">
        <v>24</v>
      </c>
      <c r="K514" s="6">
        <v>5222.6400000000003</v>
      </c>
      <c r="L514" s="6" t="s">
        <v>57</v>
      </c>
      <c r="M514" s="9" t="s">
        <v>105</v>
      </c>
      <c r="N514" s="11">
        <f t="shared" si="7"/>
        <v>125343.36000000002</v>
      </c>
    </row>
    <row r="515" spans="1:14" ht="14.25" customHeight="1" x14ac:dyDescent="0.35">
      <c r="A515" s="5">
        <v>45642</v>
      </c>
      <c r="B515" s="6" t="s">
        <v>57</v>
      </c>
      <c r="C515" s="6" t="s">
        <v>129</v>
      </c>
      <c r="D515" s="6" t="s">
        <v>130</v>
      </c>
      <c r="E515" s="6" t="s">
        <v>81</v>
      </c>
      <c r="F515" s="6" t="s">
        <v>82</v>
      </c>
      <c r="G515" s="6" t="s">
        <v>26</v>
      </c>
      <c r="H515" s="6" t="s">
        <v>27</v>
      </c>
      <c r="I515" s="6">
        <v>24</v>
      </c>
      <c r="J515" s="6">
        <v>6</v>
      </c>
      <c r="K515" s="6">
        <v>1205.3399999999999</v>
      </c>
      <c r="L515" s="6" t="s">
        <v>57</v>
      </c>
      <c r="M515" s="9" t="s">
        <v>105</v>
      </c>
      <c r="N515" s="11">
        <f t="shared" ref="N515:N578" si="8">J515*K515</f>
        <v>7232.0399999999991</v>
      </c>
    </row>
    <row r="516" spans="1:14" ht="14.25" customHeight="1" x14ac:dyDescent="0.35">
      <c r="A516" s="5">
        <v>45642</v>
      </c>
      <c r="B516" s="6" t="s">
        <v>57</v>
      </c>
      <c r="C516" s="6" t="s">
        <v>106</v>
      </c>
      <c r="D516" s="6" t="s">
        <v>107</v>
      </c>
      <c r="E516" s="6" t="s">
        <v>81</v>
      </c>
      <c r="F516" s="6" t="s">
        <v>82</v>
      </c>
      <c r="G516" s="6" t="s">
        <v>26</v>
      </c>
      <c r="H516" s="6" t="s">
        <v>27</v>
      </c>
      <c r="I516" s="6">
        <v>24</v>
      </c>
      <c r="J516" s="6">
        <v>6</v>
      </c>
      <c r="K516" s="6">
        <v>1205.3399999999999</v>
      </c>
      <c r="L516" s="6" t="s">
        <v>57</v>
      </c>
      <c r="M516" s="9" t="s">
        <v>105</v>
      </c>
      <c r="N516" s="11">
        <f t="shared" si="8"/>
        <v>7232.0399999999991</v>
      </c>
    </row>
    <row r="517" spans="1:14" ht="14.25" customHeight="1" x14ac:dyDescent="0.35">
      <c r="A517" s="5">
        <v>45642</v>
      </c>
      <c r="B517" s="6" t="s">
        <v>57</v>
      </c>
      <c r="C517" s="6" t="s">
        <v>126</v>
      </c>
      <c r="D517" s="6" t="s">
        <v>127</v>
      </c>
      <c r="E517" s="6" t="s">
        <v>45</v>
      </c>
      <c r="F517" s="6" t="s">
        <v>128</v>
      </c>
      <c r="G517" s="6" t="s">
        <v>26</v>
      </c>
      <c r="H517" s="6" t="s">
        <v>27</v>
      </c>
      <c r="I517" s="6">
        <v>24</v>
      </c>
      <c r="J517" s="6">
        <v>12</v>
      </c>
      <c r="K517" s="6">
        <v>2410.6799999999998</v>
      </c>
      <c r="L517" s="6" t="s">
        <v>57</v>
      </c>
      <c r="M517" s="9" t="s">
        <v>105</v>
      </c>
      <c r="N517" s="11">
        <f t="shared" si="8"/>
        <v>28928.159999999996</v>
      </c>
    </row>
    <row r="518" spans="1:14" ht="14.25" customHeight="1" x14ac:dyDescent="0.35">
      <c r="A518" s="5">
        <v>45642</v>
      </c>
      <c r="B518" s="6" t="s">
        <v>57</v>
      </c>
      <c r="C518" s="6" t="s">
        <v>129</v>
      </c>
      <c r="D518" s="6" t="s">
        <v>130</v>
      </c>
      <c r="E518" s="6" t="s">
        <v>81</v>
      </c>
      <c r="F518" s="6" t="s">
        <v>82</v>
      </c>
      <c r="G518" s="6" t="s">
        <v>26</v>
      </c>
      <c r="H518" s="6" t="s">
        <v>27</v>
      </c>
      <c r="I518" s="6">
        <v>48</v>
      </c>
      <c r="J518" s="6">
        <v>48</v>
      </c>
      <c r="K518" s="6">
        <v>3857.28</v>
      </c>
      <c r="L518" s="6" t="s">
        <v>57</v>
      </c>
      <c r="M518" s="9" t="s">
        <v>105</v>
      </c>
      <c r="N518" s="11">
        <f t="shared" si="8"/>
        <v>185149.44</v>
      </c>
    </row>
    <row r="519" spans="1:14" ht="14.25" customHeight="1" x14ac:dyDescent="0.35">
      <c r="A519" s="5">
        <v>45642</v>
      </c>
      <c r="B519" s="6" t="s">
        <v>57</v>
      </c>
      <c r="C519" s="6" t="s">
        <v>126</v>
      </c>
      <c r="D519" s="6" t="s">
        <v>127</v>
      </c>
      <c r="E519" s="6" t="s">
        <v>45</v>
      </c>
      <c r="F519" s="6" t="s">
        <v>128</v>
      </c>
      <c r="G519" s="6" t="s">
        <v>26</v>
      </c>
      <c r="H519" s="6" t="s">
        <v>27</v>
      </c>
      <c r="I519" s="6">
        <v>24</v>
      </c>
      <c r="J519" s="6">
        <v>2</v>
      </c>
      <c r="K519" s="6">
        <v>979.2</v>
      </c>
      <c r="L519" s="6" t="s">
        <v>57</v>
      </c>
      <c r="M519" s="9" t="s">
        <v>105</v>
      </c>
      <c r="N519" s="11">
        <f t="shared" si="8"/>
        <v>1958.4</v>
      </c>
    </row>
    <row r="520" spans="1:14" ht="14.25" customHeight="1" x14ac:dyDescent="0.35">
      <c r="A520" s="5">
        <v>45642</v>
      </c>
      <c r="B520" s="6" t="s">
        <v>57</v>
      </c>
      <c r="C520" s="6" t="s">
        <v>129</v>
      </c>
      <c r="D520" s="6" t="s">
        <v>130</v>
      </c>
      <c r="E520" s="6" t="s">
        <v>81</v>
      </c>
      <c r="F520" s="6" t="s">
        <v>82</v>
      </c>
      <c r="G520" s="6" t="s">
        <v>26</v>
      </c>
      <c r="H520" s="6" t="s">
        <v>27</v>
      </c>
      <c r="I520" s="6">
        <v>72</v>
      </c>
      <c r="J520" s="6">
        <v>24</v>
      </c>
      <c r="K520" s="6">
        <v>1152</v>
      </c>
      <c r="L520" s="6" t="s">
        <v>57</v>
      </c>
      <c r="M520" s="9" t="s">
        <v>105</v>
      </c>
      <c r="N520" s="11">
        <f t="shared" si="8"/>
        <v>27648</v>
      </c>
    </row>
    <row r="521" spans="1:14" ht="14.25" customHeight="1" x14ac:dyDescent="0.35">
      <c r="A521" s="5">
        <v>45642</v>
      </c>
      <c r="B521" s="6" t="s">
        <v>57</v>
      </c>
      <c r="C521" s="6" t="s">
        <v>129</v>
      </c>
      <c r="D521" s="6" t="s">
        <v>130</v>
      </c>
      <c r="E521" s="6" t="s">
        <v>81</v>
      </c>
      <c r="F521" s="6" t="s">
        <v>82</v>
      </c>
      <c r="G521" s="6" t="s">
        <v>26</v>
      </c>
      <c r="H521" s="6" t="s">
        <v>27</v>
      </c>
      <c r="I521" s="6">
        <v>144</v>
      </c>
      <c r="J521" s="6">
        <v>12</v>
      </c>
      <c r="K521" s="6">
        <v>240</v>
      </c>
      <c r="L521" s="6" t="s">
        <v>57</v>
      </c>
      <c r="M521" s="9" t="s">
        <v>105</v>
      </c>
      <c r="N521" s="11">
        <f t="shared" si="8"/>
        <v>2880</v>
      </c>
    </row>
    <row r="522" spans="1:14" ht="14.25" customHeight="1" x14ac:dyDescent="0.35">
      <c r="A522" s="5">
        <v>45642</v>
      </c>
      <c r="B522" s="6" t="s">
        <v>57</v>
      </c>
      <c r="C522" s="6" t="s">
        <v>126</v>
      </c>
      <c r="D522" s="6" t="s">
        <v>127</v>
      </c>
      <c r="E522" s="6" t="s">
        <v>45</v>
      </c>
      <c r="F522" s="6" t="s">
        <v>128</v>
      </c>
      <c r="G522" s="6" t="s">
        <v>26</v>
      </c>
      <c r="H522" s="6" t="s">
        <v>116</v>
      </c>
      <c r="I522" s="6">
        <v>144</v>
      </c>
      <c r="J522" s="6">
        <v>12</v>
      </c>
      <c r="K522" s="6">
        <v>1060.68</v>
      </c>
      <c r="L522" s="6" t="s">
        <v>57</v>
      </c>
      <c r="M522" s="9" t="s">
        <v>105</v>
      </c>
      <c r="N522" s="11">
        <f t="shared" si="8"/>
        <v>12728.16</v>
      </c>
    </row>
    <row r="523" spans="1:14" ht="14.25" customHeight="1" x14ac:dyDescent="0.35">
      <c r="A523" s="5">
        <v>45642</v>
      </c>
      <c r="B523" s="6" t="s">
        <v>57</v>
      </c>
      <c r="C523" s="6" t="s">
        <v>129</v>
      </c>
      <c r="D523" s="6" t="s">
        <v>130</v>
      </c>
      <c r="E523" s="6" t="s">
        <v>81</v>
      </c>
      <c r="F523" s="6" t="s">
        <v>82</v>
      </c>
      <c r="G523" s="6" t="s">
        <v>26</v>
      </c>
      <c r="H523" s="6" t="s">
        <v>116</v>
      </c>
      <c r="I523" s="6">
        <v>144</v>
      </c>
      <c r="J523" s="6">
        <v>6</v>
      </c>
      <c r="K523" s="6">
        <v>262.5</v>
      </c>
      <c r="L523" s="6" t="s">
        <v>57</v>
      </c>
      <c r="M523" s="9" t="s">
        <v>105</v>
      </c>
      <c r="N523" s="11">
        <f t="shared" si="8"/>
        <v>1575</v>
      </c>
    </row>
    <row r="524" spans="1:14" ht="14.25" customHeight="1" x14ac:dyDescent="0.35">
      <c r="A524" s="5">
        <v>45642</v>
      </c>
      <c r="B524" s="6" t="s">
        <v>57</v>
      </c>
      <c r="C524" s="6" t="s">
        <v>129</v>
      </c>
      <c r="D524" s="6" t="s">
        <v>130</v>
      </c>
      <c r="E524" s="6" t="s">
        <v>81</v>
      </c>
      <c r="F524" s="6" t="s">
        <v>82</v>
      </c>
      <c r="G524" s="6" t="s">
        <v>31</v>
      </c>
      <c r="H524" s="6" t="s">
        <v>117</v>
      </c>
      <c r="I524" s="6">
        <v>60</v>
      </c>
      <c r="J524" s="6">
        <v>120</v>
      </c>
      <c r="K524" s="6">
        <v>5404.8</v>
      </c>
      <c r="L524" s="6" t="s">
        <v>57</v>
      </c>
      <c r="M524" s="9" t="s">
        <v>105</v>
      </c>
      <c r="N524" s="11">
        <f t="shared" si="8"/>
        <v>648576</v>
      </c>
    </row>
    <row r="525" spans="1:14" ht="14.25" customHeight="1" x14ac:dyDescent="0.35">
      <c r="A525" s="5">
        <v>45642</v>
      </c>
      <c r="B525" s="6" t="s">
        <v>57</v>
      </c>
      <c r="C525" s="6" t="s">
        <v>129</v>
      </c>
      <c r="D525" s="6" t="s">
        <v>130</v>
      </c>
      <c r="E525" s="6" t="s">
        <v>81</v>
      </c>
      <c r="F525" s="6" t="s">
        <v>82</v>
      </c>
      <c r="G525" s="6" t="s">
        <v>31</v>
      </c>
      <c r="H525" s="6" t="s">
        <v>117</v>
      </c>
      <c r="I525" s="6">
        <v>60</v>
      </c>
      <c r="J525" s="6">
        <v>120</v>
      </c>
      <c r="K525" s="6">
        <v>5404.8</v>
      </c>
      <c r="L525" s="6" t="s">
        <v>57</v>
      </c>
      <c r="M525" s="9" t="s">
        <v>105</v>
      </c>
      <c r="N525" s="11">
        <f t="shared" si="8"/>
        <v>648576</v>
      </c>
    </row>
    <row r="526" spans="1:14" ht="14.25" customHeight="1" x14ac:dyDescent="0.35">
      <c r="A526" s="5">
        <v>45642</v>
      </c>
      <c r="B526" s="6" t="s">
        <v>57</v>
      </c>
      <c r="C526" s="6" t="s">
        <v>126</v>
      </c>
      <c r="D526" s="6" t="s">
        <v>127</v>
      </c>
      <c r="E526" s="6" t="s">
        <v>45</v>
      </c>
      <c r="F526" s="6" t="s">
        <v>128</v>
      </c>
      <c r="G526" s="6" t="s">
        <v>31</v>
      </c>
      <c r="H526" s="6" t="s">
        <v>117</v>
      </c>
      <c r="I526" s="6">
        <v>1</v>
      </c>
      <c r="J526" s="6">
        <v>1</v>
      </c>
      <c r="K526" s="6">
        <v>3481.14</v>
      </c>
      <c r="L526" s="6" t="s">
        <v>57</v>
      </c>
      <c r="M526" s="9" t="s">
        <v>105</v>
      </c>
      <c r="N526" s="11">
        <f t="shared" si="8"/>
        <v>3481.14</v>
      </c>
    </row>
    <row r="527" spans="1:14" ht="14.25" customHeight="1" x14ac:dyDescent="0.35">
      <c r="A527" s="5">
        <v>45642</v>
      </c>
      <c r="B527" s="6" t="s">
        <v>57</v>
      </c>
      <c r="C527" s="6" t="s">
        <v>126</v>
      </c>
      <c r="D527" s="6" t="s">
        <v>127</v>
      </c>
      <c r="E527" s="6" t="s">
        <v>45</v>
      </c>
      <c r="F527" s="6" t="s">
        <v>128</v>
      </c>
      <c r="G527" s="6" t="s">
        <v>31</v>
      </c>
      <c r="H527" s="6" t="s">
        <v>117</v>
      </c>
      <c r="I527" s="6">
        <v>1</v>
      </c>
      <c r="J527" s="6">
        <v>2</v>
      </c>
      <c r="K527" s="6">
        <v>5189.34</v>
      </c>
      <c r="L527" s="6" t="s">
        <v>57</v>
      </c>
      <c r="M527" s="9" t="s">
        <v>105</v>
      </c>
      <c r="N527" s="11">
        <f t="shared" si="8"/>
        <v>10378.68</v>
      </c>
    </row>
    <row r="528" spans="1:14" ht="14.25" customHeight="1" x14ac:dyDescent="0.35">
      <c r="A528" s="5">
        <v>45642</v>
      </c>
      <c r="B528" s="6" t="s">
        <v>57</v>
      </c>
      <c r="C528" s="6" t="s">
        <v>129</v>
      </c>
      <c r="D528" s="6" t="s">
        <v>130</v>
      </c>
      <c r="E528" s="6" t="s">
        <v>81</v>
      </c>
      <c r="F528" s="6" t="s">
        <v>82</v>
      </c>
      <c r="G528" s="6" t="s">
        <v>31</v>
      </c>
      <c r="H528" s="6" t="s">
        <v>117</v>
      </c>
      <c r="I528" s="6">
        <v>30</v>
      </c>
      <c r="J528" s="6">
        <v>8</v>
      </c>
      <c r="K528" s="6">
        <v>1153.1199999999999</v>
      </c>
      <c r="L528" s="6" t="s">
        <v>57</v>
      </c>
      <c r="M528" s="9" t="s">
        <v>105</v>
      </c>
      <c r="N528" s="11">
        <f t="shared" si="8"/>
        <v>9224.9599999999991</v>
      </c>
    </row>
    <row r="529" spans="1:14" ht="14.25" customHeight="1" x14ac:dyDescent="0.35">
      <c r="A529" s="5">
        <v>45642</v>
      </c>
      <c r="B529" s="6" t="s">
        <v>57</v>
      </c>
      <c r="C529" s="6" t="s">
        <v>129</v>
      </c>
      <c r="D529" s="6" t="s">
        <v>130</v>
      </c>
      <c r="E529" s="6" t="s">
        <v>81</v>
      </c>
      <c r="F529" s="6" t="s">
        <v>82</v>
      </c>
      <c r="G529" s="6" t="s">
        <v>31</v>
      </c>
      <c r="H529" s="6" t="s">
        <v>117</v>
      </c>
      <c r="I529" s="6">
        <v>30</v>
      </c>
      <c r="J529" s="6">
        <v>22</v>
      </c>
      <c r="K529" s="6">
        <v>3171.08</v>
      </c>
      <c r="L529" s="6" t="s">
        <v>57</v>
      </c>
      <c r="M529" s="9" t="s">
        <v>105</v>
      </c>
      <c r="N529" s="11">
        <f t="shared" si="8"/>
        <v>69763.759999999995</v>
      </c>
    </row>
    <row r="530" spans="1:14" ht="14.25" customHeight="1" x14ac:dyDescent="0.35">
      <c r="A530" s="5">
        <v>45642</v>
      </c>
      <c r="B530" s="6" t="s">
        <v>57</v>
      </c>
      <c r="C530" s="6" t="s">
        <v>129</v>
      </c>
      <c r="D530" s="6" t="s">
        <v>130</v>
      </c>
      <c r="E530" s="6" t="s">
        <v>81</v>
      </c>
      <c r="F530" s="6" t="s">
        <v>82</v>
      </c>
      <c r="G530" s="6" t="s">
        <v>31</v>
      </c>
      <c r="H530" s="6" t="s">
        <v>117</v>
      </c>
      <c r="I530" s="6">
        <v>40</v>
      </c>
      <c r="J530" s="6">
        <v>40</v>
      </c>
      <c r="K530" s="6">
        <v>4324.3999999999996</v>
      </c>
      <c r="L530" s="6" t="s">
        <v>57</v>
      </c>
      <c r="M530" s="9" t="s">
        <v>105</v>
      </c>
      <c r="N530" s="11">
        <f t="shared" si="8"/>
        <v>172976</v>
      </c>
    </row>
    <row r="531" spans="1:14" ht="14.25" customHeight="1" x14ac:dyDescent="0.35">
      <c r="A531" s="5">
        <v>45642</v>
      </c>
      <c r="B531" s="6" t="s">
        <v>57</v>
      </c>
      <c r="C531" s="6" t="s">
        <v>126</v>
      </c>
      <c r="D531" s="6" t="s">
        <v>127</v>
      </c>
      <c r="E531" s="6" t="s">
        <v>45</v>
      </c>
      <c r="F531" s="6" t="s">
        <v>128</v>
      </c>
      <c r="G531" s="6" t="s">
        <v>31</v>
      </c>
      <c r="H531" s="6" t="s">
        <v>117</v>
      </c>
      <c r="I531" s="6">
        <v>120</v>
      </c>
      <c r="J531" s="6">
        <v>24</v>
      </c>
      <c r="K531" s="6">
        <v>907.92</v>
      </c>
      <c r="L531" s="6" t="s">
        <v>57</v>
      </c>
      <c r="M531" s="9" t="s">
        <v>105</v>
      </c>
      <c r="N531" s="11">
        <f t="shared" si="8"/>
        <v>21790.079999999998</v>
      </c>
    </row>
    <row r="532" spans="1:14" ht="14.25" customHeight="1" x14ac:dyDescent="0.35">
      <c r="A532" s="5">
        <v>45642</v>
      </c>
      <c r="B532" s="6" t="s">
        <v>57</v>
      </c>
      <c r="C532" s="6" t="s">
        <v>126</v>
      </c>
      <c r="D532" s="6" t="s">
        <v>127</v>
      </c>
      <c r="E532" s="6" t="s">
        <v>45</v>
      </c>
      <c r="F532" s="6" t="s">
        <v>128</v>
      </c>
      <c r="G532" s="6" t="s">
        <v>31</v>
      </c>
      <c r="H532" s="6" t="s">
        <v>133</v>
      </c>
      <c r="I532" s="6">
        <v>10</v>
      </c>
      <c r="J532" s="6">
        <v>6</v>
      </c>
      <c r="K532" s="6">
        <v>1684.26</v>
      </c>
      <c r="L532" s="6" t="s">
        <v>57</v>
      </c>
      <c r="M532" s="9" t="s">
        <v>105</v>
      </c>
      <c r="N532" s="11">
        <f t="shared" si="8"/>
        <v>10105.56</v>
      </c>
    </row>
    <row r="533" spans="1:14" ht="14.25" customHeight="1" x14ac:dyDescent="0.35">
      <c r="A533" s="5">
        <v>45642</v>
      </c>
      <c r="B533" s="6" t="s">
        <v>57</v>
      </c>
      <c r="C533" s="6" t="s">
        <v>129</v>
      </c>
      <c r="D533" s="6" t="s">
        <v>130</v>
      </c>
      <c r="E533" s="6" t="s">
        <v>81</v>
      </c>
      <c r="F533" s="6" t="s">
        <v>82</v>
      </c>
      <c r="G533" s="6" t="s">
        <v>31</v>
      </c>
      <c r="H533" s="6" t="s">
        <v>32</v>
      </c>
      <c r="I533" s="6">
        <v>12</v>
      </c>
      <c r="J533" s="6">
        <v>12</v>
      </c>
      <c r="K533" s="6">
        <v>6483.48</v>
      </c>
      <c r="L533" s="6" t="s">
        <v>57</v>
      </c>
      <c r="M533" s="9" t="s">
        <v>105</v>
      </c>
      <c r="N533" s="11">
        <f t="shared" si="8"/>
        <v>77801.759999999995</v>
      </c>
    </row>
    <row r="534" spans="1:14" ht="14.25" customHeight="1" x14ac:dyDescent="0.35">
      <c r="A534" s="5">
        <v>45642</v>
      </c>
      <c r="B534" s="6" t="s">
        <v>57</v>
      </c>
      <c r="C534" s="6" t="s">
        <v>126</v>
      </c>
      <c r="D534" s="6" t="s">
        <v>127</v>
      </c>
      <c r="E534" s="6" t="s">
        <v>45</v>
      </c>
      <c r="F534" s="6" t="s">
        <v>128</v>
      </c>
      <c r="G534" s="6" t="s">
        <v>31</v>
      </c>
      <c r="H534" s="6" t="s">
        <v>32</v>
      </c>
      <c r="I534" s="6">
        <v>12</v>
      </c>
      <c r="J534" s="6">
        <v>56</v>
      </c>
      <c r="K534" s="6">
        <v>17361.12</v>
      </c>
      <c r="L534" s="6" t="s">
        <v>57</v>
      </c>
      <c r="M534" s="9" t="s">
        <v>105</v>
      </c>
      <c r="N534" s="11">
        <f t="shared" si="8"/>
        <v>972222.72</v>
      </c>
    </row>
    <row r="535" spans="1:14" ht="14.25" customHeight="1" x14ac:dyDescent="0.35">
      <c r="A535" s="5">
        <v>45642</v>
      </c>
      <c r="B535" s="6" t="s">
        <v>57</v>
      </c>
      <c r="C535" s="6" t="s">
        <v>126</v>
      </c>
      <c r="D535" s="6" t="s">
        <v>127</v>
      </c>
      <c r="E535" s="6" t="s">
        <v>45</v>
      </c>
      <c r="F535" s="6" t="s">
        <v>128</v>
      </c>
      <c r="G535" s="6" t="s">
        <v>31</v>
      </c>
      <c r="H535" s="6" t="s">
        <v>32</v>
      </c>
      <c r="I535" s="6">
        <v>24</v>
      </c>
      <c r="J535" s="6">
        <v>24</v>
      </c>
      <c r="K535" s="6">
        <v>6947.52</v>
      </c>
      <c r="L535" s="6" t="s">
        <v>57</v>
      </c>
      <c r="M535" s="9" t="s">
        <v>105</v>
      </c>
      <c r="N535" s="11">
        <f t="shared" si="8"/>
        <v>166740.48000000001</v>
      </c>
    </row>
    <row r="536" spans="1:14" ht="14.25" customHeight="1" x14ac:dyDescent="0.35">
      <c r="A536" s="5">
        <v>45642</v>
      </c>
      <c r="B536" s="6" t="s">
        <v>57</v>
      </c>
      <c r="C536" s="6" t="s">
        <v>106</v>
      </c>
      <c r="D536" s="6" t="s">
        <v>107</v>
      </c>
      <c r="E536" s="6" t="s">
        <v>81</v>
      </c>
      <c r="F536" s="6" t="s">
        <v>82</v>
      </c>
      <c r="G536" s="6" t="s">
        <v>31</v>
      </c>
      <c r="H536" s="6" t="s">
        <v>32</v>
      </c>
      <c r="I536" s="6">
        <v>48</v>
      </c>
      <c r="J536" s="6">
        <v>48</v>
      </c>
      <c r="K536" s="6">
        <v>6315.84</v>
      </c>
      <c r="L536" s="6" t="s">
        <v>57</v>
      </c>
      <c r="M536" s="9" t="s">
        <v>105</v>
      </c>
      <c r="N536" s="11">
        <f t="shared" si="8"/>
        <v>303160.32000000001</v>
      </c>
    </row>
    <row r="537" spans="1:14" ht="14.25" customHeight="1" x14ac:dyDescent="0.35">
      <c r="A537" s="5">
        <v>45642</v>
      </c>
      <c r="B537" s="6" t="s">
        <v>57</v>
      </c>
      <c r="C537" s="6" t="s">
        <v>126</v>
      </c>
      <c r="D537" s="6" t="s">
        <v>127</v>
      </c>
      <c r="E537" s="6" t="s">
        <v>45</v>
      </c>
      <c r="F537" s="6" t="s">
        <v>128</v>
      </c>
      <c r="G537" s="6" t="s">
        <v>31</v>
      </c>
      <c r="H537" s="6" t="s">
        <v>32</v>
      </c>
      <c r="I537" s="6">
        <v>48</v>
      </c>
      <c r="J537" s="6">
        <v>24</v>
      </c>
      <c r="K537" s="6">
        <v>3157.92</v>
      </c>
      <c r="L537" s="6" t="s">
        <v>57</v>
      </c>
      <c r="M537" s="9" t="s">
        <v>105</v>
      </c>
      <c r="N537" s="11">
        <f t="shared" si="8"/>
        <v>75790.080000000002</v>
      </c>
    </row>
    <row r="538" spans="1:14" ht="14.25" customHeight="1" x14ac:dyDescent="0.35">
      <c r="A538" s="5">
        <v>45642</v>
      </c>
      <c r="B538" s="6" t="s">
        <v>57</v>
      </c>
      <c r="C538" s="6" t="s">
        <v>126</v>
      </c>
      <c r="D538" s="6" t="s">
        <v>127</v>
      </c>
      <c r="E538" s="6" t="s">
        <v>45</v>
      </c>
      <c r="F538" s="6" t="s">
        <v>128</v>
      </c>
      <c r="G538" s="6" t="s">
        <v>31</v>
      </c>
      <c r="H538" s="6" t="s">
        <v>32</v>
      </c>
      <c r="I538" s="6">
        <v>12</v>
      </c>
      <c r="J538" s="6">
        <v>120</v>
      </c>
      <c r="K538" s="6">
        <v>36842.400000000001</v>
      </c>
      <c r="L538" s="6" t="s">
        <v>57</v>
      </c>
      <c r="M538" s="9" t="s">
        <v>105</v>
      </c>
      <c r="N538" s="11">
        <f t="shared" si="8"/>
        <v>4421088</v>
      </c>
    </row>
    <row r="539" spans="1:14" ht="14.25" customHeight="1" x14ac:dyDescent="0.35">
      <c r="A539" s="5">
        <v>45642</v>
      </c>
      <c r="B539" s="6" t="s">
        <v>57</v>
      </c>
      <c r="C539" s="6" t="s">
        <v>126</v>
      </c>
      <c r="D539" s="6" t="s">
        <v>127</v>
      </c>
      <c r="E539" s="6" t="s">
        <v>45</v>
      </c>
      <c r="F539" s="6" t="s">
        <v>128</v>
      </c>
      <c r="G539" s="6" t="s">
        <v>31</v>
      </c>
      <c r="H539" s="6" t="s">
        <v>33</v>
      </c>
      <c r="I539" s="6">
        <v>30</v>
      </c>
      <c r="J539" s="6">
        <v>224</v>
      </c>
      <c r="K539" s="6">
        <v>43229.760000000002</v>
      </c>
      <c r="L539" s="6" t="s">
        <v>57</v>
      </c>
      <c r="M539" s="9" t="s">
        <v>105</v>
      </c>
      <c r="N539" s="11">
        <f t="shared" si="8"/>
        <v>9683466.2400000002</v>
      </c>
    </row>
    <row r="540" spans="1:14" ht="14.25" customHeight="1" x14ac:dyDescent="0.35">
      <c r="A540" s="5">
        <v>45642</v>
      </c>
      <c r="B540" s="6" t="s">
        <v>57</v>
      </c>
      <c r="C540" s="6" t="s">
        <v>126</v>
      </c>
      <c r="D540" s="6" t="s">
        <v>127</v>
      </c>
      <c r="E540" s="6" t="s">
        <v>45</v>
      </c>
      <c r="F540" s="6" t="s">
        <v>128</v>
      </c>
      <c r="G540" s="6" t="s">
        <v>31</v>
      </c>
      <c r="H540" s="6" t="s">
        <v>33</v>
      </c>
      <c r="I540" s="6">
        <v>45</v>
      </c>
      <c r="J540" s="6">
        <v>36</v>
      </c>
      <c r="K540" s="6">
        <v>5842.08</v>
      </c>
      <c r="L540" s="6" t="s">
        <v>57</v>
      </c>
      <c r="M540" s="9" t="s">
        <v>105</v>
      </c>
      <c r="N540" s="11">
        <f t="shared" si="8"/>
        <v>210314.88</v>
      </c>
    </row>
    <row r="541" spans="1:14" ht="14.25" customHeight="1" x14ac:dyDescent="0.35">
      <c r="A541" s="5">
        <v>45642</v>
      </c>
      <c r="B541" s="6" t="s">
        <v>57</v>
      </c>
      <c r="C541" s="6" t="s">
        <v>126</v>
      </c>
      <c r="D541" s="6" t="s">
        <v>127</v>
      </c>
      <c r="E541" s="6" t="s">
        <v>45</v>
      </c>
      <c r="F541" s="6" t="s">
        <v>128</v>
      </c>
      <c r="G541" s="6" t="s">
        <v>31</v>
      </c>
      <c r="H541" s="6" t="s">
        <v>33</v>
      </c>
      <c r="I541" s="6">
        <v>50</v>
      </c>
      <c r="J541" s="6">
        <v>12</v>
      </c>
      <c r="K541" s="6">
        <v>1947.36</v>
      </c>
      <c r="L541" s="6" t="s">
        <v>57</v>
      </c>
      <c r="M541" s="9" t="s">
        <v>105</v>
      </c>
      <c r="N541" s="11">
        <f t="shared" si="8"/>
        <v>23368.32</v>
      </c>
    </row>
    <row r="542" spans="1:14" ht="14.25" customHeight="1" x14ac:dyDescent="0.35">
      <c r="A542" s="5">
        <v>45642</v>
      </c>
      <c r="B542" s="6" t="s">
        <v>57</v>
      </c>
      <c r="C542" s="6" t="s">
        <v>126</v>
      </c>
      <c r="D542" s="6" t="s">
        <v>127</v>
      </c>
      <c r="E542" s="6" t="s">
        <v>45</v>
      </c>
      <c r="F542" s="6" t="s">
        <v>128</v>
      </c>
      <c r="G542" s="6" t="s">
        <v>31</v>
      </c>
      <c r="H542" s="6" t="s">
        <v>32</v>
      </c>
      <c r="I542" s="6">
        <v>32</v>
      </c>
      <c r="J542" s="6">
        <v>20</v>
      </c>
      <c r="K542" s="6">
        <v>3153.2</v>
      </c>
      <c r="L542" s="6" t="s">
        <v>57</v>
      </c>
      <c r="M542" s="9" t="s">
        <v>105</v>
      </c>
      <c r="N542" s="11">
        <f t="shared" si="8"/>
        <v>63064</v>
      </c>
    </row>
    <row r="543" spans="1:14" ht="14.25" customHeight="1" x14ac:dyDescent="0.35">
      <c r="A543" s="5">
        <v>45642</v>
      </c>
      <c r="B543" s="6" t="s">
        <v>57</v>
      </c>
      <c r="C543" s="6" t="s">
        <v>126</v>
      </c>
      <c r="D543" s="6" t="s">
        <v>127</v>
      </c>
      <c r="E543" s="6" t="s">
        <v>45</v>
      </c>
      <c r="F543" s="6" t="s">
        <v>128</v>
      </c>
      <c r="G543" s="6" t="s">
        <v>31</v>
      </c>
      <c r="H543" s="6" t="s">
        <v>32</v>
      </c>
      <c r="I543" s="6">
        <v>32</v>
      </c>
      <c r="J543" s="6">
        <v>4</v>
      </c>
      <c r="K543" s="6">
        <v>630.64</v>
      </c>
      <c r="L543" s="6" t="s">
        <v>57</v>
      </c>
      <c r="M543" s="9" t="s">
        <v>105</v>
      </c>
      <c r="N543" s="11">
        <f t="shared" si="8"/>
        <v>2522.56</v>
      </c>
    </row>
    <row r="544" spans="1:14" ht="14.25" customHeight="1" x14ac:dyDescent="0.35">
      <c r="A544" s="5">
        <v>45642</v>
      </c>
      <c r="B544" s="6" t="s">
        <v>57</v>
      </c>
      <c r="C544" s="6" t="s">
        <v>126</v>
      </c>
      <c r="D544" s="6" t="s">
        <v>127</v>
      </c>
      <c r="E544" s="6" t="s">
        <v>45</v>
      </c>
      <c r="F544" s="6" t="s">
        <v>128</v>
      </c>
      <c r="G544" s="6" t="s">
        <v>31</v>
      </c>
      <c r="H544" s="6" t="s">
        <v>32</v>
      </c>
      <c r="I544" s="6">
        <v>18</v>
      </c>
      <c r="J544" s="6">
        <v>12</v>
      </c>
      <c r="K544" s="6">
        <v>3684.24</v>
      </c>
      <c r="L544" s="6" t="s">
        <v>57</v>
      </c>
      <c r="M544" s="9" t="s">
        <v>105</v>
      </c>
      <c r="N544" s="11">
        <f t="shared" si="8"/>
        <v>44210.879999999997</v>
      </c>
    </row>
    <row r="545" spans="1:14" ht="14.25" customHeight="1" x14ac:dyDescent="0.35">
      <c r="A545" s="5">
        <v>45642</v>
      </c>
      <c r="B545" s="6" t="s">
        <v>57</v>
      </c>
      <c r="C545" s="6" t="s">
        <v>126</v>
      </c>
      <c r="D545" s="6" t="s">
        <v>127</v>
      </c>
      <c r="E545" s="6" t="s">
        <v>45</v>
      </c>
      <c r="F545" s="6" t="s">
        <v>128</v>
      </c>
      <c r="G545" s="6" t="s">
        <v>31</v>
      </c>
      <c r="H545" s="6" t="s">
        <v>32</v>
      </c>
      <c r="I545" s="6">
        <v>60</v>
      </c>
      <c r="J545" s="6">
        <v>24</v>
      </c>
      <c r="K545" s="6">
        <v>1405.2</v>
      </c>
      <c r="L545" s="6" t="s">
        <v>57</v>
      </c>
      <c r="M545" s="9" t="s">
        <v>105</v>
      </c>
      <c r="N545" s="11">
        <f t="shared" si="8"/>
        <v>33724.800000000003</v>
      </c>
    </row>
    <row r="546" spans="1:14" ht="14.25" customHeight="1" x14ac:dyDescent="0.35">
      <c r="A546" s="5">
        <v>45642</v>
      </c>
      <c r="B546" s="6" t="s">
        <v>57</v>
      </c>
      <c r="C546" s="6" t="s">
        <v>126</v>
      </c>
      <c r="D546" s="6" t="s">
        <v>127</v>
      </c>
      <c r="E546" s="6" t="s">
        <v>45</v>
      </c>
      <c r="F546" s="6" t="s">
        <v>128</v>
      </c>
      <c r="G546" s="6" t="s">
        <v>31</v>
      </c>
      <c r="H546" s="6" t="s">
        <v>32</v>
      </c>
      <c r="I546" s="6">
        <v>48</v>
      </c>
      <c r="J546" s="6">
        <v>24</v>
      </c>
      <c r="K546" s="6">
        <v>4108.08</v>
      </c>
      <c r="L546" s="6" t="s">
        <v>57</v>
      </c>
      <c r="M546" s="9" t="s">
        <v>105</v>
      </c>
      <c r="N546" s="11">
        <f t="shared" si="8"/>
        <v>98593.919999999998</v>
      </c>
    </row>
    <row r="547" spans="1:14" ht="14.25" customHeight="1" x14ac:dyDescent="0.35">
      <c r="A547" s="5">
        <v>45642</v>
      </c>
      <c r="B547" s="6" t="s">
        <v>57</v>
      </c>
      <c r="C547" s="6" t="s">
        <v>126</v>
      </c>
      <c r="D547" s="6" t="s">
        <v>127</v>
      </c>
      <c r="E547" s="6" t="s">
        <v>45</v>
      </c>
      <c r="F547" s="6" t="s">
        <v>128</v>
      </c>
      <c r="G547" s="6" t="s">
        <v>31</v>
      </c>
      <c r="H547" s="6" t="s">
        <v>32</v>
      </c>
      <c r="I547" s="6">
        <v>20</v>
      </c>
      <c r="J547" s="6">
        <v>24</v>
      </c>
      <c r="K547" s="6">
        <v>11163.12</v>
      </c>
      <c r="L547" s="6" t="s">
        <v>57</v>
      </c>
      <c r="M547" s="9" t="s">
        <v>105</v>
      </c>
      <c r="N547" s="11">
        <f t="shared" si="8"/>
        <v>267914.88</v>
      </c>
    </row>
    <row r="548" spans="1:14" ht="14.25" customHeight="1" x14ac:dyDescent="0.35">
      <c r="A548" s="5">
        <v>45642</v>
      </c>
      <c r="B548" s="6" t="s">
        <v>57</v>
      </c>
      <c r="C548" s="6" t="s">
        <v>126</v>
      </c>
      <c r="D548" s="6" t="s">
        <v>127</v>
      </c>
      <c r="E548" s="6" t="s">
        <v>45</v>
      </c>
      <c r="F548" s="6" t="s">
        <v>128</v>
      </c>
      <c r="G548" s="6" t="s">
        <v>31</v>
      </c>
      <c r="H548" s="6" t="s">
        <v>32</v>
      </c>
      <c r="I548" s="6">
        <v>60</v>
      </c>
      <c r="J548" s="6">
        <v>12</v>
      </c>
      <c r="K548" s="6">
        <v>973.08</v>
      </c>
      <c r="L548" s="6" t="s">
        <v>57</v>
      </c>
      <c r="M548" s="9" t="s">
        <v>105</v>
      </c>
      <c r="N548" s="11">
        <f t="shared" si="8"/>
        <v>11676.960000000001</v>
      </c>
    </row>
    <row r="549" spans="1:14" ht="14.25" customHeight="1" x14ac:dyDescent="0.35">
      <c r="A549" s="5">
        <v>45642</v>
      </c>
      <c r="B549" s="6" t="s">
        <v>57</v>
      </c>
      <c r="C549" s="6" t="s">
        <v>126</v>
      </c>
      <c r="D549" s="6" t="s">
        <v>127</v>
      </c>
      <c r="E549" s="6" t="s">
        <v>45</v>
      </c>
      <c r="F549" s="6" t="s">
        <v>128</v>
      </c>
      <c r="G549" s="6" t="s">
        <v>31</v>
      </c>
      <c r="H549" s="6" t="s">
        <v>32</v>
      </c>
      <c r="I549" s="6">
        <v>24</v>
      </c>
      <c r="J549" s="6">
        <v>72</v>
      </c>
      <c r="K549" s="6">
        <v>14210.64</v>
      </c>
      <c r="L549" s="6" t="s">
        <v>57</v>
      </c>
      <c r="M549" s="9" t="s">
        <v>105</v>
      </c>
      <c r="N549" s="11">
        <f t="shared" si="8"/>
        <v>1023166.08</v>
      </c>
    </row>
    <row r="550" spans="1:14" ht="14.25" customHeight="1" x14ac:dyDescent="0.35">
      <c r="A550" s="5">
        <v>45642</v>
      </c>
      <c r="B550" s="6" t="s">
        <v>57</v>
      </c>
      <c r="C550" s="6" t="s">
        <v>126</v>
      </c>
      <c r="D550" s="6" t="s">
        <v>127</v>
      </c>
      <c r="E550" s="6" t="s">
        <v>45</v>
      </c>
      <c r="F550" s="6" t="s">
        <v>128</v>
      </c>
      <c r="G550" s="6" t="s">
        <v>31</v>
      </c>
      <c r="H550" s="6" t="s">
        <v>32</v>
      </c>
      <c r="I550" s="6">
        <v>18</v>
      </c>
      <c r="J550" s="6">
        <v>18</v>
      </c>
      <c r="K550" s="6">
        <v>7105.32</v>
      </c>
      <c r="L550" s="6" t="s">
        <v>57</v>
      </c>
      <c r="M550" s="9" t="s">
        <v>105</v>
      </c>
      <c r="N550" s="11">
        <f t="shared" si="8"/>
        <v>127895.76</v>
      </c>
    </row>
    <row r="551" spans="1:14" ht="14.25" customHeight="1" x14ac:dyDescent="0.35">
      <c r="A551" s="5">
        <v>45642</v>
      </c>
      <c r="B551" s="6" t="s">
        <v>57</v>
      </c>
      <c r="C551" s="6" t="s">
        <v>126</v>
      </c>
      <c r="D551" s="6" t="s">
        <v>127</v>
      </c>
      <c r="E551" s="6" t="s">
        <v>45</v>
      </c>
      <c r="F551" s="6" t="s">
        <v>128</v>
      </c>
      <c r="G551" s="6" t="s">
        <v>31</v>
      </c>
      <c r="H551" s="6" t="s">
        <v>32</v>
      </c>
      <c r="I551" s="6">
        <v>18</v>
      </c>
      <c r="J551" s="6">
        <v>6</v>
      </c>
      <c r="K551" s="6">
        <v>3146.88</v>
      </c>
      <c r="L551" s="6" t="s">
        <v>57</v>
      </c>
      <c r="M551" s="9" t="s">
        <v>105</v>
      </c>
      <c r="N551" s="11">
        <f t="shared" si="8"/>
        <v>18881.28</v>
      </c>
    </row>
    <row r="552" spans="1:14" ht="14.25" customHeight="1" x14ac:dyDescent="0.35">
      <c r="A552" s="5">
        <v>45642</v>
      </c>
      <c r="B552" s="6" t="s">
        <v>57</v>
      </c>
      <c r="C552" s="6" t="s">
        <v>126</v>
      </c>
      <c r="D552" s="6" t="s">
        <v>127</v>
      </c>
      <c r="E552" s="6" t="s">
        <v>45</v>
      </c>
      <c r="F552" s="6" t="s">
        <v>128</v>
      </c>
      <c r="G552" s="6" t="s">
        <v>31</v>
      </c>
      <c r="H552" s="6" t="s">
        <v>32</v>
      </c>
      <c r="I552" s="6">
        <v>48</v>
      </c>
      <c r="J552" s="6">
        <v>36</v>
      </c>
      <c r="K552" s="6">
        <v>3567.6</v>
      </c>
      <c r="L552" s="6" t="s">
        <v>57</v>
      </c>
      <c r="M552" s="9" t="s">
        <v>105</v>
      </c>
      <c r="N552" s="11">
        <f t="shared" si="8"/>
        <v>128433.59999999999</v>
      </c>
    </row>
    <row r="553" spans="1:14" ht="14.25" customHeight="1" x14ac:dyDescent="0.35">
      <c r="A553" s="5">
        <v>45642</v>
      </c>
      <c r="B553" s="6" t="s">
        <v>57</v>
      </c>
      <c r="C553" s="6" t="s">
        <v>129</v>
      </c>
      <c r="D553" s="6" t="s">
        <v>130</v>
      </c>
      <c r="E553" s="6" t="s">
        <v>81</v>
      </c>
      <c r="F553" s="6" t="s">
        <v>82</v>
      </c>
      <c r="G553" s="6" t="s">
        <v>31</v>
      </c>
      <c r="H553" s="6" t="s">
        <v>32</v>
      </c>
      <c r="I553" s="6">
        <v>72</v>
      </c>
      <c r="J553" s="6">
        <v>72</v>
      </c>
      <c r="K553" s="6">
        <v>4540.32</v>
      </c>
      <c r="L553" s="6" t="s">
        <v>57</v>
      </c>
      <c r="M553" s="9" t="s">
        <v>105</v>
      </c>
      <c r="N553" s="11">
        <f t="shared" si="8"/>
        <v>326903.03999999998</v>
      </c>
    </row>
    <row r="554" spans="1:14" ht="14.25" customHeight="1" x14ac:dyDescent="0.35">
      <c r="A554" s="5">
        <v>45642</v>
      </c>
      <c r="B554" s="6" t="s">
        <v>57</v>
      </c>
      <c r="C554" s="6" t="s">
        <v>126</v>
      </c>
      <c r="D554" s="6" t="s">
        <v>127</v>
      </c>
      <c r="E554" s="6" t="s">
        <v>45</v>
      </c>
      <c r="F554" s="6" t="s">
        <v>128</v>
      </c>
      <c r="G554" s="6" t="s">
        <v>31</v>
      </c>
      <c r="H554" s="6" t="s">
        <v>32</v>
      </c>
      <c r="I554" s="6">
        <v>18</v>
      </c>
      <c r="J554" s="6">
        <v>12</v>
      </c>
      <c r="K554" s="6">
        <v>3684.24</v>
      </c>
      <c r="L554" s="6" t="s">
        <v>57</v>
      </c>
      <c r="M554" s="9" t="s">
        <v>105</v>
      </c>
      <c r="N554" s="11">
        <f t="shared" si="8"/>
        <v>44210.879999999997</v>
      </c>
    </row>
    <row r="555" spans="1:14" ht="14.25" customHeight="1" x14ac:dyDescent="0.35">
      <c r="A555" s="5">
        <v>45642</v>
      </c>
      <c r="B555" s="6" t="s">
        <v>57</v>
      </c>
      <c r="C555" s="6" t="s">
        <v>129</v>
      </c>
      <c r="D555" s="6" t="s">
        <v>130</v>
      </c>
      <c r="E555" s="6" t="s">
        <v>81</v>
      </c>
      <c r="F555" s="6" t="s">
        <v>82</v>
      </c>
      <c r="G555" s="6" t="s">
        <v>31</v>
      </c>
      <c r="H555" s="6" t="s">
        <v>32</v>
      </c>
      <c r="I555" s="6">
        <v>18</v>
      </c>
      <c r="J555" s="6">
        <v>18</v>
      </c>
      <c r="K555" s="6">
        <v>5526.36</v>
      </c>
      <c r="L555" s="6" t="s">
        <v>57</v>
      </c>
      <c r="M555" s="9" t="s">
        <v>105</v>
      </c>
      <c r="N555" s="11">
        <f t="shared" si="8"/>
        <v>99474.48</v>
      </c>
    </row>
    <row r="556" spans="1:14" ht="14.25" customHeight="1" x14ac:dyDescent="0.35">
      <c r="A556" s="5">
        <v>45642</v>
      </c>
      <c r="B556" s="6" t="s">
        <v>57</v>
      </c>
      <c r="C556" s="6" t="s">
        <v>129</v>
      </c>
      <c r="D556" s="6" t="s">
        <v>130</v>
      </c>
      <c r="E556" s="6" t="s">
        <v>81</v>
      </c>
      <c r="F556" s="6" t="s">
        <v>82</v>
      </c>
      <c r="G556" s="6" t="s">
        <v>31</v>
      </c>
      <c r="H556" s="6" t="s">
        <v>32</v>
      </c>
      <c r="I556" s="6">
        <v>18</v>
      </c>
      <c r="J556" s="6">
        <v>18</v>
      </c>
      <c r="K556" s="6">
        <v>7105.32</v>
      </c>
      <c r="L556" s="6" t="s">
        <v>57</v>
      </c>
      <c r="M556" s="9" t="s">
        <v>105</v>
      </c>
      <c r="N556" s="11">
        <f t="shared" si="8"/>
        <v>127895.76</v>
      </c>
    </row>
    <row r="557" spans="1:14" ht="14.25" customHeight="1" x14ac:dyDescent="0.35">
      <c r="A557" s="5">
        <v>45642</v>
      </c>
      <c r="B557" s="6" t="s">
        <v>57</v>
      </c>
      <c r="C557" s="6" t="s">
        <v>129</v>
      </c>
      <c r="D557" s="6" t="s">
        <v>130</v>
      </c>
      <c r="E557" s="6" t="s">
        <v>81</v>
      </c>
      <c r="F557" s="6" t="s">
        <v>82</v>
      </c>
      <c r="G557" s="6" t="s">
        <v>31</v>
      </c>
      <c r="H557" s="6" t="s">
        <v>32</v>
      </c>
      <c r="I557" s="6">
        <v>18</v>
      </c>
      <c r="J557" s="6">
        <v>18</v>
      </c>
      <c r="K557" s="6">
        <v>5999.94</v>
      </c>
      <c r="L557" s="6" t="s">
        <v>57</v>
      </c>
      <c r="M557" s="9" t="s">
        <v>105</v>
      </c>
      <c r="N557" s="11">
        <f t="shared" si="8"/>
        <v>107998.92</v>
      </c>
    </row>
    <row r="558" spans="1:14" ht="14.25" customHeight="1" x14ac:dyDescent="0.35">
      <c r="A558" s="5">
        <v>45642</v>
      </c>
      <c r="B558" s="6" t="s">
        <v>57</v>
      </c>
      <c r="C558" s="6" t="s">
        <v>126</v>
      </c>
      <c r="D558" s="6" t="s">
        <v>127</v>
      </c>
      <c r="E558" s="6" t="s">
        <v>45</v>
      </c>
      <c r="F558" s="6" t="s">
        <v>128</v>
      </c>
      <c r="G558" s="6" t="s">
        <v>40</v>
      </c>
      <c r="H558" s="6" t="s">
        <v>121</v>
      </c>
      <c r="I558" s="6">
        <v>960</v>
      </c>
      <c r="J558" s="6">
        <v>120</v>
      </c>
      <c r="K558" s="6">
        <v>5602.8</v>
      </c>
      <c r="L558" s="6" t="s">
        <v>57</v>
      </c>
      <c r="M558" s="9" t="s">
        <v>105</v>
      </c>
      <c r="N558" s="11">
        <f t="shared" si="8"/>
        <v>672336</v>
      </c>
    </row>
    <row r="559" spans="1:14" ht="14.25" customHeight="1" x14ac:dyDescent="0.35">
      <c r="A559" s="5">
        <v>45642</v>
      </c>
      <c r="B559" s="6" t="s">
        <v>57</v>
      </c>
      <c r="C559" s="6" t="s">
        <v>129</v>
      </c>
      <c r="D559" s="6" t="s">
        <v>130</v>
      </c>
      <c r="E559" s="6" t="s">
        <v>81</v>
      </c>
      <c r="F559" s="6" t="s">
        <v>82</v>
      </c>
      <c r="G559" s="6" t="s">
        <v>40</v>
      </c>
      <c r="H559" s="6" t="s">
        <v>41</v>
      </c>
      <c r="I559" s="6">
        <v>1080</v>
      </c>
      <c r="J559" s="6">
        <v>240</v>
      </c>
      <c r="K559" s="6">
        <v>11016</v>
      </c>
      <c r="L559" s="6" t="s">
        <v>57</v>
      </c>
      <c r="M559" s="9" t="s">
        <v>105</v>
      </c>
      <c r="N559" s="11">
        <f t="shared" si="8"/>
        <v>2643840</v>
      </c>
    </row>
    <row r="560" spans="1:14" ht="14.25" customHeight="1" x14ac:dyDescent="0.35">
      <c r="A560" s="5">
        <v>45642</v>
      </c>
      <c r="B560" s="6" t="s">
        <v>57</v>
      </c>
      <c r="C560" s="6" t="s">
        <v>129</v>
      </c>
      <c r="D560" s="6" t="s">
        <v>130</v>
      </c>
      <c r="E560" s="6" t="s">
        <v>81</v>
      </c>
      <c r="F560" s="6" t="s">
        <v>82</v>
      </c>
      <c r="G560" s="6" t="s">
        <v>40</v>
      </c>
      <c r="H560" s="6" t="s">
        <v>41</v>
      </c>
      <c r="I560" s="6">
        <v>216</v>
      </c>
      <c r="J560" s="6">
        <v>36</v>
      </c>
      <c r="K560" s="6">
        <v>3755.16</v>
      </c>
      <c r="L560" s="6" t="s">
        <v>57</v>
      </c>
      <c r="M560" s="9" t="s">
        <v>105</v>
      </c>
      <c r="N560" s="11">
        <f t="shared" si="8"/>
        <v>135185.76</v>
      </c>
    </row>
    <row r="561" spans="1:14" ht="14.25" customHeight="1" x14ac:dyDescent="0.35">
      <c r="A561" s="5">
        <v>45642</v>
      </c>
      <c r="B561" s="6" t="s">
        <v>57</v>
      </c>
      <c r="C561" s="6" t="s">
        <v>126</v>
      </c>
      <c r="D561" s="6" t="s">
        <v>127</v>
      </c>
      <c r="E561" s="6" t="s">
        <v>45</v>
      </c>
      <c r="F561" s="6" t="s">
        <v>128</v>
      </c>
      <c r="G561" s="6" t="s">
        <v>40</v>
      </c>
      <c r="H561" s="6" t="s">
        <v>42</v>
      </c>
      <c r="I561" s="6">
        <v>25</v>
      </c>
      <c r="J561" s="6">
        <v>5</v>
      </c>
      <c r="K561" s="6">
        <v>6333.15</v>
      </c>
      <c r="L561" s="6" t="s">
        <v>57</v>
      </c>
      <c r="M561" s="9" t="s">
        <v>105</v>
      </c>
      <c r="N561" s="11">
        <f t="shared" si="8"/>
        <v>31665.75</v>
      </c>
    </row>
    <row r="562" spans="1:14" ht="14.25" customHeight="1" x14ac:dyDescent="0.35">
      <c r="A562" s="5">
        <v>45642</v>
      </c>
      <c r="B562" s="6" t="s">
        <v>57</v>
      </c>
      <c r="C562" s="6" t="s">
        <v>129</v>
      </c>
      <c r="D562" s="6" t="s">
        <v>130</v>
      </c>
      <c r="E562" s="6" t="s">
        <v>81</v>
      </c>
      <c r="F562" s="6" t="s">
        <v>82</v>
      </c>
      <c r="G562" s="6" t="s">
        <v>40</v>
      </c>
      <c r="H562" s="6" t="s">
        <v>42</v>
      </c>
      <c r="I562" s="6">
        <v>25</v>
      </c>
      <c r="J562" s="6">
        <v>3</v>
      </c>
      <c r="K562" s="6">
        <v>3799.89</v>
      </c>
      <c r="L562" s="6" t="s">
        <v>57</v>
      </c>
      <c r="M562" s="9" t="s">
        <v>105</v>
      </c>
      <c r="N562" s="11">
        <f t="shared" si="8"/>
        <v>11399.67</v>
      </c>
    </row>
    <row r="563" spans="1:14" ht="14.25" customHeight="1" x14ac:dyDescent="0.35">
      <c r="A563" s="5">
        <v>45642</v>
      </c>
      <c r="B563" s="6" t="s">
        <v>57</v>
      </c>
      <c r="C563" s="6" t="s">
        <v>126</v>
      </c>
      <c r="D563" s="6" t="s">
        <v>127</v>
      </c>
      <c r="E563" s="6" t="s">
        <v>45</v>
      </c>
      <c r="F563" s="6" t="s">
        <v>128</v>
      </c>
      <c r="G563" s="6" t="s">
        <v>40</v>
      </c>
      <c r="H563" s="6" t="s">
        <v>42</v>
      </c>
      <c r="I563" s="6">
        <v>12</v>
      </c>
      <c r="J563" s="6">
        <v>4</v>
      </c>
      <c r="K563" s="6">
        <v>3671.72</v>
      </c>
      <c r="L563" s="6" t="s">
        <v>57</v>
      </c>
      <c r="M563" s="9" t="s">
        <v>105</v>
      </c>
      <c r="N563" s="11">
        <f t="shared" si="8"/>
        <v>14686.88</v>
      </c>
    </row>
    <row r="564" spans="1:14" ht="14.25" customHeight="1" x14ac:dyDescent="0.35">
      <c r="A564" s="5">
        <v>45642</v>
      </c>
      <c r="B564" s="6" t="s">
        <v>57</v>
      </c>
      <c r="C564" s="6" t="s">
        <v>126</v>
      </c>
      <c r="D564" s="6" t="s">
        <v>127</v>
      </c>
      <c r="E564" s="6" t="s">
        <v>45</v>
      </c>
      <c r="F564" s="6" t="s">
        <v>128</v>
      </c>
      <c r="G564" s="6" t="s">
        <v>40</v>
      </c>
      <c r="H564" s="6" t="s">
        <v>134</v>
      </c>
      <c r="I564" s="6">
        <v>120</v>
      </c>
      <c r="J564" s="6">
        <v>12</v>
      </c>
      <c r="K564" s="6">
        <v>1989.96</v>
      </c>
      <c r="L564" s="6" t="s">
        <v>57</v>
      </c>
      <c r="M564" s="9" t="s">
        <v>105</v>
      </c>
      <c r="N564" s="11">
        <f t="shared" si="8"/>
        <v>23879.52</v>
      </c>
    </row>
    <row r="565" spans="1:14" ht="14.25" customHeight="1" x14ac:dyDescent="0.35">
      <c r="A565" s="5">
        <v>45642</v>
      </c>
      <c r="B565" s="6" t="s">
        <v>57</v>
      </c>
      <c r="C565" s="6" t="s">
        <v>126</v>
      </c>
      <c r="D565" s="6" t="s">
        <v>127</v>
      </c>
      <c r="E565" s="6" t="s">
        <v>45</v>
      </c>
      <c r="F565" s="6" t="s">
        <v>128</v>
      </c>
      <c r="G565" s="6" t="s">
        <v>40</v>
      </c>
      <c r="H565" s="6" t="s">
        <v>93</v>
      </c>
      <c r="I565" s="6">
        <v>32</v>
      </c>
      <c r="J565" s="6">
        <v>12</v>
      </c>
      <c r="K565" s="6">
        <v>2102.64</v>
      </c>
      <c r="L565" s="6" t="s">
        <v>57</v>
      </c>
      <c r="M565" s="9" t="s">
        <v>105</v>
      </c>
      <c r="N565" s="11">
        <f t="shared" si="8"/>
        <v>25231.68</v>
      </c>
    </row>
    <row r="566" spans="1:14" ht="14.25" customHeight="1" x14ac:dyDescent="0.35">
      <c r="A566" s="5">
        <v>45642</v>
      </c>
      <c r="B566" s="6" t="s">
        <v>57</v>
      </c>
      <c r="C566" s="6" t="s">
        <v>129</v>
      </c>
      <c r="D566" s="6" t="s">
        <v>130</v>
      </c>
      <c r="E566" s="6" t="s">
        <v>81</v>
      </c>
      <c r="F566" s="6" t="s">
        <v>82</v>
      </c>
      <c r="G566" s="6" t="s">
        <v>40</v>
      </c>
      <c r="H566" s="6" t="s">
        <v>93</v>
      </c>
      <c r="I566" s="6">
        <v>32</v>
      </c>
      <c r="J566" s="6">
        <v>192</v>
      </c>
      <c r="K566" s="6">
        <v>33642.239999999998</v>
      </c>
      <c r="L566" s="6" t="s">
        <v>57</v>
      </c>
      <c r="M566" s="9" t="s">
        <v>105</v>
      </c>
      <c r="N566" s="11">
        <f t="shared" si="8"/>
        <v>6459310.0800000001</v>
      </c>
    </row>
    <row r="567" spans="1:14" ht="14.25" customHeight="1" x14ac:dyDescent="0.35">
      <c r="A567" s="5">
        <v>45642</v>
      </c>
      <c r="B567" s="6" t="s">
        <v>57</v>
      </c>
      <c r="C567" s="6" t="s">
        <v>118</v>
      </c>
      <c r="D567" s="6" t="s">
        <v>119</v>
      </c>
      <c r="E567" s="6" t="s">
        <v>114</v>
      </c>
      <c r="F567" s="6" t="s">
        <v>120</v>
      </c>
      <c r="G567" s="6" t="s">
        <v>40</v>
      </c>
      <c r="H567" s="6" t="s">
        <v>93</v>
      </c>
      <c r="I567" s="6">
        <v>32</v>
      </c>
      <c r="J567" s="6">
        <v>1848</v>
      </c>
      <c r="K567" s="6">
        <v>323806.56</v>
      </c>
      <c r="L567" s="6" t="s">
        <v>57</v>
      </c>
      <c r="M567" s="9" t="s">
        <v>105</v>
      </c>
      <c r="N567" s="11">
        <f t="shared" si="8"/>
        <v>598394522.88</v>
      </c>
    </row>
    <row r="568" spans="1:14" ht="14.25" customHeight="1" x14ac:dyDescent="0.35">
      <c r="A568" s="5">
        <v>45642</v>
      </c>
      <c r="B568" s="6" t="s">
        <v>57</v>
      </c>
      <c r="C568" s="6" t="s">
        <v>118</v>
      </c>
      <c r="D568" s="6" t="s">
        <v>119</v>
      </c>
      <c r="E568" s="6" t="s">
        <v>114</v>
      </c>
      <c r="F568" s="6" t="s">
        <v>120</v>
      </c>
      <c r="G568" s="6" t="s">
        <v>40</v>
      </c>
      <c r="H568" s="6" t="s">
        <v>93</v>
      </c>
      <c r="I568" s="6">
        <v>32</v>
      </c>
      <c r="J568" s="6">
        <v>1352</v>
      </c>
      <c r="K568" s="6">
        <v>236897.44</v>
      </c>
      <c r="L568" s="6" t="s">
        <v>57</v>
      </c>
      <c r="M568" s="9" t="s">
        <v>105</v>
      </c>
      <c r="N568" s="11">
        <f t="shared" si="8"/>
        <v>320285338.88</v>
      </c>
    </row>
    <row r="569" spans="1:14" ht="14.25" customHeight="1" x14ac:dyDescent="0.35">
      <c r="A569" s="5">
        <v>45642</v>
      </c>
      <c r="B569" s="6" t="s">
        <v>57</v>
      </c>
      <c r="C569" s="6" t="s">
        <v>129</v>
      </c>
      <c r="D569" s="6" t="s">
        <v>130</v>
      </c>
      <c r="E569" s="6" t="s">
        <v>81</v>
      </c>
      <c r="F569" s="6" t="s">
        <v>82</v>
      </c>
      <c r="G569" s="6" t="s">
        <v>40</v>
      </c>
      <c r="H569" s="6" t="s">
        <v>93</v>
      </c>
      <c r="I569" s="6">
        <v>4</v>
      </c>
      <c r="J569" s="6">
        <v>8</v>
      </c>
      <c r="K569" s="6">
        <v>11348.4</v>
      </c>
      <c r="L569" s="6" t="s">
        <v>57</v>
      </c>
      <c r="M569" s="9" t="s">
        <v>105</v>
      </c>
      <c r="N569" s="11">
        <f t="shared" si="8"/>
        <v>90787.199999999997</v>
      </c>
    </row>
    <row r="570" spans="1:14" ht="14.25" customHeight="1" x14ac:dyDescent="0.35">
      <c r="A570" s="5">
        <v>45642</v>
      </c>
      <c r="B570" s="6" t="s">
        <v>57</v>
      </c>
      <c r="C570" s="6" t="s">
        <v>129</v>
      </c>
      <c r="D570" s="6" t="s">
        <v>130</v>
      </c>
      <c r="E570" s="6" t="s">
        <v>81</v>
      </c>
      <c r="F570" s="6" t="s">
        <v>82</v>
      </c>
      <c r="G570" s="6" t="s">
        <v>40</v>
      </c>
      <c r="H570" s="6" t="s">
        <v>47</v>
      </c>
      <c r="I570" s="6">
        <v>1080</v>
      </c>
      <c r="J570" s="6">
        <v>360</v>
      </c>
      <c r="K570" s="6">
        <v>14418</v>
      </c>
      <c r="L570" s="6" t="s">
        <v>57</v>
      </c>
      <c r="M570" s="9" t="s">
        <v>105</v>
      </c>
      <c r="N570" s="11">
        <f t="shared" si="8"/>
        <v>5190480</v>
      </c>
    </row>
    <row r="571" spans="1:14" ht="14.25" customHeight="1" x14ac:dyDescent="0.35">
      <c r="A571" s="5">
        <v>45642</v>
      </c>
      <c r="B571" s="6" t="s">
        <v>57</v>
      </c>
      <c r="C571" s="6" t="s">
        <v>126</v>
      </c>
      <c r="D571" s="6" t="s">
        <v>127</v>
      </c>
      <c r="E571" s="6" t="s">
        <v>45</v>
      </c>
      <c r="F571" s="6" t="s">
        <v>128</v>
      </c>
      <c r="G571" s="6" t="s">
        <v>40</v>
      </c>
      <c r="H571" s="6" t="s">
        <v>47</v>
      </c>
      <c r="I571" s="6">
        <v>72</v>
      </c>
      <c r="J571" s="6">
        <v>10</v>
      </c>
      <c r="K571" s="6">
        <v>4606.2</v>
      </c>
      <c r="L571" s="6" t="s">
        <v>57</v>
      </c>
      <c r="M571" s="9" t="s">
        <v>105</v>
      </c>
      <c r="N571" s="11">
        <f t="shared" si="8"/>
        <v>46062</v>
      </c>
    </row>
    <row r="572" spans="1:14" ht="14.25" customHeight="1" x14ac:dyDescent="0.35">
      <c r="A572" s="5">
        <v>45642</v>
      </c>
      <c r="B572" s="6" t="s">
        <v>57</v>
      </c>
      <c r="C572" s="6" t="s">
        <v>118</v>
      </c>
      <c r="D572" s="6" t="s">
        <v>119</v>
      </c>
      <c r="E572" s="6" t="s">
        <v>114</v>
      </c>
      <c r="F572" s="6" t="s">
        <v>120</v>
      </c>
      <c r="G572" s="6" t="s">
        <v>40</v>
      </c>
      <c r="H572" s="6" t="s">
        <v>47</v>
      </c>
      <c r="I572" s="6">
        <v>72</v>
      </c>
      <c r="J572" s="6">
        <v>720</v>
      </c>
      <c r="K572" s="6">
        <v>331646.40000000002</v>
      </c>
      <c r="L572" s="6" t="s">
        <v>57</v>
      </c>
      <c r="M572" s="9" t="s">
        <v>105</v>
      </c>
      <c r="N572" s="11">
        <f t="shared" si="8"/>
        <v>238785408.00000003</v>
      </c>
    </row>
    <row r="573" spans="1:14" ht="14.25" customHeight="1" x14ac:dyDescent="0.35">
      <c r="A573" s="5">
        <v>45642</v>
      </c>
      <c r="B573" s="6" t="s">
        <v>57</v>
      </c>
      <c r="C573" s="6" t="s">
        <v>126</v>
      </c>
      <c r="D573" s="6" t="s">
        <v>127</v>
      </c>
      <c r="E573" s="6" t="s">
        <v>45</v>
      </c>
      <c r="F573" s="6" t="s">
        <v>128</v>
      </c>
      <c r="G573" s="6" t="s">
        <v>40</v>
      </c>
      <c r="H573" s="6" t="s">
        <v>47</v>
      </c>
      <c r="I573" s="6">
        <v>16</v>
      </c>
      <c r="J573" s="6">
        <v>6</v>
      </c>
      <c r="K573" s="6">
        <v>10368.6</v>
      </c>
      <c r="L573" s="6" t="s">
        <v>57</v>
      </c>
      <c r="M573" s="9" t="s">
        <v>105</v>
      </c>
      <c r="N573" s="11">
        <f t="shared" si="8"/>
        <v>62211.600000000006</v>
      </c>
    </row>
    <row r="574" spans="1:14" ht="14.25" customHeight="1" x14ac:dyDescent="0.35">
      <c r="A574" s="5">
        <v>45642</v>
      </c>
      <c r="B574" s="6" t="s">
        <v>57</v>
      </c>
      <c r="C574" s="6" t="s">
        <v>126</v>
      </c>
      <c r="D574" s="6" t="s">
        <v>127</v>
      </c>
      <c r="E574" s="6" t="s">
        <v>45</v>
      </c>
      <c r="F574" s="6" t="s">
        <v>128</v>
      </c>
      <c r="G574" s="6" t="s">
        <v>40</v>
      </c>
      <c r="H574" s="6" t="s">
        <v>47</v>
      </c>
      <c r="I574" s="6">
        <v>12</v>
      </c>
      <c r="J574" s="6">
        <v>4</v>
      </c>
      <c r="K574" s="6">
        <v>9299.0400000000009</v>
      </c>
      <c r="L574" s="6" t="s">
        <v>57</v>
      </c>
      <c r="M574" s="9" t="s">
        <v>105</v>
      </c>
      <c r="N574" s="11">
        <f t="shared" si="8"/>
        <v>37196.160000000003</v>
      </c>
    </row>
    <row r="575" spans="1:14" ht="14.25" customHeight="1" x14ac:dyDescent="0.35">
      <c r="A575" s="5">
        <v>45642</v>
      </c>
      <c r="B575" s="6" t="s">
        <v>57</v>
      </c>
      <c r="C575" s="6" t="s">
        <v>129</v>
      </c>
      <c r="D575" s="6" t="s">
        <v>130</v>
      </c>
      <c r="E575" s="6" t="s">
        <v>81</v>
      </c>
      <c r="F575" s="6" t="s">
        <v>82</v>
      </c>
      <c r="G575" s="6" t="s">
        <v>40</v>
      </c>
      <c r="H575" s="6" t="s">
        <v>47</v>
      </c>
      <c r="I575" s="6">
        <v>1200</v>
      </c>
      <c r="J575" s="6">
        <v>360</v>
      </c>
      <c r="K575" s="6">
        <v>7513.2</v>
      </c>
      <c r="L575" s="6" t="s">
        <v>57</v>
      </c>
      <c r="M575" s="9" t="s">
        <v>105</v>
      </c>
      <c r="N575" s="11">
        <f t="shared" si="8"/>
        <v>2704752</v>
      </c>
    </row>
    <row r="576" spans="1:14" ht="14.25" customHeight="1" x14ac:dyDescent="0.35">
      <c r="A576" s="5">
        <v>45642</v>
      </c>
      <c r="B576" s="6" t="s">
        <v>57</v>
      </c>
      <c r="C576" s="6" t="s">
        <v>126</v>
      </c>
      <c r="D576" s="6" t="s">
        <v>127</v>
      </c>
      <c r="E576" s="6" t="s">
        <v>45</v>
      </c>
      <c r="F576" s="6" t="s">
        <v>128</v>
      </c>
      <c r="G576" s="6" t="s">
        <v>40</v>
      </c>
      <c r="H576" s="6" t="s">
        <v>47</v>
      </c>
      <c r="I576" s="6">
        <v>72</v>
      </c>
      <c r="J576" s="6">
        <v>4</v>
      </c>
      <c r="K576" s="6">
        <v>961.32</v>
      </c>
      <c r="L576" s="6" t="s">
        <v>57</v>
      </c>
      <c r="M576" s="9" t="s">
        <v>105</v>
      </c>
      <c r="N576" s="11">
        <f t="shared" si="8"/>
        <v>3845.28</v>
      </c>
    </row>
    <row r="577" spans="1:14" ht="14.25" customHeight="1" x14ac:dyDescent="0.35">
      <c r="A577" s="5">
        <v>45642</v>
      </c>
      <c r="B577" s="6" t="s">
        <v>57</v>
      </c>
      <c r="C577" s="6" t="s">
        <v>126</v>
      </c>
      <c r="D577" s="6" t="s">
        <v>127</v>
      </c>
      <c r="E577" s="6" t="s">
        <v>45</v>
      </c>
      <c r="F577" s="6" t="s">
        <v>128</v>
      </c>
      <c r="G577" s="6" t="s">
        <v>40</v>
      </c>
      <c r="H577" s="6" t="s">
        <v>50</v>
      </c>
      <c r="I577" s="6">
        <v>216</v>
      </c>
      <c r="J577" s="6">
        <v>36</v>
      </c>
      <c r="K577" s="6">
        <v>3755.16</v>
      </c>
      <c r="L577" s="6" t="s">
        <v>57</v>
      </c>
      <c r="M577" s="9" t="s">
        <v>105</v>
      </c>
      <c r="N577" s="11">
        <f t="shared" si="8"/>
        <v>135185.76</v>
      </c>
    </row>
    <row r="578" spans="1:14" ht="14.25" customHeight="1" x14ac:dyDescent="0.35">
      <c r="A578" s="5">
        <v>45642</v>
      </c>
      <c r="B578" s="6" t="s">
        <v>57</v>
      </c>
      <c r="C578" s="6" t="s">
        <v>126</v>
      </c>
      <c r="D578" s="6" t="s">
        <v>127</v>
      </c>
      <c r="E578" s="6" t="s">
        <v>45</v>
      </c>
      <c r="F578" s="6" t="s">
        <v>128</v>
      </c>
      <c r="G578" s="6" t="s">
        <v>40</v>
      </c>
      <c r="H578" s="6" t="s">
        <v>50</v>
      </c>
      <c r="I578" s="6">
        <v>140</v>
      </c>
      <c r="J578" s="6">
        <v>24</v>
      </c>
      <c r="K578" s="6">
        <v>4305.6000000000004</v>
      </c>
      <c r="L578" s="6" t="s">
        <v>57</v>
      </c>
      <c r="M578" s="9" t="s">
        <v>105</v>
      </c>
      <c r="N578" s="11">
        <f t="shared" si="8"/>
        <v>103334.40000000001</v>
      </c>
    </row>
    <row r="579" spans="1:14" ht="14.25" customHeight="1" x14ac:dyDescent="0.35">
      <c r="A579" s="5">
        <v>45642</v>
      </c>
      <c r="B579" s="6" t="s">
        <v>57</v>
      </c>
      <c r="C579" s="6" t="s">
        <v>129</v>
      </c>
      <c r="D579" s="6" t="s">
        <v>130</v>
      </c>
      <c r="E579" s="6" t="s">
        <v>81</v>
      </c>
      <c r="F579" s="6" t="s">
        <v>82</v>
      </c>
      <c r="G579" s="6" t="s">
        <v>51</v>
      </c>
      <c r="H579" s="6" t="s">
        <v>52</v>
      </c>
      <c r="I579" s="6">
        <v>72</v>
      </c>
      <c r="J579" s="6">
        <v>6</v>
      </c>
      <c r="K579" s="6">
        <v>696.48</v>
      </c>
      <c r="L579" s="6" t="s">
        <v>57</v>
      </c>
      <c r="M579" s="9" t="s">
        <v>105</v>
      </c>
      <c r="N579" s="11">
        <f t="shared" ref="N579:N642" si="9">J579*K579</f>
        <v>4178.88</v>
      </c>
    </row>
    <row r="580" spans="1:14" ht="14.25" customHeight="1" x14ac:dyDescent="0.35">
      <c r="A580" s="5">
        <v>45642</v>
      </c>
      <c r="B580" s="6" t="s">
        <v>57</v>
      </c>
      <c r="C580" s="6" t="s">
        <v>126</v>
      </c>
      <c r="D580" s="6" t="s">
        <v>127</v>
      </c>
      <c r="E580" s="6" t="s">
        <v>45</v>
      </c>
      <c r="F580" s="6" t="s">
        <v>128</v>
      </c>
      <c r="G580" s="6" t="s">
        <v>51</v>
      </c>
      <c r="H580" s="6" t="s">
        <v>52</v>
      </c>
      <c r="I580" s="6">
        <v>48</v>
      </c>
      <c r="J580" s="6">
        <v>12</v>
      </c>
      <c r="K580" s="6">
        <v>3120</v>
      </c>
      <c r="L580" s="6" t="s">
        <v>57</v>
      </c>
      <c r="M580" s="9" t="s">
        <v>105</v>
      </c>
      <c r="N580" s="11">
        <f t="shared" si="9"/>
        <v>37440</v>
      </c>
    </row>
    <row r="581" spans="1:14" ht="14.25" customHeight="1" x14ac:dyDescent="0.35">
      <c r="A581" s="5">
        <v>45642</v>
      </c>
      <c r="B581" s="6" t="s">
        <v>57</v>
      </c>
      <c r="C581" s="6" t="s">
        <v>126</v>
      </c>
      <c r="D581" s="6" t="s">
        <v>127</v>
      </c>
      <c r="E581" s="6" t="s">
        <v>45</v>
      </c>
      <c r="F581" s="6" t="s">
        <v>128</v>
      </c>
      <c r="G581" s="6" t="s">
        <v>51</v>
      </c>
      <c r="H581" s="6" t="s">
        <v>52</v>
      </c>
      <c r="I581" s="6">
        <v>48</v>
      </c>
      <c r="J581" s="6">
        <v>6</v>
      </c>
      <c r="K581" s="6">
        <v>1560</v>
      </c>
      <c r="L581" s="6" t="s">
        <v>57</v>
      </c>
      <c r="M581" s="9" t="s">
        <v>105</v>
      </c>
      <c r="N581" s="11">
        <f t="shared" si="9"/>
        <v>9360</v>
      </c>
    </row>
    <row r="582" spans="1:14" ht="14.25" customHeight="1" x14ac:dyDescent="0.35">
      <c r="A582" s="5">
        <v>45642</v>
      </c>
      <c r="B582" s="6" t="s">
        <v>57</v>
      </c>
      <c r="C582" s="6" t="s">
        <v>126</v>
      </c>
      <c r="D582" s="6" t="s">
        <v>127</v>
      </c>
      <c r="E582" s="6" t="s">
        <v>45</v>
      </c>
      <c r="F582" s="6" t="s">
        <v>128</v>
      </c>
      <c r="G582" s="6" t="s">
        <v>51</v>
      </c>
      <c r="H582" s="6" t="s">
        <v>52</v>
      </c>
      <c r="I582" s="6">
        <v>96</v>
      </c>
      <c r="J582" s="6">
        <v>12</v>
      </c>
      <c r="K582" s="6">
        <v>803.52</v>
      </c>
      <c r="L582" s="6" t="s">
        <v>57</v>
      </c>
      <c r="M582" s="9" t="s">
        <v>105</v>
      </c>
      <c r="N582" s="11">
        <f t="shared" si="9"/>
        <v>9642.24</v>
      </c>
    </row>
    <row r="583" spans="1:14" ht="14.25" customHeight="1" x14ac:dyDescent="0.35">
      <c r="A583" s="5">
        <v>45642</v>
      </c>
      <c r="B583" s="6" t="s">
        <v>57</v>
      </c>
      <c r="C583" s="6" t="s">
        <v>126</v>
      </c>
      <c r="D583" s="6" t="s">
        <v>127</v>
      </c>
      <c r="E583" s="6" t="s">
        <v>45</v>
      </c>
      <c r="F583" s="6" t="s">
        <v>128</v>
      </c>
      <c r="G583" s="6" t="s">
        <v>51</v>
      </c>
      <c r="H583" s="6" t="s">
        <v>52</v>
      </c>
      <c r="I583" s="6">
        <v>96</v>
      </c>
      <c r="J583" s="6">
        <v>24</v>
      </c>
      <c r="K583" s="6">
        <v>1607.04</v>
      </c>
      <c r="L583" s="6" t="s">
        <v>57</v>
      </c>
      <c r="M583" s="9" t="s">
        <v>105</v>
      </c>
      <c r="N583" s="11">
        <f t="shared" si="9"/>
        <v>38568.959999999999</v>
      </c>
    </row>
    <row r="584" spans="1:14" ht="14.25" customHeight="1" x14ac:dyDescent="0.35">
      <c r="A584" s="5">
        <v>45642</v>
      </c>
      <c r="B584" s="6" t="s">
        <v>57</v>
      </c>
      <c r="C584" s="6" t="s">
        <v>126</v>
      </c>
      <c r="D584" s="6" t="s">
        <v>127</v>
      </c>
      <c r="E584" s="6" t="s">
        <v>45</v>
      </c>
      <c r="F584" s="6" t="s">
        <v>128</v>
      </c>
      <c r="G584" s="6" t="s">
        <v>122</v>
      </c>
      <c r="H584" s="6" t="s">
        <v>123</v>
      </c>
      <c r="I584" s="6">
        <v>6</v>
      </c>
      <c r="J584" s="6">
        <v>12</v>
      </c>
      <c r="K584" s="6">
        <v>2989.92</v>
      </c>
      <c r="L584" s="6" t="s">
        <v>57</v>
      </c>
      <c r="M584" s="9" t="s">
        <v>105</v>
      </c>
      <c r="N584" s="11">
        <f t="shared" si="9"/>
        <v>35879.040000000001</v>
      </c>
    </row>
    <row r="585" spans="1:14" ht="14.25" customHeight="1" x14ac:dyDescent="0.35">
      <c r="A585" s="5">
        <v>45642</v>
      </c>
      <c r="B585" s="6" t="s">
        <v>57</v>
      </c>
      <c r="C585" s="6" t="s">
        <v>126</v>
      </c>
      <c r="D585" s="6" t="s">
        <v>127</v>
      </c>
      <c r="E585" s="6" t="s">
        <v>45</v>
      </c>
      <c r="F585" s="6" t="s">
        <v>128</v>
      </c>
      <c r="G585" s="6" t="s">
        <v>122</v>
      </c>
      <c r="H585" s="6" t="s">
        <v>123</v>
      </c>
      <c r="I585" s="6">
        <v>6</v>
      </c>
      <c r="J585" s="6">
        <v>12</v>
      </c>
      <c r="K585" s="6">
        <v>2989.92</v>
      </c>
      <c r="L585" s="6" t="s">
        <v>57</v>
      </c>
      <c r="M585" s="9" t="s">
        <v>105</v>
      </c>
      <c r="N585" s="11">
        <f t="shared" si="9"/>
        <v>35879.040000000001</v>
      </c>
    </row>
    <row r="586" spans="1:14" ht="14.25" customHeight="1" x14ac:dyDescent="0.35">
      <c r="A586" s="5">
        <v>45642</v>
      </c>
      <c r="B586" s="6" t="s">
        <v>57</v>
      </c>
      <c r="C586" s="6" t="s">
        <v>126</v>
      </c>
      <c r="D586" s="6" t="s">
        <v>127</v>
      </c>
      <c r="E586" s="6" t="s">
        <v>45</v>
      </c>
      <c r="F586" s="6" t="s">
        <v>128</v>
      </c>
      <c r="G586" s="6" t="s">
        <v>122</v>
      </c>
      <c r="H586" s="6" t="s">
        <v>123</v>
      </c>
      <c r="I586" s="6">
        <v>6</v>
      </c>
      <c r="J586" s="6">
        <v>12</v>
      </c>
      <c r="K586" s="6">
        <v>2989.92</v>
      </c>
      <c r="L586" s="6" t="s">
        <v>57</v>
      </c>
      <c r="M586" s="9" t="s">
        <v>105</v>
      </c>
      <c r="N586" s="11">
        <f t="shared" si="9"/>
        <v>35879.040000000001</v>
      </c>
    </row>
    <row r="587" spans="1:14" ht="14.25" customHeight="1" x14ac:dyDescent="0.35">
      <c r="A587" s="5">
        <v>45642</v>
      </c>
      <c r="B587" s="6" t="s">
        <v>57</v>
      </c>
      <c r="C587" s="6" t="s">
        <v>126</v>
      </c>
      <c r="D587" s="6" t="s">
        <v>127</v>
      </c>
      <c r="E587" s="6" t="s">
        <v>45</v>
      </c>
      <c r="F587" s="6" t="s">
        <v>128</v>
      </c>
      <c r="G587" s="6" t="s">
        <v>55</v>
      </c>
      <c r="H587" s="6" t="s">
        <v>56</v>
      </c>
      <c r="I587" s="6">
        <v>12</v>
      </c>
      <c r="J587" s="6">
        <v>6</v>
      </c>
      <c r="K587" s="6">
        <v>2342.64</v>
      </c>
      <c r="L587" s="6" t="s">
        <v>57</v>
      </c>
      <c r="M587" s="9" t="s">
        <v>105</v>
      </c>
      <c r="N587" s="11">
        <f t="shared" si="9"/>
        <v>14055.84</v>
      </c>
    </row>
    <row r="588" spans="1:14" ht="14.25" customHeight="1" x14ac:dyDescent="0.35">
      <c r="A588" s="5">
        <v>45642</v>
      </c>
      <c r="B588" s="6" t="s">
        <v>57</v>
      </c>
      <c r="C588" s="6" t="s">
        <v>126</v>
      </c>
      <c r="D588" s="6" t="s">
        <v>127</v>
      </c>
      <c r="E588" s="6" t="s">
        <v>45</v>
      </c>
      <c r="F588" s="6" t="s">
        <v>128</v>
      </c>
      <c r="G588" s="6" t="s">
        <v>55</v>
      </c>
      <c r="H588" s="6" t="s">
        <v>56</v>
      </c>
      <c r="I588" s="6">
        <v>4</v>
      </c>
      <c r="J588" s="6">
        <v>6</v>
      </c>
      <c r="K588" s="6">
        <v>9125.2199999999993</v>
      </c>
      <c r="L588" s="6" t="s">
        <v>57</v>
      </c>
      <c r="M588" s="9" t="s">
        <v>105</v>
      </c>
      <c r="N588" s="11">
        <f t="shared" si="9"/>
        <v>54751.319999999992</v>
      </c>
    </row>
    <row r="589" spans="1:14" ht="14.25" customHeight="1" x14ac:dyDescent="0.35">
      <c r="A589" s="5">
        <v>45642</v>
      </c>
      <c r="B589" s="6" t="s">
        <v>57</v>
      </c>
      <c r="C589" s="6" t="s">
        <v>126</v>
      </c>
      <c r="D589" s="6" t="s">
        <v>127</v>
      </c>
      <c r="E589" s="6" t="s">
        <v>45</v>
      </c>
      <c r="F589" s="6" t="s">
        <v>128</v>
      </c>
      <c r="G589" s="6" t="s">
        <v>55</v>
      </c>
      <c r="H589" s="6" t="s">
        <v>56</v>
      </c>
      <c r="I589" s="6">
        <v>4</v>
      </c>
      <c r="J589" s="6">
        <v>6</v>
      </c>
      <c r="K589" s="6">
        <v>9646.92</v>
      </c>
      <c r="L589" s="6" t="s">
        <v>57</v>
      </c>
      <c r="M589" s="9" t="s">
        <v>105</v>
      </c>
      <c r="N589" s="11">
        <f t="shared" si="9"/>
        <v>57881.520000000004</v>
      </c>
    </row>
    <row r="590" spans="1:14" ht="14.25" customHeight="1" x14ac:dyDescent="0.35">
      <c r="A590" s="5">
        <v>45642</v>
      </c>
      <c r="B590" s="6" t="s">
        <v>57</v>
      </c>
      <c r="C590" s="6" t="s">
        <v>126</v>
      </c>
      <c r="D590" s="6" t="s">
        <v>127</v>
      </c>
      <c r="E590" s="6" t="s">
        <v>45</v>
      </c>
      <c r="F590" s="6" t="s">
        <v>128</v>
      </c>
      <c r="G590" s="6" t="s">
        <v>55</v>
      </c>
      <c r="H590" s="6" t="s">
        <v>56</v>
      </c>
      <c r="I590" s="6">
        <v>12</v>
      </c>
      <c r="J590" s="6">
        <v>24</v>
      </c>
      <c r="K590" s="6">
        <v>8327.0400000000009</v>
      </c>
      <c r="L590" s="6" t="s">
        <v>57</v>
      </c>
      <c r="M590" s="9" t="s">
        <v>105</v>
      </c>
      <c r="N590" s="11">
        <f t="shared" si="9"/>
        <v>199848.96000000002</v>
      </c>
    </row>
    <row r="591" spans="1:14" ht="14.25" customHeight="1" x14ac:dyDescent="0.35">
      <c r="A591" s="5">
        <v>45642</v>
      </c>
      <c r="B591" s="6" t="s">
        <v>57</v>
      </c>
      <c r="C591" s="6" t="s">
        <v>126</v>
      </c>
      <c r="D591" s="6" t="s">
        <v>127</v>
      </c>
      <c r="E591" s="6" t="s">
        <v>45</v>
      </c>
      <c r="F591" s="6" t="s">
        <v>128</v>
      </c>
      <c r="G591" s="6" t="s">
        <v>55</v>
      </c>
      <c r="H591" s="6" t="s">
        <v>56</v>
      </c>
      <c r="I591" s="6">
        <v>18</v>
      </c>
      <c r="J591" s="6">
        <v>6</v>
      </c>
      <c r="K591" s="6">
        <v>2081.7600000000002</v>
      </c>
      <c r="L591" s="6" t="s">
        <v>57</v>
      </c>
      <c r="M591" s="9" t="s">
        <v>105</v>
      </c>
      <c r="N591" s="11">
        <f t="shared" si="9"/>
        <v>12490.560000000001</v>
      </c>
    </row>
    <row r="592" spans="1:14" ht="14.25" customHeight="1" x14ac:dyDescent="0.35">
      <c r="A592" s="5">
        <v>45642</v>
      </c>
      <c r="B592" s="6" t="s">
        <v>57</v>
      </c>
      <c r="C592" s="6" t="s">
        <v>126</v>
      </c>
      <c r="D592" s="6" t="s">
        <v>127</v>
      </c>
      <c r="E592" s="6" t="s">
        <v>45</v>
      </c>
      <c r="F592" s="6" t="s">
        <v>128</v>
      </c>
      <c r="G592" s="6" t="s">
        <v>55</v>
      </c>
      <c r="H592" s="6" t="s">
        <v>56</v>
      </c>
      <c r="I592" s="6">
        <v>4</v>
      </c>
      <c r="J592" s="6">
        <v>6</v>
      </c>
      <c r="K592" s="6">
        <v>9125.2199999999993</v>
      </c>
      <c r="L592" s="6" t="s">
        <v>57</v>
      </c>
      <c r="M592" s="9" t="s">
        <v>105</v>
      </c>
      <c r="N592" s="11">
        <f t="shared" si="9"/>
        <v>54751.319999999992</v>
      </c>
    </row>
    <row r="593" spans="1:14" ht="14.25" customHeight="1" x14ac:dyDescent="0.35">
      <c r="A593" s="5">
        <v>45642</v>
      </c>
      <c r="B593" s="6" t="s">
        <v>57</v>
      </c>
      <c r="C593" s="6" t="s">
        <v>126</v>
      </c>
      <c r="D593" s="6" t="s">
        <v>127</v>
      </c>
      <c r="E593" s="6" t="s">
        <v>45</v>
      </c>
      <c r="F593" s="6" t="s">
        <v>128</v>
      </c>
      <c r="G593" s="6" t="s">
        <v>55</v>
      </c>
      <c r="H593" s="6" t="s">
        <v>56</v>
      </c>
      <c r="I593" s="6">
        <v>72</v>
      </c>
      <c r="J593" s="6">
        <v>6</v>
      </c>
      <c r="K593" s="6">
        <v>547.86</v>
      </c>
      <c r="L593" s="6" t="s">
        <v>57</v>
      </c>
      <c r="M593" s="9" t="s">
        <v>105</v>
      </c>
      <c r="N593" s="11">
        <f t="shared" si="9"/>
        <v>3287.16</v>
      </c>
    </row>
    <row r="594" spans="1:14" ht="14.25" customHeight="1" x14ac:dyDescent="0.35">
      <c r="A594" s="5">
        <v>45642</v>
      </c>
      <c r="B594" s="6" t="s">
        <v>57</v>
      </c>
      <c r="C594" s="6" t="s">
        <v>126</v>
      </c>
      <c r="D594" s="6" t="s">
        <v>127</v>
      </c>
      <c r="E594" s="6" t="s">
        <v>45</v>
      </c>
      <c r="F594" s="6" t="s">
        <v>128</v>
      </c>
      <c r="G594" s="6" t="s">
        <v>55</v>
      </c>
      <c r="H594" s="6" t="s">
        <v>56</v>
      </c>
      <c r="I594" s="6">
        <v>4</v>
      </c>
      <c r="J594" s="6">
        <v>11</v>
      </c>
      <c r="K594" s="6">
        <v>12311.2</v>
      </c>
      <c r="L594" s="6" t="s">
        <v>57</v>
      </c>
      <c r="M594" s="9" t="s">
        <v>105</v>
      </c>
      <c r="N594" s="11">
        <f t="shared" si="9"/>
        <v>135423.20000000001</v>
      </c>
    </row>
    <row r="595" spans="1:14" ht="14.25" customHeight="1" x14ac:dyDescent="0.35">
      <c r="A595" s="5">
        <v>45642</v>
      </c>
      <c r="B595" s="6" t="s">
        <v>57</v>
      </c>
      <c r="C595" s="6" t="s">
        <v>126</v>
      </c>
      <c r="D595" s="6" t="s">
        <v>127</v>
      </c>
      <c r="E595" s="6" t="s">
        <v>45</v>
      </c>
      <c r="F595" s="6" t="s">
        <v>128</v>
      </c>
      <c r="G595" s="6" t="s">
        <v>55</v>
      </c>
      <c r="H595" s="6" t="s">
        <v>56</v>
      </c>
      <c r="I595" s="6">
        <v>4</v>
      </c>
      <c r="J595" s="6">
        <v>1</v>
      </c>
      <c r="K595" s="6">
        <v>1119.2</v>
      </c>
      <c r="L595" s="6" t="s">
        <v>57</v>
      </c>
      <c r="M595" s="9" t="s">
        <v>105</v>
      </c>
      <c r="N595" s="11">
        <f t="shared" si="9"/>
        <v>1119.2</v>
      </c>
    </row>
    <row r="596" spans="1:14" ht="14.25" customHeight="1" x14ac:dyDescent="0.35">
      <c r="A596" s="5">
        <v>45642</v>
      </c>
      <c r="B596" s="6" t="s">
        <v>57</v>
      </c>
      <c r="C596" s="6" t="s">
        <v>126</v>
      </c>
      <c r="D596" s="6" t="s">
        <v>127</v>
      </c>
      <c r="E596" s="6" t="s">
        <v>45</v>
      </c>
      <c r="F596" s="6" t="s">
        <v>128</v>
      </c>
      <c r="G596" s="6" t="s">
        <v>55</v>
      </c>
      <c r="H596" s="6" t="s">
        <v>56</v>
      </c>
      <c r="I596" s="6">
        <v>6</v>
      </c>
      <c r="J596" s="6">
        <v>6</v>
      </c>
      <c r="K596" s="6">
        <v>3495</v>
      </c>
      <c r="L596" s="6" t="s">
        <v>57</v>
      </c>
      <c r="M596" s="9" t="s">
        <v>105</v>
      </c>
      <c r="N596" s="11">
        <f t="shared" si="9"/>
        <v>20970</v>
      </c>
    </row>
    <row r="597" spans="1:14" ht="14.25" customHeight="1" x14ac:dyDescent="0.35">
      <c r="A597" s="5">
        <v>45642</v>
      </c>
      <c r="B597" s="6" t="s">
        <v>57</v>
      </c>
      <c r="C597" s="6" t="s">
        <v>126</v>
      </c>
      <c r="D597" s="6" t="s">
        <v>127</v>
      </c>
      <c r="E597" s="6" t="s">
        <v>45</v>
      </c>
      <c r="F597" s="6" t="s">
        <v>128</v>
      </c>
      <c r="G597" s="6" t="s">
        <v>55</v>
      </c>
      <c r="H597" s="6" t="s">
        <v>56</v>
      </c>
      <c r="I597" s="6">
        <v>192</v>
      </c>
      <c r="J597" s="6">
        <v>12</v>
      </c>
      <c r="K597" s="6">
        <v>300</v>
      </c>
      <c r="L597" s="6" t="s">
        <v>57</v>
      </c>
      <c r="M597" s="9" t="s">
        <v>105</v>
      </c>
      <c r="N597" s="11">
        <f t="shared" si="9"/>
        <v>3600</v>
      </c>
    </row>
    <row r="598" spans="1:14" ht="14.25" customHeight="1" x14ac:dyDescent="0.35">
      <c r="A598" s="5">
        <v>45642</v>
      </c>
      <c r="B598" s="6" t="s">
        <v>57</v>
      </c>
      <c r="C598" s="6" t="s">
        <v>126</v>
      </c>
      <c r="D598" s="6" t="s">
        <v>127</v>
      </c>
      <c r="E598" s="6" t="s">
        <v>45</v>
      </c>
      <c r="F598" s="6" t="s">
        <v>128</v>
      </c>
      <c r="G598" s="6" t="s">
        <v>55</v>
      </c>
      <c r="H598" s="6" t="s">
        <v>56</v>
      </c>
      <c r="I598" s="6">
        <v>192</v>
      </c>
      <c r="J598" s="6">
        <v>24</v>
      </c>
      <c r="K598" s="6">
        <v>499.92</v>
      </c>
      <c r="L598" s="6" t="s">
        <v>57</v>
      </c>
      <c r="M598" s="9" t="s">
        <v>105</v>
      </c>
      <c r="N598" s="11">
        <f t="shared" si="9"/>
        <v>11998.08</v>
      </c>
    </row>
    <row r="599" spans="1:14" ht="14.25" customHeight="1" x14ac:dyDescent="0.35">
      <c r="A599" s="5">
        <v>45642</v>
      </c>
      <c r="B599" s="6" t="s">
        <v>57</v>
      </c>
      <c r="C599" s="6" t="s">
        <v>129</v>
      </c>
      <c r="D599" s="6" t="s">
        <v>130</v>
      </c>
      <c r="E599" s="6" t="s">
        <v>81</v>
      </c>
      <c r="F599" s="6" t="s">
        <v>82</v>
      </c>
      <c r="G599" s="6" t="s">
        <v>55</v>
      </c>
      <c r="H599" s="6" t="s">
        <v>56</v>
      </c>
      <c r="I599" s="6">
        <v>72</v>
      </c>
      <c r="J599" s="6">
        <v>48</v>
      </c>
      <c r="K599" s="6">
        <v>2000.16</v>
      </c>
      <c r="L599" s="6" t="s">
        <v>57</v>
      </c>
      <c r="M599" s="9" t="s">
        <v>105</v>
      </c>
      <c r="N599" s="11">
        <f t="shared" si="9"/>
        <v>96007.680000000008</v>
      </c>
    </row>
    <row r="600" spans="1:14" ht="14.25" customHeight="1" x14ac:dyDescent="0.35">
      <c r="A600" s="5">
        <v>45642</v>
      </c>
      <c r="B600" s="6" t="s">
        <v>57</v>
      </c>
      <c r="C600" s="6" t="s">
        <v>129</v>
      </c>
      <c r="D600" s="6" t="s">
        <v>130</v>
      </c>
      <c r="E600" s="6" t="s">
        <v>81</v>
      </c>
      <c r="F600" s="6" t="s">
        <v>82</v>
      </c>
      <c r="G600" s="6" t="s">
        <v>55</v>
      </c>
      <c r="H600" s="6" t="s">
        <v>56</v>
      </c>
      <c r="I600" s="6">
        <v>72</v>
      </c>
      <c r="J600" s="6">
        <v>24</v>
      </c>
      <c r="K600" s="6">
        <v>1000.08</v>
      </c>
      <c r="L600" s="6" t="s">
        <v>57</v>
      </c>
      <c r="M600" s="9" t="s">
        <v>105</v>
      </c>
      <c r="N600" s="11">
        <f t="shared" si="9"/>
        <v>24001.920000000002</v>
      </c>
    </row>
    <row r="601" spans="1:14" ht="14.25" customHeight="1" x14ac:dyDescent="0.35">
      <c r="A601" s="5">
        <v>45642</v>
      </c>
      <c r="B601" s="6" t="s">
        <v>57</v>
      </c>
      <c r="C601" s="6" t="s">
        <v>126</v>
      </c>
      <c r="D601" s="6" t="s">
        <v>127</v>
      </c>
      <c r="E601" s="6" t="s">
        <v>45</v>
      </c>
      <c r="F601" s="6" t="s">
        <v>128</v>
      </c>
      <c r="G601" s="6" t="s">
        <v>55</v>
      </c>
      <c r="H601" s="6" t="s">
        <v>56</v>
      </c>
      <c r="I601" s="6">
        <v>24</v>
      </c>
      <c r="J601" s="6">
        <v>12</v>
      </c>
      <c r="K601" s="6">
        <v>1989.96</v>
      </c>
      <c r="L601" s="6" t="s">
        <v>57</v>
      </c>
      <c r="M601" s="9" t="s">
        <v>105</v>
      </c>
      <c r="N601" s="11">
        <f t="shared" si="9"/>
        <v>23879.52</v>
      </c>
    </row>
    <row r="602" spans="1:14" ht="14.25" customHeight="1" x14ac:dyDescent="0.35">
      <c r="A602" s="5">
        <v>45642</v>
      </c>
      <c r="B602" s="6" t="s">
        <v>57</v>
      </c>
      <c r="C602" s="6" t="s">
        <v>126</v>
      </c>
      <c r="D602" s="6" t="s">
        <v>127</v>
      </c>
      <c r="E602" s="6" t="s">
        <v>45</v>
      </c>
      <c r="F602" s="6" t="s">
        <v>128</v>
      </c>
      <c r="G602" s="6" t="s">
        <v>55</v>
      </c>
      <c r="H602" s="6" t="s">
        <v>56</v>
      </c>
      <c r="I602" s="6">
        <v>40</v>
      </c>
      <c r="J602" s="6">
        <v>12</v>
      </c>
      <c r="K602" s="6">
        <v>990</v>
      </c>
      <c r="L602" s="6" t="s">
        <v>57</v>
      </c>
      <c r="M602" s="9" t="s">
        <v>105</v>
      </c>
      <c r="N602" s="11">
        <f t="shared" si="9"/>
        <v>11880</v>
      </c>
    </row>
    <row r="603" spans="1:14" ht="14.25" customHeight="1" x14ac:dyDescent="0.35">
      <c r="A603" s="5">
        <v>45642</v>
      </c>
      <c r="B603" s="6" t="s">
        <v>57</v>
      </c>
      <c r="C603" s="6" t="s">
        <v>126</v>
      </c>
      <c r="D603" s="6" t="s">
        <v>127</v>
      </c>
      <c r="E603" s="6" t="s">
        <v>45</v>
      </c>
      <c r="F603" s="6" t="s">
        <v>128</v>
      </c>
      <c r="G603" s="6" t="s">
        <v>55</v>
      </c>
      <c r="H603" s="6" t="s">
        <v>56</v>
      </c>
      <c r="I603" s="6">
        <v>40</v>
      </c>
      <c r="J603" s="6">
        <v>12</v>
      </c>
      <c r="K603" s="6">
        <v>990</v>
      </c>
      <c r="L603" s="6" t="s">
        <v>57</v>
      </c>
      <c r="M603" s="9" t="s">
        <v>105</v>
      </c>
      <c r="N603" s="11">
        <f t="shared" si="9"/>
        <v>11880</v>
      </c>
    </row>
    <row r="604" spans="1:14" ht="14.25" customHeight="1" x14ac:dyDescent="0.35">
      <c r="A604" s="5">
        <v>45642</v>
      </c>
      <c r="B604" s="6" t="s">
        <v>57</v>
      </c>
      <c r="C604" s="6" t="s">
        <v>126</v>
      </c>
      <c r="D604" s="6" t="s">
        <v>127</v>
      </c>
      <c r="E604" s="6" t="s">
        <v>45</v>
      </c>
      <c r="F604" s="6" t="s">
        <v>128</v>
      </c>
      <c r="G604" s="6" t="s">
        <v>55</v>
      </c>
      <c r="H604" s="6" t="s">
        <v>56</v>
      </c>
      <c r="I604" s="6">
        <v>40</v>
      </c>
      <c r="J604" s="6">
        <v>12</v>
      </c>
      <c r="K604" s="6">
        <v>990</v>
      </c>
      <c r="L604" s="6" t="s">
        <v>57</v>
      </c>
      <c r="M604" s="9" t="s">
        <v>105</v>
      </c>
      <c r="N604" s="11">
        <f t="shared" si="9"/>
        <v>11880</v>
      </c>
    </row>
    <row r="605" spans="1:14" ht="14.25" customHeight="1" x14ac:dyDescent="0.35">
      <c r="A605" s="5">
        <v>45642</v>
      </c>
      <c r="B605" s="6" t="s">
        <v>57</v>
      </c>
      <c r="C605" s="6" t="s">
        <v>126</v>
      </c>
      <c r="D605" s="6" t="s">
        <v>127</v>
      </c>
      <c r="E605" s="6" t="s">
        <v>45</v>
      </c>
      <c r="F605" s="6" t="s">
        <v>128</v>
      </c>
      <c r="G605" s="6" t="s">
        <v>55</v>
      </c>
      <c r="H605" s="6" t="s">
        <v>56</v>
      </c>
      <c r="I605" s="6">
        <v>40</v>
      </c>
      <c r="J605" s="6">
        <v>12</v>
      </c>
      <c r="K605" s="6">
        <v>990</v>
      </c>
      <c r="L605" s="6" t="s">
        <v>57</v>
      </c>
      <c r="M605" s="9" t="s">
        <v>105</v>
      </c>
      <c r="N605" s="11">
        <f t="shared" si="9"/>
        <v>11880</v>
      </c>
    </row>
    <row r="606" spans="1:14" ht="14.25" customHeight="1" x14ac:dyDescent="0.35">
      <c r="A606" s="5">
        <v>45642</v>
      </c>
      <c r="B606" s="6" t="s">
        <v>57</v>
      </c>
      <c r="C606" s="6" t="s">
        <v>126</v>
      </c>
      <c r="D606" s="6" t="s">
        <v>127</v>
      </c>
      <c r="E606" s="6" t="s">
        <v>45</v>
      </c>
      <c r="F606" s="6" t="s">
        <v>128</v>
      </c>
      <c r="G606" s="6" t="s">
        <v>55</v>
      </c>
      <c r="H606" s="6" t="s">
        <v>56</v>
      </c>
      <c r="I606" s="6">
        <v>12</v>
      </c>
      <c r="J606" s="6">
        <v>12</v>
      </c>
      <c r="K606" s="6">
        <v>3990</v>
      </c>
      <c r="L606" s="6" t="s">
        <v>57</v>
      </c>
      <c r="M606" s="9" t="s">
        <v>105</v>
      </c>
      <c r="N606" s="11">
        <f t="shared" si="9"/>
        <v>47880</v>
      </c>
    </row>
    <row r="607" spans="1:14" ht="14.25" customHeight="1" x14ac:dyDescent="0.35">
      <c r="A607" s="5">
        <v>45642</v>
      </c>
      <c r="B607" s="6" t="s">
        <v>57</v>
      </c>
      <c r="C607" s="6" t="s">
        <v>126</v>
      </c>
      <c r="D607" s="6" t="s">
        <v>127</v>
      </c>
      <c r="E607" s="6" t="s">
        <v>45</v>
      </c>
      <c r="F607" s="6" t="s">
        <v>128</v>
      </c>
      <c r="G607" s="6" t="s">
        <v>55</v>
      </c>
      <c r="H607" s="6" t="s">
        <v>56</v>
      </c>
      <c r="I607" s="6">
        <v>12</v>
      </c>
      <c r="J607" s="6">
        <v>12</v>
      </c>
      <c r="K607" s="6">
        <v>3990</v>
      </c>
      <c r="L607" s="6" t="s">
        <v>57</v>
      </c>
      <c r="M607" s="9" t="s">
        <v>105</v>
      </c>
      <c r="N607" s="11">
        <f t="shared" si="9"/>
        <v>47880</v>
      </c>
    </row>
    <row r="608" spans="1:14" ht="14.25" customHeight="1" x14ac:dyDescent="0.35">
      <c r="A608" s="5">
        <v>45642</v>
      </c>
      <c r="B608" s="6" t="s">
        <v>57</v>
      </c>
      <c r="C608" s="6" t="s">
        <v>129</v>
      </c>
      <c r="D608" s="6" t="s">
        <v>130</v>
      </c>
      <c r="E608" s="6" t="s">
        <v>81</v>
      </c>
      <c r="F608" s="6" t="s">
        <v>82</v>
      </c>
      <c r="G608" s="6" t="s">
        <v>55</v>
      </c>
      <c r="H608" s="6" t="s">
        <v>56</v>
      </c>
      <c r="I608" s="6">
        <v>12</v>
      </c>
      <c r="J608" s="6">
        <v>12</v>
      </c>
      <c r="K608" s="6">
        <v>4089.96</v>
      </c>
      <c r="L608" s="6" t="s">
        <v>57</v>
      </c>
      <c r="M608" s="9" t="s">
        <v>105</v>
      </c>
      <c r="N608" s="11">
        <f t="shared" si="9"/>
        <v>49079.520000000004</v>
      </c>
    </row>
    <row r="609" spans="1:14" ht="14.25" customHeight="1" x14ac:dyDescent="0.35">
      <c r="A609" s="5">
        <v>45642</v>
      </c>
      <c r="B609" s="6" t="s">
        <v>57</v>
      </c>
      <c r="C609" s="6" t="s">
        <v>129</v>
      </c>
      <c r="D609" s="6" t="s">
        <v>130</v>
      </c>
      <c r="E609" s="6" t="s">
        <v>81</v>
      </c>
      <c r="F609" s="6" t="s">
        <v>82</v>
      </c>
      <c r="G609" s="6" t="s">
        <v>55</v>
      </c>
      <c r="H609" s="6" t="s">
        <v>56</v>
      </c>
      <c r="I609" s="6">
        <v>18</v>
      </c>
      <c r="J609" s="6">
        <v>6</v>
      </c>
      <c r="K609" s="6">
        <v>995.04</v>
      </c>
      <c r="L609" s="6" t="s">
        <v>57</v>
      </c>
      <c r="M609" s="9" t="s">
        <v>105</v>
      </c>
      <c r="N609" s="11">
        <f t="shared" si="9"/>
        <v>5970.24</v>
      </c>
    </row>
    <row r="610" spans="1:14" ht="14.25" customHeight="1" x14ac:dyDescent="0.35">
      <c r="A610" s="5">
        <v>45642</v>
      </c>
      <c r="B610" s="6" t="s">
        <v>57</v>
      </c>
      <c r="C610" s="6" t="s">
        <v>129</v>
      </c>
      <c r="D610" s="6" t="s">
        <v>130</v>
      </c>
      <c r="E610" s="6" t="s">
        <v>81</v>
      </c>
      <c r="F610" s="6" t="s">
        <v>82</v>
      </c>
      <c r="G610" s="6" t="s">
        <v>55</v>
      </c>
      <c r="H610" s="6" t="s">
        <v>56</v>
      </c>
      <c r="I610" s="6">
        <v>24</v>
      </c>
      <c r="J610" s="6">
        <v>12</v>
      </c>
      <c r="K610" s="6">
        <v>1989.96</v>
      </c>
      <c r="L610" s="6" t="s">
        <v>57</v>
      </c>
      <c r="M610" s="9" t="s">
        <v>105</v>
      </c>
      <c r="N610" s="11">
        <f t="shared" si="9"/>
        <v>23879.52</v>
      </c>
    </row>
    <row r="611" spans="1:14" ht="14.25" customHeight="1" x14ac:dyDescent="0.35">
      <c r="A611" s="5">
        <v>45642</v>
      </c>
      <c r="B611" s="6" t="s">
        <v>57</v>
      </c>
      <c r="C611" s="6" t="s">
        <v>106</v>
      </c>
      <c r="D611" s="6" t="s">
        <v>107</v>
      </c>
      <c r="E611" s="6" t="s">
        <v>81</v>
      </c>
      <c r="F611" s="6" t="s">
        <v>82</v>
      </c>
      <c r="G611" s="6" t="s">
        <v>55</v>
      </c>
      <c r="H611" s="6" t="s">
        <v>56</v>
      </c>
      <c r="I611" s="6">
        <v>40</v>
      </c>
      <c r="J611" s="6">
        <v>40</v>
      </c>
      <c r="K611" s="6">
        <v>3300</v>
      </c>
      <c r="L611" s="6" t="s">
        <v>57</v>
      </c>
      <c r="M611" s="9" t="s">
        <v>105</v>
      </c>
      <c r="N611" s="11">
        <f t="shared" si="9"/>
        <v>132000</v>
      </c>
    </row>
    <row r="612" spans="1:14" ht="14.25" customHeight="1" x14ac:dyDescent="0.35">
      <c r="A612" s="5">
        <v>45642</v>
      </c>
      <c r="B612" s="6" t="s">
        <v>57</v>
      </c>
      <c r="C612" s="6" t="s">
        <v>129</v>
      </c>
      <c r="D612" s="6" t="s">
        <v>130</v>
      </c>
      <c r="E612" s="6" t="s">
        <v>81</v>
      </c>
      <c r="F612" s="6" t="s">
        <v>82</v>
      </c>
      <c r="G612" s="6" t="s">
        <v>55</v>
      </c>
      <c r="H612" s="6" t="s">
        <v>56</v>
      </c>
      <c r="I612" s="6">
        <v>40</v>
      </c>
      <c r="J612" s="6">
        <v>32</v>
      </c>
      <c r="K612" s="6">
        <v>2640</v>
      </c>
      <c r="L612" s="6" t="s">
        <v>57</v>
      </c>
      <c r="M612" s="9" t="s">
        <v>105</v>
      </c>
      <c r="N612" s="11">
        <f t="shared" si="9"/>
        <v>84480</v>
      </c>
    </row>
    <row r="613" spans="1:14" ht="14.25" customHeight="1" x14ac:dyDescent="0.35">
      <c r="A613" s="5">
        <v>45642</v>
      </c>
      <c r="B613" s="6" t="s">
        <v>57</v>
      </c>
      <c r="C613" s="6" t="s">
        <v>129</v>
      </c>
      <c r="D613" s="6" t="s">
        <v>130</v>
      </c>
      <c r="E613" s="6" t="s">
        <v>81</v>
      </c>
      <c r="F613" s="6" t="s">
        <v>82</v>
      </c>
      <c r="G613" s="6" t="s">
        <v>55</v>
      </c>
      <c r="H613" s="6" t="s">
        <v>56</v>
      </c>
      <c r="I613" s="6">
        <v>40</v>
      </c>
      <c r="J613" s="6">
        <v>64</v>
      </c>
      <c r="K613" s="6">
        <v>5280</v>
      </c>
      <c r="L613" s="6" t="s">
        <v>57</v>
      </c>
      <c r="M613" s="9" t="s">
        <v>105</v>
      </c>
      <c r="N613" s="11">
        <f t="shared" si="9"/>
        <v>337920</v>
      </c>
    </row>
    <row r="614" spans="1:14" ht="14.25" customHeight="1" x14ac:dyDescent="0.35">
      <c r="A614" s="5">
        <v>45642</v>
      </c>
      <c r="B614" s="6" t="s">
        <v>57</v>
      </c>
      <c r="C614" s="6" t="s">
        <v>129</v>
      </c>
      <c r="D614" s="6" t="s">
        <v>130</v>
      </c>
      <c r="E614" s="6" t="s">
        <v>81</v>
      </c>
      <c r="F614" s="6" t="s">
        <v>82</v>
      </c>
      <c r="G614" s="6" t="s">
        <v>55</v>
      </c>
      <c r="H614" s="6" t="s">
        <v>56</v>
      </c>
      <c r="I614" s="6">
        <v>40</v>
      </c>
      <c r="J614" s="6">
        <v>64</v>
      </c>
      <c r="K614" s="6">
        <v>5280</v>
      </c>
      <c r="L614" s="6" t="s">
        <v>57</v>
      </c>
      <c r="M614" s="9" t="s">
        <v>105</v>
      </c>
      <c r="N614" s="11">
        <f t="shared" si="9"/>
        <v>337920</v>
      </c>
    </row>
    <row r="615" spans="1:14" ht="14.25" customHeight="1" x14ac:dyDescent="0.35">
      <c r="A615" s="5">
        <v>45642</v>
      </c>
      <c r="B615" s="6" t="s">
        <v>57</v>
      </c>
      <c r="C615" s="6" t="s">
        <v>129</v>
      </c>
      <c r="D615" s="6" t="s">
        <v>130</v>
      </c>
      <c r="E615" s="6" t="s">
        <v>81</v>
      </c>
      <c r="F615" s="6" t="s">
        <v>82</v>
      </c>
      <c r="G615" s="6" t="s">
        <v>55</v>
      </c>
      <c r="H615" s="6" t="s">
        <v>56</v>
      </c>
      <c r="I615" s="6">
        <v>40</v>
      </c>
      <c r="J615" s="6">
        <v>8</v>
      </c>
      <c r="K615" s="6">
        <v>833.36</v>
      </c>
      <c r="L615" s="6" t="s">
        <v>57</v>
      </c>
      <c r="M615" s="9" t="s">
        <v>105</v>
      </c>
      <c r="N615" s="11">
        <f t="shared" si="9"/>
        <v>6666.88</v>
      </c>
    </row>
    <row r="616" spans="1:14" ht="14.25" customHeight="1" x14ac:dyDescent="0.35">
      <c r="A616" s="5">
        <v>45642</v>
      </c>
      <c r="B616" s="6" t="s">
        <v>57</v>
      </c>
      <c r="C616" s="6" t="s">
        <v>129</v>
      </c>
      <c r="D616" s="6" t="s">
        <v>130</v>
      </c>
      <c r="E616" s="6" t="s">
        <v>81</v>
      </c>
      <c r="F616" s="6" t="s">
        <v>82</v>
      </c>
      <c r="G616" s="6" t="s">
        <v>55</v>
      </c>
      <c r="H616" s="6" t="s">
        <v>56</v>
      </c>
      <c r="I616" s="6">
        <v>40</v>
      </c>
      <c r="J616" s="6">
        <v>24</v>
      </c>
      <c r="K616" s="6">
        <v>2500.08</v>
      </c>
      <c r="L616" s="6" t="s">
        <v>57</v>
      </c>
      <c r="M616" s="9" t="s">
        <v>105</v>
      </c>
      <c r="N616" s="11">
        <f t="shared" si="9"/>
        <v>60001.919999999998</v>
      </c>
    </row>
    <row r="617" spans="1:14" ht="14.25" customHeight="1" x14ac:dyDescent="0.35">
      <c r="A617" s="5">
        <v>45642</v>
      </c>
      <c r="B617" s="6" t="s">
        <v>57</v>
      </c>
      <c r="C617" s="6" t="s">
        <v>106</v>
      </c>
      <c r="D617" s="6" t="s">
        <v>107</v>
      </c>
      <c r="E617" s="6" t="s">
        <v>81</v>
      </c>
      <c r="F617" s="6" t="s">
        <v>82</v>
      </c>
      <c r="G617" s="6" t="s">
        <v>55</v>
      </c>
      <c r="H617" s="6" t="s">
        <v>56</v>
      </c>
      <c r="I617" s="6">
        <v>12</v>
      </c>
      <c r="J617" s="6">
        <v>12</v>
      </c>
      <c r="K617" s="6">
        <v>3990</v>
      </c>
      <c r="L617" s="6" t="s">
        <v>57</v>
      </c>
      <c r="M617" s="9" t="s">
        <v>105</v>
      </c>
      <c r="N617" s="11">
        <f t="shared" si="9"/>
        <v>47880</v>
      </c>
    </row>
    <row r="618" spans="1:14" ht="14.25" customHeight="1" x14ac:dyDescent="0.35">
      <c r="A618" s="5">
        <v>45642</v>
      </c>
      <c r="B618" s="6" t="s">
        <v>57</v>
      </c>
      <c r="C618" s="6" t="s">
        <v>126</v>
      </c>
      <c r="D618" s="6" t="s">
        <v>127</v>
      </c>
      <c r="E618" s="6" t="s">
        <v>45</v>
      </c>
      <c r="F618" s="6" t="s">
        <v>128</v>
      </c>
      <c r="G618" s="6" t="s">
        <v>55</v>
      </c>
      <c r="H618" s="6" t="s">
        <v>135</v>
      </c>
      <c r="I618" s="6">
        <v>24</v>
      </c>
      <c r="J618" s="6">
        <v>6</v>
      </c>
      <c r="K618" s="6">
        <v>1494.96</v>
      </c>
      <c r="L618" s="6" t="s">
        <v>57</v>
      </c>
      <c r="M618" s="9" t="s">
        <v>105</v>
      </c>
      <c r="N618" s="11">
        <f t="shared" si="9"/>
        <v>8969.76</v>
      </c>
    </row>
    <row r="619" spans="1:14" ht="14.25" customHeight="1" x14ac:dyDescent="0.35">
      <c r="A619" s="5">
        <v>45642</v>
      </c>
      <c r="B619" s="6" t="s">
        <v>57</v>
      </c>
      <c r="C619" s="6" t="s">
        <v>126</v>
      </c>
      <c r="D619" s="6" t="s">
        <v>127</v>
      </c>
      <c r="E619" s="6" t="s">
        <v>45</v>
      </c>
      <c r="F619" s="6" t="s">
        <v>128</v>
      </c>
      <c r="G619" s="6" t="s">
        <v>55</v>
      </c>
      <c r="H619" s="6" t="s">
        <v>56</v>
      </c>
      <c r="I619" s="6">
        <v>18</v>
      </c>
      <c r="J619" s="6">
        <v>24</v>
      </c>
      <c r="K619" s="6">
        <v>8327.0400000000009</v>
      </c>
      <c r="L619" s="6" t="s">
        <v>57</v>
      </c>
      <c r="M619" s="9" t="s">
        <v>105</v>
      </c>
      <c r="N619" s="11">
        <f t="shared" si="9"/>
        <v>199848.96000000002</v>
      </c>
    </row>
    <row r="620" spans="1:14" ht="14.25" customHeight="1" x14ac:dyDescent="0.35">
      <c r="A620" s="5">
        <v>45642</v>
      </c>
      <c r="B620" s="6" t="s">
        <v>57</v>
      </c>
      <c r="C620" s="6" t="s">
        <v>126</v>
      </c>
      <c r="D620" s="6" t="s">
        <v>127</v>
      </c>
      <c r="E620" s="6" t="s">
        <v>45</v>
      </c>
      <c r="F620" s="6" t="s">
        <v>128</v>
      </c>
      <c r="G620" s="6" t="s">
        <v>55</v>
      </c>
      <c r="H620" s="6" t="s">
        <v>56</v>
      </c>
      <c r="I620" s="6">
        <v>12</v>
      </c>
      <c r="J620" s="6">
        <v>6</v>
      </c>
      <c r="K620" s="6">
        <v>4495.0200000000004</v>
      </c>
      <c r="L620" s="6" t="s">
        <v>57</v>
      </c>
      <c r="M620" s="9" t="s">
        <v>105</v>
      </c>
      <c r="N620" s="11">
        <f t="shared" si="9"/>
        <v>26970.120000000003</v>
      </c>
    </row>
    <row r="621" spans="1:14" ht="14.25" customHeight="1" x14ac:dyDescent="0.35">
      <c r="A621" s="5">
        <v>45642</v>
      </c>
      <c r="B621" s="6" t="s">
        <v>57</v>
      </c>
      <c r="C621" s="6" t="s">
        <v>126</v>
      </c>
      <c r="D621" s="6" t="s">
        <v>127</v>
      </c>
      <c r="E621" s="6" t="s">
        <v>45</v>
      </c>
      <c r="F621" s="6" t="s">
        <v>128</v>
      </c>
      <c r="G621" s="6" t="s">
        <v>55</v>
      </c>
      <c r="H621" s="6" t="s">
        <v>56</v>
      </c>
      <c r="I621" s="6">
        <v>4</v>
      </c>
      <c r="J621" s="6">
        <v>24</v>
      </c>
      <c r="K621" s="6">
        <v>29979.84</v>
      </c>
      <c r="L621" s="6" t="s">
        <v>57</v>
      </c>
      <c r="M621" s="9" t="s">
        <v>105</v>
      </c>
      <c r="N621" s="11">
        <f t="shared" si="9"/>
        <v>719516.16000000003</v>
      </c>
    </row>
    <row r="622" spans="1:14" ht="14.25" customHeight="1" x14ac:dyDescent="0.35">
      <c r="A622" s="5">
        <v>45642</v>
      </c>
      <c r="B622" s="6" t="s">
        <v>57</v>
      </c>
      <c r="C622" s="6" t="s">
        <v>126</v>
      </c>
      <c r="D622" s="6" t="s">
        <v>127</v>
      </c>
      <c r="E622" s="6" t="s">
        <v>45</v>
      </c>
      <c r="F622" s="6" t="s">
        <v>128</v>
      </c>
      <c r="G622" s="6" t="s">
        <v>55</v>
      </c>
      <c r="H622" s="6" t="s">
        <v>56</v>
      </c>
      <c r="I622" s="6">
        <v>18</v>
      </c>
      <c r="J622" s="6">
        <v>12</v>
      </c>
      <c r="K622" s="6">
        <v>4163.5200000000004</v>
      </c>
      <c r="L622" s="6" t="s">
        <v>57</v>
      </c>
      <c r="M622" s="9" t="s">
        <v>105</v>
      </c>
      <c r="N622" s="11">
        <f t="shared" si="9"/>
        <v>49962.240000000005</v>
      </c>
    </row>
    <row r="623" spans="1:14" ht="14.25" customHeight="1" x14ac:dyDescent="0.35">
      <c r="A623" s="5">
        <v>45642</v>
      </c>
      <c r="B623" s="6" t="s">
        <v>57</v>
      </c>
      <c r="C623" s="6" t="s">
        <v>126</v>
      </c>
      <c r="D623" s="6" t="s">
        <v>127</v>
      </c>
      <c r="E623" s="6" t="s">
        <v>45</v>
      </c>
      <c r="F623" s="6" t="s">
        <v>128</v>
      </c>
      <c r="G623" s="6" t="s">
        <v>55</v>
      </c>
      <c r="H623" s="6" t="s">
        <v>56</v>
      </c>
      <c r="I623" s="6">
        <v>6</v>
      </c>
      <c r="J623" s="6">
        <v>6</v>
      </c>
      <c r="K623" s="6">
        <v>4495.0200000000004</v>
      </c>
      <c r="L623" s="6" t="s">
        <v>57</v>
      </c>
      <c r="M623" s="9" t="s">
        <v>136</v>
      </c>
      <c r="N623" s="11">
        <f t="shared" si="9"/>
        <v>26970.120000000003</v>
      </c>
    </row>
    <row r="624" spans="1:14" ht="14.25" customHeight="1" x14ac:dyDescent="0.35">
      <c r="A624" s="5">
        <v>45642</v>
      </c>
      <c r="B624" s="6" t="s">
        <v>57</v>
      </c>
      <c r="C624" s="6" t="s">
        <v>129</v>
      </c>
      <c r="D624" s="6" t="s">
        <v>130</v>
      </c>
      <c r="E624" s="6" t="s">
        <v>81</v>
      </c>
      <c r="F624" s="6" t="s">
        <v>82</v>
      </c>
      <c r="G624" s="6" t="s">
        <v>62</v>
      </c>
      <c r="H624" s="6" t="s">
        <v>63</v>
      </c>
      <c r="I624" s="6">
        <v>6</v>
      </c>
      <c r="J624" s="6">
        <v>6</v>
      </c>
      <c r="K624" s="6">
        <v>4173.8999999999996</v>
      </c>
      <c r="L624" s="6" t="s">
        <v>57</v>
      </c>
      <c r="M624" s="9" t="s">
        <v>136</v>
      </c>
      <c r="N624" s="11">
        <f t="shared" si="9"/>
        <v>25043.399999999998</v>
      </c>
    </row>
    <row r="625" spans="1:14" ht="14.25" customHeight="1" x14ac:dyDescent="0.35">
      <c r="A625" s="5">
        <v>45642</v>
      </c>
      <c r="B625" s="6" t="s">
        <v>57</v>
      </c>
      <c r="C625" s="6" t="s">
        <v>129</v>
      </c>
      <c r="D625" s="6" t="s">
        <v>130</v>
      </c>
      <c r="E625" s="6" t="s">
        <v>81</v>
      </c>
      <c r="F625" s="6" t="s">
        <v>82</v>
      </c>
      <c r="G625" s="6" t="s">
        <v>62</v>
      </c>
      <c r="H625" s="6" t="s">
        <v>63</v>
      </c>
      <c r="I625" s="6">
        <v>16</v>
      </c>
      <c r="J625" s="6">
        <v>80</v>
      </c>
      <c r="K625" s="6">
        <v>26296.799999999999</v>
      </c>
      <c r="L625" s="6" t="s">
        <v>57</v>
      </c>
      <c r="M625" s="9" t="s">
        <v>136</v>
      </c>
      <c r="N625" s="11">
        <f t="shared" si="9"/>
        <v>2103744</v>
      </c>
    </row>
    <row r="626" spans="1:14" ht="14.25" customHeight="1" x14ac:dyDescent="0.35">
      <c r="A626" s="5">
        <v>45642</v>
      </c>
      <c r="B626" s="6" t="s">
        <v>57</v>
      </c>
      <c r="C626" s="6" t="s">
        <v>129</v>
      </c>
      <c r="D626" s="6" t="s">
        <v>130</v>
      </c>
      <c r="E626" s="6" t="s">
        <v>81</v>
      </c>
      <c r="F626" s="6" t="s">
        <v>82</v>
      </c>
      <c r="G626" s="6" t="s">
        <v>62</v>
      </c>
      <c r="H626" s="6" t="s">
        <v>63</v>
      </c>
      <c r="I626" s="6">
        <v>48</v>
      </c>
      <c r="J626" s="6">
        <v>48</v>
      </c>
      <c r="K626" s="6">
        <v>5244.48</v>
      </c>
      <c r="L626" s="6" t="s">
        <v>57</v>
      </c>
      <c r="M626" s="9" t="s">
        <v>136</v>
      </c>
      <c r="N626" s="11">
        <f t="shared" si="9"/>
        <v>251735.03999999998</v>
      </c>
    </row>
    <row r="627" spans="1:14" ht="14.25" customHeight="1" x14ac:dyDescent="0.35">
      <c r="A627" s="5">
        <v>45642</v>
      </c>
      <c r="B627" s="6" t="s">
        <v>57</v>
      </c>
      <c r="C627" s="6" t="s">
        <v>129</v>
      </c>
      <c r="D627" s="6" t="s">
        <v>130</v>
      </c>
      <c r="E627" s="6" t="s">
        <v>81</v>
      </c>
      <c r="F627" s="6" t="s">
        <v>82</v>
      </c>
      <c r="G627" s="6" t="s">
        <v>62</v>
      </c>
      <c r="H627" s="6" t="s">
        <v>63</v>
      </c>
      <c r="I627" s="6">
        <v>34</v>
      </c>
      <c r="J627" s="6">
        <v>68</v>
      </c>
      <c r="K627" s="6">
        <v>10451.6</v>
      </c>
      <c r="L627" s="6" t="s">
        <v>57</v>
      </c>
      <c r="M627" s="9" t="s">
        <v>136</v>
      </c>
      <c r="N627" s="11">
        <f t="shared" si="9"/>
        <v>710708.8</v>
      </c>
    </row>
    <row r="628" spans="1:14" ht="14.25" customHeight="1" x14ac:dyDescent="0.35">
      <c r="A628" s="5">
        <v>45642</v>
      </c>
      <c r="B628" s="6" t="s">
        <v>57</v>
      </c>
      <c r="C628" s="6" t="s">
        <v>129</v>
      </c>
      <c r="D628" s="6" t="s">
        <v>130</v>
      </c>
      <c r="E628" s="6" t="s">
        <v>81</v>
      </c>
      <c r="F628" s="6" t="s">
        <v>82</v>
      </c>
      <c r="G628" s="6" t="s">
        <v>62</v>
      </c>
      <c r="H628" s="6" t="s">
        <v>124</v>
      </c>
      <c r="I628" s="6">
        <v>12</v>
      </c>
      <c r="J628" s="6">
        <v>12</v>
      </c>
      <c r="K628" s="6">
        <v>1477.8</v>
      </c>
      <c r="L628" s="6" t="s">
        <v>57</v>
      </c>
      <c r="M628" s="9" t="s">
        <v>136</v>
      </c>
      <c r="N628" s="11">
        <f t="shared" si="9"/>
        <v>17733.599999999999</v>
      </c>
    </row>
    <row r="629" spans="1:14" ht="14.25" customHeight="1" x14ac:dyDescent="0.35">
      <c r="A629" s="5">
        <v>45642</v>
      </c>
      <c r="B629" s="6" t="s">
        <v>57</v>
      </c>
      <c r="C629" s="6" t="s">
        <v>129</v>
      </c>
      <c r="D629" s="6" t="s">
        <v>130</v>
      </c>
      <c r="E629" s="6" t="s">
        <v>81</v>
      </c>
      <c r="F629" s="6" t="s">
        <v>82</v>
      </c>
      <c r="G629" s="6" t="s">
        <v>62</v>
      </c>
      <c r="H629" s="6" t="s">
        <v>124</v>
      </c>
      <c r="I629" s="6">
        <v>24</v>
      </c>
      <c r="J629" s="6">
        <v>48</v>
      </c>
      <c r="K629" s="6">
        <v>2544</v>
      </c>
      <c r="L629" s="6" t="s">
        <v>57</v>
      </c>
      <c r="M629" s="9" t="s">
        <v>136</v>
      </c>
      <c r="N629" s="11">
        <f t="shared" si="9"/>
        <v>122112</v>
      </c>
    </row>
    <row r="630" spans="1:14" ht="14.25" customHeight="1" x14ac:dyDescent="0.35">
      <c r="A630" s="5">
        <v>45642</v>
      </c>
      <c r="B630" s="6" t="s">
        <v>57</v>
      </c>
      <c r="C630" s="6" t="s">
        <v>129</v>
      </c>
      <c r="D630" s="6" t="s">
        <v>130</v>
      </c>
      <c r="E630" s="6" t="s">
        <v>81</v>
      </c>
      <c r="F630" s="6" t="s">
        <v>82</v>
      </c>
      <c r="G630" s="6" t="s">
        <v>62</v>
      </c>
      <c r="H630" s="6" t="s">
        <v>124</v>
      </c>
      <c r="I630" s="6">
        <v>12</v>
      </c>
      <c r="J630" s="6">
        <v>31</v>
      </c>
      <c r="K630" s="6">
        <v>5712.06</v>
      </c>
      <c r="L630" s="6" t="s">
        <v>57</v>
      </c>
      <c r="M630" s="9" t="s">
        <v>136</v>
      </c>
      <c r="N630" s="11">
        <f t="shared" si="9"/>
        <v>177073.86000000002</v>
      </c>
    </row>
    <row r="631" spans="1:14" ht="14.25" customHeight="1" x14ac:dyDescent="0.35">
      <c r="A631" s="5">
        <v>45642</v>
      </c>
      <c r="B631" s="6" t="s">
        <v>57</v>
      </c>
      <c r="C631" s="6" t="s">
        <v>129</v>
      </c>
      <c r="D631" s="6" t="s">
        <v>130</v>
      </c>
      <c r="E631" s="6" t="s">
        <v>81</v>
      </c>
      <c r="F631" s="6" t="s">
        <v>82</v>
      </c>
      <c r="G631" s="6" t="s">
        <v>62</v>
      </c>
      <c r="H631" s="6" t="s">
        <v>124</v>
      </c>
      <c r="I631" s="6">
        <v>12</v>
      </c>
      <c r="J631" s="6">
        <v>29</v>
      </c>
      <c r="K631" s="6">
        <v>5343.54</v>
      </c>
      <c r="L631" s="6" t="s">
        <v>57</v>
      </c>
      <c r="M631" s="9" t="s">
        <v>136</v>
      </c>
      <c r="N631" s="11">
        <f t="shared" si="9"/>
        <v>154962.66</v>
      </c>
    </row>
    <row r="632" spans="1:14" ht="14.25" customHeight="1" x14ac:dyDescent="0.35">
      <c r="A632" s="5">
        <v>45642</v>
      </c>
      <c r="B632" s="6" t="s">
        <v>57</v>
      </c>
      <c r="C632" s="6" t="s">
        <v>106</v>
      </c>
      <c r="D632" s="6" t="s">
        <v>107</v>
      </c>
      <c r="E632" s="6" t="s">
        <v>81</v>
      </c>
      <c r="F632" s="6" t="s">
        <v>82</v>
      </c>
      <c r="G632" s="6" t="s">
        <v>62</v>
      </c>
      <c r="H632" s="6" t="s">
        <v>124</v>
      </c>
      <c r="I632" s="6">
        <v>12</v>
      </c>
      <c r="J632" s="6">
        <v>24</v>
      </c>
      <c r="K632" s="6">
        <v>3844.32</v>
      </c>
      <c r="L632" s="6" t="s">
        <v>57</v>
      </c>
      <c r="M632" s="9" t="s">
        <v>136</v>
      </c>
      <c r="N632" s="11">
        <f t="shared" si="9"/>
        <v>92263.680000000008</v>
      </c>
    </row>
    <row r="633" spans="1:14" ht="14.25" customHeight="1" x14ac:dyDescent="0.35">
      <c r="A633" s="5">
        <v>45642</v>
      </c>
      <c r="B633" s="6" t="s">
        <v>57</v>
      </c>
      <c r="C633" s="6" t="s">
        <v>129</v>
      </c>
      <c r="D633" s="6" t="s">
        <v>130</v>
      </c>
      <c r="E633" s="6" t="s">
        <v>81</v>
      </c>
      <c r="F633" s="6" t="s">
        <v>82</v>
      </c>
      <c r="G633" s="6" t="s">
        <v>62</v>
      </c>
      <c r="H633" s="6" t="s">
        <v>124</v>
      </c>
      <c r="I633" s="6">
        <v>12</v>
      </c>
      <c r="J633" s="6">
        <v>60</v>
      </c>
      <c r="K633" s="6">
        <v>9610.7999999999993</v>
      </c>
      <c r="L633" s="6" t="s">
        <v>57</v>
      </c>
      <c r="M633" s="9" t="s">
        <v>136</v>
      </c>
      <c r="N633" s="11">
        <f t="shared" si="9"/>
        <v>576648</v>
      </c>
    </row>
    <row r="634" spans="1:14" ht="14.25" customHeight="1" x14ac:dyDescent="0.35">
      <c r="A634" s="5">
        <v>45642</v>
      </c>
      <c r="B634" s="6" t="s">
        <v>57</v>
      </c>
      <c r="C634" s="6" t="s">
        <v>129</v>
      </c>
      <c r="D634" s="6" t="s">
        <v>130</v>
      </c>
      <c r="E634" s="6" t="s">
        <v>81</v>
      </c>
      <c r="F634" s="6" t="s">
        <v>82</v>
      </c>
      <c r="G634" s="6" t="s">
        <v>62</v>
      </c>
      <c r="H634" s="6" t="s">
        <v>124</v>
      </c>
      <c r="I634" s="6">
        <v>6</v>
      </c>
      <c r="J634" s="6">
        <v>6</v>
      </c>
      <c r="K634" s="6">
        <v>2438.88</v>
      </c>
      <c r="L634" s="6" t="s">
        <v>57</v>
      </c>
      <c r="M634" s="9" t="s">
        <v>136</v>
      </c>
      <c r="N634" s="11">
        <f t="shared" si="9"/>
        <v>14633.28</v>
      </c>
    </row>
    <row r="635" spans="1:14" ht="14.25" customHeight="1" x14ac:dyDescent="0.35">
      <c r="A635" s="5">
        <v>45642</v>
      </c>
      <c r="B635" s="6" t="s">
        <v>57</v>
      </c>
      <c r="C635" s="6" t="s">
        <v>129</v>
      </c>
      <c r="D635" s="6" t="s">
        <v>130</v>
      </c>
      <c r="E635" s="6" t="s">
        <v>81</v>
      </c>
      <c r="F635" s="6" t="s">
        <v>82</v>
      </c>
      <c r="G635" s="6" t="s">
        <v>62</v>
      </c>
      <c r="H635" s="6" t="s">
        <v>124</v>
      </c>
      <c r="I635" s="6">
        <v>6</v>
      </c>
      <c r="J635" s="6">
        <v>12</v>
      </c>
      <c r="K635" s="6">
        <v>4766.6400000000003</v>
      </c>
      <c r="L635" s="6" t="s">
        <v>57</v>
      </c>
      <c r="M635" s="9" t="s">
        <v>136</v>
      </c>
      <c r="N635" s="11">
        <f t="shared" si="9"/>
        <v>57199.680000000008</v>
      </c>
    </row>
    <row r="636" spans="1:14" ht="14.25" customHeight="1" x14ac:dyDescent="0.35">
      <c r="A636" s="5">
        <v>45642</v>
      </c>
      <c r="B636" s="6" t="s">
        <v>57</v>
      </c>
      <c r="C636" s="6" t="s">
        <v>106</v>
      </c>
      <c r="D636" s="6" t="s">
        <v>107</v>
      </c>
      <c r="E636" s="6" t="s">
        <v>81</v>
      </c>
      <c r="F636" s="6" t="s">
        <v>82</v>
      </c>
      <c r="G636" s="6" t="s">
        <v>62</v>
      </c>
      <c r="H636" s="6" t="s">
        <v>124</v>
      </c>
      <c r="I636" s="6">
        <v>6</v>
      </c>
      <c r="J636" s="6">
        <v>12</v>
      </c>
      <c r="K636" s="6">
        <v>4766.6400000000003</v>
      </c>
      <c r="L636" s="6" t="s">
        <v>57</v>
      </c>
      <c r="M636" s="9" t="s">
        <v>136</v>
      </c>
      <c r="N636" s="11">
        <f t="shared" si="9"/>
        <v>57199.680000000008</v>
      </c>
    </row>
    <row r="637" spans="1:14" ht="14.25" customHeight="1" x14ac:dyDescent="0.35">
      <c r="A637" s="5">
        <v>45642</v>
      </c>
      <c r="B637" s="6" t="s">
        <v>57</v>
      </c>
      <c r="C637" s="6" t="s">
        <v>106</v>
      </c>
      <c r="D637" s="6" t="s">
        <v>107</v>
      </c>
      <c r="E637" s="6" t="s">
        <v>81</v>
      </c>
      <c r="F637" s="6" t="s">
        <v>82</v>
      </c>
      <c r="G637" s="6" t="s">
        <v>62</v>
      </c>
      <c r="H637" s="6" t="s">
        <v>124</v>
      </c>
      <c r="I637" s="6">
        <v>4</v>
      </c>
      <c r="J637" s="6">
        <v>4</v>
      </c>
      <c r="K637" s="6">
        <v>2266.64</v>
      </c>
      <c r="L637" s="6" t="s">
        <v>57</v>
      </c>
      <c r="M637" s="9" t="s">
        <v>136</v>
      </c>
      <c r="N637" s="11">
        <f t="shared" si="9"/>
        <v>9066.56</v>
      </c>
    </row>
    <row r="638" spans="1:14" ht="14.25" customHeight="1" x14ac:dyDescent="0.35">
      <c r="A638" s="5">
        <v>45642</v>
      </c>
      <c r="B638" s="6" t="s">
        <v>57</v>
      </c>
      <c r="C638" s="6" t="s">
        <v>129</v>
      </c>
      <c r="D638" s="6" t="s">
        <v>130</v>
      </c>
      <c r="E638" s="6" t="s">
        <v>81</v>
      </c>
      <c r="F638" s="6" t="s">
        <v>82</v>
      </c>
      <c r="G638" s="6" t="s">
        <v>62</v>
      </c>
      <c r="H638" s="6" t="s">
        <v>124</v>
      </c>
      <c r="I638" s="6">
        <v>4</v>
      </c>
      <c r="J638" s="6">
        <v>4</v>
      </c>
      <c r="K638" s="6">
        <v>1988.88</v>
      </c>
      <c r="L638" s="6" t="s">
        <v>57</v>
      </c>
      <c r="M638" s="9" t="s">
        <v>136</v>
      </c>
      <c r="N638" s="11">
        <f t="shared" si="9"/>
        <v>7955.52</v>
      </c>
    </row>
    <row r="639" spans="1:14" ht="14.25" customHeight="1" x14ac:dyDescent="0.35">
      <c r="A639" s="5">
        <v>45642</v>
      </c>
      <c r="B639" s="6" t="s">
        <v>57</v>
      </c>
      <c r="C639" s="6" t="s">
        <v>106</v>
      </c>
      <c r="D639" s="6" t="s">
        <v>107</v>
      </c>
      <c r="E639" s="6" t="s">
        <v>81</v>
      </c>
      <c r="F639" s="6" t="s">
        <v>82</v>
      </c>
      <c r="G639" s="6" t="s">
        <v>62</v>
      </c>
      <c r="H639" s="6" t="s">
        <v>124</v>
      </c>
      <c r="I639" s="6">
        <v>4</v>
      </c>
      <c r="J639" s="6">
        <v>8</v>
      </c>
      <c r="K639" s="6">
        <v>3962.96</v>
      </c>
      <c r="L639" s="6" t="s">
        <v>57</v>
      </c>
      <c r="M639" s="9" t="s">
        <v>136</v>
      </c>
      <c r="N639" s="11">
        <f t="shared" si="9"/>
        <v>31703.68</v>
      </c>
    </row>
    <row r="640" spans="1:14" ht="14.25" customHeight="1" x14ac:dyDescent="0.35">
      <c r="A640" s="5">
        <v>45642</v>
      </c>
      <c r="B640" s="6" t="s">
        <v>57</v>
      </c>
      <c r="C640" s="6" t="s">
        <v>129</v>
      </c>
      <c r="D640" s="6" t="s">
        <v>130</v>
      </c>
      <c r="E640" s="6" t="s">
        <v>81</v>
      </c>
      <c r="F640" s="6" t="s">
        <v>82</v>
      </c>
      <c r="G640" s="6" t="s">
        <v>62</v>
      </c>
      <c r="H640" s="6" t="s">
        <v>124</v>
      </c>
      <c r="I640" s="6">
        <v>12</v>
      </c>
      <c r="J640" s="6">
        <v>12</v>
      </c>
      <c r="K640" s="6">
        <v>2833.32</v>
      </c>
      <c r="L640" s="6" t="s">
        <v>57</v>
      </c>
      <c r="M640" s="9" t="s">
        <v>136</v>
      </c>
      <c r="N640" s="11">
        <f t="shared" si="9"/>
        <v>33999.840000000004</v>
      </c>
    </row>
    <row r="641" spans="1:14" ht="14.25" customHeight="1" x14ac:dyDescent="0.35">
      <c r="A641" s="5">
        <v>45642</v>
      </c>
      <c r="B641" s="6" t="s">
        <v>57</v>
      </c>
      <c r="C641" s="6" t="s">
        <v>129</v>
      </c>
      <c r="D641" s="6" t="s">
        <v>130</v>
      </c>
      <c r="E641" s="6" t="s">
        <v>81</v>
      </c>
      <c r="F641" s="6" t="s">
        <v>82</v>
      </c>
      <c r="G641" s="6" t="s">
        <v>62</v>
      </c>
      <c r="H641" s="6" t="s">
        <v>63</v>
      </c>
      <c r="I641" s="6">
        <v>2</v>
      </c>
      <c r="J641" s="6">
        <v>10</v>
      </c>
      <c r="K641" s="6">
        <v>14120.3</v>
      </c>
      <c r="L641" s="6" t="s">
        <v>57</v>
      </c>
      <c r="M641" s="9" t="s">
        <v>136</v>
      </c>
      <c r="N641" s="11">
        <f t="shared" si="9"/>
        <v>141203</v>
      </c>
    </row>
    <row r="642" spans="1:14" ht="14.25" customHeight="1" x14ac:dyDescent="0.35">
      <c r="A642" s="5">
        <v>45642</v>
      </c>
      <c r="B642" s="6" t="s">
        <v>57</v>
      </c>
      <c r="C642" s="6" t="s">
        <v>106</v>
      </c>
      <c r="D642" s="6" t="s">
        <v>107</v>
      </c>
      <c r="E642" s="6" t="s">
        <v>81</v>
      </c>
      <c r="F642" s="6" t="s">
        <v>82</v>
      </c>
      <c r="G642" s="6" t="s">
        <v>62</v>
      </c>
      <c r="H642" s="6" t="s">
        <v>63</v>
      </c>
      <c r="I642" s="6">
        <v>2</v>
      </c>
      <c r="J642" s="6">
        <v>4</v>
      </c>
      <c r="K642" s="6">
        <v>5648.12</v>
      </c>
      <c r="L642" s="6" t="s">
        <v>57</v>
      </c>
      <c r="M642" s="9" t="s">
        <v>136</v>
      </c>
      <c r="N642" s="11">
        <f t="shared" si="9"/>
        <v>22592.48</v>
      </c>
    </row>
    <row r="643" spans="1:14" ht="14.25" customHeight="1" x14ac:dyDescent="0.35">
      <c r="A643" s="5">
        <v>45642</v>
      </c>
      <c r="B643" s="6" t="s">
        <v>57</v>
      </c>
      <c r="C643" s="6" t="s">
        <v>106</v>
      </c>
      <c r="D643" s="6" t="s">
        <v>107</v>
      </c>
      <c r="E643" s="6" t="s">
        <v>81</v>
      </c>
      <c r="F643" s="6" t="s">
        <v>82</v>
      </c>
      <c r="G643" s="6" t="s">
        <v>62</v>
      </c>
      <c r="H643" s="6" t="s">
        <v>63</v>
      </c>
      <c r="I643" s="6">
        <v>2</v>
      </c>
      <c r="J643" s="6">
        <v>6</v>
      </c>
      <c r="K643" s="6">
        <v>7772.22</v>
      </c>
      <c r="L643" s="6" t="s">
        <v>57</v>
      </c>
      <c r="M643" s="9" t="s">
        <v>136</v>
      </c>
      <c r="N643" s="11">
        <f t="shared" ref="N643:N706" si="10">J643*K643</f>
        <v>46633.32</v>
      </c>
    </row>
    <row r="644" spans="1:14" ht="14.25" customHeight="1" x14ac:dyDescent="0.35">
      <c r="A644" s="5">
        <v>45642</v>
      </c>
      <c r="B644" s="6" t="s">
        <v>57</v>
      </c>
      <c r="C644" s="6" t="s">
        <v>129</v>
      </c>
      <c r="D644" s="6" t="s">
        <v>130</v>
      </c>
      <c r="E644" s="6" t="s">
        <v>81</v>
      </c>
      <c r="F644" s="6" t="s">
        <v>82</v>
      </c>
      <c r="G644" s="6" t="s">
        <v>62</v>
      </c>
      <c r="H644" s="6" t="s">
        <v>63</v>
      </c>
      <c r="I644" s="6">
        <v>2</v>
      </c>
      <c r="J644" s="6">
        <v>20</v>
      </c>
      <c r="K644" s="6">
        <v>25907.4</v>
      </c>
      <c r="L644" s="6" t="s">
        <v>57</v>
      </c>
      <c r="M644" s="9" t="s">
        <v>136</v>
      </c>
      <c r="N644" s="11">
        <f t="shared" si="10"/>
        <v>518148</v>
      </c>
    </row>
    <row r="645" spans="1:14" ht="14.25" customHeight="1" x14ac:dyDescent="0.35">
      <c r="A645" s="5">
        <v>45642</v>
      </c>
      <c r="B645" s="6" t="s">
        <v>57</v>
      </c>
      <c r="C645" s="6" t="s">
        <v>129</v>
      </c>
      <c r="D645" s="6" t="s">
        <v>130</v>
      </c>
      <c r="E645" s="6" t="s">
        <v>81</v>
      </c>
      <c r="F645" s="6" t="s">
        <v>82</v>
      </c>
      <c r="G645" s="6" t="s">
        <v>62</v>
      </c>
      <c r="H645" s="6" t="s">
        <v>63</v>
      </c>
      <c r="I645" s="6">
        <v>24</v>
      </c>
      <c r="J645" s="6">
        <v>24</v>
      </c>
      <c r="K645" s="6">
        <v>3977.76</v>
      </c>
      <c r="L645" s="6" t="s">
        <v>57</v>
      </c>
      <c r="M645" s="9" t="s">
        <v>136</v>
      </c>
      <c r="N645" s="11">
        <f t="shared" si="10"/>
        <v>95466.240000000005</v>
      </c>
    </row>
    <row r="646" spans="1:14" ht="14.25" customHeight="1" x14ac:dyDescent="0.35">
      <c r="A646" s="5">
        <v>45642</v>
      </c>
      <c r="B646" s="6" t="s">
        <v>57</v>
      </c>
      <c r="C646" s="6" t="s">
        <v>106</v>
      </c>
      <c r="D646" s="6" t="s">
        <v>107</v>
      </c>
      <c r="E646" s="6" t="s">
        <v>81</v>
      </c>
      <c r="F646" s="6" t="s">
        <v>82</v>
      </c>
      <c r="G646" s="6" t="s">
        <v>62</v>
      </c>
      <c r="H646" s="6" t="s">
        <v>63</v>
      </c>
      <c r="I646" s="6">
        <v>48</v>
      </c>
      <c r="J646" s="6">
        <v>144</v>
      </c>
      <c r="K646" s="6">
        <v>12000.96</v>
      </c>
      <c r="L646" s="6" t="s">
        <v>57</v>
      </c>
      <c r="M646" s="9" t="s">
        <v>136</v>
      </c>
      <c r="N646" s="11">
        <f t="shared" si="10"/>
        <v>1728138.2399999998</v>
      </c>
    </row>
    <row r="647" spans="1:14" ht="14.25" customHeight="1" x14ac:dyDescent="0.35">
      <c r="A647" s="5">
        <v>45642</v>
      </c>
      <c r="B647" s="6" t="s">
        <v>57</v>
      </c>
      <c r="C647" s="6" t="s">
        <v>129</v>
      </c>
      <c r="D647" s="6" t="s">
        <v>130</v>
      </c>
      <c r="E647" s="6" t="s">
        <v>81</v>
      </c>
      <c r="F647" s="6" t="s">
        <v>82</v>
      </c>
      <c r="G647" s="6" t="s">
        <v>62</v>
      </c>
      <c r="H647" s="6" t="s">
        <v>63</v>
      </c>
      <c r="I647" s="6">
        <v>48</v>
      </c>
      <c r="J647" s="6">
        <v>192</v>
      </c>
      <c r="K647" s="6">
        <v>16001.28</v>
      </c>
      <c r="L647" s="6" t="s">
        <v>57</v>
      </c>
      <c r="M647" s="9" t="s">
        <v>136</v>
      </c>
      <c r="N647" s="11">
        <f t="shared" si="10"/>
        <v>3072245.7600000002</v>
      </c>
    </row>
    <row r="648" spans="1:14" ht="14.25" customHeight="1" x14ac:dyDescent="0.35">
      <c r="A648" s="5">
        <v>45642</v>
      </c>
      <c r="B648" s="6" t="s">
        <v>57</v>
      </c>
      <c r="C648" s="6" t="s">
        <v>129</v>
      </c>
      <c r="D648" s="6" t="s">
        <v>130</v>
      </c>
      <c r="E648" s="6" t="s">
        <v>81</v>
      </c>
      <c r="F648" s="6" t="s">
        <v>82</v>
      </c>
      <c r="G648" s="6" t="s">
        <v>62</v>
      </c>
      <c r="H648" s="6" t="s">
        <v>63</v>
      </c>
      <c r="I648" s="6">
        <v>5</v>
      </c>
      <c r="J648" s="6">
        <v>141</v>
      </c>
      <c r="K648" s="6">
        <v>14387.64</v>
      </c>
      <c r="L648" s="6" t="s">
        <v>57</v>
      </c>
      <c r="M648" s="9" t="s">
        <v>136</v>
      </c>
      <c r="N648" s="11">
        <f t="shared" si="10"/>
        <v>2028657.24</v>
      </c>
    </row>
    <row r="649" spans="1:14" ht="14.25" customHeight="1" x14ac:dyDescent="0.35">
      <c r="A649" s="5">
        <v>45642</v>
      </c>
      <c r="B649" s="6" t="s">
        <v>57</v>
      </c>
      <c r="C649" s="6" t="s">
        <v>129</v>
      </c>
      <c r="D649" s="6" t="s">
        <v>130</v>
      </c>
      <c r="E649" s="6" t="s">
        <v>81</v>
      </c>
      <c r="F649" s="6" t="s">
        <v>82</v>
      </c>
      <c r="G649" s="6" t="s">
        <v>62</v>
      </c>
      <c r="H649" s="6" t="s">
        <v>63</v>
      </c>
      <c r="I649" s="6">
        <v>5</v>
      </c>
      <c r="J649" s="6">
        <v>39</v>
      </c>
      <c r="K649" s="6">
        <v>3979.56</v>
      </c>
      <c r="L649" s="6" t="s">
        <v>57</v>
      </c>
      <c r="M649" s="9" t="s">
        <v>136</v>
      </c>
      <c r="N649" s="11">
        <f t="shared" si="10"/>
        <v>155202.84</v>
      </c>
    </row>
    <row r="650" spans="1:14" ht="14.25" customHeight="1" x14ac:dyDescent="0.35">
      <c r="A650" s="5">
        <v>45642</v>
      </c>
      <c r="B650" s="6" t="s">
        <v>57</v>
      </c>
      <c r="C650" s="6" t="s">
        <v>106</v>
      </c>
      <c r="D650" s="6" t="s">
        <v>107</v>
      </c>
      <c r="E650" s="6" t="s">
        <v>81</v>
      </c>
      <c r="F650" s="6" t="s">
        <v>82</v>
      </c>
      <c r="G650" s="6" t="s">
        <v>62</v>
      </c>
      <c r="H650" s="6" t="s">
        <v>63</v>
      </c>
      <c r="I650" s="6">
        <v>5</v>
      </c>
      <c r="J650" s="6">
        <v>50</v>
      </c>
      <c r="K650" s="6">
        <v>5102</v>
      </c>
      <c r="L650" s="6" t="s">
        <v>57</v>
      </c>
      <c r="M650" s="9" t="s">
        <v>136</v>
      </c>
      <c r="N650" s="11">
        <f t="shared" si="10"/>
        <v>255100</v>
      </c>
    </row>
    <row r="651" spans="1:14" ht="14.25" customHeight="1" x14ac:dyDescent="0.35">
      <c r="A651" s="5">
        <v>45642</v>
      </c>
      <c r="B651" s="6" t="s">
        <v>57</v>
      </c>
      <c r="C651" s="6" t="s">
        <v>129</v>
      </c>
      <c r="D651" s="6" t="s">
        <v>130</v>
      </c>
      <c r="E651" s="6" t="s">
        <v>81</v>
      </c>
      <c r="F651" s="6" t="s">
        <v>82</v>
      </c>
      <c r="G651" s="6" t="s">
        <v>62</v>
      </c>
      <c r="H651" s="6" t="s">
        <v>63</v>
      </c>
      <c r="I651" s="6">
        <v>5</v>
      </c>
      <c r="J651" s="6">
        <v>320</v>
      </c>
      <c r="K651" s="6">
        <v>32652.799999999999</v>
      </c>
      <c r="L651" s="6" t="s">
        <v>57</v>
      </c>
      <c r="M651" s="9" t="s">
        <v>136</v>
      </c>
      <c r="N651" s="11">
        <f t="shared" si="10"/>
        <v>10448896</v>
      </c>
    </row>
    <row r="652" spans="1:14" ht="14.25" customHeight="1" x14ac:dyDescent="0.35">
      <c r="A652" s="5">
        <v>45642</v>
      </c>
      <c r="B652" s="6" t="s">
        <v>57</v>
      </c>
      <c r="C652" s="6" t="s">
        <v>129</v>
      </c>
      <c r="D652" s="6" t="s">
        <v>130</v>
      </c>
      <c r="E652" s="6" t="s">
        <v>81</v>
      </c>
      <c r="F652" s="6" t="s">
        <v>82</v>
      </c>
      <c r="G652" s="6" t="s">
        <v>62</v>
      </c>
      <c r="H652" s="6" t="s">
        <v>71</v>
      </c>
      <c r="I652" s="6">
        <v>72</v>
      </c>
      <c r="J652" s="6">
        <v>144</v>
      </c>
      <c r="K652" s="6">
        <v>1333.44</v>
      </c>
      <c r="L652" s="6" t="s">
        <v>57</v>
      </c>
      <c r="M652" s="9" t="s">
        <v>136</v>
      </c>
      <c r="N652" s="11">
        <f t="shared" si="10"/>
        <v>192015.36000000002</v>
      </c>
    </row>
    <row r="653" spans="1:14" ht="14.25" customHeight="1" x14ac:dyDescent="0.35">
      <c r="A653" s="5">
        <v>45642</v>
      </c>
      <c r="B653" s="6" t="s">
        <v>57</v>
      </c>
      <c r="C653" s="6" t="s">
        <v>106</v>
      </c>
      <c r="D653" s="6" t="s">
        <v>107</v>
      </c>
      <c r="E653" s="6" t="s">
        <v>81</v>
      </c>
      <c r="F653" s="6" t="s">
        <v>82</v>
      </c>
      <c r="G653" s="6" t="s">
        <v>62</v>
      </c>
      <c r="H653" s="6" t="s">
        <v>71</v>
      </c>
      <c r="I653" s="6">
        <v>8</v>
      </c>
      <c r="J653" s="6">
        <v>4</v>
      </c>
      <c r="K653" s="6">
        <v>1477.8</v>
      </c>
      <c r="L653" s="6" t="s">
        <v>57</v>
      </c>
      <c r="M653" s="9" t="s">
        <v>136</v>
      </c>
      <c r="N653" s="11">
        <f t="shared" si="10"/>
        <v>5911.2</v>
      </c>
    </row>
    <row r="654" spans="1:14" ht="14.25" customHeight="1" x14ac:dyDescent="0.35">
      <c r="A654" s="5">
        <v>45642</v>
      </c>
      <c r="B654" s="6" t="s">
        <v>57</v>
      </c>
      <c r="C654" s="6" t="s">
        <v>106</v>
      </c>
      <c r="D654" s="6" t="s">
        <v>107</v>
      </c>
      <c r="E654" s="6" t="s">
        <v>81</v>
      </c>
      <c r="F654" s="6" t="s">
        <v>82</v>
      </c>
      <c r="G654" s="6" t="s">
        <v>62</v>
      </c>
      <c r="H654" s="6" t="s">
        <v>71</v>
      </c>
      <c r="I654" s="6">
        <v>8</v>
      </c>
      <c r="J654" s="6">
        <v>12</v>
      </c>
      <c r="K654" s="6">
        <v>4433.3999999999996</v>
      </c>
      <c r="L654" s="6" t="s">
        <v>57</v>
      </c>
      <c r="M654" s="9" t="s">
        <v>136</v>
      </c>
      <c r="N654" s="11">
        <f t="shared" si="10"/>
        <v>53200.799999999996</v>
      </c>
    </row>
    <row r="655" spans="1:14" ht="14.25" customHeight="1" x14ac:dyDescent="0.35">
      <c r="A655" s="5">
        <v>45642</v>
      </c>
      <c r="B655" s="6" t="s">
        <v>57</v>
      </c>
      <c r="C655" s="6" t="s">
        <v>129</v>
      </c>
      <c r="D655" s="6" t="s">
        <v>130</v>
      </c>
      <c r="E655" s="6" t="s">
        <v>81</v>
      </c>
      <c r="F655" s="6" t="s">
        <v>82</v>
      </c>
      <c r="G655" s="6" t="s">
        <v>62</v>
      </c>
      <c r="H655" s="6" t="s">
        <v>71</v>
      </c>
      <c r="I655" s="6">
        <v>24</v>
      </c>
      <c r="J655" s="6">
        <v>24</v>
      </c>
      <c r="K655" s="6">
        <v>3244.32</v>
      </c>
      <c r="L655" s="6" t="s">
        <v>57</v>
      </c>
      <c r="M655" s="9" t="s">
        <v>136</v>
      </c>
      <c r="N655" s="11">
        <f t="shared" si="10"/>
        <v>77863.680000000008</v>
      </c>
    </row>
    <row r="656" spans="1:14" ht="14.25" customHeight="1" x14ac:dyDescent="0.35">
      <c r="A656" s="5">
        <v>45642</v>
      </c>
      <c r="B656" s="6" t="s">
        <v>57</v>
      </c>
      <c r="C656" s="6" t="s">
        <v>129</v>
      </c>
      <c r="D656" s="6" t="s">
        <v>130</v>
      </c>
      <c r="E656" s="6" t="s">
        <v>81</v>
      </c>
      <c r="F656" s="6" t="s">
        <v>82</v>
      </c>
      <c r="G656" s="6" t="s">
        <v>62</v>
      </c>
      <c r="H656" s="6" t="s">
        <v>71</v>
      </c>
      <c r="I656" s="6">
        <v>24</v>
      </c>
      <c r="J656" s="6">
        <v>48</v>
      </c>
      <c r="K656" s="6">
        <v>6488.64</v>
      </c>
      <c r="L656" s="6" t="s">
        <v>57</v>
      </c>
      <c r="M656" s="9" t="s">
        <v>136</v>
      </c>
      <c r="N656" s="11">
        <f t="shared" si="10"/>
        <v>311454.72000000003</v>
      </c>
    </row>
    <row r="657" spans="1:14" ht="14.25" customHeight="1" x14ac:dyDescent="0.35">
      <c r="A657" s="5">
        <v>45642</v>
      </c>
      <c r="B657" s="6" t="s">
        <v>57</v>
      </c>
      <c r="C657" s="6" t="s">
        <v>106</v>
      </c>
      <c r="D657" s="6" t="s">
        <v>107</v>
      </c>
      <c r="E657" s="6" t="s">
        <v>81</v>
      </c>
      <c r="F657" s="6" t="s">
        <v>82</v>
      </c>
      <c r="G657" s="6" t="s">
        <v>62</v>
      </c>
      <c r="H657" s="6" t="s">
        <v>71</v>
      </c>
      <c r="I657" s="6">
        <v>24</v>
      </c>
      <c r="J657" s="6">
        <v>48</v>
      </c>
      <c r="K657" s="6">
        <v>6488.64</v>
      </c>
      <c r="L657" s="6" t="s">
        <v>57</v>
      </c>
      <c r="M657" s="9" t="s">
        <v>136</v>
      </c>
      <c r="N657" s="11">
        <f t="shared" si="10"/>
        <v>311454.72000000003</v>
      </c>
    </row>
    <row r="658" spans="1:14" ht="14.25" customHeight="1" x14ac:dyDescent="0.35">
      <c r="A658" s="5">
        <v>45642</v>
      </c>
      <c r="B658" s="6" t="s">
        <v>57</v>
      </c>
      <c r="C658" s="6" t="s">
        <v>106</v>
      </c>
      <c r="D658" s="6" t="s">
        <v>107</v>
      </c>
      <c r="E658" s="6" t="s">
        <v>81</v>
      </c>
      <c r="F658" s="6" t="s">
        <v>82</v>
      </c>
      <c r="G658" s="6" t="s">
        <v>62</v>
      </c>
      <c r="H658" s="6" t="s">
        <v>71</v>
      </c>
      <c r="I658" s="6">
        <v>48</v>
      </c>
      <c r="J658" s="6">
        <v>48</v>
      </c>
      <c r="K658" s="6">
        <v>3244.8</v>
      </c>
      <c r="L658" s="6" t="s">
        <v>57</v>
      </c>
      <c r="M658" s="9" t="s">
        <v>136</v>
      </c>
      <c r="N658" s="11">
        <f t="shared" si="10"/>
        <v>155750.40000000002</v>
      </c>
    </row>
    <row r="659" spans="1:14" ht="14.25" customHeight="1" x14ac:dyDescent="0.35">
      <c r="A659" s="5">
        <v>45642</v>
      </c>
      <c r="B659" s="6" t="s">
        <v>57</v>
      </c>
      <c r="C659" s="6" t="s">
        <v>126</v>
      </c>
      <c r="D659" s="6" t="s">
        <v>127</v>
      </c>
      <c r="E659" s="6" t="s">
        <v>45</v>
      </c>
      <c r="F659" s="6" t="s">
        <v>128</v>
      </c>
      <c r="G659" s="6" t="s">
        <v>74</v>
      </c>
      <c r="H659" s="6" t="s">
        <v>75</v>
      </c>
      <c r="I659" s="6">
        <v>56</v>
      </c>
      <c r="J659" s="6">
        <v>6</v>
      </c>
      <c r="K659" s="6">
        <v>1445.46</v>
      </c>
      <c r="L659" s="6" t="s">
        <v>57</v>
      </c>
      <c r="M659" s="9" t="s">
        <v>136</v>
      </c>
      <c r="N659" s="11">
        <f t="shared" si="10"/>
        <v>8672.76</v>
      </c>
    </row>
    <row r="660" spans="1:14" ht="14.25" customHeight="1" x14ac:dyDescent="0.35">
      <c r="A660" s="5">
        <v>45642</v>
      </c>
      <c r="B660" s="6" t="s">
        <v>57</v>
      </c>
      <c r="C660" s="6" t="s">
        <v>129</v>
      </c>
      <c r="D660" s="6" t="s">
        <v>130</v>
      </c>
      <c r="E660" s="6" t="s">
        <v>81</v>
      </c>
      <c r="F660" s="6" t="s">
        <v>82</v>
      </c>
      <c r="G660" s="6" t="s">
        <v>74</v>
      </c>
      <c r="H660" s="6" t="s">
        <v>75</v>
      </c>
      <c r="I660" s="6">
        <v>56</v>
      </c>
      <c r="J660" s="6">
        <v>6</v>
      </c>
      <c r="K660" s="6">
        <v>1445.46</v>
      </c>
      <c r="L660" s="6" t="s">
        <v>57</v>
      </c>
      <c r="M660" s="9" t="s">
        <v>136</v>
      </c>
      <c r="N660" s="11">
        <f t="shared" si="10"/>
        <v>8672.76</v>
      </c>
    </row>
    <row r="661" spans="1:14" ht="14.25" customHeight="1" x14ac:dyDescent="0.35">
      <c r="A661" s="5">
        <v>45642</v>
      </c>
      <c r="B661" s="6" t="s">
        <v>57</v>
      </c>
      <c r="C661" s="6" t="s">
        <v>129</v>
      </c>
      <c r="D661" s="6" t="s">
        <v>130</v>
      </c>
      <c r="E661" s="6" t="s">
        <v>81</v>
      </c>
      <c r="F661" s="6" t="s">
        <v>82</v>
      </c>
      <c r="G661" s="6" t="s">
        <v>74</v>
      </c>
      <c r="H661" s="6" t="s">
        <v>75</v>
      </c>
      <c r="I661" s="6">
        <v>30</v>
      </c>
      <c r="J661" s="6">
        <v>6</v>
      </c>
      <c r="K661" s="6">
        <v>2809.08</v>
      </c>
      <c r="L661" s="6" t="s">
        <v>57</v>
      </c>
      <c r="M661" s="9" t="s">
        <v>136</v>
      </c>
      <c r="N661" s="11">
        <f t="shared" si="10"/>
        <v>16854.48</v>
      </c>
    </row>
    <row r="662" spans="1:14" ht="14.25" customHeight="1" x14ac:dyDescent="0.35">
      <c r="A662" s="5">
        <v>45642</v>
      </c>
      <c r="B662" s="6" t="s">
        <v>57</v>
      </c>
      <c r="C662" s="6" t="s">
        <v>129</v>
      </c>
      <c r="D662" s="6" t="s">
        <v>130</v>
      </c>
      <c r="E662" s="6" t="s">
        <v>81</v>
      </c>
      <c r="F662" s="6" t="s">
        <v>82</v>
      </c>
      <c r="G662" s="6" t="s">
        <v>74</v>
      </c>
      <c r="H662" s="6" t="s">
        <v>75</v>
      </c>
      <c r="I662" s="6">
        <v>56</v>
      </c>
      <c r="J662" s="6">
        <v>18</v>
      </c>
      <c r="K662" s="6">
        <v>4336.38</v>
      </c>
      <c r="L662" s="6" t="s">
        <v>57</v>
      </c>
      <c r="M662" s="9" t="s">
        <v>136</v>
      </c>
      <c r="N662" s="11">
        <f t="shared" si="10"/>
        <v>78054.84</v>
      </c>
    </row>
    <row r="663" spans="1:14" ht="14.25" customHeight="1" x14ac:dyDescent="0.35">
      <c r="A663" s="5">
        <v>45642</v>
      </c>
      <c r="B663" s="6" t="s">
        <v>57</v>
      </c>
      <c r="C663" s="6" t="s">
        <v>126</v>
      </c>
      <c r="D663" s="6" t="s">
        <v>127</v>
      </c>
      <c r="E663" s="6" t="s">
        <v>45</v>
      </c>
      <c r="F663" s="6" t="s">
        <v>128</v>
      </c>
      <c r="G663" s="6" t="s">
        <v>74</v>
      </c>
      <c r="H663" s="6" t="s">
        <v>75</v>
      </c>
      <c r="I663" s="6">
        <v>56</v>
      </c>
      <c r="J663" s="6">
        <v>12</v>
      </c>
      <c r="K663" s="6">
        <v>2890.92</v>
      </c>
      <c r="L663" s="6" t="s">
        <v>57</v>
      </c>
      <c r="M663" s="9" t="s">
        <v>136</v>
      </c>
      <c r="N663" s="11">
        <f t="shared" si="10"/>
        <v>34691.040000000001</v>
      </c>
    </row>
    <row r="664" spans="1:14" ht="14.25" customHeight="1" x14ac:dyDescent="0.35">
      <c r="A664" s="5">
        <v>45642</v>
      </c>
      <c r="B664" s="6" t="s">
        <v>57</v>
      </c>
      <c r="C664" s="6" t="s">
        <v>126</v>
      </c>
      <c r="D664" s="6" t="s">
        <v>127</v>
      </c>
      <c r="E664" s="6" t="s">
        <v>45</v>
      </c>
      <c r="F664" s="6" t="s">
        <v>128</v>
      </c>
      <c r="G664" s="6" t="s">
        <v>74</v>
      </c>
      <c r="H664" s="6" t="s">
        <v>75</v>
      </c>
      <c r="I664" s="6">
        <v>12</v>
      </c>
      <c r="J664" s="6">
        <v>6</v>
      </c>
      <c r="K664" s="6">
        <v>6423.18</v>
      </c>
      <c r="L664" s="6" t="s">
        <v>57</v>
      </c>
      <c r="M664" s="9" t="s">
        <v>136</v>
      </c>
      <c r="N664" s="11">
        <f t="shared" si="10"/>
        <v>38539.08</v>
      </c>
    </row>
    <row r="665" spans="1:14" ht="14.25" customHeight="1" x14ac:dyDescent="0.35">
      <c r="A665" s="5">
        <v>45642</v>
      </c>
      <c r="B665" s="6" t="s">
        <v>57</v>
      </c>
      <c r="C665" s="6" t="s">
        <v>126</v>
      </c>
      <c r="D665" s="6" t="s">
        <v>127</v>
      </c>
      <c r="E665" s="6" t="s">
        <v>45</v>
      </c>
      <c r="F665" s="6" t="s">
        <v>128</v>
      </c>
      <c r="G665" s="6" t="s">
        <v>74</v>
      </c>
      <c r="H665" s="6" t="s">
        <v>75</v>
      </c>
      <c r="I665" s="6">
        <v>30</v>
      </c>
      <c r="J665" s="6">
        <v>6</v>
      </c>
      <c r="K665" s="6">
        <v>2236.38</v>
      </c>
      <c r="L665" s="6" t="s">
        <v>57</v>
      </c>
      <c r="M665" s="9" t="s">
        <v>136</v>
      </c>
      <c r="N665" s="11">
        <f t="shared" si="10"/>
        <v>13418.28</v>
      </c>
    </row>
    <row r="666" spans="1:14" ht="14.25" customHeight="1" x14ac:dyDescent="0.35">
      <c r="A666" s="5">
        <v>45642</v>
      </c>
      <c r="B666" s="6" t="s">
        <v>57</v>
      </c>
      <c r="C666" s="6" t="s">
        <v>126</v>
      </c>
      <c r="D666" s="6" t="s">
        <v>127</v>
      </c>
      <c r="E666" s="6" t="s">
        <v>45</v>
      </c>
      <c r="F666" s="6" t="s">
        <v>128</v>
      </c>
      <c r="G666" s="6" t="s">
        <v>74</v>
      </c>
      <c r="H666" s="6" t="s">
        <v>75</v>
      </c>
      <c r="I666" s="6">
        <v>48</v>
      </c>
      <c r="J666" s="6">
        <v>12</v>
      </c>
      <c r="K666" s="6">
        <v>916.44</v>
      </c>
      <c r="L666" s="6" t="s">
        <v>57</v>
      </c>
      <c r="M666" s="9" t="s">
        <v>136</v>
      </c>
      <c r="N666" s="11">
        <f t="shared" si="10"/>
        <v>10997.28</v>
      </c>
    </row>
    <row r="667" spans="1:14" ht="14.25" customHeight="1" x14ac:dyDescent="0.35">
      <c r="A667" s="5">
        <v>45642</v>
      </c>
      <c r="B667" s="6" t="s">
        <v>57</v>
      </c>
      <c r="C667" s="6" t="s">
        <v>129</v>
      </c>
      <c r="D667" s="6" t="s">
        <v>130</v>
      </c>
      <c r="E667" s="6" t="s">
        <v>81</v>
      </c>
      <c r="F667" s="6" t="s">
        <v>82</v>
      </c>
      <c r="G667" s="6" t="s">
        <v>74</v>
      </c>
      <c r="H667" s="6" t="s">
        <v>75</v>
      </c>
      <c r="I667" s="6">
        <v>48</v>
      </c>
      <c r="J667" s="6">
        <v>24</v>
      </c>
      <c r="K667" s="6">
        <v>1832.88</v>
      </c>
      <c r="L667" s="6" t="s">
        <v>57</v>
      </c>
      <c r="M667" s="9" t="s">
        <v>136</v>
      </c>
      <c r="N667" s="11">
        <f t="shared" si="10"/>
        <v>43989.120000000003</v>
      </c>
    </row>
    <row r="668" spans="1:14" ht="14.25" customHeight="1" x14ac:dyDescent="0.35">
      <c r="A668" s="5">
        <v>45642</v>
      </c>
      <c r="B668" s="6" t="s">
        <v>57</v>
      </c>
      <c r="C668" s="6" t="s">
        <v>129</v>
      </c>
      <c r="D668" s="6" t="s">
        <v>130</v>
      </c>
      <c r="E668" s="6" t="s">
        <v>81</v>
      </c>
      <c r="F668" s="6" t="s">
        <v>82</v>
      </c>
      <c r="G668" s="6" t="s">
        <v>74</v>
      </c>
      <c r="H668" s="6" t="s">
        <v>75</v>
      </c>
      <c r="I668" s="6">
        <v>56</v>
      </c>
      <c r="J668" s="6">
        <v>12</v>
      </c>
      <c r="K668" s="6">
        <v>2236.3200000000002</v>
      </c>
      <c r="L668" s="6" t="s">
        <v>57</v>
      </c>
      <c r="M668" s="9" t="s">
        <v>136</v>
      </c>
      <c r="N668" s="11">
        <f t="shared" si="10"/>
        <v>26835.840000000004</v>
      </c>
    </row>
    <row r="669" spans="1:14" ht="14.25" customHeight="1" x14ac:dyDescent="0.35">
      <c r="A669" s="5">
        <v>45642</v>
      </c>
      <c r="B669" s="6" t="s">
        <v>57</v>
      </c>
      <c r="C669" s="6" t="s">
        <v>129</v>
      </c>
      <c r="D669" s="6" t="s">
        <v>130</v>
      </c>
      <c r="E669" s="6" t="s">
        <v>81</v>
      </c>
      <c r="F669" s="6" t="s">
        <v>82</v>
      </c>
      <c r="G669" s="6" t="s">
        <v>74</v>
      </c>
      <c r="H669" s="6" t="s">
        <v>75</v>
      </c>
      <c r="I669" s="6">
        <v>30</v>
      </c>
      <c r="J669" s="6">
        <v>6</v>
      </c>
      <c r="K669" s="6">
        <v>2290.86</v>
      </c>
      <c r="L669" s="6" t="s">
        <v>57</v>
      </c>
      <c r="M669" s="9" t="s">
        <v>136</v>
      </c>
      <c r="N669" s="11">
        <f t="shared" si="10"/>
        <v>13745.16</v>
      </c>
    </row>
    <row r="670" spans="1:14" ht="14.25" customHeight="1" x14ac:dyDescent="0.35">
      <c r="A670" s="5">
        <v>45642</v>
      </c>
      <c r="B670" s="6" t="s">
        <v>57</v>
      </c>
      <c r="C670" s="6" t="s">
        <v>126</v>
      </c>
      <c r="D670" s="6" t="s">
        <v>127</v>
      </c>
      <c r="E670" s="6" t="s">
        <v>45</v>
      </c>
      <c r="F670" s="6" t="s">
        <v>128</v>
      </c>
      <c r="G670" s="6" t="s">
        <v>74</v>
      </c>
      <c r="H670" s="6" t="s">
        <v>75</v>
      </c>
      <c r="I670" s="6">
        <v>48</v>
      </c>
      <c r="J670" s="6">
        <v>6</v>
      </c>
      <c r="K670" s="6">
        <v>458.22</v>
      </c>
      <c r="L670" s="6" t="s">
        <v>57</v>
      </c>
      <c r="M670" s="9" t="s">
        <v>136</v>
      </c>
      <c r="N670" s="11">
        <f t="shared" si="10"/>
        <v>2749.32</v>
      </c>
    </row>
    <row r="671" spans="1:14" ht="14.25" customHeight="1" x14ac:dyDescent="0.35">
      <c r="A671" s="5">
        <v>45642</v>
      </c>
      <c r="B671" s="6" t="s">
        <v>57</v>
      </c>
      <c r="C671" s="6" t="s">
        <v>129</v>
      </c>
      <c r="D671" s="6" t="s">
        <v>130</v>
      </c>
      <c r="E671" s="6" t="s">
        <v>81</v>
      </c>
      <c r="F671" s="6" t="s">
        <v>82</v>
      </c>
      <c r="G671" s="6" t="s">
        <v>74</v>
      </c>
      <c r="H671" s="6" t="s">
        <v>75</v>
      </c>
      <c r="I671" s="6">
        <v>48</v>
      </c>
      <c r="J671" s="6">
        <v>24</v>
      </c>
      <c r="K671" s="6">
        <v>1832.88</v>
      </c>
      <c r="L671" s="6" t="s">
        <v>57</v>
      </c>
      <c r="M671" s="9" t="s">
        <v>136</v>
      </c>
      <c r="N671" s="11">
        <f t="shared" si="10"/>
        <v>43989.120000000003</v>
      </c>
    </row>
    <row r="672" spans="1:14" ht="14.25" customHeight="1" x14ac:dyDescent="0.35">
      <c r="A672" s="5">
        <v>45642</v>
      </c>
      <c r="B672" s="6" t="s">
        <v>57</v>
      </c>
      <c r="C672" s="6" t="s">
        <v>129</v>
      </c>
      <c r="D672" s="6" t="s">
        <v>130</v>
      </c>
      <c r="E672" s="6" t="s">
        <v>81</v>
      </c>
      <c r="F672" s="6" t="s">
        <v>82</v>
      </c>
      <c r="G672" s="6" t="s">
        <v>74</v>
      </c>
      <c r="H672" s="6" t="s">
        <v>75</v>
      </c>
      <c r="I672" s="6">
        <v>48</v>
      </c>
      <c r="J672" s="6">
        <v>14</v>
      </c>
      <c r="K672" s="6">
        <v>1043.56</v>
      </c>
      <c r="L672" s="6" t="s">
        <v>57</v>
      </c>
      <c r="M672" s="9" t="s">
        <v>136</v>
      </c>
      <c r="N672" s="11">
        <f t="shared" si="10"/>
        <v>14609.84</v>
      </c>
    </row>
    <row r="673" spans="1:14" ht="14.25" customHeight="1" x14ac:dyDescent="0.35">
      <c r="A673" s="5">
        <v>45642</v>
      </c>
      <c r="B673" s="6" t="s">
        <v>57</v>
      </c>
      <c r="C673" s="6" t="s">
        <v>126</v>
      </c>
      <c r="D673" s="6" t="s">
        <v>127</v>
      </c>
      <c r="E673" s="6" t="s">
        <v>45</v>
      </c>
      <c r="F673" s="6" t="s">
        <v>128</v>
      </c>
      <c r="G673" s="6" t="s">
        <v>74</v>
      </c>
      <c r="H673" s="6" t="s">
        <v>75</v>
      </c>
      <c r="I673" s="6">
        <v>48</v>
      </c>
      <c r="J673" s="6">
        <v>6</v>
      </c>
      <c r="K673" s="6">
        <v>458.22</v>
      </c>
      <c r="L673" s="6" t="s">
        <v>57</v>
      </c>
      <c r="M673" s="9" t="s">
        <v>136</v>
      </c>
      <c r="N673" s="11">
        <f t="shared" si="10"/>
        <v>2749.32</v>
      </c>
    </row>
    <row r="674" spans="1:14" ht="14.25" customHeight="1" x14ac:dyDescent="0.35">
      <c r="A674" s="5">
        <v>45642</v>
      </c>
      <c r="B674" s="6" t="s">
        <v>57</v>
      </c>
      <c r="C674" s="6" t="s">
        <v>129</v>
      </c>
      <c r="D674" s="6" t="s">
        <v>130</v>
      </c>
      <c r="E674" s="6" t="s">
        <v>81</v>
      </c>
      <c r="F674" s="6" t="s">
        <v>82</v>
      </c>
      <c r="G674" s="6" t="s">
        <v>74</v>
      </c>
      <c r="H674" s="6" t="s">
        <v>75</v>
      </c>
      <c r="I674" s="6">
        <v>48</v>
      </c>
      <c r="J674" s="6">
        <v>10</v>
      </c>
      <c r="K674" s="6">
        <v>763.7</v>
      </c>
      <c r="L674" s="6" t="s">
        <v>57</v>
      </c>
      <c r="M674" s="9" t="s">
        <v>136</v>
      </c>
      <c r="N674" s="11">
        <f t="shared" si="10"/>
        <v>7637</v>
      </c>
    </row>
    <row r="675" spans="1:14" ht="14.25" customHeight="1" x14ac:dyDescent="0.35">
      <c r="A675" s="5">
        <v>45642</v>
      </c>
      <c r="B675" s="6" t="s">
        <v>57</v>
      </c>
      <c r="C675" s="6" t="s">
        <v>129</v>
      </c>
      <c r="D675" s="6" t="s">
        <v>130</v>
      </c>
      <c r="E675" s="6" t="s">
        <v>81</v>
      </c>
      <c r="F675" s="6" t="s">
        <v>82</v>
      </c>
      <c r="G675" s="6" t="s">
        <v>74</v>
      </c>
      <c r="H675" s="6" t="s">
        <v>75</v>
      </c>
      <c r="I675" s="6">
        <v>48</v>
      </c>
      <c r="J675" s="6">
        <v>12</v>
      </c>
      <c r="K675" s="6">
        <v>916.44</v>
      </c>
      <c r="L675" s="6" t="s">
        <v>57</v>
      </c>
      <c r="M675" s="9" t="s">
        <v>136</v>
      </c>
      <c r="N675" s="11">
        <f t="shared" si="10"/>
        <v>10997.28</v>
      </c>
    </row>
    <row r="676" spans="1:14" ht="14.25" customHeight="1" x14ac:dyDescent="0.35">
      <c r="A676" s="5">
        <v>45642</v>
      </c>
      <c r="B676" s="6" t="s">
        <v>57</v>
      </c>
      <c r="C676" s="6" t="s">
        <v>129</v>
      </c>
      <c r="D676" s="6" t="s">
        <v>130</v>
      </c>
      <c r="E676" s="6" t="s">
        <v>81</v>
      </c>
      <c r="F676" s="6" t="s">
        <v>82</v>
      </c>
      <c r="G676" s="6" t="s">
        <v>74</v>
      </c>
      <c r="H676" s="6" t="s">
        <v>75</v>
      </c>
      <c r="I676" s="6">
        <v>56</v>
      </c>
      <c r="J676" s="6">
        <v>18</v>
      </c>
      <c r="K676" s="6">
        <v>3354.48</v>
      </c>
      <c r="L676" s="6" t="s">
        <v>57</v>
      </c>
      <c r="M676" s="9" t="s">
        <v>136</v>
      </c>
      <c r="N676" s="11">
        <f t="shared" si="10"/>
        <v>60380.639999999999</v>
      </c>
    </row>
    <row r="677" spans="1:14" ht="14.25" customHeight="1" x14ac:dyDescent="0.35">
      <c r="A677" s="5">
        <v>45642</v>
      </c>
      <c r="B677" s="6" t="s">
        <v>57</v>
      </c>
      <c r="C677" s="6" t="s">
        <v>126</v>
      </c>
      <c r="D677" s="6" t="s">
        <v>127</v>
      </c>
      <c r="E677" s="6" t="s">
        <v>45</v>
      </c>
      <c r="F677" s="6" t="s">
        <v>128</v>
      </c>
      <c r="G677" s="6" t="s">
        <v>74</v>
      </c>
      <c r="H677" s="6" t="s">
        <v>75</v>
      </c>
      <c r="I677" s="6">
        <v>48</v>
      </c>
      <c r="J677" s="6">
        <v>12</v>
      </c>
      <c r="K677" s="6">
        <v>916.44</v>
      </c>
      <c r="L677" s="6" t="s">
        <v>57</v>
      </c>
      <c r="M677" s="9" t="s">
        <v>136</v>
      </c>
      <c r="N677" s="11">
        <f t="shared" si="10"/>
        <v>10997.28</v>
      </c>
    </row>
    <row r="678" spans="1:14" ht="14.25" customHeight="1" x14ac:dyDescent="0.35">
      <c r="A678" s="5">
        <v>45642</v>
      </c>
      <c r="B678" s="6" t="s">
        <v>57</v>
      </c>
      <c r="C678" s="6" t="s">
        <v>129</v>
      </c>
      <c r="D678" s="6" t="s">
        <v>130</v>
      </c>
      <c r="E678" s="6" t="s">
        <v>81</v>
      </c>
      <c r="F678" s="6" t="s">
        <v>82</v>
      </c>
      <c r="G678" s="6" t="s">
        <v>74</v>
      </c>
      <c r="H678" s="6" t="s">
        <v>75</v>
      </c>
      <c r="I678" s="6">
        <v>48</v>
      </c>
      <c r="J678" s="6">
        <v>24</v>
      </c>
      <c r="K678" s="6">
        <v>1832.88</v>
      </c>
      <c r="L678" s="6" t="s">
        <v>57</v>
      </c>
      <c r="M678" s="9" t="s">
        <v>136</v>
      </c>
      <c r="N678" s="11">
        <f t="shared" si="10"/>
        <v>43989.120000000003</v>
      </c>
    </row>
    <row r="679" spans="1:14" ht="14.25" customHeight="1" x14ac:dyDescent="0.35">
      <c r="A679" s="5">
        <v>45642</v>
      </c>
      <c r="B679" s="6" t="s">
        <v>57</v>
      </c>
      <c r="C679" s="6" t="s">
        <v>129</v>
      </c>
      <c r="D679" s="6" t="s">
        <v>130</v>
      </c>
      <c r="E679" s="6" t="s">
        <v>81</v>
      </c>
      <c r="F679" s="6" t="s">
        <v>82</v>
      </c>
      <c r="G679" s="6" t="s">
        <v>74</v>
      </c>
      <c r="H679" s="6" t="s">
        <v>75</v>
      </c>
      <c r="I679" s="6">
        <v>36</v>
      </c>
      <c r="J679" s="6">
        <v>36</v>
      </c>
      <c r="K679" s="6">
        <v>1440</v>
      </c>
      <c r="L679" s="6" t="s">
        <v>57</v>
      </c>
      <c r="M679" s="9" t="s">
        <v>136</v>
      </c>
      <c r="N679" s="11">
        <f t="shared" si="10"/>
        <v>51840</v>
      </c>
    </row>
    <row r="680" spans="1:14" ht="14.25" customHeight="1" x14ac:dyDescent="0.35">
      <c r="A680" s="5">
        <v>45642</v>
      </c>
      <c r="B680" s="6" t="s">
        <v>57</v>
      </c>
      <c r="C680" s="6" t="s">
        <v>106</v>
      </c>
      <c r="D680" s="6" t="s">
        <v>107</v>
      </c>
      <c r="E680" s="6" t="s">
        <v>81</v>
      </c>
      <c r="F680" s="6" t="s">
        <v>82</v>
      </c>
      <c r="G680" s="6" t="s">
        <v>74</v>
      </c>
      <c r="H680" s="6" t="s">
        <v>75</v>
      </c>
      <c r="I680" s="6">
        <v>60</v>
      </c>
      <c r="J680" s="6">
        <v>300</v>
      </c>
      <c r="K680" s="6">
        <v>7350</v>
      </c>
      <c r="L680" s="6" t="s">
        <v>57</v>
      </c>
      <c r="M680" s="9" t="s">
        <v>136</v>
      </c>
      <c r="N680" s="11">
        <f t="shared" si="10"/>
        <v>2205000</v>
      </c>
    </row>
    <row r="681" spans="1:14" ht="14.25" customHeight="1" x14ac:dyDescent="0.35">
      <c r="A681" s="5">
        <v>45642</v>
      </c>
      <c r="B681" s="6" t="s">
        <v>57</v>
      </c>
      <c r="C681" s="6" t="s">
        <v>129</v>
      </c>
      <c r="D681" s="6" t="s">
        <v>130</v>
      </c>
      <c r="E681" s="6" t="s">
        <v>81</v>
      </c>
      <c r="F681" s="6" t="s">
        <v>82</v>
      </c>
      <c r="G681" s="6" t="s">
        <v>74</v>
      </c>
      <c r="H681" s="6" t="s">
        <v>75</v>
      </c>
      <c r="I681" s="6">
        <v>60</v>
      </c>
      <c r="J681" s="6">
        <v>120</v>
      </c>
      <c r="K681" s="6">
        <v>2940</v>
      </c>
      <c r="L681" s="6" t="s">
        <v>57</v>
      </c>
      <c r="M681" s="9" t="s">
        <v>136</v>
      </c>
      <c r="N681" s="11">
        <f t="shared" si="10"/>
        <v>352800</v>
      </c>
    </row>
    <row r="682" spans="1:14" ht="14.25" customHeight="1" x14ac:dyDescent="0.35">
      <c r="A682" s="5">
        <v>45642</v>
      </c>
      <c r="B682" s="6" t="s">
        <v>57</v>
      </c>
      <c r="C682" s="6" t="s">
        <v>129</v>
      </c>
      <c r="D682" s="6" t="s">
        <v>130</v>
      </c>
      <c r="E682" s="6" t="s">
        <v>81</v>
      </c>
      <c r="F682" s="6" t="s">
        <v>82</v>
      </c>
      <c r="G682" s="6" t="s">
        <v>74</v>
      </c>
      <c r="H682" s="6" t="s">
        <v>75</v>
      </c>
      <c r="I682" s="6">
        <v>60</v>
      </c>
      <c r="J682" s="6">
        <v>180</v>
      </c>
      <c r="K682" s="6">
        <v>4410</v>
      </c>
      <c r="L682" s="6" t="s">
        <v>57</v>
      </c>
      <c r="M682" s="9" t="s">
        <v>136</v>
      </c>
      <c r="N682" s="11">
        <f t="shared" si="10"/>
        <v>793800</v>
      </c>
    </row>
    <row r="683" spans="1:14" ht="14.25" customHeight="1" x14ac:dyDescent="0.35">
      <c r="A683" s="5">
        <v>45642</v>
      </c>
      <c r="B683" s="6" t="s">
        <v>57</v>
      </c>
      <c r="C683" s="6" t="s">
        <v>129</v>
      </c>
      <c r="D683" s="6" t="s">
        <v>130</v>
      </c>
      <c r="E683" s="6" t="s">
        <v>81</v>
      </c>
      <c r="F683" s="6" t="s">
        <v>82</v>
      </c>
      <c r="G683" s="6" t="s">
        <v>74</v>
      </c>
      <c r="H683" s="6" t="s">
        <v>76</v>
      </c>
      <c r="I683" s="6">
        <v>56</v>
      </c>
      <c r="J683" s="6">
        <v>1</v>
      </c>
      <c r="K683" s="6">
        <v>163.63999999999999</v>
      </c>
      <c r="L683" s="6" t="s">
        <v>57</v>
      </c>
      <c r="M683" s="9" t="s">
        <v>136</v>
      </c>
      <c r="N683" s="11">
        <f t="shared" si="10"/>
        <v>163.63999999999999</v>
      </c>
    </row>
    <row r="684" spans="1:14" ht="14.25" customHeight="1" x14ac:dyDescent="0.35">
      <c r="A684" s="5">
        <v>45642</v>
      </c>
      <c r="B684" s="6" t="s">
        <v>57</v>
      </c>
      <c r="C684" s="6" t="s">
        <v>129</v>
      </c>
      <c r="D684" s="6" t="s">
        <v>130</v>
      </c>
      <c r="E684" s="6" t="s">
        <v>81</v>
      </c>
      <c r="F684" s="6" t="s">
        <v>82</v>
      </c>
      <c r="G684" s="6" t="s">
        <v>74</v>
      </c>
      <c r="H684" s="6" t="s">
        <v>76</v>
      </c>
      <c r="I684" s="6">
        <v>56</v>
      </c>
      <c r="J684" s="6">
        <v>6</v>
      </c>
      <c r="K684" s="6">
        <v>1030.92</v>
      </c>
      <c r="L684" s="6" t="s">
        <v>57</v>
      </c>
      <c r="M684" s="9" t="s">
        <v>136</v>
      </c>
      <c r="N684" s="11">
        <f t="shared" si="10"/>
        <v>6185.52</v>
      </c>
    </row>
    <row r="685" spans="1:14" ht="14.25" customHeight="1" x14ac:dyDescent="0.35">
      <c r="A685" s="5">
        <v>45642</v>
      </c>
      <c r="B685" s="6" t="s">
        <v>57</v>
      </c>
      <c r="C685" s="6" t="s">
        <v>126</v>
      </c>
      <c r="D685" s="6" t="s">
        <v>127</v>
      </c>
      <c r="E685" s="6" t="s">
        <v>45</v>
      </c>
      <c r="F685" s="6" t="s">
        <v>128</v>
      </c>
      <c r="G685" s="6" t="s">
        <v>74</v>
      </c>
      <c r="H685" s="6" t="s">
        <v>76</v>
      </c>
      <c r="I685" s="6">
        <v>56</v>
      </c>
      <c r="J685" s="6">
        <v>6</v>
      </c>
      <c r="K685" s="6">
        <v>1030.92</v>
      </c>
      <c r="L685" s="6" t="s">
        <v>57</v>
      </c>
      <c r="M685" s="9" t="s">
        <v>136</v>
      </c>
      <c r="N685" s="11">
        <f t="shared" si="10"/>
        <v>6185.52</v>
      </c>
    </row>
    <row r="686" spans="1:14" ht="14.25" customHeight="1" x14ac:dyDescent="0.35">
      <c r="A686" s="5">
        <v>45642</v>
      </c>
      <c r="B686" s="6" t="s">
        <v>57</v>
      </c>
      <c r="C686" s="6" t="s">
        <v>129</v>
      </c>
      <c r="D686" s="6" t="s">
        <v>130</v>
      </c>
      <c r="E686" s="6" t="s">
        <v>81</v>
      </c>
      <c r="F686" s="6" t="s">
        <v>82</v>
      </c>
      <c r="G686" s="6" t="s">
        <v>74</v>
      </c>
      <c r="H686" s="6" t="s">
        <v>76</v>
      </c>
      <c r="I686" s="6">
        <v>48</v>
      </c>
      <c r="J686" s="6">
        <v>12</v>
      </c>
      <c r="K686" s="6">
        <v>818.16</v>
      </c>
      <c r="L686" s="6" t="s">
        <v>57</v>
      </c>
      <c r="M686" s="9" t="s">
        <v>136</v>
      </c>
      <c r="N686" s="11">
        <f t="shared" si="10"/>
        <v>9817.92</v>
      </c>
    </row>
    <row r="687" spans="1:14" ht="14.25" customHeight="1" x14ac:dyDescent="0.35">
      <c r="A687" s="5">
        <v>45642</v>
      </c>
      <c r="B687" s="6" t="s">
        <v>57</v>
      </c>
      <c r="C687" s="6" t="s">
        <v>129</v>
      </c>
      <c r="D687" s="6" t="s">
        <v>130</v>
      </c>
      <c r="E687" s="6" t="s">
        <v>81</v>
      </c>
      <c r="F687" s="6" t="s">
        <v>82</v>
      </c>
      <c r="G687" s="6" t="s">
        <v>74</v>
      </c>
      <c r="H687" s="6" t="s">
        <v>76</v>
      </c>
      <c r="I687" s="6">
        <v>48</v>
      </c>
      <c r="J687" s="6">
        <v>6</v>
      </c>
      <c r="K687" s="6">
        <v>409.08</v>
      </c>
      <c r="L687" s="6" t="s">
        <v>57</v>
      </c>
      <c r="M687" s="9" t="s">
        <v>136</v>
      </c>
      <c r="N687" s="11">
        <f t="shared" si="10"/>
        <v>2454.48</v>
      </c>
    </row>
    <row r="688" spans="1:14" ht="14.25" customHeight="1" x14ac:dyDescent="0.35">
      <c r="A688" s="5">
        <v>45642</v>
      </c>
      <c r="B688" s="6" t="s">
        <v>57</v>
      </c>
      <c r="C688" s="6" t="s">
        <v>126</v>
      </c>
      <c r="D688" s="6" t="s">
        <v>127</v>
      </c>
      <c r="E688" s="6" t="s">
        <v>45</v>
      </c>
      <c r="F688" s="6" t="s">
        <v>128</v>
      </c>
      <c r="G688" s="6" t="s">
        <v>74</v>
      </c>
      <c r="H688" s="6" t="s">
        <v>76</v>
      </c>
      <c r="I688" s="6">
        <v>24</v>
      </c>
      <c r="J688" s="6">
        <v>6</v>
      </c>
      <c r="K688" s="6">
        <v>1194.78</v>
      </c>
      <c r="L688" s="6" t="s">
        <v>57</v>
      </c>
      <c r="M688" s="9" t="s">
        <v>136</v>
      </c>
      <c r="N688" s="11">
        <f t="shared" si="10"/>
        <v>7168.68</v>
      </c>
    </row>
    <row r="689" spans="1:14" ht="14.25" customHeight="1" x14ac:dyDescent="0.35">
      <c r="A689" s="5">
        <v>45642</v>
      </c>
      <c r="B689" s="6" t="s">
        <v>57</v>
      </c>
      <c r="C689" s="6" t="s">
        <v>129</v>
      </c>
      <c r="D689" s="6" t="s">
        <v>130</v>
      </c>
      <c r="E689" s="6" t="s">
        <v>81</v>
      </c>
      <c r="F689" s="6" t="s">
        <v>82</v>
      </c>
      <c r="G689" s="6" t="s">
        <v>74</v>
      </c>
      <c r="H689" s="6" t="s">
        <v>76</v>
      </c>
      <c r="I689" s="6">
        <v>24</v>
      </c>
      <c r="J689" s="6">
        <v>3</v>
      </c>
      <c r="K689" s="6">
        <v>255.66</v>
      </c>
      <c r="L689" s="6" t="s">
        <v>57</v>
      </c>
      <c r="M689" s="9" t="s">
        <v>136</v>
      </c>
      <c r="N689" s="11">
        <f t="shared" si="10"/>
        <v>766.98</v>
      </c>
    </row>
    <row r="690" spans="1:14" ht="14.25" customHeight="1" x14ac:dyDescent="0.35">
      <c r="A690" s="5">
        <v>45642</v>
      </c>
      <c r="B690" s="6" t="s">
        <v>57</v>
      </c>
      <c r="C690" s="6" t="s">
        <v>126</v>
      </c>
      <c r="D690" s="6" t="s">
        <v>127</v>
      </c>
      <c r="E690" s="6" t="s">
        <v>45</v>
      </c>
      <c r="F690" s="6" t="s">
        <v>128</v>
      </c>
      <c r="G690" s="6" t="s">
        <v>74</v>
      </c>
      <c r="H690" s="6" t="s">
        <v>76</v>
      </c>
      <c r="I690" s="6">
        <v>24</v>
      </c>
      <c r="J690" s="6">
        <v>12</v>
      </c>
      <c r="K690" s="6">
        <v>2389.56</v>
      </c>
      <c r="L690" s="6" t="s">
        <v>57</v>
      </c>
      <c r="M690" s="9" t="s">
        <v>136</v>
      </c>
      <c r="N690" s="11">
        <f t="shared" si="10"/>
        <v>28674.720000000001</v>
      </c>
    </row>
    <row r="691" spans="1:14" ht="14.25" customHeight="1" x14ac:dyDescent="0.35">
      <c r="A691" s="5">
        <v>45642</v>
      </c>
      <c r="B691" s="6" t="s">
        <v>57</v>
      </c>
      <c r="C691" s="6" t="s">
        <v>126</v>
      </c>
      <c r="D691" s="6" t="s">
        <v>127</v>
      </c>
      <c r="E691" s="6" t="s">
        <v>45</v>
      </c>
      <c r="F691" s="6" t="s">
        <v>128</v>
      </c>
      <c r="G691" s="6" t="s">
        <v>74</v>
      </c>
      <c r="H691" s="6" t="s">
        <v>76</v>
      </c>
      <c r="I691" s="6">
        <v>24</v>
      </c>
      <c r="J691" s="6">
        <v>6</v>
      </c>
      <c r="K691" s="6">
        <v>511.32</v>
      </c>
      <c r="L691" s="6" t="s">
        <v>57</v>
      </c>
      <c r="M691" s="9" t="s">
        <v>136</v>
      </c>
      <c r="N691" s="11">
        <f t="shared" si="10"/>
        <v>3067.92</v>
      </c>
    </row>
    <row r="692" spans="1:14" ht="14.25" customHeight="1" x14ac:dyDescent="0.35">
      <c r="A692" s="5">
        <v>45642</v>
      </c>
      <c r="B692" s="6" t="s">
        <v>57</v>
      </c>
      <c r="C692" s="6" t="s">
        <v>126</v>
      </c>
      <c r="D692" s="6" t="s">
        <v>127</v>
      </c>
      <c r="E692" s="6" t="s">
        <v>45</v>
      </c>
      <c r="F692" s="6" t="s">
        <v>128</v>
      </c>
      <c r="G692" s="6" t="s">
        <v>77</v>
      </c>
      <c r="H692" s="6" t="s">
        <v>78</v>
      </c>
      <c r="I692" s="6">
        <v>24</v>
      </c>
      <c r="J692" s="6">
        <v>6</v>
      </c>
      <c r="K692" s="6">
        <v>2081.7600000000002</v>
      </c>
      <c r="L692" s="6" t="s">
        <v>57</v>
      </c>
      <c r="M692" s="9" t="s">
        <v>136</v>
      </c>
      <c r="N692" s="11">
        <f t="shared" si="10"/>
        <v>12490.560000000001</v>
      </c>
    </row>
    <row r="693" spans="1:14" ht="14.25" customHeight="1" x14ac:dyDescent="0.35">
      <c r="A693" s="5">
        <v>45642</v>
      </c>
      <c r="B693" s="6" t="s">
        <v>57</v>
      </c>
      <c r="C693" s="6" t="s">
        <v>126</v>
      </c>
      <c r="D693" s="6" t="s">
        <v>127</v>
      </c>
      <c r="E693" s="6" t="s">
        <v>45</v>
      </c>
      <c r="F693" s="6" t="s">
        <v>128</v>
      </c>
      <c r="G693" s="6" t="s">
        <v>77</v>
      </c>
      <c r="H693" s="6" t="s">
        <v>78</v>
      </c>
      <c r="I693" s="6">
        <v>48</v>
      </c>
      <c r="J693" s="6">
        <v>6</v>
      </c>
      <c r="K693" s="6">
        <v>1820.88</v>
      </c>
      <c r="L693" s="6" t="s">
        <v>57</v>
      </c>
      <c r="M693" s="9" t="s">
        <v>136</v>
      </c>
      <c r="N693" s="11">
        <f t="shared" si="10"/>
        <v>10925.28</v>
      </c>
    </row>
    <row r="694" spans="1:14" ht="14.25" customHeight="1" x14ac:dyDescent="0.35">
      <c r="A694" s="5">
        <v>45642</v>
      </c>
      <c r="B694" s="6" t="s">
        <v>57</v>
      </c>
      <c r="C694" s="6" t="s">
        <v>126</v>
      </c>
      <c r="D694" s="6" t="s">
        <v>127</v>
      </c>
      <c r="E694" s="6" t="s">
        <v>45</v>
      </c>
      <c r="F694" s="6" t="s">
        <v>128</v>
      </c>
      <c r="G694" s="6" t="s">
        <v>77</v>
      </c>
      <c r="H694" s="6" t="s">
        <v>78</v>
      </c>
      <c r="I694" s="6">
        <v>12</v>
      </c>
      <c r="J694" s="6">
        <v>8</v>
      </c>
      <c r="K694" s="6">
        <v>2080</v>
      </c>
      <c r="L694" s="6" t="s">
        <v>57</v>
      </c>
      <c r="M694" s="9" t="s">
        <v>136</v>
      </c>
      <c r="N694" s="11">
        <f t="shared" si="10"/>
        <v>16640</v>
      </c>
    </row>
    <row r="695" spans="1:14" ht="14.25" customHeight="1" x14ac:dyDescent="0.35">
      <c r="A695" s="5">
        <v>45642</v>
      </c>
      <c r="B695" s="6" t="s">
        <v>57</v>
      </c>
      <c r="C695" s="6" t="s">
        <v>126</v>
      </c>
      <c r="D695" s="6" t="s">
        <v>127</v>
      </c>
      <c r="E695" s="6" t="s">
        <v>45</v>
      </c>
      <c r="F695" s="6" t="s">
        <v>128</v>
      </c>
      <c r="G695" s="6" t="s">
        <v>77</v>
      </c>
      <c r="H695" s="6" t="s">
        <v>78</v>
      </c>
      <c r="I695" s="6">
        <v>6</v>
      </c>
      <c r="J695" s="6">
        <v>10</v>
      </c>
      <c r="K695" s="6">
        <v>3730.4</v>
      </c>
      <c r="L695" s="6" t="s">
        <v>57</v>
      </c>
      <c r="M695" s="9" t="s">
        <v>136</v>
      </c>
      <c r="N695" s="11">
        <f t="shared" si="10"/>
        <v>37304</v>
      </c>
    </row>
    <row r="696" spans="1:14" ht="14.25" customHeight="1" x14ac:dyDescent="0.35">
      <c r="A696" s="5">
        <v>45642</v>
      </c>
      <c r="B696" s="6" t="s">
        <v>57</v>
      </c>
      <c r="C696" s="6" t="s">
        <v>126</v>
      </c>
      <c r="D696" s="6" t="s">
        <v>127</v>
      </c>
      <c r="E696" s="6" t="s">
        <v>45</v>
      </c>
      <c r="F696" s="6" t="s">
        <v>128</v>
      </c>
      <c r="G696" s="6" t="s">
        <v>77</v>
      </c>
      <c r="H696" s="6" t="s">
        <v>78</v>
      </c>
      <c r="I696" s="6">
        <v>6</v>
      </c>
      <c r="J696" s="6">
        <v>9</v>
      </c>
      <c r="K696" s="6">
        <v>7426.89</v>
      </c>
      <c r="L696" s="6" t="s">
        <v>57</v>
      </c>
      <c r="M696" s="9" t="s">
        <v>136</v>
      </c>
      <c r="N696" s="11">
        <f t="shared" si="10"/>
        <v>66842.010000000009</v>
      </c>
    </row>
    <row r="697" spans="1:14" ht="14.25" customHeight="1" x14ac:dyDescent="0.35">
      <c r="A697" s="5">
        <v>45642</v>
      </c>
      <c r="B697" s="6" t="s">
        <v>125</v>
      </c>
      <c r="C697" s="6" t="s">
        <v>106</v>
      </c>
      <c r="D697" s="6" t="s">
        <v>107</v>
      </c>
      <c r="E697" s="6" t="s">
        <v>81</v>
      </c>
      <c r="F697" s="6" t="s">
        <v>82</v>
      </c>
      <c r="G697" s="6" t="s">
        <v>62</v>
      </c>
      <c r="H697" s="6" t="s">
        <v>71</v>
      </c>
      <c r="I697" s="6">
        <v>1</v>
      </c>
      <c r="J697" s="6">
        <v>16</v>
      </c>
      <c r="K697" s="6">
        <v>0</v>
      </c>
      <c r="L697" s="6" t="s">
        <v>57</v>
      </c>
      <c r="M697" s="9" t="s">
        <v>136</v>
      </c>
      <c r="N697" s="11">
        <f t="shared" si="10"/>
        <v>0</v>
      </c>
    </row>
    <row r="698" spans="1:14" ht="14.25" customHeight="1" x14ac:dyDescent="0.35">
      <c r="A698" s="5">
        <v>45643</v>
      </c>
      <c r="B698" s="6" t="s">
        <v>13</v>
      </c>
      <c r="C698" s="6" t="s">
        <v>129</v>
      </c>
      <c r="D698" s="6" t="s">
        <v>130</v>
      </c>
      <c r="E698" s="6" t="s">
        <v>81</v>
      </c>
      <c r="F698" s="6" t="s">
        <v>82</v>
      </c>
      <c r="G698" s="6" t="s">
        <v>18</v>
      </c>
      <c r="H698" s="6" t="s">
        <v>89</v>
      </c>
      <c r="I698" s="6">
        <v>48</v>
      </c>
      <c r="J698" s="6">
        <v>-3</v>
      </c>
      <c r="K698" s="6">
        <v>-1918.83</v>
      </c>
      <c r="L698" s="6" t="s">
        <v>20</v>
      </c>
      <c r="M698" s="9" t="s">
        <v>136</v>
      </c>
      <c r="N698" s="11">
        <f t="shared" si="10"/>
        <v>5756.49</v>
      </c>
    </row>
    <row r="699" spans="1:14" ht="14.25" customHeight="1" x14ac:dyDescent="0.35">
      <c r="A699" s="5">
        <v>45643</v>
      </c>
      <c r="B699" s="6" t="s">
        <v>13</v>
      </c>
      <c r="C699" s="6" t="s">
        <v>129</v>
      </c>
      <c r="D699" s="6" t="s">
        <v>130</v>
      </c>
      <c r="E699" s="6" t="s">
        <v>81</v>
      </c>
      <c r="F699" s="6" t="s">
        <v>82</v>
      </c>
      <c r="G699" s="6" t="s">
        <v>62</v>
      </c>
      <c r="H699" s="6" t="s">
        <v>124</v>
      </c>
      <c r="I699" s="6">
        <v>6</v>
      </c>
      <c r="J699" s="6">
        <v>-1</v>
      </c>
      <c r="K699" s="6">
        <v>-406.48</v>
      </c>
      <c r="L699" s="6" t="s">
        <v>20</v>
      </c>
      <c r="M699" s="9" t="s">
        <v>136</v>
      </c>
      <c r="N699" s="11">
        <f t="shared" si="10"/>
        <v>406.48</v>
      </c>
    </row>
    <row r="700" spans="1:14" ht="14.25" customHeight="1" x14ac:dyDescent="0.35">
      <c r="A700" s="5">
        <v>45643</v>
      </c>
      <c r="B700" s="6" t="s">
        <v>13</v>
      </c>
      <c r="C700" s="6" t="s">
        <v>129</v>
      </c>
      <c r="D700" s="6" t="s">
        <v>130</v>
      </c>
      <c r="E700" s="6" t="s">
        <v>81</v>
      </c>
      <c r="F700" s="6" t="s">
        <v>82</v>
      </c>
      <c r="G700" s="6" t="s">
        <v>62</v>
      </c>
      <c r="H700" s="6" t="s">
        <v>124</v>
      </c>
      <c r="I700" s="6">
        <v>4</v>
      </c>
      <c r="J700" s="6">
        <v>-4</v>
      </c>
      <c r="K700" s="6">
        <v>-1988.88</v>
      </c>
      <c r="L700" s="6" t="s">
        <v>20</v>
      </c>
      <c r="M700" s="9" t="s">
        <v>136</v>
      </c>
      <c r="N700" s="11">
        <f t="shared" si="10"/>
        <v>7955.52</v>
      </c>
    </row>
    <row r="701" spans="1:14" ht="14.25" customHeight="1" x14ac:dyDescent="0.35">
      <c r="A701" s="5">
        <v>45643</v>
      </c>
      <c r="B701" s="6" t="s">
        <v>83</v>
      </c>
      <c r="C701" s="6" t="s">
        <v>126</v>
      </c>
      <c r="D701" s="6" t="s">
        <v>127</v>
      </c>
      <c r="E701" s="6" t="s">
        <v>45</v>
      </c>
      <c r="F701" s="6" t="s">
        <v>128</v>
      </c>
      <c r="G701" s="6" t="s">
        <v>110</v>
      </c>
      <c r="H701" s="6" t="s">
        <v>111</v>
      </c>
      <c r="I701" s="6">
        <v>24</v>
      </c>
      <c r="J701" s="6">
        <v>-25</v>
      </c>
      <c r="K701" s="6">
        <v>-3750</v>
      </c>
      <c r="L701" s="6" t="s">
        <v>86</v>
      </c>
      <c r="M701" s="9" t="s">
        <v>136</v>
      </c>
      <c r="N701" s="11">
        <f t="shared" si="10"/>
        <v>93750</v>
      </c>
    </row>
    <row r="702" spans="1:14" ht="14.25" customHeight="1" x14ac:dyDescent="0.35">
      <c r="A702" s="5">
        <v>45643</v>
      </c>
      <c r="B702" s="6" t="s">
        <v>83</v>
      </c>
      <c r="C702" s="6" t="s">
        <v>126</v>
      </c>
      <c r="D702" s="6" t="s">
        <v>127</v>
      </c>
      <c r="E702" s="6" t="s">
        <v>45</v>
      </c>
      <c r="F702" s="6" t="s">
        <v>128</v>
      </c>
      <c r="G702" s="6" t="s">
        <v>26</v>
      </c>
      <c r="H702" s="6" t="s">
        <v>116</v>
      </c>
      <c r="I702" s="6">
        <v>12</v>
      </c>
      <c r="J702" s="6">
        <v>-2</v>
      </c>
      <c r="K702" s="6">
        <v>-891.08</v>
      </c>
      <c r="L702" s="6" t="s">
        <v>92</v>
      </c>
      <c r="M702" s="9" t="s">
        <v>136</v>
      </c>
      <c r="N702" s="11">
        <f t="shared" si="10"/>
        <v>1782.16</v>
      </c>
    </row>
    <row r="703" spans="1:14" ht="14.25" customHeight="1" x14ac:dyDescent="0.35">
      <c r="A703" s="5">
        <v>45643</v>
      </c>
      <c r="B703" s="6" t="s">
        <v>83</v>
      </c>
      <c r="C703" s="6" t="s">
        <v>126</v>
      </c>
      <c r="D703" s="6" t="s">
        <v>127</v>
      </c>
      <c r="E703" s="6" t="s">
        <v>45</v>
      </c>
      <c r="F703" s="6" t="s">
        <v>128</v>
      </c>
      <c r="G703" s="6" t="s">
        <v>26</v>
      </c>
      <c r="H703" s="6" t="s">
        <v>132</v>
      </c>
      <c r="I703" s="6">
        <v>6</v>
      </c>
      <c r="J703" s="6">
        <v>-12</v>
      </c>
      <c r="K703" s="6">
        <v>-4553.5200000000004</v>
      </c>
      <c r="L703" s="6" t="s">
        <v>86</v>
      </c>
      <c r="M703" s="9" t="s">
        <v>136</v>
      </c>
      <c r="N703" s="11">
        <f t="shared" si="10"/>
        <v>54642.240000000005</v>
      </c>
    </row>
    <row r="704" spans="1:14" ht="14.25" customHeight="1" x14ac:dyDescent="0.35">
      <c r="A704" s="5">
        <v>45643</v>
      </c>
      <c r="B704" s="6" t="s">
        <v>83</v>
      </c>
      <c r="C704" s="6" t="s">
        <v>126</v>
      </c>
      <c r="D704" s="6" t="s">
        <v>127</v>
      </c>
      <c r="E704" s="6" t="s">
        <v>45</v>
      </c>
      <c r="F704" s="6" t="s">
        <v>128</v>
      </c>
      <c r="G704" s="6" t="s">
        <v>26</v>
      </c>
      <c r="H704" s="6" t="s">
        <v>116</v>
      </c>
      <c r="I704" s="6">
        <v>6</v>
      </c>
      <c r="J704" s="6">
        <v>-24</v>
      </c>
      <c r="K704" s="6">
        <v>-6964.32</v>
      </c>
      <c r="L704" s="6" t="s">
        <v>86</v>
      </c>
      <c r="M704" s="9" t="s">
        <v>136</v>
      </c>
      <c r="N704" s="11">
        <f t="shared" si="10"/>
        <v>167143.67999999999</v>
      </c>
    </row>
    <row r="705" spans="1:14" ht="14.25" customHeight="1" x14ac:dyDescent="0.35">
      <c r="A705" s="5">
        <v>45643</v>
      </c>
      <c r="B705" s="6" t="s">
        <v>83</v>
      </c>
      <c r="C705" s="6" t="s">
        <v>126</v>
      </c>
      <c r="D705" s="6" t="s">
        <v>127</v>
      </c>
      <c r="E705" s="6" t="s">
        <v>45</v>
      </c>
      <c r="F705" s="6" t="s">
        <v>128</v>
      </c>
      <c r="G705" s="6" t="s">
        <v>77</v>
      </c>
      <c r="H705" s="6" t="s">
        <v>78</v>
      </c>
      <c r="I705" s="6">
        <v>6</v>
      </c>
      <c r="J705" s="6">
        <v>-10</v>
      </c>
      <c r="K705" s="6">
        <v>-3730.4</v>
      </c>
      <c r="L705" s="6" t="s">
        <v>86</v>
      </c>
      <c r="M705" s="9" t="s">
        <v>136</v>
      </c>
      <c r="N705" s="11">
        <f t="shared" si="10"/>
        <v>37304</v>
      </c>
    </row>
    <row r="706" spans="1:14" ht="14.25" customHeight="1" x14ac:dyDescent="0.35">
      <c r="A706" s="5">
        <v>45643</v>
      </c>
      <c r="B706" s="6" t="s">
        <v>83</v>
      </c>
      <c r="C706" s="6" t="s">
        <v>126</v>
      </c>
      <c r="D706" s="6" t="s">
        <v>127</v>
      </c>
      <c r="E706" s="6" t="s">
        <v>45</v>
      </c>
      <c r="F706" s="6" t="s">
        <v>128</v>
      </c>
      <c r="G706" s="6" t="s">
        <v>77</v>
      </c>
      <c r="H706" s="6" t="s">
        <v>78</v>
      </c>
      <c r="I706" s="6">
        <v>6</v>
      </c>
      <c r="J706" s="6">
        <v>-9</v>
      </c>
      <c r="K706" s="6">
        <v>-7426.89</v>
      </c>
      <c r="L706" s="6" t="s">
        <v>86</v>
      </c>
      <c r="M706" s="9" t="s">
        <v>136</v>
      </c>
      <c r="N706" s="11">
        <f t="shared" si="10"/>
        <v>66842.010000000009</v>
      </c>
    </row>
    <row r="707" spans="1:14" ht="14.25" customHeight="1" x14ac:dyDescent="0.35">
      <c r="A707" s="5">
        <v>45643</v>
      </c>
      <c r="B707" s="6" t="s">
        <v>57</v>
      </c>
      <c r="C707" s="6" t="s">
        <v>137</v>
      </c>
      <c r="D707" s="6" t="s">
        <v>138</v>
      </c>
      <c r="E707" s="6" t="s">
        <v>60</v>
      </c>
      <c r="F707" s="6" t="s">
        <v>61</v>
      </c>
      <c r="G707" s="6" t="s">
        <v>94</v>
      </c>
      <c r="H707" s="6" t="s">
        <v>95</v>
      </c>
      <c r="I707" s="6">
        <v>192</v>
      </c>
      <c r="J707" s="6">
        <v>192</v>
      </c>
      <c r="K707" s="6">
        <v>14987.52</v>
      </c>
      <c r="L707" s="6" t="s">
        <v>57</v>
      </c>
      <c r="M707" s="9" t="s">
        <v>136</v>
      </c>
      <c r="N707" s="11">
        <f t="shared" ref="N707:N770" si="11">J707*K707</f>
        <v>2877603.8399999999</v>
      </c>
    </row>
    <row r="708" spans="1:14" ht="14.25" customHeight="1" x14ac:dyDescent="0.35">
      <c r="A708" s="5">
        <v>45643</v>
      </c>
      <c r="B708" s="6" t="s">
        <v>57</v>
      </c>
      <c r="C708" s="6" t="s">
        <v>137</v>
      </c>
      <c r="D708" s="6" t="s">
        <v>138</v>
      </c>
      <c r="E708" s="6" t="s">
        <v>60</v>
      </c>
      <c r="F708" s="6" t="s">
        <v>61</v>
      </c>
      <c r="G708" s="6" t="s">
        <v>94</v>
      </c>
      <c r="H708" s="6" t="s">
        <v>98</v>
      </c>
      <c r="I708" s="6">
        <v>72</v>
      </c>
      <c r="J708" s="6">
        <v>8</v>
      </c>
      <c r="K708" s="6">
        <v>1157.8399999999999</v>
      </c>
      <c r="L708" s="6" t="s">
        <v>57</v>
      </c>
      <c r="M708" s="9" t="s">
        <v>136</v>
      </c>
      <c r="N708" s="11">
        <f t="shared" si="11"/>
        <v>9262.7199999999993</v>
      </c>
    </row>
    <row r="709" spans="1:14" ht="14.25" customHeight="1" x14ac:dyDescent="0.35">
      <c r="A709" s="5">
        <v>45643</v>
      </c>
      <c r="B709" s="6" t="s">
        <v>57</v>
      </c>
      <c r="C709" s="6" t="s">
        <v>137</v>
      </c>
      <c r="D709" s="6" t="s">
        <v>138</v>
      </c>
      <c r="E709" s="6" t="s">
        <v>60</v>
      </c>
      <c r="F709" s="6" t="s">
        <v>61</v>
      </c>
      <c r="G709" s="6" t="s">
        <v>18</v>
      </c>
      <c r="H709" s="6" t="s">
        <v>101</v>
      </c>
      <c r="I709" s="6">
        <v>144</v>
      </c>
      <c r="J709" s="6">
        <v>12</v>
      </c>
      <c r="K709" s="6">
        <v>1038.8399999999999</v>
      </c>
      <c r="L709" s="6" t="s">
        <v>57</v>
      </c>
      <c r="M709" s="9" t="s">
        <v>136</v>
      </c>
      <c r="N709" s="11">
        <f t="shared" si="11"/>
        <v>12466.079999999998</v>
      </c>
    </row>
    <row r="710" spans="1:14" ht="14.25" customHeight="1" x14ac:dyDescent="0.35">
      <c r="A710" s="5">
        <v>45643</v>
      </c>
      <c r="B710" s="6" t="s">
        <v>57</v>
      </c>
      <c r="C710" s="6" t="s">
        <v>87</v>
      </c>
      <c r="D710" s="6" t="s">
        <v>88</v>
      </c>
      <c r="E710" s="6" t="s">
        <v>60</v>
      </c>
      <c r="F710" s="6" t="s">
        <v>61</v>
      </c>
      <c r="G710" s="6" t="s">
        <v>18</v>
      </c>
      <c r="H710" s="6" t="s">
        <v>101</v>
      </c>
      <c r="I710" s="6">
        <v>144</v>
      </c>
      <c r="J710" s="6">
        <v>48</v>
      </c>
      <c r="K710" s="6">
        <v>2019.84</v>
      </c>
      <c r="L710" s="6" t="s">
        <v>57</v>
      </c>
      <c r="M710" s="9" t="s">
        <v>136</v>
      </c>
      <c r="N710" s="11">
        <f t="shared" si="11"/>
        <v>96952.319999999992</v>
      </c>
    </row>
    <row r="711" spans="1:14" ht="14.25" customHeight="1" x14ac:dyDescent="0.35">
      <c r="A711" s="5">
        <v>45643</v>
      </c>
      <c r="B711" s="6" t="s">
        <v>57</v>
      </c>
      <c r="C711" s="6" t="s">
        <v>137</v>
      </c>
      <c r="D711" s="6" t="s">
        <v>138</v>
      </c>
      <c r="E711" s="6" t="s">
        <v>60</v>
      </c>
      <c r="F711" s="6" t="s">
        <v>61</v>
      </c>
      <c r="G711" s="6" t="s">
        <v>18</v>
      </c>
      <c r="H711" s="6" t="s">
        <v>139</v>
      </c>
      <c r="I711" s="6">
        <v>600</v>
      </c>
      <c r="J711" s="6">
        <v>18</v>
      </c>
      <c r="K711" s="6">
        <v>3600</v>
      </c>
      <c r="L711" s="6" t="s">
        <v>57</v>
      </c>
      <c r="M711" s="9" t="s">
        <v>136</v>
      </c>
      <c r="N711" s="11">
        <f t="shared" si="11"/>
        <v>64800</v>
      </c>
    </row>
    <row r="712" spans="1:14" ht="14.25" customHeight="1" x14ac:dyDescent="0.35">
      <c r="A712" s="5">
        <v>45643</v>
      </c>
      <c r="B712" s="6" t="s">
        <v>57</v>
      </c>
      <c r="C712" s="6" t="s">
        <v>137</v>
      </c>
      <c r="D712" s="6" t="s">
        <v>138</v>
      </c>
      <c r="E712" s="6" t="s">
        <v>60</v>
      </c>
      <c r="F712" s="6" t="s">
        <v>61</v>
      </c>
      <c r="G712" s="6" t="s">
        <v>18</v>
      </c>
      <c r="H712" s="6" t="s">
        <v>102</v>
      </c>
      <c r="I712" s="6">
        <v>200</v>
      </c>
      <c r="J712" s="6">
        <v>6</v>
      </c>
      <c r="K712" s="6">
        <v>3348.24</v>
      </c>
      <c r="L712" s="6" t="s">
        <v>57</v>
      </c>
      <c r="M712" s="9" t="s">
        <v>136</v>
      </c>
      <c r="N712" s="11">
        <f t="shared" si="11"/>
        <v>20089.439999999999</v>
      </c>
    </row>
    <row r="713" spans="1:14" ht="14.25" customHeight="1" x14ac:dyDescent="0.35">
      <c r="A713" s="5">
        <v>45643</v>
      </c>
      <c r="B713" s="6" t="s">
        <v>57</v>
      </c>
      <c r="C713" s="6" t="s">
        <v>58</v>
      </c>
      <c r="D713" s="6" t="s">
        <v>59</v>
      </c>
      <c r="E713" s="6" t="s">
        <v>60</v>
      </c>
      <c r="F713" s="6" t="s">
        <v>61</v>
      </c>
      <c r="G713" s="6" t="s">
        <v>18</v>
      </c>
      <c r="H713" s="6" t="s">
        <v>102</v>
      </c>
      <c r="I713" s="6">
        <v>200</v>
      </c>
      <c r="J713" s="6">
        <v>20</v>
      </c>
      <c r="K713" s="6">
        <v>11160.8</v>
      </c>
      <c r="L713" s="6" t="s">
        <v>57</v>
      </c>
      <c r="M713" s="9" t="s">
        <v>136</v>
      </c>
      <c r="N713" s="11">
        <f t="shared" si="11"/>
        <v>223216</v>
      </c>
    </row>
    <row r="714" spans="1:14" ht="14.25" customHeight="1" x14ac:dyDescent="0.35">
      <c r="A714" s="5">
        <v>45643</v>
      </c>
      <c r="B714" s="6" t="s">
        <v>57</v>
      </c>
      <c r="C714" s="6" t="s">
        <v>87</v>
      </c>
      <c r="D714" s="6" t="s">
        <v>88</v>
      </c>
      <c r="E714" s="6" t="s">
        <v>60</v>
      </c>
      <c r="F714" s="6" t="s">
        <v>61</v>
      </c>
      <c r="G714" s="6" t="s">
        <v>18</v>
      </c>
      <c r="H714" s="6" t="s">
        <v>102</v>
      </c>
      <c r="I714" s="6">
        <v>200</v>
      </c>
      <c r="J714" s="6">
        <v>10</v>
      </c>
      <c r="K714" s="6">
        <v>5580.4</v>
      </c>
      <c r="L714" s="6" t="s">
        <v>57</v>
      </c>
      <c r="M714" s="9" t="s">
        <v>136</v>
      </c>
      <c r="N714" s="11">
        <f t="shared" si="11"/>
        <v>55804</v>
      </c>
    </row>
    <row r="715" spans="1:14" ht="14.25" customHeight="1" x14ac:dyDescent="0.35">
      <c r="A715" s="5">
        <v>45643</v>
      </c>
      <c r="B715" s="6" t="s">
        <v>57</v>
      </c>
      <c r="C715" s="6" t="s">
        <v>58</v>
      </c>
      <c r="D715" s="6" t="s">
        <v>59</v>
      </c>
      <c r="E715" s="6" t="s">
        <v>60</v>
      </c>
      <c r="F715" s="6" t="s">
        <v>61</v>
      </c>
      <c r="G715" s="6" t="s">
        <v>18</v>
      </c>
      <c r="H715" s="6" t="s">
        <v>102</v>
      </c>
      <c r="I715" s="6">
        <v>40</v>
      </c>
      <c r="J715" s="6">
        <v>20</v>
      </c>
      <c r="K715" s="6">
        <v>20518</v>
      </c>
      <c r="L715" s="6" t="s">
        <v>57</v>
      </c>
      <c r="M715" s="9" t="s">
        <v>136</v>
      </c>
      <c r="N715" s="11">
        <f t="shared" si="11"/>
        <v>410360</v>
      </c>
    </row>
    <row r="716" spans="1:14" ht="14.25" customHeight="1" x14ac:dyDescent="0.35">
      <c r="A716" s="5">
        <v>45643</v>
      </c>
      <c r="B716" s="6" t="s">
        <v>57</v>
      </c>
      <c r="C716" s="6" t="s">
        <v>137</v>
      </c>
      <c r="D716" s="6" t="s">
        <v>138</v>
      </c>
      <c r="E716" s="6" t="s">
        <v>60</v>
      </c>
      <c r="F716" s="6" t="s">
        <v>61</v>
      </c>
      <c r="G716" s="6" t="s">
        <v>18</v>
      </c>
      <c r="H716" s="6" t="s">
        <v>104</v>
      </c>
      <c r="I716" s="6">
        <v>480</v>
      </c>
      <c r="J716" s="6">
        <v>480</v>
      </c>
      <c r="K716" s="6">
        <v>19200</v>
      </c>
      <c r="L716" s="6" t="s">
        <v>57</v>
      </c>
      <c r="M716" s="9" t="s">
        <v>136</v>
      </c>
      <c r="N716" s="11">
        <f t="shared" si="11"/>
        <v>9216000</v>
      </c>
    </row>
    <row r="717" spans="1:14" ht="14.25" customHeight="1" x14ac:dyDescent="0.35">
      <c r="A717" s="5">
        <v>45643</v>
      </c>
      <c r="B717" s="6" t="s">
        <v>57</v>
      </c>
      <c r="C717" s="6" t="s">
        <v>87</v>
      </c>
      <c r="D717" s="6" t="s">
        <v>88</v>
      </c>
      <c r="E717" s="6" t="s">
        <v>60</v>
      </c>
      <c r="F717" s="6" t="s">
        <v>61</v>
      </c>
      <c r="G717" s="6" t="s">
        <v>18</v>
      </c>
      <c r="H717" s="6" t="s">
        <v>104</v>
      </c>
      <c r="I717" s="6">
        <v>800</v>
      </c>
      <c r="J717" s="6">
        <v>40</v>
      </c>
      <c r="K717" s="6">
        <v>1240</v>
      </c>
      <c r="L717" s="6" t="s">
        <v>57</v>
      </c>
      <c r="M717" s="9" t="s">
        <v>136</v>
      </c>
      <c r="N717" s="11">
        <f t="shared" si="11"/>
        <v>49600</v>
      </c>
    </row>
    <row r="718" spans="1:14" ht="14.25" customHeight="1" x14ac:dyDescent="0.35">
      <c r="A718" s="5">
        <v>45643</v>
      </c>
      <c r="B718" s="6" t="s">
        <v>57</v>
      </c>
      <c r="C718" s="6" t="s">
        <v>87</v>
      </c>
      <c r="D718" s="6" t="s">
        <v>88</v>
      </c>
      <c r="E718" s="6" t="s">
        <v>60</v>
      </c>
      <c r="F718" s="6" t="s">
        <v>61</v>
      </c>
      <c r="G718" s="6" t="s">
        <v>18</v>
      </c>
      <c r="H718" s="6" t="s">
        <v>104</v>
      </c>
      <c r="I718" s="6">
        <v>80</v>
      </c>
      <c r="J718" s="6">
        <v>24</v>
      </c>
      <c r="K718" s="6">
        <v>1663.92</v>
      </c>
      <c r="L718" s="6" t="s">
        <v>57</v>
      </c>
      <c r="M718" s="9" t="s">
        <v>136</v>
      </c>
      <c r="N718" s="11">
        <f t="shared" si="11"/>
        <v>39934.080000000002</v>
      </c>
    </row>
    <row r="719" spans="1:14" ht="14.25" customHeight="1" x14ac:dyDescent="0.35">
      <c r="A719" s="5">
        <v>45643</v>
      </c>
      <c r="B719" s="6" t="s">
        <v>57</v>
      </c>
      <c r="C719" s="6" t="s">
        <v>58</v>
      </c>
      <c r="D719" s="6" t="s">
        <v>59</v>
      </c>
      <c r="E719" s="6" t="s">
        <v>60</v>
      </c>
      <c r="F719" s="6" t="s">
        <v>61</v>
      </c>
      <c r="G719" s="6" t="s">
        <v>18</v>
      </c>
      <c r="H719" s="6" t="s">
        <v>19</v>
      </c>
      <c r="I719" s="6">
        <v>72</v>
      </c>
      <c r="J719" s="6">
        <v>36</v>
      </c>
      <c r="K719" s="6">
        <v>9610.92</v>
      </c>
      <c r="L719" s="6" t="s">
        <v>57</v>
      </c>
      <c r="M719" s="9" t="s">
        <v>136</v>
      </c>
      <c r="N719" s="11">
        <f t="shared" si="11"/>
        <v>345993.12</v>
      </c>
    </row>
    <row r="720" spans="1:14" ht="14.25" customHeight="1" x14ac:dyDescent="0.35">
      <c r="A720" s="5">
        <v>45643</v>
      </c>
      <c r="B720" s="6" t="s">
        <v>57</v>
      </c>
      <c r="C720" s="6" t="s">
        <v>84</v>
      </c>
      <c r="D720" s="6" t="s">
        <v>85</v>
      </c>
      <c r="E720" s="6" t="s">
        <v>60</v>
      </c>
      <c r="F720" s="6" t="s">
        <v>61</v>
      </c>
      <c r="G720" s="6" t="s">
        <v>18</v>
      </c>
      <c r="H720" s="6" t="s">
        <v>19</v>
      </c>
      <c r="I720" s="6">
        <v>36</v>
      </c>
      <c r="J720" s="6">
        <v>36</v>
      </c>
      <c r="K720" s="6">
        <v>8839.44</v>
      </c>
      <c r="L720" s="6" t="s">
        <v>57</v>
      </c>
      <c r="M720" s="9" t="s">
        <v>136</v>
      </c>
      <c r="N720" s="11">
        <f t="shared" si="11"/>
        <v>318219.84000000003</v>
      </c>
    </row>
    <row r="721" spans="1:14" ht="14.25" customHeight="1" x14ac:dyDescent="0.35">
      <c r="A721" s="5">
        <v>45643</v>
      </c>
      <c r="B721" s="6" t="s">
        <v>57</v>
      </c>
      <c r="C721" s="6" t="s">
        <v>137</v>
      </c>
      <c r="D721" s="6" t="s">
        <v>138</v>
      </c>
      <c r="E721" s="6" t="s">
        <v>60</v>
      </c>
      <c r="F721" s="6" t="s">
        <v>61</v>
      </c>
      <c r="G721" s="6" t="s">
        <v>18</v>
      </c>
      <c r="H721" s="6" t="s">
        <v>109</v>
      </c>
      <c r="I721" s="6">
        <v>1200</v>
      </c>
      <c r="J721" s="6">
        <v>400</v>
      </c>
      <c r="K721" s="6">
        <v>4044</v>
      </c>
      <c r="L721" s="6" t="s">
        <v>57</v>
      </c>
      <c r="M721" s="9" t="s">
        <v>136</v>
      </c>
      <c r="N721" s="11">
        <f t="shared" si="11"/>
        <v>1617600</v>
      </c>
    </row>
    <row r="722" spans="1:14" ht="14.25" customHeight="1" x14ac:dyDescent="0.35">
      <c r="A722" s="5">
        <v>45643</v>
      </c>
      <c r="B722" s="6" t="s">
        <v>57</v>
      </c>
      <c r="C722" s="6" t="s">
        <v>137</v>
      </c>
      <c r="D722" s="6" t="s">
        <v>138</v>
      </c>
      <c r="E722" s="6" t="s">
        <v>60</v>
      </c>
      <c r="F722" s="6" t="s">
        <v>61</v>
      </c>
      <c r="G722" s="6" t="s">
        <v>110</v>
      </c>
      <c r="H722" s="6" t="s">
        <v>111</v>
      </c>
      <c r="I722" s="6">
        <v>36</v>
      </c>
      <c r="J722" s="6">
        <v>20</v>
      </c>
      <c r="K722" s="6">
        <v>2250</v>
      </c>
      <c r="L722" s="6" t="s">
        <v>57</v>
      </c>
      <c r="M722" s="9" t="s">
        <v>136</v>
      </c>
      <c r="N722" s="11">
        <f t="shared" si="11"/>
        <v>45000</v>
      </c>
    </row>
    <row r="723" spans="1:14" ht="14.25" customHeight="1" x14ac:dyDescent="0.35">
      <c r="A723" s="5">
        <v>45643</v>
      </c>
      <c r="B723" s="6" t="s">
        <v>57</v>
      </c>
      <c r="C723" s="6" t="s">
        <v>137</v>
      </c>
      <c r="D723" s="6" t="s">
        <v>138</v>
      </c>
      <c r="E723" s="6" t="s">
        <v>60</v>
      </c>
      <c r="F723" s="6" t="s">
        <v>61</v>
      </c>
      <c r="G723" s="6" t="s">
        <v>110</v>
      </c>
      <c r="H723" s="6" t="s">
        <v>111</v>
      </c>
      <c r="I723" s="6">
        <v>36</v>
      </c>
      <c r="J723" s="6">
        <v>13</v>
      </c>
      <c r="K723" s="6">
        <v>1462.5</v>
      </c>
      <c r="L723" s="6" t="s">
        <v>57</v>
      </c>
      <c r="M723" s="9" t="s">
        <v>136</v>
      </c>
      <c r="N723" s="11">
        <f t="shared" si="11"/>
        <v>19012.5</v>
      </c>
    </row>
    <row r="724" spans="1:14" ht="14.25" customHeight="1" x14ac:dyDescent="0.35">
      <c r="A724" s="5">
        <v>45643</v>
      </c>
      <c r="B724" s="6" t="s">
        <v>57</v>
      </c>
      <c r="C724" s="6" t="s">
        <v>137</v>
      </c>
      <c r="D724" s="6" t="s">
        <v>138</v>
      </c>
      <c r="E724" s="6" t="s">
        <v>60</v>
      </c>
      <c r="F724" s="6" t="s">
        <v>61</v>
      </c>
      <c r="G724" s="6" t="s">
        <v>110</v>
      </c>
      <c r="H724" s="6" t="s">
        <v>111</v>
      </c>
      <c r="I724" s="6">
        <v>36</v>
      </c>
      <c r="J724" s="6">
        <v>3</v>
      </c>
      <c r="K724" s="6">
        <v>337.5</v>
      </c>
      <c r="L724" s="6" t="s">
        <v>57</v>
      </c>
      <c r="M724" s="9" t="s">
        <v>136</v>
      </c>
      <c r="N724" s="11">
        <f t="shared" si="11"/>
        <v>1012.5</v>
      </c>
    </row>
    <row r="725" spans="1:14" ht="14.25" customHeight="1" x14ac:dyDescent="0.35">
      <c r="A725" s="5">
        <v>45643</v>
      </c>
      <c r="B725" s="6" t="s">
        <v>57</v>
      </c>
      <c r="C725" s="6" t="s">
        <v>137</v>
      </c>
      <c r="D725" s="6" t="s">
        <v>138</v>
      </c>
      <c r="E725" s="6" t="s">
        <v>60</v>
      </c>
      <c r="F725" s="6" t="s">
        <v>61</v>
      </c>
      <c r="G725" s="6" t="s">
        <v>110</v>
      </c>
      <c r="H725" s="6" t="s">
        <v>111</v>
      </c>
      <c r="I725" s="6">
        <v>20</v>
      </c>
      <c r="J725" s="6">
        <v>2</v>
      </c>
      <c r="K725" s="6">
        <v>300</v>
      </c>
      <c r="L725" s="6" t="s">
        <v>57</v>
      </c>
      <c r="M725" s="9" t="s">
        <v>136</v>
      </c>
      <c r="N725" s="11">
        <f t="shared" si="11"/>
        <v>600</v>
      </c>
    </row>
    <row r="726" spans="1:14" ht="14.25" customHeight="1" x14ac:dyDescent="0.35">
      <c r="A726" s="5">
        <v>45643</v>
      </c>
      <c r="B726" s="6" t="s">
        <v>57</v>
      </c>
      <c r="C726" s="6" t="s">
        <v>137</v>
      </c>
      <c r="D726" s="6" t="s">
        <v>138</v>
      </c>
      <c r="E726" s="6" t="s">
        <v>60</v>
      </c>
      <c r="F726" s="6" t="s">
        <v>61</v>
      </c>
      <c r="G726" s="6" t="s">
        <v>110</v>
      </c>
      <c r="H726" s="6" t="s">
        <v>111</v>
      </c>
      <c r="I726" s="6">
        <v>20</v>
      </c>
      <c r="J726" s="6">
        <v>38</v>
      </c>
      <c r="K726" s="6">
        <v>5700</v>
      </c>
      <c r="L726" s="6" t="s">
        <v>57</v>
      </c>
      <c r="M726" s="9" t="s">
        <v>136</v>
      </c>
      <c r="N726" s="11">
        <f t="shared" si="11"/>
        <v>216600</v>
      </c>
    </row>
    <row r="727" spans="1:14" ht="14.25" customHeight="1" x14ac:dyDescent="0.35">
      <c r="A727" s="5">
        <v>45643</v>
      </c>
      <c r="B727" s="6" t="s">
        <v>57</v>
      </c>
      <c r="C727" s="6" t="s">
        <v>87</v>
      </c>
      <c r="D727" s="6" t="s">
        <v>88</v>
      </c>
      <c r="E727" s="6" t="s">
        <v>60</v>
      </c>
      <c r="F727" s="6" t="s">
        <v>61</v>
      </c>
      <c r="G727" s="6" t="s">
        <v>110</v>
      </c>
      <c r="H727" s="6" t="s">
        <v>111</v>
      </c>
      <c r="I727" s="6">
        <v>96</v>
      </c>
      <c r="J727" s="6">
        <v>6</v>
      </c>
      <c r="K727" s="6">
        <v>350.04</v>
      </c>
      <c r="L727" s="6" t="s">
        <v>57</v>
      </c>
      <c r="M727" s="9" t="s">
        <v>136</v>
      </c>
      <c r="N727" s="11">
        <f t="shared" si="11"/>
        <v>2100.2400000000002</v>
      </c>
    </row>
    <row r="728" spans="1:14" ht="14.25" customHeight="1" x14ac:dyDescent="0.35">
      <c r="A728" s="5">
        <v>45643</v>
      </c>
      <c r="B728" s="6" t="s">
        <v>57</v>
      </c>
      <c r="C728" s="6" t="s">
        <v>137</v>
      </c>
      <c r="D728" s="6" t="s">
        <v>138</v>
      </c>
      <c r="E728" s="6" t="s">
        <v>60</v>
      </c>
      <c r="F728" s="6" t="s">
        <v>61</v>
      </c>
      <c r="G728" s="6" t="s">
        <v>110</v>
      </c>
      <c r="H728" s="6" t="s">
        <v>111</v>
      </c>
      <c r="I728" s="6">
        <v>72</v>
      </c>
      <c r="J728" s="6">
        <v>12</v>
      </c>
      <c r="K728" s="6">
        <v>2599.92</v>
      </c>
      <c r="L728" s="6" t="s">
        <v>57</v>
      </c>
      <c r="M728" s="9" t="s">
        <v>136</v>
      </c>
      <c r="N728" s="11">
        <f t="shared" si="11"/>
        <v>31199.040000000001</v>
      </c>
    </row>
    <row r="729" spans="1:14" ht="14.25" customHeight="1" x14ac:dyDescent="0.35">
      <c r="A729" s="5">
        <v>45643</v>
      </c>
      <c r="B729" s="6" t="s">
        <v>57</v>
      </c>
      <c r="C729" s="6" t="s">
        <v>58</v>
      </c>
      <c r="D729" s="6" t="s">
        <v>59</v>
      </c>
      <c r="E729" s="6" t="s">
        <v>60</v>
      </c>
      <c r="F729" s="6" t="s">
        <v>61</v>
      </c>
      <c r="G729" s="6" t="s">
        <v>26</v>
      </c>
      <c r="H729" s="6" t="s">
        <v>27</v>
      </c>
      <c r="I729" s="6">
        <v>12</v>
      </c>
      <c r="J729" s="6">
        <v>7</v>
      </c>
      <c r="K729" s="6">
        <v>1556.24</v>
      </c>
      <c r="L729" s="6" t="s">
        <v>57</v>
      </c>
      <c r="M729" s="9" t="s">
        <v>136</v>
      </c>
      <c r="N729" s="11">
        <f t="shared" si="11"/>
        <v>10893.68</v>
      </c>
    </row>
    <row r="730" spans="1:14" ht="14.25" customHeight="1" x14ac:dyDescent="0.35">
      <c r="A730" s="5">
        <v>45643</v>
      </c>
      <c r="B730" s="6" t="s">
        <v>57</v>
      </c>
      <c r="C730" s="6" t="s">
        <v>58</v>
      </c>
      <c r="D730" s="6" t="s">
        <v>59</v>
      </c>
      <c r="E730" s="6" t="s">
        <v>60</v>
      </c>
      <c r="F730" s="6" t="s">
        <v>61</v>
      </c>
      <c r="G730" s="6" t="s">
        <v>26</v>
      </c>
      <c r="H730" s="6" t="s">
        <v>27</v>
      </c>
      <c r="I730" s="6">
        <v>12</v>
      </c>
      <c r="J730" s="6">
        <v>3</v>
      </c>
      <c r="K730" s="6">
        <v>666.96</v>
      </c>
      <c r="L730" s="6" t="s">
        <v>57</v>
      </c>
      <c r="M730" s="9" t="s">
        <v>136</v>
      </c>
      <c r="N730" s="11">
        <f t="shared" si="11"/>
        <v>2000.88</v>
      </c>
    </row>
    <row r="731" spans="1:14" ht="14.25" customHeight="1" x14ac:dyDescent="0.35">
      <c r="A731" s="5">
        <v>45643</v>
      </c>
      <c r="B731" s="6" t="s">
        <v>57</v>
      </c>
      <c r="C731" s="6" t="s">
        <v>58</v>
      </c>
      <c r="D731" s="6" t="s">
        <v>59</v>
      </c>
      <c r="E731" s="6" t="s">
        <v>60</v>
      </c>
      <c r="F731" s="6" t="s">
        <v>61</v>
      </c>
      <c r="G731" s="6" t="s">
        <v>26</v>
      </c>
      <c r="H731" s="6" t="s">
        <v>27</v>
      </c>
      <c r="I731" s="6">
        <v>12</v>
      </c>
      <c r="J731" s="6">
        <v>14</v>
      </c>
      <c r="K731" s="6">
        <v>3437.56</v>
      </c>
      <c r="L731" s="6" t="s">
        <v>57</v>
      </c>
      <c r="M731" s="9" t="s">
        <v>136</v>
      </c>
      <c r="N731" s="11">
        <f t="shared" si="11"/>
        <v>48125.84</v>
      </c>
    </row>
    <row r="732" spans="1:14" ht="14.25" customHeight="1" x14ac:dyDescent="0.35">
      <c r="A732" s="5">
        <v>45643</v>
      </c>
      <c r="B732" s="6" t="s">
        <v>57</v>
      </c>
      <c r="C732" s="6" t="s">
        <v>137</v>
      </c>
      <c r="D732" s="6" t="s">
        <v>138</v>
      </c>
      <c r="E732" s="6" t="s">
        <v>60</v>
      </c>
      <c r="F732" s="6" t="s">
        <v>61</v>
      </c>
      <c r="G732" s="6" t="s">
        <v>26</v>
      </c>
      <c r="H732" s="6" t="s">
        <v>27</v>
      </c>
      <c r="I732" s="6">
        <v>24</v>
      </c>
      <c r="J732" s="6">
        <v>2</v>
      </c>
      <c r="K732" s="6">
        <v>444.64</v>
      </c>
      <c r="L732" s="6" t="s">
        <v>57</v>
      </c>
      <c r="M732" s="9" t="s">
        <v>136</v>
      </c>
      <c r="N732" s="11">
        <f t="shared" si="11"/>
        <v>889.28</v>
      </c>
    </row>
    <row r="733" spans="1:14" ht="14.25" customHeight="1" x14ac:dyDescent="0.35">
      <c r="A733" s="5">
        <v>45643</v>
      </c>
      <c r="B733" s="6" t="s">
        <v>57</v>
      </c>
      <c r="C733" s="6" t="s">
        <v>137</v>
      </c>
      <c r="D733" s="6" t="s">
        <v>138</v>
      </c>
      <c r="E733" s="6" t="s">
        <v>60</v>
      </c>
      <c r="F733" s="6" t="s">
        <v>61</v>
      </c>
      <c r="G733" s="6" t="s">
        <v>26</v>
      </c>
      <c r="H733" s="6" t="s">
        <v>27</v>
      </c>
      <c r="I733" s="6">
        <v>24</v>
      </c>
      <c r="J733" s="6">
        <v>8</v>
      </c>
      <c r="K733" s="6">
        <v>3500</v>
      </c>
      <c r="L733" s="6" t="s">
        <v>57</v>
      </c>
      <c r="M733" s="9" t="s">
        <v>136</v>
      </c>
      <c r="N733" s="11">
        <f t="shared" si="11"/>
        <v>28000</v>
      </c>
    </row>
    <row r="734" spans="1:14" ht="14.25" customHeight="1" x14ac:dyDescent="0.35">
      <c r="A734" s="5">
        <v>45643</v>
      </c>
      <c r="B734" s="6" t="s">
        <v>57</v>
      </c>
      <c r="C734" s="6" t="s">
        <v>87</v>
      </c>
      <c r="D734" s="6" t="s">
        <v>88</v>
      </c>
      <c r="E734" s="6" t="s">
        <v>60</v>
      </c>
      <c r="F734" s="6" t="s">
        <v>61</v>
      </c>
      <c r="G734" s="6" t="s">
        <v>26</v>
      </c>
      <c r="H734" s="6" t="s">
        <v>27</v>
      </c>
      <c r="I734" s="6">
        <v>24</v>
      </c>
      <c r="J734" s="6">
        <v>8</v>
      </c>
      <c r="K734" s="6">
        <v>3500</v>
      </c>
      <c r="L734" s="6" t="s">
        <v>57</v>
      </c>
      <c r="M734" s="9" t="s">
        <v>136</v>
      </c>
      <c r="N734" s="11">
        <f t="shared" si="11"/>
        <v>28000</v>
      </c>
    </row>
    <row r="735" spans="1:14" ht="14.25" customHeight="1" x14ac:dyDescent="0.35">
      <c r="A735" s="5">
        <v>45643</v>
      </c>
      <c r="B735" s="6" t="s">
        <v>57</v>
      </c>
      <c r="C735" s="6" t="s">
        <v>137</v>
      </c>
      <c r="D735" s="6" t="s">
        <v>138</v>
      </c>
      <c r="E735" s="6" t="s">
        <v>60</v>
      </c>
      <c r="F735" s="6" t="s">
        <v>61</v>
      </c>
      <c r="G735" s="6" t="s">
        <v>26</v>
      </c>
      <c r="H735" s="6" t="s">
        <v>27</v>
      </c>
      <c r="I735" s="6">
        <v>96</v>
      </c>
      <c r="J735" s="6">
        <v>12</v>
      </c>
      <c r="K735" s="6">
        <v>803.52</v>
      </c>
      <c r="L735" s="6" t="s">
        <v>57</v>
      </c>
      <c r="M735" s="9" t="s">
        <v>136</v>
      </c>
      <c r="N735" s="11">
        <f t="shared" si="11"/>
        <v>9642.24</v>
      </c>
    </row>
    <row r="736" spans="1:14" ht="14.25" customHeight="1" x14ac:dyDescent="0.35">
      <c r="A736" s="5">
        <v>45643</v>
      </c>
      <c r="B736" s="6" t="s">
        <v>57</v>
      </c>
      <c r="C736" s="6" t="s">
        <v>137</v>
      </c>
      <c r="D736" s="6" t="s">
        <v>138</v>
      </c>
      <c r="E736" s="6" t="s">
        <v>60</v>
      </c>
      <c r="F736" s="6" t="s">
        <v>61</v>
      </c>
      <c r="G736" s="6" t="s">
        <v>26</v>
      </c>
      <c r="H736" s="6" t="s">
        <v>27</v>
      </c>
      <c r="I736" s="6">
        <v>96</v>
      </c>
      <c r="J736" s="6">
        <v>24</v>
      </c>
      <c r="K736" s="6">
        <v>1607.04</v>
      </c>
      <c r="L736" s="6" t="s">
        <v>57</v>
      </c>
      <c r="M736" s="9" t="s">
        <v>136</v>
      </c>
      <c r="N736" s="11">
        <f t="shared" si="11"/>
        <v>38568.959999999999</v>
      </c>
    </row>
    <row r="737" spans="1:14" ht="14.25" customHeight="1" x14ac:dyDescent="0.35">
      <c r="A737" s="5">
        <v>45643</v>
      </c>
      <c r="B737" s="6" t="s">
        <v>57</v>
      </c>
      <c r="C737" s="6" t="s">
        <v>58</v>
      </c>
      <c r="D737" s="6" t="s">
        <v>59</v>
      </c>
      <c r="E737" s="6" t="s">
        <v>60</v>
      </c>
      <c r="F737" s="6" t="s">
        <v>61</v>
      </c>
      <c r="G737" s="6" t="s">
        <v>26</v>
      </c>
      <c r="H737" s="6" t="s">
        <v>27</v>
      </c>
      <c r="I737" s="6">
        <v>72</v>
      </c>
      <c r="J737" s="6">
        <v>72</v>
      </c>
      <c r="K737" s="6">
        <v>3456</v>
      </c>
      <c r="L737" s="6" t="s">
        <v>57</v>
      </c>
      <c r="M737" s="9" t="s">
        <v>136</v>
      </c>
      <c r="N737" s="11">
        <f t="shared" si="11"/>
        <v>248832</v>
      </c>
    </row>
    <row r="738" spans="1:14" ht="14.25" customHeight="1" x14ac:dyDescent="0.35">
      <c r="A738" s="5">
        <v>45643</v>
      </c>
      <c r="B738" s="6" t="s">
        <v>57</v>
      </c>
      <c r="C738" s="6" t="s">
        <v>137</v>
      </c>
      <c r="D738" s="6" t="s">
        <v>138</v>
      </c>
      <c r="E738" s="6" t="s">
        <v>60</v>
      </c>
      <c r="F738" s="6" t="s">
        <v>61</v>
      </c>
      <c r="G738" s="6" t="s">
        <v>26</v>
      </c>
      <c r="H738" s="6" t="s">
        <v>27</v>
      </c>
      <c r="I738" s="6">
        <v>144</v>
      </c>
      <c r="J738" s="6">
        <v>144</v>
      </c>
      <c r="K738" s="6">
        <v>2880</v>
      </c>
      <c r="L738" s="6" t="s">
        <v>57</v>
      </c>
      <c r="M738" s="9" t="s">
        <v>136</v>
      </c>
      <c r="N738" s="11">
        <f t="shared" si="11"/>
        <v>414720</v>
      </c>
    </row>
    <row r="739" spans="1:14" ht="14.25" customHeight="1" x14ac:dyDescent="0.35">
      <c r="A739" s="5">
        <v>45643</v>
      </c>
      <c r="B739" s="6" t="s">
        <v>57</v>
      </c>
      <c r="C739" s="6" t="s">
        <v>137</v>
      </c>
      <c r="D739" s="6" t="s">
        <v>138</v>
      </c>
      <c r="E739" s="6" t="s">
        <v>60</v>
      </c>
      <c r="F739" s="6" t="s">
        <v>61</v>
      </c>
      <c r="G739" s="6" t="s">
        <v>26</v>
      </c>
      <c r="H739" s="6" t="s">
        <v>116</v>
      </c>
      <c r="I739" s="6">
        <v>144</v>
      </c>
      <c r="J739" s="6">
        <v>241</v>
      </c>
      <c r="K739" s="6">
        <v>10543.75</v>
      </c>
      <c r="L739" s="6" t="s">
        <v>57</v>
      </c>
      <c r="M739" s="9" t="s">
        <v>136</v>
      </c>
      <c r="N739" s="11">
        <f t="shared" si="11"/>
        <v>2541043.75</v>
      </c>
    </row>
    <row r="740" spans="1:14" ht="14.25" customHeight="1" x14ac:dyDescent="0.35">
      <c r="A740" s="5">
        <v>45643</v>
      </c>
      <c r="B740" s="6" t="s">
        <v>57</v>
      </c>
      <c r="C740" s="6" t="s">
        <v>137</v>
      </c>
      <c r="D740" s="6" t="s">
        <v>138</v>
      </c>
      <c r="E740" s="6" t="s">
        <v>60</v>
      </c>
      <c r="F740" s="6" t="s">
        <v>61</v>
      </c>
      <c r="G740" s="6" t="s">
        <v>26</v>
      </c>
      <c r="H740" s="6" t="s">
        <v>116</v>
      </c>
      <c r="I740" s="6">
        <v>144</v>
      </c>
      <c r="J740" s="6">
        <v>47</v>
      </c>
      <c r="K740" s="6">
        <v>2056.25</v>
      </c>
      <c r="L740" s="6" t="s">
        <v>57</v>
      </c>
      <c r="M740" s="9" t="s">
        <v>136</v>
      </c>
      <c r="N740" s="11">
        <f t="shared" si="11"/>
        <v>96643.75</v>
      </c>
    </row>
    <row r="741" spans="1:14" ht="14.25" customHeight="1" x14ac:dyDescent="0.35">
      <c r="A741" s="5">
        <v>45643</v>
      </c>
      <c r="B741" s="6" t="s">
        <v>57</v>
      </c>
      <c r="C741" s="6" t="s">
        <v>137</v>
      </c>
      <c r="D741" s="6" t="s">
        <v>138</v>
      </c>
      <c r="E741" s="6" t="s">
        <v>60</v>
      </c>
      <c r="F741" s="6" t="s">
        <v>61</v>
      </c>
      <c r="G741" s="6" t="s">
        <v>26</v>
      </c>
      <c r="H741" s="6" t="s">
        <v>116</v>
      </c>
      <c r="I741" s="6">
        <v>144</v>
      </c>
      <c r="J741" s="6">
        <v>12</v>
      </c>
      <c r="K741" s="6">
        <v>1060.68</v>
      </c>
      <c r="L741" s="6" t="s">
        <v>57</v>
      </c>
      <c r="M741" s="9" t="s">
        <v>136</v>
      </c>
      <c r="N741" s="11">
        <f t="shared" si="11"/>
        <v>12728.16</v>
      </c>
    </row>
    <row r="742" spans="1:14" ht="14.25" customHeight="1" x14ac:dyDescent="0.35">
      <c r="A742" s="5">
        <v>45643</v>
      </c>
      <c r="B742" s="6" t="s">
        <v>57</v>
      </c>
      <c r="C742" s="6" t="s">
        <v>137</v>
      </c>
      <c r="D742" s="6" t="s">
        <v>138</v>
      </c>
      <c r="E742" s="6" t="s">
        <v>60</v>
      </c>
      <c r="F742" s="6" t="s">
        <v>61</v>
      </c>
      <c r="G742" s="6" t="s">
        <v>31</v>
      </c>
      <c r="H742" s="6" t="s">
        <v>117</v>
      </c>
      <c r="I742" s="6">
        <v>30</v>
      </c>
      <c r="J742" s="6">
        <v>60</v>
      </c>
      <c r="K742" s="6">
        <v>6487.2</v>
      </c>
      <c r="L742" s="6" t="s">
        <v>57</v>
      </c>
      <c r="M742" s="9" t="s">
        <v>136</v>
      </c>
      <c r="N742" s="11">
        <f t="shared" si="11"/>
        <v>389232</v>
      </c>
    </row>
    <row r="743" spans="1:14" ht="14.25" customHeight="1" x14ac:dyDescent="0.35">
      <c r="A743" s="5">
        <v>45643</v>
      </c>
      <c r="B743" s="6" t="s">
        <v>57</v>
      </c>
      <c r="C743" s="6" t="s">
        <v>137</v>
      </c>
      <c r="D743" s="6" t="s">
        <v>138</v>
      </c>
      <c r="E743" s="6" t="s">
        <v>60</v>
      </c>
      <c r="F743" s="6" t="s">
        <v>61</v>
      </c>
      <c r="G743" s="6" t="s">
        <v>31</v>
      </c>
      <c r="H743" s="6" t="s">
        <v>117</v>
      </c>
      <c r="I743" s="6">
        <v>120</v>
      </c>
      <c r="J743" s="6">
        <v>240</v>
      </c>
      <c r="K743" s="6">
        <v>7567.2</v>
      </c>
      <c r="L743" s="6" t="s">
        <v>57</v>
      </c>
      <c r="M743" s="9" t="s">
        <v>136</v>
      </c>
      <c r="N743" s="11">
        <f t="shared" si="11"/>
        <v>1816128</v>
      </c>
    </row>
    <row r="744" spans="1:14" ht="14.25" customHeight="1" x14ac:dyDescent="0.35">
      <c r="A744" s="5">
        <v>45643</v>
      </c>
      <c r="B744" s="6" t="s">
        <v>57</v>
      </c>
      <c r="C744" s="6" t="s">
        <v>137</v>
      </c>
      <c r="D744" s="6" t="s">
        <v>138</v>
      </c>
      <c r="E744" s="6" t="s">
        <v>60</v>
      </c>
      <c r="F744" s="6" t="s">
        <v>61</v>
      </c>
      <c r="G744" s="6" t="s">
        <v>31</v>
      </c>
      <c r="H744" s="6" t="s">
        <v>117</v>
      </c>
      <c r="I744" s="6">
        <v>30</v>
      </c>
      <c r="J744" s="6">
        <v>30</v>
      </c>
      <c r="K744" s="6">
        <v>4324.2</v>
      </c>
      <c r="L744" s="6" t="s">
        <v>57</v>
      </c>
      <c r="M744" s="9" t="s">
        <v>136</v>
      </c>
      <c r="N744" s="11">
        <f t="shared" si="11"/>
        <v>129726</v>
      </c>
    </row>
    <row r="745" spans="1:14" ht="14.25" customHeight="1" x14ac:dyDescent="0.35">
      <c r="A745" s="5">
        <v>45643</v>
      </c>
      <c r="B745" s="6" t="s">
        <v>57</v>
      </c>
      <c r="C745" s="6" t="s">
        <v>137</v>
      </c>
      <c r="D745" s="6" t="s">
        <v>138</v>
      </c>
      <c r="E745" s="6" t="s">
        <v>60</v>
      </c>
      <c r="F745" s="6" t="s">
        <v>61</v>
      </c>
      <c r="G745" s="6" t="s">
        <v>31</v>
      </c>
      <c r="H745" s="6" t="s">
        <v>117</v>
      </c>
      <c r="I745" s="6">
        <v>112</v>
      </c>
      <c r="J745" s="6">
        <v>112</v>
      </c>
      <c r="K745" s="6">
        <v>5044.4799999999996</v>
      </c>
      <c r="L745" s="6" t="s">
        <v>57</v>
      </c>
      <c r="M745" s="9" t="s">
        <v>136</v>
      </c>
      <c r="N745" s="11">
        <f t="shared" si="11"/>
        <v>564981.76000000001</v>
      </c>
    </row>
    <row r="746" spans="1:14" ht="14.25" customHeight="1" x14ac:dyDescent="0.35">
      <c r="A746" s="5">
        <v>45643</v>
      </c>
      <c r="B746" s="6" t="s">
        <v>57</v>
      </c>
      <c r="C746" s="6" t="s">
        <v>137</v>
      </c>
      <c r="D746" s="6" t="s">
        <v>138</v>
      </c>
      <c r="E746" s="6" t="s">
        <v>60</v>
      </c>
      <c r="F746" s="6" t="s">
        <v>61</v>
      </c>
      <c r="G746" s="6" t="s">
        <v>31</v>
      </c>
      <c r="H746" s="6" t="s">
        <v>117</v>
      </c>
      <c r="I746" s="6">
        <v>20</v>
      </c>
      <c r="J746" s="6">
        <v>20</v>
      </c>
      <c r="K746" s="6">
        <v>4234.3999999999996</v>
      </c>
      <c r="L746" s="6" t="s">
        <v>57</v>
      </c>
      <c r="M746" s="9" t="s">
        <v>136</v>
      </c>
      <c r="N746" s="11">
        <f t="shared" si="11"/>
        <v>84688</v>
      </c>
    </row>
    <row r="747" spans="1:14" ht="14.25" customHeight="1" x14ac:dyDescent="0.35">
      <c r="A747" s="5">
        <v>45643</v>
      </c>
      <c r="B747" s="6" t="s">
        <v>57</v>
      </c>
      <c r="C747" s="6" t="s">
        <v>137</v>
      </c>
      <c r="D747" s="6" t="s">
        <v>138</v>
      </c>
      <c r="E747" s="6" t="s">
        <v>60</v>
      </c>
      <c r="F747" s="6" t="s">
        <v>61</v>
      </c>
      <c r="G747" s="6" t="s">
        <v>31</v>
      </c>
      <c r="H747" s="6" t="s">
        <v>117</v>
      </c>
      <c r="I747" s="6">
        <v>1</v>
      </c>
      <c r="J747" s="6">
        <v>1</v>
      </c>
      <c r="K747" s="6">
        <v>2043.29</v>
      </c>
      <c r="L747" s="6" t="s">
        <v>57</v>
      </c>
      <c r="M747" s="9" t="s">
        <v>136</v>
      </c>
      <c r="N747" s="11">
        <f t="shared" si="11"/>
        <v>2043.29</v>
      </c>
    </row>
    <row r="748" spans="1:14" ht="14.25" customHeight="1" x14ac:dyDescent="0.35">
      <c r="A748" s="5">
        <v>45643</v>
      </c>
      <c r="B748" s="6" t="s">
        <v>57</v>
      </c>
      <c r="C748" s="6" t="s">
        <v>137</v>
      </c>
      <c r="D748" s="6" t="s">
        <v>138</v>
      </c>
      <c r="E748" s="6" t="s">
        <v>60</v>
      </c>
      <c r="F748" s="6" t="s">
        <v>61</v>
      </c>
      <c r="G748" s="6" t="s">
        <v>31</v>
      </c>
      <c r="H748" s="6" t="s">
        <v>32</v>
      </c>
      <c r="I748" s="6">
        <v>12</v>
      </c>
      <c r="J748" s="6">
        <v>12</v>
      </c>
      <c r="K748" s="6">
        <v>3684.24</v>
      </c>
      <c r="L748" s="6" t="s">
        <v>57</v>
      </c>
      <c r="M748" s="9" t="s">
        <v>136</v>
      </c>
      <c r="N748" s="11">
        <f t="shared" si="11"/>
        <v>44210.879999999997</v>
      </c>
    </row>
    <row r="749" spans="1:14" ht="14.25" customHeight="1" x14ac:dyDescent="0.35">
      <c r="A749" s="5">
        <v>45643</v>
      </c>
      <c r="B749" s="6" t="s">
        <v>57</v>
      </c>
      <c r="C749" s="6" t="s">
        <v>87</v>
      </c>
      <c r="D749" s="6" t="s">
        <v>88</v>
      </c>
      <c r="E749" s="6" t="s">
        <v>60</v>
      </c>
      <c r="F749" s="6" t="s">
        <v>61</v>
      </c>
      <c r="G749" s="6" t="s">
        <v>31</v>
      </c>
      <c r="H749" s="6" t="s">
        <v>32</v>
      </c>
      <c r="I749" s="6">
        <v>12</v>
      </c>
      <c r="J749" s="6">
        <v>12</v>
      </c>
      <c r="K749" s="6">
        <v>3684.24</v>
      </c>
      <c r="L749" s="6" t="s">
        <v>57</v>
      </c>
      <c r="M749" s="9" t="s">
        <v>136</v>
      </c>
      <c r="N749" s="11">
        <f t="shared" si="11"/>
        <v>44210.879999999997</v>
      </c>
    </row>
    <row r="750" spans="1:14" ht="14.25" customHeight="1" x14ac:dyDescent="0.35">
      <c r="A750" s="5">
        <v>45643</v>
      </c>
      <c r="B750" s="6" t="s">
        <v>57</v>
      </c>
      <c r="C750" s="6" t="s">
        <v>137</v>
      </c>
      <c r="D750" s="6" t="s">
        <v>138</v>
      </c>
      <c r="E750" s="6" t="s">
        <v>60</v>
      </c>
      <c r="F750" s="6" t="s">
        <v>61</v>
      </c>
      <c r="G750" s="6" t="s">
        <v>31</v>
      </c>
      <c r="H750" s="6" t="s">
        <v>32</v>
      </c>
      <c r="I750" s="6">
        <v>32</v>
      </c>
      <c r="J750" s="6">
        <v>32</v>
      </c>
      <c r="K750" s="6">
        <v>5045.12</v>
      </c>
      <c r="L750" s="6" t="s">
        <v>57</v>
      </c>
      <c r="M750" s="9" t="s">
        <v>136</v>
      </c>
      <c r="N750" s="11">
        <f t="shared" si="11"/>
        <v>161443.84</v>
      </c>
    </row>
    <row r="751" spans="1:14" ht="14.25" customHeight="1" x14ac:dyDescent="0.35">
      <c r="A751" s="5">
        <v>45643</v>
      </c>
      <c r="B751" s="6" t="s">
        <v>57</v>
      </c>
      <c r="C751" s="6" t="s">
        <v>137</v>
      </c>
      <c r="D751" s="6" t="s">
        <v>138</v>
      </c>
      <c r="E751" s="6" t="s">
        <v>60</v>
      </c>
      <c r="F751" s="6" t="s">
        <v>61</v>
      </c>
      <c r="G751" s="6" t="s">
        <v>31</v>
      </c>
      <c r="H751" s="6" t="s">
        <v>32</v>
      </c>
      <c r="I751" s="6">
        <v>18</v>
      </c>
      <c r="J751" s="6">
        <v>18</v>
      </c>
      <c r="K751" s="6">
        <v>5526.36</v>
      </c>
      <c r="L751" s="6" t="s">
        <v>57</v>
      </c>
      <c r="M751" s="9" t="s">
        <v>136</v>
      </c>
      <c r="N751" s="11">
        <f t="shared" si="11"/>
        <v>99474.48</v>
      </c>
    </row>
    <row r="752" spans="1:14" ht="14.25" customHeight="1" x14ac:dyDescent="0.35">
      <c r="A752" s="5">
        <v>45643</v>
      </c>
      <c r="B752" s="6" t="s">
        <v>57</v>
      </c>
      <c r="C752" s="6" t="s">
        <v>58</v>
      </c>
      <c r="D752" s="6" t="s">
        <v>59</v>
      </c>
      <c r="E752" s="6" t="s">
        <v>60</v>
      </c>
      <c r="F752" s="6" t="s">
        <v>61</v>
      </c>
      <c r="G752" s="6" t="s">
        <v>31</v>
      </c>
      <c r="H752" s="6" t="s">
        <v>32</v>
      </c>
      <c r="I752" s="6">
        <v>48</v>
      </c>
      <c r="J752" s="6">
        <v>48</v>
      </c>
      <c r="K752" s="6">
        <v>8216.16</v>
      </c>
      <c r="L752" s="6" t="s">
        <v>57</v>
      </c>
      <c r="M752" s="9" t="s">
        <v>136</v>
      </c>
      <c r="N752" s="11">
        <f t="shared" si="11"/>
        <v>394375.67999999999</v>
      </c>
    </row>
    <row r="753" spans="1:14" ht="14.25" customHeight="1" x14ac:dyDescent="0.35">
      <c r="A753" s="5">
        <v>45643</v>
      </c>
      <c r="B753" s="6" t="s">
        <v>57</v>
      </c>
      <c r="C753" s="6" t="s">
        <v>58</v>
      </c>
      <c r="D753" s="6" t="s">
        <v>59</v>
      </c>
      <c r="E753" s="6" t="s">
        <v>60</v>
      </c>
      <c r="F753" s="6" t="s">
        <v>61</v>
      </c>
      <c r="G753" s="6" t="s">
        <v>31</v>
      </c>
      <c r="H753" s="6" t="s">
        <v>32</v>
      </c>
      <c r="I753" s="6">
        <v>18</v>
      </c>
      <c r="J753" s="6">
        <v>18</v>
      </c>
      <c r="K753" s="6">
        <v>5921.1</v>
      </c>
      <c r="L753" s="6" t="s">
        <v>57</v>
      </c>
      <c r="M753" s="9" t="s">
        <v>136</v>
      </c>
      <c r="N753" s="11">
        <f t="shared" si="11"/>
        <v>106579.8</v>
      </c>
    </row>
    <row r="754" spans="1:14" ht="14.25" customHeight="1" x14ac:dyDescent="0.35">
      <c r="A754" s="5">
        <v>45643</v>
      </c>
      <c r="B754" s="6" t="s">
        <v>57</v>
      </c>
      <c r="C754" s="6" t="s">
        <v>58</v>
      </c>
      <c r="D754" s="6" t="s">
        <v>59</v>
      </c>
      <c r="E754" s="6" t="s">
        <v>60</v>
      </c>
      <c r="F754" s="6" t="s">
        <v>61</v>
      </c>
      <c r="G754" s="6" t="s">
        <v>31</v>
      </c>
      <c r="H754" s="6" t="s">
        <v>32</v>
      </c>
      <c r="I754" s="6">
        <v>15</v>
      </c>
      <c r="J754" s="6">
        <v>15</v>
      </c>
      <c r="K754" s="6">
        <v>6315.9</v>
      </c>
      <c r="L754" s="6" t="s">
        <v>57</v>
      </c>
      <c r="M754" s="9" t="s">
        <v>136</v>
      </c>
      <c r="N754" s="11">
        <f t="shared" si="11"/>
        <v>94738.5</v>
      </c>
    </row>
    <row r="755" spans="1:14" ht="14.25" customHeight="1" x14ac:dyDescent="0.35">
      <c r="A755" s="5">
        <v>45643</v>
      </c>
      <c r="B755" s="6" t="s">
        <v>57</v>
      </c>
      <c r="C755" s="6" t="s">
        <v>58</v>
      </c>
      <c r="D755" s="6" t="s">
        <v>59</v>
      </c>
      <c r="E755" s="6" t="s">
        <v>60</v>
      </c>
      <c r="F755" s="6" t="s">
        <v>61</v>
      </c>
      <c r="G755" s="6" t="s">
        <v>31</v>
      </c>
      <c r="H755" s="6" t="s">
        <v>32</v>
      </c>
      <c r="I755" s="6">
        <v>24</v>
      </c>
      <c r="J755" s="6">
        <v>24</v>
      </c>
      <c r="K755" s="6">
        <v>4736.88</v>
      </c>
      <c r="L755" s="6" t="s">
        <v>57</v>
      </c>
      <c r="M755" s="9" t="s">
        <v>136</v>
      </c>
      <c r="N755" s="11">
        <f t="shared" si="11"/>
        <v>113685.12</v>
      </c>
    </row>
    <row r="756" spans="1:14" ht="14.25" customHeight="1" x14ac:dyDescent="0.35">
      <c r="A756" s="5">
        <v>45643</v>
      </c>
      <c r="B756" s="6" t="s">
        <v>57</v>
      </c>
      <c r="C756" s="6" t="s">
        <v>58</v>
      </c>
      <c r="D756" s="6" t="s">
        <v>59</v>
      </c>
      <c r="E756" s="6" t="s">
        <v>60</v>
      </c>
      <c r="F756" s="6" t="s">
        <v>61</v>
      </c>
      <c r="G756" s="6" t="s">
        <v>31</v>
      </c>
      <c r="H756" s="6" t="s">
        <v>32</v>
      </c>
      <c r="I756" s="6">
        <v>48</v>
      </c>
      <c r="J756" s="6">
        <v>48</v>
      </c>
      <c r="K756" s="6">
        <v>4756.8</v>
      </c>
      <c r="L756" s="6" t="s">
        <v>57</v>
      </c>
      <c r="M756" s="9" t="s">
        <v>136</v>
      </c>
      <c r="N756" s="11">
        <f t="shared" si="11"/>
        <v>228326.40000000002</v>
      </c>
    </row>
    <row r="757" spans="1:14" ht="14.25" customHeight="1" x14ac:dyDescent="0.35">
      <c r="A757" s="5">
        <v>45643</v>
      </c>
      <c r="B757" s="6" t="s">
        <v>57</v>
      </c>
      <c r="C757" s="6" t="s">
        <v>58</v>
      </c>
      <c r="D757" s="6" t="s">
        <v>59</v>
      </c>
      <c r="E757" s="6" t="s">
        <v>60</v>
      </c>
      <c r="F757" s="6" t="s">
        <v>61</v>
      </c>
      <c r="G757" s="6" t="s">
        <v>31</v>
      </c>
      <c r="H757" s="6" t="s">
        <v>32</v>
      </c>
      <c r="I757" s="6">
        <v>18</v>
      </c>
      <c r="J757" s="6">
        <v>18</v>
      </c>
      <c r="K757" s="6">
        <v>5999.94</v>
      </c>
      <c r="L757" s="6" t="s">
        <v>57</v>
      </c>
      <c r="M757" s="9" t="s">
        <v>136</v>
      </c>
      <c r="N757" s="11">
        <f t="shared" si="11"/>
        <v>107998.92</v>
      </c>
    </row>
    <row r="758" spans="1:14" ht="14.25" customHeight="1" x14ac:dyDescent="0.35">
      <c r="A758" s="5">
        <v>45643</v>
      </c>
      <c r="B758" s="6" t="s">
        <v>57</v>
      </c>
      <c r="C758" s="6" t="s">
        <v>87</v>
      </c>
      <c r="D758" s="6" t="s">
        <v>88</v>
      </c>
      <c r="E758" s="6" t="s">
        <v>60</v>
      </c>
      <c r="F758" s="6" t="s">
        <v>61</v>
      </c>
      <c r="G758" s="6" t="s">
        <v>40</v>
      </c>
      <c r="H758" s="6" t="s">
        <v>41</v>
      </c>
      <c r="I758" s="6">
        <v>16</v>
      </c>
      <c r="J758" s="6">
        <v>6</v>
      </c>
      <c r="K758" s="6">
        <v>11890.62</v>
      </c>
      <c r="L758" s="6" t="s">
        <v>57</v>
      </c>
      <c r="M758" s="9" t="s">
        <v>136</v>
      </c>
      <c r="N758" s="11">
        <f t="shared" si="11"/>
        <v>71343.72</v>
      </c>
    </row>
    <row r="759" spans="1:14" ht="14.25" customHeight="1" x14ac:dyDescent="0.35">
      <c r="A759" s="5">
        <v>45643</v>
      </c>
      <c r="B759" s="6" t="s">
        <v>57</v>
      </c>
      <c r="C759" s="6" t="s">
        <v>87</v>
      </c>
      <c r="D759" s="6" t="s">
        <v>88</v>
      </c>
      <c r="E759" s="6" t="s">
        <v>60</v>
      </c>
      <c r="F759" s="6" t="s">
        <v>61</v>
      </c>
      <c r="G759" s="6" t="s">
        <v>40</v>
      </c>
      <c r="H759" s="6" t="s">
        <v>41</v>
      </c>
      <c r="I759" s="6">
        <v>144</v>
      </c>
      <c r="J759" s="6">
        <v>144</v>
      </c>
      <c r="K759" s="6">
        <v>24994.080000000002</v>
      </c>
      <c r="L759" s="6" t="s">
        <v>57</v>
      </c>
      <c r="M759" s="9" t="s">
        <v>136</v>
      </c>
      <c r="N759" s="11">
        <f t="shared" si="11"/>
        <v>3599147.5200000005</v>
      </c>
    </row>
    <row r="760" spans="1:14" ht="14.25" customHeight="1" x14ac:dyDescent="0.35">
      <c r="A760" s="5">
        <v>45643</v>
      </c>
      <c r="B760" s="6" t="s">
        <v>57</v>
      </c>
      <c r="C760" s="6" t="s">
        <v>140</v>
      </c>
      <c r="D760" s="6" t="s">
        <v>141</v>
      </c>
      <c r="E760" s="6" t="s">
        <v>114</v>
      </c>
      <c r="F760" s="6" t="s">
        <v>120</v>
      </c>
      <c r="G760" s="6" t="s">
        <v>40</v>
      </c>
      <c r="H760" s="6" t="s">
        <v>42</v>
      </c>
      <c r="I760" s="6">
        <v>25</v>
      </c>
      <c r="J760" s="6">
        <v>131</v>
      </c>
      <c r="K760" s="6">
        <v>165928.53</v>
      </c>
      <c r="L760" s="6" t="s">
        <v>57</v>
      </c>
      <c r="M760" s="9" t="s">
        <v>136</v>
      </c>
      <c r="N760" s="11">
        <f t="shared" si="11"/>
        <v>21736637.43</v>
      </c>
    </row>
    <row r="761" spans="1:14" ht="14.25" customHeight="1" x14ac:dyDescent="0.35">
      <c r="A761" s="5">
        <v>45643</v>
      </c>
      <c r="B761" s="6" t="s">
        <v>57</v>
      </c>
      <c r="C761" s="6" t="s">
        <v>140</v>
      </c>
      <c r="D761" s="6" t="s">
        <v>141</v>
      </c>
      <c r="E761" s="6" t="s">
        <v>114</v>
      </c>
      <c r="F761" s="6" t="s">
        <v>120</v>
      </c>
      <c r="G761" s="6" t="s">
        <v>40</v>
      </c>
      <c r="H761" s="6" t="s">
        <v>42</v>
      </c>
      <c r="I761" s="6">
        <v>25</v>
      </c>
      <c r="J761" s="6">
        <v>369</v>
      </c>
      <c r="K761" s="6">
        <v>467386.47</v>
      </c>
      <c r="L761" s="6" t="s">
        <v>57</v>
      </c>
      <c r="M761" s="9" t="s">
        <v>136</v>
      </c>
      <c r="N761" s="11">
        <f t="shared" si="11"/>
        <v>172465607.42999998</v>
      </c>
    </row>
    <row r="762" spans="1:14" ht="14.25" customHeight="1" x14ac:dyDescent="0.35">
      <c r="A762" s="5">
        <v>45643</v>
      </c>
      <c r="B762" s="6" t="s">
        <v>57</v>
      </c>
      <c r="C762" s="6" t="s">
        <v>137</v>
      </c>
      <c r="D762" s="6" t="s">
        <v>138</v>
      </c>
      <c r="E762" s="6" t="s">
        <v>60</v>
      </c>
      <c r="F762" s="6" t="s">
        <v>61</v>
      </c>
      <c r="G762" s="6" t="s">
        <v>40</v>
      </c>
      <c r="H762" s="6" t="s">
        <v>42</v>
      </c>
      <c r="I762" s="6">
        <v>32</v>
      </c>
      <c r="J762" s="6">
        <v>6</v>
      </c>
      <c r="K762" s="6">
        <v>1727.28</v>
      </c>
      <c r="L762" s="6" t="s">
        <v>57</v>
      </c>
      <c r="M762" s="9" t="s">
        <v>136</v>
      </c>
      <c r="N762" s="11">
        <f t="shared" si="11"/>
        <v>10363.68</v>
      </c>
    </row>
    <row r="763" spans="1:14" ht="14.25" customHeight="1" x14ac:dyDescent="0.35">
      <c r="A763" s="5">
        <v>45643</v>
      </c>
      <c r="B763" s="6" t="s">
        <v>57</v>
      </c>
      <c r="C763" s="6" t="s">
        <v>137</v>
      </c>
      <c r="D763" s="6" t="s">
        <v>138</v>
      </c>
      <c r="E763" s="6" t="s">
        <v>60</v>
      </c>
      <c r="F763" s="6" t="s">
        <v>61</v>
      </c>
      <c r="G763" s="6" t="s">
        <v>40</v>
      </c>
      <c r="H763" s="6" t="s">
        <v>47</v>
      </c>
      <c r="I763" s="6">
        <v>72</v>
      </c>
      <c r="J763" s="6">
        <v>9</v>
      </c>
      <c r="K763" s="6">
        <v>2553.39</v>
      </c>
      <c r="L763" s="6" t="s">
        <v>57</v>
      </c>
      <c r="M763" s="9" t="s">
        <v>136</v>
      </c>
      <c r="N763" s="11">
        <f t="shared" si="11"/>
        <v>22980.51</v>
      </c>
    </row>
    <row r="764" spans="1:14" ht="14.25" customHeight="1" x14ac:dyDescent="0.35">
      <c r="A764" s="5">
        <v>45643</v>
      </c>
      <c r="B764" s="6" t="s">
        <v>57</v>
      </c>
      <c r="C764" s="6" t="s">
        <v>140</v>
      </c>
      <c r="D764" s="6" t="s">
        <v>141</v>
      </c>
      <c r="E764" s="6" t="s">
        <v>114</v>
      </c>
      <c r="F764" s="6" t="s">
        <v>120</v>
      </c>
      <c r="G764" s="6" t="s">
        <v>40</v>
      </c>
      <c r="H764" s="6" t="s">
        <v>47</v>
      </c>
      <c r="I764" s="6">
        <v>72</v>
      </c>
      <c r="J764" s="6">
        <v>1440</v>
      </c>
      <c r="K764" s="6">
        <v>663292.80000000005</v>
      </c>
      <c r="L764" s="6" t="s">
        <v>57</v>
      </c>
      <c r="M764" s="9" t="s">
        <v>136</v>
      </c>
      <c r="N764" s="11">
        <f t="shared" si="11"/>
        <v>955141632.00000012</v>
      </c>
    </row>
    <row r="765" spans="1:14" ht="14.25" customHeight="1" x14ac:dyDescent="0.35">
      <c r="A765" s="5">
        <v>45643</v>
      </c>
      <c r="B765" s="6" t="s">
        <v>57</v>
      </c>
      <c r="C765" s="6" t="s">
        <v>140</v>
      </c>
      <c r="D765" s="6" t="s">
        <v>141</v>
      </c>
      <c r="E765" s="6" t="s">
        <v>114</v>
      </c>
      <c r="F765" s="6" t="s">
        <v>120</v>
      </c>
      <c r="G765" s="6" t="s">
        <v>40</v>
      </c>
      <c r="H765" s="6" t="s">
        <v>47</v>
      </c>
      <c r="I765" s="6">
        <v>16</v>
      </c>
      <c r="J765" s="6">
        <v>800</v>
      </c>
      <c r="K765" s="6">
        <v>1382480</v>
      </c>
      <c r="L765" s="6" t="s">
        <v>57</v>
      </c>
      <c r="M765" s="9" t="s">
        <v>136</v>
      </c>
      <c r="N765" s="11">
        <f t="shared" si="11"/>
        <v>1105984000</v>
      </c>
    </row>
    <row r="766" spans="1:14" ht="14.25" customHeight="1" x14ac:dyDescent="0.35">
      <c r="A766" s="5">
        <v>45643</v>
      </c>
      <c r="B766" s="6" t="s">
        <v>57</v>
      </c>
      <c r="C766" s="6" t="s">
        <v>140</v>
      </c>
      <c r="D766" s="6" t="s">
        <v>141</v>
      </c>
      <c r="E766" s="6" t="s">
        <v>114</v>
      </c>
      <c r="F766" s="6" t="s">
        <v>120</v>
      </c>
      <c r="G766" s="6" t="s">
        <v>40</v>
      </c>
      <c r="H766" s="6" t="s">
        <v>47</v>
      </c>
      <c r="I766" s="6">
        <v>12</v>
      </c>
      <c r="J766" s="6">
        <v>129</v>
      </c>
      <c r="K766" s="6">
        <v>299894.03999999998</v>
      </c>
      <c r="L766" s="6" t="s">
        <v>57</v>
      </c>
      <c r="M766" s="9" t="s">
        <v>136</v>
      </c>
      <c r="N766" s="11">
        <f t="shared" si="11"/>
        <v>38686331.159999996</v>
      </c>
    </row>
    <row r="767" spans="1:14" ht="14.25" customHeight="1" x14ac:dyDescent="0.35">
      <c r="A767" s="5">
        <v>45643</v>
      </c>
      <c r="B767" s="6" t="s">
        <v>57</v>
      </c>
      <c r="C767" s="6" t="s">
        <v>140</v>
      </c>
      <c r="D767" s="6" t="s">
        <v>141</v>
      </c>
      <c r="E767" s="6" t="s">
        <v>114</v>
      </c>
      <c r="F767" s="6" t="s">
        <v>120</v>
      </c>
      <c r="G767" s="6" t="s">
        <v>40</v>
      </c>
      <c r="H767" s="6" t="s">
        <v>47</v>
      </c>
      <c r="I767" s="6">
        <v>12</v>
      </c>
      <c r="J767" s="6">
        <v>711</v>
      </c>
      <c r="K767" s="6">
        <v>1652904.36</v>
      </c>
      <c r="L767" s="6" t="s">
        <v>57</v>
      </c>
      <c r="M767" s="9" t="s">
        <v>136</v>
      </c>
      <c r="N767" s="11">
        <f t="shared" si="11"/>
        <v>1175214999.96</v>
      </c>
    </row>
    <row r="768" spans="1:14" ht="14.25" customHeight="1" x14ac:dyDescent="0.35">
      <c r="A768" s="5">
        <v>45643</v>
      </c>
      <c r="B768" s="6" t="s">
        <v>57</v>
      </c>
      <c r="C768" s="6" t="s">
        <v>58</v>
      </c>
      <c r="D768" s="6" t="s">
        <v>59</v>
      </c>
      <c r="E768" s="6" t="s">
        <v>60</v>
      </c>
      <c r="F768" s="6" t="s">
        <v>61</v>
      </c>
      <c r="G768" s="6" t="s">
        <v>40</v>
      </c>
      <c r="H768" s="6" t="s">
        <v>50</v>
      </c>
      <c r="I768" s="6">
        <v>140</v>
      </c>
      <c r="J768" s="6">
        <v>25</v>
      </c>
      <c r="K768" s="6">
        <v>4485</v>
      </c>
      <c r="L768" s="6" t="s">
        <v>57</v>
      </c>
      <c r="M768" s="9" t="s">
        <v>136</v>
      </c>
      <c r="N768" s="11">
        <f t="shared" si="11"/>
        <v>112125</v>
      </c>
    </row>
    <row r="769" spans="1:14" ht="14.25" customHeight="1" x14ac:dyDescent="0.35">
      <c r="A769" s="5">
        <v>45643</v>
      </c>
      <c r="B769" s="6" t="s">
        <v>57</v>
      </c>
      <c r="C769" s="6" t="s">
        <v>137</v>
      </c>
      <c r="D769" s="6" t="s">
        <v>138</v>
      </c>
      <c r="E769" s="6" t="s">
        <v>60</v>
      </c>
      <c r="F769" s="6" t="s">
        <v>61</v>
      </c>
      <c r="G769" s="6" t="s">
        <v>51</v>
      </c>
      <c r="H769" s="6" t="s">
        <v>52</v>
      </c>
      <c r="I769" s="6">
        <v>144</v>
      </c>
      <c r="J769" s="6">
        <v>12</v>
      </c>
      <c r="K769" s="6">
        <v>428.52</v>
      </c>
      <c r="L769" s="6" t="s">
        <v>57</v>
      </c>
      <c r="M769" s="9" t="s">
        <v>136</v>
      </c>
      <c r="N769" s="11">
        <f t="shared" si="11"/>
        <v>5142.24</v>
      </c>
    </row>
    <row r="770" spans="1:14" ht="14.25" customHeight="1" x14ac:dyDescent="0.35">
      <c r="A770" s="5">
        <v>45643</v>
      </c>
      <c r="B770" s="6" t="s">
        <v>57</v>
      </c>
      <c r="C770" s="6" t="s">
        <v>137</v>
      </c>
      <c r="D770" s="6" t="s">
        <v>138</v>
      </c>
      <c r="E770" s="6" t="s">
        <v>60</v>
      </c>
      <c r="F770" s="6" t="s">
        <v>61</v>
      </c>
      <c r="G770" s="6" t="s">
        <v>122</v>
      </c>
      <c r="H770" s="6" t="s">
        <v>123</v>
      </c>
      <c r="I770" s="6">
        <v>12</v>
      </c>
      <c r="J770" s="6">
        <v>1</v>
      </c>
      <c r="K770" s="6">
        <v>207.5</v>
      </c>
      <c r="L770" s="6" t="s">
        <v>57</v>
      </c>
      <c r="M770" s="9" t="s">
        <v>136</v>
      </c>
      <c r="N770" s="11">
        <f t="shared" si="11"/>
        <v>207.5</v>
      </c>
    </row>
    <row r="771" spans="1:14" ht="14.25" customHeight="1" x14ac:dyDescent="0.35">
      <c r="A771" s="5">
        <v>45643</v>
      </c>
      <c r="B771" s="6" t="s">
        <v>57</v>
      </c>
      <c r="C771" s="6" t="s">
        <v>137</v>
      </c>
      <c r="D771" s="6" t="s">
        <v>138</v>
      </c>
      <c r="E771" s="6" t="s">
        <v>60</v>
      </c>
      <c r="F771" s="6" t="s">
        <v>61</v>
      </c>
      <c r="G771" s="6" t="s">
        <v>122</v>
      </c>
      <c r="H771" s="6" t="s">
        <v>123</v>
      </c>
      <c r="I771" s="6">
        <v>12</v>
      </c>
      <c r="J771" s="6">
        <v>2</v>
      </c>
      <c r="K771" s="6">
        <v>415</v>
      </c>
      <c r="L771" s="6" t="s">
        <v>57</v>
      </c>
      <c r="M771" s="9" t="s">
        <v>136</v>
      </c>
      <c r="N771" s="11">
        <f t="shared" ref="N771:N834" si="12">J771*K771</f>
        <v>830</v>
      </c>
    </row>
    <row r="772" spans="1:14" ht="14.25" customHeight="1" x14ac:dyDescent="0.35">
      <c r="A772" s="5">
        <v>45643</v>
      </c>
      <c r="B772" s="6" t="s">
        <v>57</v>
      </c>
      <c r="C772" s="6" t="s">
        <v>137</v>
      </c>
      <c r="D772" s="6" t="s">
        <v>138</v>
      </c>
      <c r="E772" s="6" t="s">
        <v>60</v>
      </c>
      <c r="F772" s="6" t="s">
        <v>61</v>
      </c>
      <c r="G772" s="6" t="s">
        <v>122</v>
      </c>
      <c r="H772" s="6" t="s">
        <v>123</v>
      </c>
      <c r="I772" s="6">
        <v>12</v>
      </c>
      <c r="J772" s="6">
        <v>2</v>
      </c>
      <c r="K772" s="6">
        <v>581.66</v>
      </c>
      <c r="L772" s="6" t="s">
        <v>57</v>
      </c>
      <c r="M772" s="9" t="s">
        <v>136</v>
      </c>
      <c r="N772" s="11">
        <f t="shared" si="12"/>
        <v>1163.32</v>
      </c>
    </row>
    <row r="773" spans="1:14" ht="14.25" customHeight="1" x14ac:dyDescent="0.35">
      <c r="A773" s="5">
        <v>45643</v>
      </c>
      <c r="B773" s="6" t="s">
        <v>57</v>
      </c>
      <c r="C773" s="6" t="s">
        <v>137</v>
      </c>
      <c r="D773" s="6" t="s">
        <v>138</v>
      </c>
      <c r="E773" s="6" t="s">
        <v>60</v>
      </c>
      <c r="F773" s="6" t="s">
        <v>61</v>
      </c>
      <c r="G773" s="6" t="s">
        <v>122</v>
      </c>
      <c r="H773" s="6" t="s">
        <v>123</v>
      </c>
      <c r="I773" s="6">
        <v>12</v>
      </c>
      <c r="J773" s="6">
        <v>1</v>
      </c>
      <c r="K773" s="6">
        <v>290.83</v>
      </c>
      <c r="L773" s="6" t="s">
        <v>57</v>
      </c>
      <c r="M773" s="9" t="s">
        <v>136</v>
      </c>
      <c r="N773" s="11">
        <f t="shared" si="12"/>
        <v>290.83</v>
      </c>
    </row>
    <row r="774" spans="1:14" ht="14.25" customHeight="1" x14ac:dyDescent="0.35">
      <c r="A774" s="5">
        <v>45643</v>
      </c>
      <c r="B774" s="6" t="s">
        <v>57</v>
      </c>
      <c r="C774" s="6" t="s">
        <v>137</v>
      </c>
      <c r="D774" s="6" t="s">
        <v>138</v>
      </c>
      <c r="E774" s="6" t="s">
        <v>60</v>
      </c>
      <c r="F774" s="6" t="s">
        <v>61</v>
      </c>
      <c r="G774" s="6" t="s">
        <v>122</v>
      </c>
      <c r="H774" s="6" t="s">
        <v>123</v>
      </c>
      <c r="I774" s="6">
        <v>12</v>
      </c>
      <c r="J774" s="6">
        <v>2</v>
      </c>
      <c r="K774" s="6">
        <v>581.66</v>
      </c>
      <c r="L774" s="6" t="s">
        <v>57</v>
      </c>
      <c r="M774" s="9" t="s">
        <v>136</v>
      </c>
      <c r="N774" s="11">
        <f t="shared" si="12"/>
        <v>1163.32</v>
      </c>
    </row>
    <row r="775" spans="1:14" ht="14.25" customHeight="1" x14ac:dyDescent="0.35">
      <c r="A775" s="5">
        <v>45643</v>
      </c>
      <c r="B775" s="6" t="s">
        <v>57</v>
      </c>
      <c r="C775" s="6" t="s">
        <v>137</v>
      </c>
      <c r="D775" s="6" t="s">
        <v>138</v>
      </c>
      <c r="E775" s="6" t="s">
        <v>60</v>
      </c>
      <c r="F775" s="6" t="s">
        <v>61</v>
      </c>
      <c r="G775" s="6" t="s">
        <v>122</v>
      </c>
      <c r="H775" s="6" t="s">
        <v>123</v>
      </c>
      <c r="I775" s="6">
        <v>12</v>
      </c>
      <c r="J775" s="6">
        <v>2</v>
      </c>
      <c r="K775" s="6">
        <v>581.66</v>
      </c>
      <c r="L775" s="6" t="s">
        <v>57</v>
      </c>
      <c r="M775" s="9" t="s">
        <v>136</v>
      </c>
      <c r="N775" s="11">
        <f t="shared" si="12"/>
        <v>1163.32</v>
      </c>
    </row>
    <row r="776" spans="1:14" ht="14.25" customHeight="1" x14ac:dyDescent="0.35">
      <c r="A776" s="5">
        <v>45643</v>
      </c>
      <c r="B776" s="6" t="s">
        <v>57</v>
      </c>
      <c r="C776" s="6" t="s">
        <v>58</v>
      </c>
      <c r="D776" s="6" t="s">
        <v>59</v>
      </c>
      <c r="E776" s="6" t="s">
        <v>60</v>
      </c>
      <c r="F776" s="6" t="s">
        <v>61</v>
      </c>
      <c r="G776" s="6" t="s">
        <v>55</v>
      </c>
      <c r="H776" s="6" t="s">
        <v>56</v>
      </c>
      <c r="I776" s="6">
        <v>40</v>
      </c>
      <c r="J776" s="6">
        <v>40</v>
      </c>
      <c r="K776" s="6">
        <v>6922</v>
      </c>
      <c r="L776" s="6" t="s">
        <v>57</v>
      </c>
      <c r="M776" s="9" t="s">
        <v>136</v>
      </c>
      <c r="N776" s="11">
        <f t="shared" si="12"/>
        <v>276880</v>
      </c>
    </row>
    <row r="777" spans="1:14" ht="14.25" customHeight="1" x14ac:dyDescent="0.35">
      <c r="A777" s="5">
        <v>45643</v>
      </c>
      <c r="B777" s="6" t="s">
        <v>57</v>
      </c>
      <c r="C777" s="6" t="s">
        <v>58</v>
      </c>
      <c r="D777" s="6" t="s">
        <v>59</v>
      </c>
      <c r="E777" s="6" t="s">
        <v>60</v>
      </c>
      <c r="F777" s="6" t="s">
        <v>61</v>
      </c>
      <c r="G777" s="6" t="s">
        <v>55</v>
      </c>
      <c r="H777" s="6" t="s">
        <v>56</v>
      </c>
      <c r="I777" s="6">
        <v>6</v>
      </c>
      <c r="J777" s="6">
        <v>6</v>
      </c>
      <c r="K777" s="6">
        <v>3907.8</v>
      </c>
      <c r="L777" s="6" t="s">
        <v>57</v>
      </c>
      <c r="M777" s="9" t="s">
        <v>136</v>
      </c>
      <c r="N777" s="11">
        <f t="shared" si="12"/>
        <v>23446.800000000003</v>
      </c>
    </row>
    <row r="778" spans="1:14" ht="14.25" customHeight="1" x14ac:dyDescent="0.35">
      <c r="A778" s="5">
        <v>45643</v>
      </c>
      <c r="B778" s="6" t="s">
        <v>57</v>
      </c>
      <c r="C778" s="6" t="s">
        <v>137</v>
      </c>
      <c r="D778" s="6" t="s">
        <v>138</v>
      </c>
      <c r="E778" s="6" t="s">
        <v>60</v>
      </c>
      <c r="F778" s="6" t="s">
        <v>61</v>
      </c>
      <c r="G778" s="6" t="s">
        <v>55</v>
      </c>
      <c r="H778" s="6" t="s">
        <v>56</v>
      </c>
      <c r="I778" s="6">
        <v>288</v>
      </c>
      <c r="J778" s="6">
        <v>299</v>
      </c>
      <c r="K778" s="6">
        <v>2490.67</v>
      </c>
      <c r="L778" s="6" t="s">
        <v>57</v>
      </c>
      <c r="M778" s="9" t="s">
        <v>136</v>
      </c>
      <c r="N778" s="11">
        <f t="shared" si="12"/>
        <v>744710.33000000007</v>
      </c>
    </row>
    <row r="779" spans="1:14" ht="14.25" customHeight="1" x14ac:dyDescent="0.35">
      <c r="A779" s="5">
        <v>45643</v>
      </c>
      <c r="B779" s="6" t="s">
        <v>57</v>
      </c>
      <c r="C779" s="6" t="s">
        <v>87</v>
      </c>
      <c r="D779" s="6" t="s">
        <v>88</v>
      </c>
      <c r="E779" s="6" t="s">
        <v>60</v>
      </c>
      <c r="F779" s="6" t="s">
        <v>61</v>
      </c>
      <c r="G779" s="6" t="s">
        <v>55</v>
      </c>
      <c r="H779" s="6" t="s">
        <v>56</v>
      </c>
      <c r="I779" s="6">
        <v>288</v>
      </c>
      <c r="J779" s="6">
        <v>648</v>
      </c>
      <c r="K779" s="6">
        <v>5533.92</v>
      </c>
      <c r="L779" s="6" t="s">
        <v>57</v>
      </c>
      <c r="M779" s="9" t="s">
        <v>136</v>
      </c>
      <c r="N779" s="11">
        <f t="shared" si="12"/>
        <v>3585980.16</v>
      </c>
    </row>
    <row r="780" spans="1:14" ht="14.25" customHeight="1" x14ac:dyDescent="0.35">
      <c r="A780" s="5">
        <v>45643</v>
      </c>
      <c r="B780" s="6" t="s">
        <v>57</v>
      </c>
      <c r="C780" s="6" t="s">
        <v>137</v>
      </c>
      <c r="D780" s="6" t="s">
        <v>138</v>
      </c>
      <c r="E780" s="6" t="s">
        <v>60</v>
      </c>
      <c r="F780" s="6" t="s">
        <v>61</v>
      </c>
      <c r="G780" s="6" t="s">
        <v>55</v>
      </c>
      <c r="H780" s="6" t="s">
        <v>56</v>
      </c>
      <c r="I780" s="6">
        <v>72</v>
      </c>
      <c r="J780" s="6">
        <v>72</v>
      </c>
      <c r="K780" s="6">
        <v>3000.24</v>
      </c>
      <c r="L780" s="6" t="s">
        <v>57</v>
      </c>
      <c r="M780" s="9" t="s">
        <v>136</v>
      </c>
      <c r="N780" s="11">
        <f t="shared" si="12"/>
        <v>216017.27999999997</v>
      </c>
    </row>
    <row r="781" spans="1:14" ht="14.25" customHeight="1" x14ac:dyDescent="0.35">
      <c r="A781" s="5">
        <v>45643</v>
      </c>
      <c r="B781" s="6" t="s">
        <v>57</v>
      </c>
      <c r="C781" s="6" t="s">
        <v>137</v>
      </c>
      <c r="D781" s="6" t="s">
        <v>138</v>
      </c>
      <c r="E781" s="6" t="s">
        <v>60</v>
      </c>
      <c r="F781" s="6" t="s">
        <v>61</v>
      </c>
      <c r="G781" s="6" t="s">
        <v>55</v>
      </c>
      <c r="H781" s="6" t="s">
        <v>56</v>
      </c>
      <c r="I781" s="6">
        <v>72</v>
      </c>
      <c r="J781" s="6">
        <v>72</v>
      </c>
      <c r="K781" s="6">
        <v>2399.7600000000002</v>
      </c>
      <c r="L781" s="6" t="s">
        <v>57</v>
      </c>
      <c r="M781" s="9" t="s">
        <v>136</v>
      </c>
      <c r="N781" s="11">
        <f t="shared" si="12"/>
        <v>172782.72000000003</v>
      </c>
    </row>
    <row r="782" spans="1:14" ht="14.25" customHeight="1" x14ac:dyDescent="0.35">
      <c r="A782" s="5">
        <v>45643</v>
      </c>
      <c r="B782" s="6" t="s">
        <v>57</v>
      </c>
      <c r="C782" s="6" t="s">
        <v>137</v>
      </c>
      <c r="D782" s="6" t="s">
        <v>138</v>
      </c>
      <c r="E782" s="6" t="s">
        <v>60</v>
      </c>
      <c r="F782" s="6" t="s">
        <v>61</v>
      </c>
      <c r="G782" s="6" t="s">
        <v>55</v>
      </c>
      <c r="H782" s="6" t="s">
        <v>56</v>
      </c>
      <c r="I782" s="6">
        <v>12</v>
      </c>
      <c r="J782" s="6">
        <v>12</v>
      </c>
      <c r="K782" s="6">
        <v>4089.96</v>
      </c>
      <c r="L782" s="6" t="s">
        <v>57</v>
      </c>
      <c r="M782" s="9" t="s">
        <v>136</v>
      </c>
      <c r="N782" s="11">
        <f t="shared" si="12"/>
        <v>49079.520000000004</v>
      </c>
    </row>
    <row r="783" spans="1:14" ht="14.25" customHeight="1" x14ac:dyDescent="0.35">
      <c r="A783" s="5">
        <v>45643</v>
      </c>
      <c r="B783" s="6" t="s">
        <v>57</v>
      </c>
      <c r="C783" s="6" t="s">
        <v>87</v>
      </c>
      <c r="D783" s="6" t="s">
        <v>88</v>
      </c>
      <c r="E783" s="6" t="s">
        <v>60</v>
      </c>
      <c r="F783" s="6" t="s">
        <v>61</v>
      </c>
      <c r="G783" s="6" t="s">
        <v>55</v>
      </c>
      <c r="H783" s="6" t="s">
        <v>56</v>
      </c>
      <c r="I783" s="6">
        <v>24</v>
      </c>
      <c r="J783" s="6">
        <v>24</v>
      </c>
      <c r="K783" s="6">
        <v>3979.92</v>
      </c>
      <c r="L783" s="6" t="s">
        <v>57</v>
      </c>
      <c r="M783" s="9" t="s">
        <v>136</v>
      </c>
      <c r="N783" s="11">
        <f t="shared" si="12"/>
        <v>95518.080000000002</v>
      </c>
    </row>
    <row r="784" spans="1:14" ht="14.25" customHeight="1" x14ac:dyDescent="0.35">
      <c r="A784" s="5">
        <v>45643</v>
      </c>
      <c r="B784" s="6" t="s">
        <v>57</v>
      </c>
      <c r="C784" s="6" t="s">
        <v>58</v>
      </c>
      <c r="D784" s="6" t="s">
        <v>59</v>
      </c>
      <c r="E784" s="6" t="s">
        <v>60</v>
      </c>
      <c r="F784" s="6" t="s">
        <v>61</v>
      </c>
      <c r="G784" s="6" t="s">
        <v>55</v>
      </c>
      <c r="H784" s="6" t="s">
        <v>56</v>
      </c>
      <c r="I784" s="6">
        <v>40</v>
      </c>
      <c r="J784" s="6">
        <v>40</v>
      </c>
      <c r="K784" s="6">
        <v>3300</v>
      </c>
      <c r="L784" s="6" t="s">
        <v>57</v>
      </c>
      <c r="M784" s="9" t="s">
        <v>136</v>
      </c>
      <c r="N784" s="11">
        <f t="shared" si="12"/>
        <v>132000</v>
      </c>
    </row>
    <row r="785" spans="1:14" ht="14.25" customHeight="1" x14ac:dyDescent="0.35">
      <c r="A785" s="5">
        <v>45643</v>
      </c>
      <c r="B785" s="6" t="s">
        <v>57</v>
      </c>
      <c r="C785" s="6" t="s">
        <v>137</v>
      </c>
      <c r="D785" s="6" t="s">
        <v>138</v>
      </c>
      <c r="E785" s="6" t="s">
        <v>60</v>
      </c>
      <c r="F785" s="6" t="s">
        <v>61</v>
      </c>
      <c r="G785" s="6" t="s">
        <v>55</v>
      </c>
      <c r="H785" s="6" t="s">
        <v>56</v>
      </c>
      <c r="I785" s="6">
        <v>40</v>
      </c>
      <c r="J785" s="6">
        <v>40</v>
      </c>
      <c r="K785" s="6">
        <v>3300</v>
      </c>
      <c r="L785" s="6" t="s">
        <v>57</v>
      </c>
      <c r="M785" s="9" t="s">
        <v>136</v>
      </c>
      <c r="N785" s="11">
        <f t="shared" si="12"/>
        <v>132000</v>
      </c>
    </row>
    <row r="786" spans="1:14" ht="14.25" customHeight="1" x14ac:dyDescent="0.35">
      <c r="A786" s="5">
        <v>45643</v>
      </c>
      <c r="B786" s="6" t="s">
        <v>57</v>
      </c>
      <c r="C786" s="6" t="s">
        <v>58</v>
      </c>
      <c r="D786" s="6" t="s">
        <v>59</v>
      </c>
      <c r="E786" s="6" t="s">
        <v>60</v>
      </c>
      <c r="F786" s="6" t="s">
        <v>61</v>
      </c>
      <c r="G786" s="6" t="s">
        <v>55</v>
      </c>
      <c r="H786" s="6" t="s">
        <v>56</v>
      </c>
      <c r="I786" s="6">
        <v>40</v>
      </c>
      <c r="J786" s="6">
        <v>40</v>
      </c>
      <c r="K786" s="6">
        <v>3300</v>
      </c>
      <c r="L786" s="6" t="s">
        <v>57</v>
      </c>
      <c r="M786" s="9" t="s">
        <v>136</v>
      </c>
      <c r="N786" s="11">
        <f t="shared" si="12"/>
        <v>132000</v>
      </c>
    </row>
    <row r="787" spans="1:14" ht="14.25" customHeight="1" x14ac:dyDescent="0.35">
      <c r="A787" s="5">
        <v>45643</v>
      </c>
      <c r="B787" s="6" t="s">
        <v>57</v>
      </c>
      <c r="C787" s="6" t="s">
        <v>137</v>
      </c>
      <c r="D787" s="6" t="s">
        <v>138</v>
      </c>
      <c r="E787" s="6" t="s">
        <v>60</v>
      </c>
      <c r="F787" s="6" t="s">
        <v>61</v>
      </c>
      <c r="G787" s="6" t="s">
        <v>55</v>
      </c>
      <c r="H787" s="6" t="s">
        <v>56</v>
      </c>
      <c r="I787" s="6">
        <v>40</v>
      </c>
      <c r="J787" s="6">
        <v>40</v>
      </c>
      <c r="K787" s="6">
        <v>3300</v>
      </c>
      <c r="L787" s="6" t="s">
        <v>57</v>
      </c>
      <c r="M787" s="9" t="s">
        <v>136</v>
      </c>
      <c r="N787" s="11">
        <f t="shared" si="12"/>
        <v>132000</v>
      </c>
    </row>
    <row r="788" spans="1:14" ht="14.25" customHeight="1" x14ac:dyDescent="0.35">
      <c r="A788" s="5">
        <v>45643</v>
      </c>
      <c r="B788" s="6" t="s">
        <v>57</v>
      </c>
      <c r="C788" s="6" t="s">
        <v>58</v>
      </c>
      <c r="D788" s="6" t="s">
        <v>59</v>
      </c>
      <c r="E788" s="6" t="s">
        <v>60</v>
      </c>
      <c r="F788" s="6" t="s">
        <v>61</v>
      </c>
      <c r="G788" s="6" t="s">
        <v>55</v>
      </c>
      <c r="H788" s="6" t="s">
        <v>56</v>
      </c>
      <c r="I788" s="6">
        <v>40</v>
      </c>
      <c r="J788" s="6">
        <v>40</v>
      </c>
      <c r="K788" s="6">
        <v>3300</v>
      </c>
      <c r="L788" s="6" t="s">
        <v>57</v>
      </c>
      <c r="M788" s="9" t="s">
        <v>136</v>
      </c>
      <c r="N788" s="11">
        <f t="shared" si="12"/>
        <v>132000</v>
      </c>
    </row>
    <row r="789" spans="1:14" ht="14.25" customHeight="1" x14ac:dyDescent="0.35">
      <c r="A789" s="5">
        <v>45643</v>
      </c>
      <c r="B789" s="6" t="s">
        <v>57</v>
      </c>
      <c r="C789" s="6" t="s">
        <v>137</v>
      </c>
      <c r="D789" s="6" t="s">
        <v>138</v>
      </c>
      <c r="E789" s="6" t="s">
        <v>60</v>
      </c>
      <c r="F789" s="6" t="s">
        <v>61</v>
      </c>
      <c r="G789" s="6" t="s">
        <v>55</v>
      </c>
      <c r="H789" s="6" t="s">
        <v>56</v>
      </c>
      <c r="I789" s="6">
        <v>40</v>
      </c>
      <c r="J789" s="6">
        <v>80</v>
      </c>
      <c r="K789" s="6">
        <v>6600</v>
      </c>
      <c r="L789" s="6" t="s">
        <v>57</v>
      </c>
      <c r="M789" s="9" t="s">
        <v>136</v>
      </c>
      <c r="N789" s="11">
        <f t="shared" si="12"/>
        <v>528000</v>
      </c>
    </row>
    <row r="790" spans="1:14" ht="14.25" customHeight="1" x14ac:dyDescent="0.35">
      <c r="A790" s="5">
        <v>45643</v>
      </c>
      <c r="B790" s="6" t="s">
        <v>57</v>
      </c>
      <c r="C790" s="6" t="s">
        <v>137</v>
      </c>
      <c r="D790" s="6" t="s">
        <v>138</v>
      </c>
      <c r="E790" s="6" t="s">
        <v>60</v>
      </c>
      <c r="F790" s="6" t="s">
        <v>61</v>
      </c>
      <c r="G790" s="6" t="s">
        <v>55</v>
      </c>
      <c r="H790" s="6" t="s">
        <v>56</v>
      </c>
      <c r="I790" s="6">
        <v>40</v>
      </c>
      <c r="J790" s="6">
        <v>40</v>
      </c>
      <c r="K790" s="6">
        <v>4166.8</v>
      </c>
      <c r="L790" s="6" t="s">
        <v>57</v>
      </c>
      <c r="M790" s="9" t="s">
        <v>136</v>
      </c>
      <c r="N790" s="11">
        <f t="shared" si="12"/>
        <v>166672</v>
      </c>
    </row>
    <row r="791" spans="1:14" ht="14.25" customHeight="1" x14ac:dyDescent="0.35">
      <c r="A791" s="5">
        <v>45643</v>
      </c>
      <c r="B791" s="6" t="s">
        <v>57</v>
      </c>
      <c r="C791" s="6" t="s">
        <v>58</v>
      </c>
      <c r="D791" s="6" t="s">
        <v>59</v>
      </c>
      <c r="E791" s="6" t="s">
        <v>60</v>
      </c>
      <c r="F791" s="6" t="s">
        <v>61</v>
      </c>
      <c r="G791" s="6" t="s">
        <v>55</v>
      </c>
      <c r="H791" s="6" t="s">
        <v>56</v>
      </c>
      <c r="I791" s="6">
        <v>40</v>
      </c>
      <c r="J791" s="6">
        <v>40</v>
      </c>
      <c r="K791" s="6">
        <v>4166.8</v>
      </c>
      <c r="L791" s="6" t="s">
        <v>57</v>
      </c>
      <c r="M791" s="9" t="s">
        <v>136</v>
      </c>
      <c r="N791" s="11">
        <f t="shared" si="12"/>
        <v>166672</v>
      </c>
    </row>
    <row r="792" spans="1:14" ht="14.25" customHeight="1" x14ac:dyDescent="0.35">
      <c r="A792" s="5">
        <v>45643</v>
      </c>
      <c r="B792" s="6" t="s">
        <v>57</v>
      </c>
      <c r="C792" s="6" t="s">
        <v>137</v>
      </c>
      <c r="D792" s="6" t="s">
        <v>138</v>
      </c>
      <c r="E792" s="6" t="s">
        <v>60</v>
      </c>
      <c r="F792" s="6" t="s">
        <v>61</v>
      </c>
      <c r="G792" s="6" t="s">
        <v>55</v>
      </c>
      <c r="H792" s="6" t="s">
        <v>56</v>
      </c>
      <c r="I792" s="6">
        <v>12</v>
      </c>
      <c r="J792" s="6">
        <v>24</v>
      </c>
      <c r="K792" s="6">
        <v>7980</v>
      </c>
      <c r="L792" s="6" t="s">
        <v>57</v>
      </c>
      <c r="M792" s="9" t="s">
        <v>136</v>
      </c>
      <c r="N792" s="11">
        <f t="shared" si="12"/>
        <v>191520</v>
      </c>
    </row>
    <row r="793" spans="1:14" ht="14.25" customHeight="1" x14ac:dyDescent="0.35">
      <c r="A793" s="5">
        <v>45643</v>
      </c>
      <c r="B793" s="6" t="s">
        <v>57</v>
      </c>
      <c r="C793" s="6" t="s">
        <v>58</v>
      </c>
      <c r="D793" s="6" t="s">
        <v>59</v>
      </c>
      <c r="E793" s="6" t="s">
        <v>60</v>
      </c>
      <c r="F793" s="6" t="s">
        <v>61</v>
      </c>
      <c r="G793" s="6" t="s">
        <v>55</v>
      </c>
      <c r="H793" s="6" t="s">
        <v>56</v>
      </c>
      <c r="I793" s="6">
        <v>12</v>
      </c>
      <c r="J793" s="6">
        <v>12</v>
      </c>
      <c r="K793" s="6">
        <v>3990</v>
      </c>
      <c r="L793" s="6" t="s">
        <v>57</v>
      </c>
      <c r="M793" s="9" t="s">
        <v>136</v>
      </c>
      <c r="N793" s="11">
        <f t="shared" si="12"/>
        <v>47880</v>
      </c>
    </row>
    <row r="794" spans="1:14" ht="14.25" customHeight="1" x14ac:dyDescent="0.35">
      <c r="A794" s="5">
        <v>45643</v>
      </c>
      <c r="B794" s="6" t="s">
        <v>57</v>
      </c>
      <c r="C794" s="6" t="s">
        <v>58</v>
      </c>
      <c r="D794" s="6" t="s">
        <v>59</v>
      </c>
      <c r="E794" s="6" t="s">
        <v>60</v>
      </c>
      <c r="F794" s="6" t="s">
        <v>61</v>
      </c>
      <c r="G794" s="6" t="s">
        <v>55</v>
      </c>
      <c r="H794" s="6" t="s">
        <v>56</v>
      </c>
      <c r="I794" s="6">
        <v>12</v>
      </c>
      <c r="J794" s="6">
        <v>12</v>
      </c>
      <c r="K794" s="6">
        <v>3990</v>
      </c>
      <c r="L794" s="6" t="s">
        <v>57</v>
      </c>
      <c r="M794" s="9" t="s">
        <v>136</v>
      </c>
      <c r="N794" s="11">
        <f t="shared" si="12"/>
        <v>47880</v>
      </c>
    </row>
    <row r="795" spans="1:14" ht="14.25" customHeight="1" x14ac:dyDescent="0.35">
      <c r="A795" s="5">
        <v>45643</v>
      </c>
      <c r="B795" s="6" t="s">
        <v>57</v>
      </c>
      <c r="C795" s="6" t="s">
        <v>137</v>
      </c>
      <c r="D795" s="6" t="s">
        <v>138</v>
      </c>
      <c r="E795" s="6" t="s">
        <v>60</v>
      </c>
      <c r="F795" s="6" t="s">
        <v>61</v>
      </c>
      <c r="G795" s="6" t="s">
        <v>62</v>
      </c>
      <c r="H795" s="6" t="s">
        <v>63</v>
      </c>
      <c r="I795" s="6">
        <v>6</v>
      </c>
      <c r="J795" s="6">
        <v>42</v>
      </c>
      <c r="K795" s="6">
        <v>29217.3</v>
      </c>
      <c r="L795" s="6" t="s">
        <v>57</v>
      </c>
      <c r="M795" s="9" t="s">
        <v>136</v>
      </c>
      <c r="N795" s="11">
        <f t="shared" si="12"/>
        <v>1227126.5999999999</v>
      </c>
    </row>
    <row r="796" spans="1:14" ht="14.25" customHeight="1" x14ac:dyDescent="0.35">
      <c r="A796" s="5">
        <v>45643</v>
      </c>
      <c r="B796" s="6" t="s">
        <v>57</v>
      </c>
      <c r="C796" s="6" t="s">
        <v>87</v>
      </c>
      <c r="D796" s="6" t="s">
        <v>88</v>
      </c>
      <c r="E796" s="6" t="s">
        <v>60</v>
      </c>
      <c r="F796" s="6" t="s">
        <v>61</v>
      </c>
      <c r="G796" s="6" t="s">
        <v>62</v>
      </c>
      <c r="H796" s="6" t="s">
        <v>124</v>
      </c>
      <c r="I796" s="6">
        <v>12</v>
      </c>
      <c r="J796" s="6">
        <v>24</v>
      </c>
      <c r="K796" s="6">
        <v>4422.24</v>
      </c>
      <c r="L796" s="6" t="s">
        <v>57</v>
      </c>
      <c r="M796" s="9" t="s">
        <v>136</v>
      </c>
      <c r="N796" s="11">
        <f t="shared" si="12"/>
        <v>106133.75999999999</v>
      </c>
    </row>
    <row r="797" spans="1:14" ht="14.25" customHeight="1" x14ac:dyDescent="0.35">
      <c r="A797" s="5">
        <v>45643</v>
      </c>
      <c r="B797" s="6" t="s">
        <v>57</v>
      </c>
      <c r="C797" s="6" t="s">
        <v>58</v>
      </c>
      <c r="D797" s="6" t="s">
        <v>59</v>
      </c>
      <c r="E797" s="6" t="s">
        <v>60</v>
      </c>
      <c r="F797" s="6" t="s">
        <v>61</v>
      </c>
      <c r="G797" s="6" t="s">
        <v>62</v>
      </c>
      <c r="H797" s="6" t="s">
        <v>124</v>
      </c>
      <c r="I797" s="6">
        <v>4</v>
      </c>
      <c r="J797" s="6">
        <v>20</v>
      </c>
      <c r="K797" s="6">
        <v>9907.4</v>
      </c>
      <c r="L797" s="6" t="s">
        <v>57</v>
      </c>
      <c r="M797" s="9" t="s">
        <v>136</v>
      </c>
      <c r="N797" s="11">
        <f t="shared" si="12"/>
        <v>198148</v>
      </c>
    </row>
    <row r="798" spans="1:14" ht="14.25" customHeight="1" x14ac:dyDescent="0.35">
      <c r="A798" s="5">
        <v>45643</v>
      </c>
      <c r="B798" s="6" t="s">
        <v>57</v>
      </c>
      <c r="C798" s="6" t="s">
        <v>84</v>
      </c>
      <c r="D798" s="6" t="s">
        <v>85</v>
      </c>
      <c r="E798" s="6" t="s">
        <v>60</v>
      </c>
      <c r="F798" s="6" t="s">
        <v>61</v>
      </c>
      <c r="G798" s="6" t="s">
        <v>62</v>
      </c>
      <c r="H798" s="6" t="s">
        <v>124</v>
      </c>
      <c r="I798" s="6">
        <v>4</v>
      </c>
      <c r="J798" s="6">
        <v>20</v>
      </c>
      <c r="K798" s="6">
        <v>12777.8</v>
      </c>
      <c r="L798" s="6" t="s">
        <v>57</v>
      </c>
      <c r="M798" s="9" t="s">
        <v>136</v>
      </c>
      <c r="N798" s="11">
        <f t="shared" si="12"/>
        <v>255556</v>
      </c>
    </row>
    <row r="799" spans="1:14" ht="14.25" customHeight="1" x14ac:dyDescent="0.35">
      <c r="A799" s="5">
        <v>45643</v>
      </c>
      <c r="B799" s="6" t="s">
        <v>57</v>
      </c>
      <c r="C799" s="6" t="s">
        <v>84</v>
      </c>
      <c r="D799" s="6" t="s">
        <v>85</v>
      </c>
      <c r="E799" s="6" t="s">
        <v>60</v>
      </c>
      <c r="F799" s="6" t="s">
        <v>61</v>
      </c>
      <c r="G799" s="6" t="s">
        <v>62</v>
      </c>
      <c r="H799" s="6" t="s">
        <v>124</v>
      </c>
      <c r="I799" s="6">
        <v>4</v>
      </c>
      <c r="J799" s="6">
        <v>20</v>
      </c>
      <c r="K799" s="6">
        <v>11296.4</v>
      </c>
      <c r="L799" s="6" t="s">
        <v>57</v>
      </c>
      <c r="M799" s="9" t="s">
        <v>136</v>
      </c>
      <c r="N799" s="11">
        <f t="shared" si="12"/>
        <v>225928</v>
      </c>
    </row>
    <row r="800" spans="1:14" ht="14.25" customHeight="1" x14ac:dyDescent="0.35">
      <c r="A800" s="5">
        <v>45643</v>
      </c>
      <c r="B800" s="6" t="s">
        <v>57</v>
      </c>
      <c r="C800" s="6" t="s">
        <v>137</v>
      </c>
      <c r="D800" s="6" t="s">
        <v>138</v>
      </c>
      <c r="E800" s="6" t="s">
        <v>60</v>
      </c>
      <c r="F800" s="6" t="s">
        <v>61</v>
      </c>
      <c r="G800" s="6" t="s">
        <v>62</v>
      </c>
      <c r="H800" s="6" t="s">
        <v>124</v>
      </c>
      <c r="I800" s="6">
        <v>12</v>
      </c>
      <c r="J800" s="6">
        <v>36</v>
      </c>
      <c r="K800" s="6">
        <v>7499.88</v>
      </c>
      <c r="L800" s="6" t="s">
        <v>57</v>
      </c>
      <c r="M800" s="9" t="s">
        <v>136</v>
      </c>
      <c r="N800" s="11">
        <f t="shared" si="12"/>
        <v>269995.68</v>
      </c>
    </row>
    <row r="801" spans="1:14" ht="14.25" customHeight="1" x14ac:dyDescent="0.35">
      <c r="A801" s="5">
        <v>45643</v>
      </c>
      <c r="B801" s="6" t="s">
        <v>57</v>
      </c>
      <c r="C801" s="6" t="s">
        <v>84</v>
      </c>
      <c r="D801" s="6" t="s">
        <v>85</v>
      </c>
      <c r="E801" s="6" t="s">
        <v>60</v>
      </c>
      <c r="F801" s="6" t="s">
        <v>61</v>
      </c>
      <c r="G801" s="6" t="s">
        <v>62</v>
      </c>
      <c r="H801" s="6" t="s">
        <v>63</v>
      </c>
      <c r="I801" s="6">
        <v>2</v>
      </c>
      <c r="J801" s="6">
        <v>60</v>
      </c>
      <c r="K801" s="6">
        <v>77722.2</v>
      </c>
      <c r="L801" s="6" t="s">
        <v>57</v>
      </c>
      <c r="M801" s="9" t="s">
        <v>136</v>
      </c>
      <c r="N801" s="11">
        <f t="shared" si="12"/>
        <v>4663332</v>
      </c>
    </row>
    <row r="802" spans="1:14" ht="14.25" customHeight="1" x14ac:dyDescent="0.35">
      <c r="A802" s="5">
        <v>45643</v>
      </c>
      <c r="B802" s="6" t="s">
        <v>57</v>
      </c>
      <c r="C802" s="6" t="s">
        <v>137</v>
      </c>
      <c r="D802" s="6" t="s">
        <v>138</v>
      </c>
      <c r="E802" s="6" t="s">
        <v>60</v>
      </c>
      <c r="F802" s="6" t="s">
        <v>61</v>
      </c>
      <c r="G802" s="6" t="s">
        <v>62</v>
      </c>
      <c r="H802" s="6" t="s">
        <v>63</v>
      </c>
      <c r="I802" s="6">
        <v>5</v>
      </c>
      <c r="J802" s="6">
        <v>296</v>
      </c>
      <c r="K802" s="6">
        <v>30203.84</v>
      </c>
      <c r="L802" s="6" t="s">
        <v>57</v>
      </c>
      <c r="M802" s="9" t="s">
        <v>136</v>
      </c>
      <c r="N802" s="11">
        <f t="shared" si="12"/>
        <v>8940336.6400000006</v>
      </c>
    </row>
    <row r="803" spans="1:14" ht="14.25" customHeight="1" x14ac:dyDescent="0.35">
      <c r="A803" s="5">
        <v>45643</v>
      </c>
      <c r="B803" s="6" t="s">
        <v>57</v>
      </c>
      <c r="C803" s="6" t="s">
        <v>137</v>
      </c>
      <c r="D803" s="6" t="s">
        <v>138</v>
      </c>
      <c r="E803" s="6" t="s">
        <v>60</v>
      </c>
      <c r="F803" s="6" t="s">
        <v>61</v>
      </c>
      <c r="G803" s="6" t="s">
        <v>62</v>
      </c>
      <c r="H803" s="6" t="s">
        <v>63</v>
      </c>
      <c r="I803" s="6">
        <v>5</v>
      </c>
      <c r="J803" s="6">
        <v>4</v>
      </c>
      <c r="K803" s="6">
        <v>408.16</v>
      </c>
      <c r="L803" s="6" t="s">
        <v>57</v>
      </c>
      <c r="M803" s="9" t="s">
        <v>136</v>
      </c>
      <c r="N803" s="11">
        <f t="shared" si="12"/>
        <v>1632.64</v>
      </c>
    </row>
    <row r="804" spans="1:14" ht="14.25" customHeight="1" x14ac:dyDescent="0.35">
      <c r="A804" s="5">
        <v>45643</v>
      </c>
      <c r="B804" s="6" t="s">
        <v>57</v>
      </c>
      <c r="C804" s="6" t="s">
        <v>137</v>
      </c>
      <c r="D804" s="6" t="s">
        <v>138</v>
      </c>
      <c r="E804" s="6" t="s">
        <v>60</v>
      </c>
      <c r="F804" s="6" t="s">
        <v>61</v>
      </c>
      <c r="G804" s="6" t="s">
        <v>62</v>
      </c>
      <c r="H804" s="6" t="s">
        <v>71</v>
      </c>
      <c r="I804" s="6">
        <v>72</v>
      </c>
      <c r="J804" s="6">
        <v>360</v>
      </c>
      <c r="K804" s="6">
        <v>3333.6</v>
      </c>
      <c r="L804" s="6" t="s">
        <v>57</v>
      </c>
      <c r="M804" s="9" t="s">
        <v>136</v>
      </c>
      <c r="N804" s="11">
        <f t="shared" si="12"/>
        <v>1200096</v>
      </c>
    </row>
    <row r="805" spans="1:14" ht="14.25" customHeight="1" x14ac:dyDescent="0.35">
      <c r="A805" s="5">
        <v>45643</v>
      </c>
      <c r="B805" s="6" t="s">
        <v>57</v>
      </c>
      <c r="C805" s="6" t="s">
        <v>137</v>
      </c>
      <c r="D805" s="6" t="s">
        <v>138</v>
      </c>
      <c r="E805" s="6" t="s">
        <v>60</v>
      </c>
      <c r="F805" s="6" t="s">
        <v>61</v>
      </c>
      <c r="G805" s="6" t="s">
        <v>62</v>
      </c>
      <c r="H805" s="6" t="s">
        <v>71</v>
      </c>
      <c r="I805" s="6">
        <v>8</v>
      </c>
      <c r="J805" s="6">
        <v>48</v>
      </c>
      <c r="K805" s="6">
        <v>17733.599999999999</v>
      </c>
      <c r="L805" s="6" t="s">
        <v>57</v>
      </c>
      <c r="M805" s="9" t="s">
        <v>136</v>
      </c>
      <c r="N805" s="11">
        <f t="shared" si="12"/>
        <v>851212.79999999993</v>
      </c>
    </row>
    <row r="806" spans="1:14" ht="14.25" customHeight="1" x14ac:dyDescent="0.35">
      <c r="A806" s="5">
        <v>45643</v>
      </c>
      <c r="B806" s="6" t="s">
        <v>57</v>
      </c>
      <c r="C806" s="6" t="s">
        <v>84</v>
      </c>
      <c r="D806" s="6" t="s">
        <v>85</v>
      </c>
      <c r="E806" s="6" t="s">
        <v>60</v>
      </c>
      <c r="F806" s="6" t="s">
        <v>61</v>
      </c>
      <c r="G806" s="6" t="s">
        <v>62</v>
      </c>
      <c r="H806" s="6" t="s">
        <v>71</v>
      </c>
      <c r="I806" s="6">
        <v>8</v>
      </c>
      <c r="J806" s="6">
        <v>40</v>
      </c>
      <c r="K806" s="6">
        <v>14778</v>
      </c>
      <c r="L806" s="6" t="s">
        <v>57</v>
      </c>
      <c r="M806" s="9" t="s">
        <v>136</v>
      </c>
      <c r="N806" s="11">
        <f t="shared" si="12"/>
        <v>591120</v>
      </c>
    </row>
    <row r="807" spans="1:14" ht="14.25" customHeight="1" x14ac:dyDescent="0.35">
      <c r="A807" s="5">
        <v>45643</v>
      </c>
      <c r="B807" s="6" t="s">
        <v>57</v>
      </c>
      <c r="C807" s="6" t="s">
        <v>137</v>
      </c>
      <c r="D807" s="6" t="s">
        <v>138</v>
      </c>
      <c r="E807" s="6" t="s">
        <v>60</v>
      </c>
      <c r="F807" s="6" t="s">
        <v>61</v>
      </c>
      <c r="G807" s="6" t="s">
        <v>62</v>
      </c>
      <c r="H807" s="6" t="s">
        <v>71</v>
      </c>
      <c r="I807" s="6">
        <v>5</v>
      </c>
      <c r="J807" s="6">
        <v>50</v>
      </c>
      <c r="K807" s="6">
        <v>30046.5</v>
      </c>
      <c r="L807" s="6" t="s">
        <v>57</v>
      </c>
      <c r="M807" s="9" t="s">
        <v>136</v>
      </c>
      <c r="N807" s="11">
        <f t="shared" si="12"/>
        <v>1502325</v>
      </c>
    </row>
    <row r="808" spans="1:14" ht="14.25" customHeight="1" x14ac:dyDescent="0.35">
      <c r="A808" s="5">
        <v>45643</v>
      </c>
      <c r="B808" s="6" t="s">
        <v>57</v>
      </c>
      <c r="C808" s="6" t="s">
        <v>137</v>
      </c>
      <c r="D808" s="6" t="s">
        <v>138</v>
      </c>
      <c r="E808" s="6" t="s">
        <v>60</v>
      </c>
      <c r="F808" s="6" t="s">
        <v>61</v>
      </c>
      <c r="G808" s="6" t="s">
        <v>62</v>
      </c>
      <c r="H808" s="6" t="s">
        <v>71</v>
      </c>
      <c r="I808" s="6">
        <v>5</v>
      </c>
      <c r="J808" s="6">
        <v>25</v>
      </c>
      <c r="K808" s="6">
        <v>16088</v>
      </c>
      <c r="L808" s="6" t="s">
        <v>57</v>
      </c>
      <c r="M808" s="9" t="s">
        <v>136</v>
      </c>
      <c r="N808" s="11">
        <f t="shared" si="12"/>
        <v>402200</v>
      </c>
    </row>
    <row r="809" spans="1:14" ht="14.25" customHeight="1" x14ac:dyDescent="0.35">
      <c r="A809" s="5">
        <v>45643</v>
      </c>
      <c r="B809" s="6" t="s">
        <v>57</v>
      </c>
      <c r="C809" s="6" t="s">
        <v>137</v>
      </c>
      <c r="D809" s="6" t="s">
        <v>138</v>
      </c>
      <c r="E809" s="6" t="s">
        <v>60</v>
      </c>
      <c r="F809" s="6" t="s">
        <v>61</v>
      </c>
      <c r="G809" s="6" t="s">
        <v>62</v>
      </c>
      <c r="H809" s="6" t="s">
        <v>71</v>
      </c>
      <c r="I809" s="6">
        <v>5</v>
      </c>
      <c r="J809" s="6">
        <v>167</v>
      </c>
      <c r="K809" s="6">
        <v>17040.68</v>
      </c>
      <c r="L809" s="6" t="s">
        <v>57</v>
      </c>
      <c r="M809" s="9" t="s">
        <v>136</v>
      </c>
      <c r="N809" s="11">
        <f t="shared" si="12"/>
        <v>2845793.56</v>
      </c>
    </row>
    <row r="810" spans="1:14" ht="14.25" customHeight="1" x14ac:dyDescent="0.35">
      <c r="A810" s="5">
        <v>45643</v>
      </c>
      <c r="B810" s="6" t="s">
        <v>57</v>
      </c>
      <c r="C810" s="6" t="s">
        <v>137</v>
      </c>
      <c r="D810" s="6" t="s">
        <v>138</v>
      </c>
      <c r="E810" s="6" t="s">
        <v>60</v>
      </c>
      <c r="F810" s="6" t="s">
        <v>61</v>
      </c>
      <c r="G810" s="6" t="s">
        <v>62</v>
      </c>
      <c r="H810" s="6" t="s">
        <v>71</v>
      </c>
      <c r="I810" s="6">
        <v>5</v>
      </c>
      <c r="J810" s="6">
        <v>33</v>
      </c>
      <c r="K810" s="6">
        <v>3367.32</v>
      </c>
      <c r="L810" s="6" t="s">
        <v>57</v>
      </c>
      <c r="M810" s="9" t="s">
        <v>136</v>
      </c>
      <c r="N810" s="11">
        <f t="shared" si="12"/>
        <v>111121.56000000001</v>
      </c>
    </row>
    <row r="811" spans="1:14" ht="14.25" customHeight="1" x14ac:dyDescent="0.35">
      <c r="A811" s="5">
        <v>45643</v>
      </c>
      <c r="B811" s="6" t="s">
        <v>57</v>
      </c>
      <c r="C811" s="6" t="s">
        <v>137</v>
      </c>
      <c r="D811" s="6" t="s">
        <v>138</v>
      </c>
      <c r="E811" s="6" t="s">
        <v>60</v>
      </c>
      <c r="F811" s="6" t="s">
        <v>61</v>
      </c>
      <c r="G811" s="6" t="s">
        <v>62</v>
      </c>
      <c r="H811" s="6" t="s">
        <v>71</v>
      </c>
      <c r="I811" s="6">
        <v>24</v>
      </c>
      <c r="J811" s="6">
        <v>240</v>
      </c>
      <c r="K811" s="6">
        <v>32443.200000000001</v>
      </c>
      <c r="L811" s="6" t="s">
        <v>57</v>
      </c>
      <c r="M811" s="9" t="s">
        <v>136</v>
      </c>
      <c r="N811" s="11">
        <f t="shared" si="12"/>
        <v>7786368</v>
      </c>
    </row>
    <row r="812" spans="1:14" ht="14.25" customHeight="1" x14ac:dyDescent="0.35">
      <c r="A812" s="5">
        <v>45643</v>
      </c>
      <c r="B812" s="6" t="s">
        <v>57</v>
      </c>
      <c r="C812" s="6" t="s">
        <v>137</v>
      </c>
      <c r="D812" s="6" t="s">
        <v>138</v>
      </c>
      <c r="E812" s="6" t="s">
        <v>60</v>
      </c>
      <c r="F812" s="6" t="s">
        <v>61</v>
      </c>
      <c r="G812" s="6" t="s">
        <v>62</v>
      </c>
      <c r="H812" s="6" t="s">
        <v>71</v>
      </c>
      <c r="I812" s="6">
        <v>12</v>
      </c>
      <c r="J812" s="6">
        <v>12</v>
      </c>
      <c r="K812" s="6">
        <v>1722.24</v>
      </c>
      <c r="L812" s="6" t="s">
        <v>57</v>
      </c>
      <c r="M812" s="9" t="s">
        <v>136</v>
      </c>
      <c r="N812" s="11">
        <f t="shared" si="12"/>
        <v>20666.88</v>
      </c>
    </row>
    <row r="813" spans="1:14" ht="14.25" customHeight="1" x14ac:dyDescent="0.35">
      <c r="A813" s="5">
        <v>45643</v>
      </c>
      <c r="B813" s="6" t="s">
        <v>57</v>
      </c>
      <c r="C813" s="6" t="s">
        <v>137</v>
      </c>
      <c r="D813" s="6" t="s">
        <v>138</v>
      </c>
      <c r="E813" s="6" t="s">
        <v>60</v>
      </c>
      <c r="F813" s="6" t="s">
        <v>61</v>
      </c>
      <c r="G813" s="6" t="s">
        <v>62</v>
      </c>
      <c r="H813" s="6" t="s">
        <v>71</v>
      </c>
      <c r="I813" s="6">
        <v>12</v>
      </c>
      <c r="J813" s="6">
        <v>12</v>
      </c>
      <c r="K813" s="6">
        <v>1444.44</v>
      </c>
      <c r="L813" s="6" t="s">
        <v>57</v>
      </c>
      <c r="M813" s="9" t="s">
        <v>136</v>
      </c>
      <c r="N813" s="11">
        <f t="shared" si="12"/>
        <v>17333.28</v>
      </c>
    </row>
    <row r="814" spans="1:14" ht="14.25" customHeight="1" x14ac:dyDescent="0.35">
      <c r="A814" s="5">
        <v>45643</v>
      </c>
      <c r="B814" s="6" t="s">
        <v>57</v>
      </c>
      <c r="C814" s="6" t="s">
        <v>87</v>
      </c>
      <c r="D814" s="6" t="s">
        <v>88</v>
      </c>
      <c r="E814" s="6" t="s">
        <v>60</v>
      </c>
      <c r="F814" s="6" t="s">
        <v>61</v>
      </c>
      <c r="G814" s="6" t="s">
        <v>74</v>
      </c>
      <c r="H814" s="6" t="s">
        <v>75</v>
      </c>
      <c r="I814" s="6">
        <v>56</v>
      </c>
      <c r="J814" s="6">
        <v>2</v>
      </c>
      <c r="K814" s="6">
        <v>481.82</v>
      </c>
      <c r="L814" s="6" t="s">
        <v>57</v>
      </c>
      <c r="M814" s="9" t="s">
        <v>136</v>
      </c>
      <c r="N814" s="11">
        <f t="shared" si="12"/>
        <v>963.64</v>
      </c>
    </row>
    <row r="815" spans="1:14" ht="14.25" customHeight="1" x14ac:dyDescent="0.35">
      <c r="A815" s="5">
        <v>45643</v>
      </c>
      <c r="B815" s="6" t="s">
        <v>57</v>
      </c>
      <c r="C815" s="6" t="s">
        <v>87</v>
      </c>
      <c r="D815" s="6" t="s">
        <v>88</v>
      </c>
      <c r="E815" s="6" t="s">
        <v>60</v>
      </c>
      <c r="F815" s="6" t="s">
        <v>61</v>
      </c>
      <c r="G815" s="6" t="s">
        <v>74</v>
      </c>
      <c r="H815" s="6" t="s">
        <v>75</v>
      </c>
      <c r="I815" s="6">
        <v>56</v>
      </c>
      <c r="J815" s="6">
        <v>16</v>
      </c>
      <c r="K815" s="6">
        <v>3854.56</v>
      </c>
      <c r="L815" s="6" t="s">
        <v>57</v>
      </c>
      <c r="M815" s="9" t="s">
        <v>136</v>
      </c>
      <c r="N815" s="11">
        <f t="shared" si="12"/>
        <v>61672.959999999999</v>
      </c>
    </row>
    <row r="816" spans="1:14" ht="14.25" customHeight="1" x14ac:dyDescent="0.35">
      <c r="A816" s="5">
        <v>45643</v>
      </c>
      <c r="B816" s="6" t="s">
        <v>57</v>
      </c>
      <c r="C816" s="6" t="s">
        <v>137</v>
      </c>
      <c r="D816" s="6" t="s">
        <v>138</v>
      </c>
      <c r="E816" s="6" t="s">
        <v>60</v>
      </c>
      <c r="F816" s="6" t="s">
        <v>61</v>
      </c>
      <c r="G816" s="6" t="s">
        <v>74</v>
      </c>
      <c r="H816" s="6" t="s">
        <v>75</v>
      </c>
      <c r="I816" s="6">
        <v>48</v>
      </c>
      <c r="J816" s="6">
        <v>48</v>
      </c>
      <c r="K816" s="6">
        <v>3665.76</v>
      </c>
      <c r="L816" s="6" t="s">
        <v>57</v>
      </c>
      <c r="M816" s="9" t="s">
        <v>136</v>
      </c>
      <c r="N816" s="11">
        <f t="shared" si="12"/>
        <v>175956.48000000001</v>
      </c>
    </row>
    <row r="817" spans="1:14" ht="14.25" customHeight="1" x14ac:dyDescent="0.35">
      <c r="A817" s="5">
        <v>45643</v>
      </c>
      <c r="B817" s="6" t="s">
        <v>57</v>
      </c>
      <c r="C817" s="6" t="s">
        <v>137</v>
      </c>
      <c r="D817" s="6" t="s">
        <v>138</v>
      </c>
      <c r="E817" s="6" t="s">
        <v>60</v>
      </c>
      <c r="F817" s="6" t="s">
        <v>61</v>
      </c>
      <c r="G817" s="6" t="s">
        <v>74</v>
      </c>
      <c r="H817" s="6" t="s">
        <v>75</v>
      </c>
      <c r="I817" s="6">
        <v>56</v>
      </c>
      <c r="J817" s="6">
        <v>6</v>
      </c>
      <c r="K817" s="6">
        <v>1118.1600000000001</v>
      </c>
      <c r="L817" s="6" t="s">
        <v>57</v>
      </c>
      <c r="M817" s="9" t="s">
        <v>136</v>
      </c>
      <c r="N817" s="11">
        <f t="shared" si="12"/>
        <v>6708.9600000000009</v>
      </c>
    </row>
    <row r="818" spans="1:14" ht="14.25" customHeight="1" x14ac:dyDescent="0.35">
      <c r="A818" s="5">
        <v>45643</v>
      </c>
      <c r="B818" s="6" t="s">
        <v>57</v>
      </c>
      <c r="C818" s="6" t="s">
        <v>137</v>
      </c>
      <c r="D818" s="6" t="s">
        <v>138</v>
      </c>
      <c r="E818" s="6" t="s">
        <v>60</v>
      </c>
      <c r="F818" s="6" t="s">
        <v>61</v>
      </c>
      <c r="G818" s="6" t="s">
        <v>74</v>
      </c>
      <c r="H818" s="6" t="s">
        <v>75</v>
      </c>
      <c r="I818" s="6">
        <v>56</v>
      </c>
      <c r="J818" s="6">
        <v>50</v>
      </c>
      <c r="K818" s="6">
        <v>9318</v>
      </c>
      <c r="L818" s="6" t="s">
        <v>57</v>
      </c>
      <c r="M818" s="9" t="s">
        <v>136</v>
      </c>
      <c r="N818" s="11">
        <f t="shared" si="12"/>
        <v>465900</v>
      </c>
    </row>
    <row r="819" spans="1:14" ht="14.25" customHeight="1" x14ac:dyDescent="0.35">
      <c r="A819" s="5">
        <v>45643</v>
      </c>
      <c r="B819" s="6" t="s">
        <v>57</v>
      </c>
      <c r="C819" s="6" t="s">
        <v>137</v>
      </c>
      <c r="D819" s="6" t="s">
        <v>138</v>
      </c>
      <c r="E819" s="6" t="s">
        <v>60</v>
      </c>
      <c r="F819" s="6" t="s">
        <v>61</v>
      </c>
      <c r="G819" s="6" t="s">
        <v>74</v>
      </c>
      <c r="H819" s="6" t="s">
        <v>75</v>
      </c>
      <c r="I819" s="6">
        <v>48</v>
      </c>
      <c r="J819" s="6">
        <v>48</v>
      </c>
      <c r="K819" s="6">
        <v>3665.76</v>
      </c>
      <c r="L819" s="6" t="s">
        <v>57</v>
      </c>
      <c r="M819" s="9" t="s">
        <v>136</v>
      </c>
      <c r="N819" s="11">
        <f t="shared" si="12"/>
        <v>175956.48000000001</v>
      </c>
    </row>
    <row r="820" spans="1:14" ht="14.25" customHeight="1" x14ac:dyDescent="0.35">
      <c r="A820" s="5">
        <v>45643</v>
      </c>
      <c r="B820" s="6" t="s">
        <v>57</v>
      </c>
      <c r="C820" s="6" t="s">
        <v>137</v>
      </c>
      <c r="D820" s="6" t="s">
        <v>138</v>
      </c>
      <c r="E820" s="6" t="s">
        <v>60</v>
      </c>
      <c r="F820" s="6" t="s">
        <v>61</v>
      </c>
      <c r="G820" s="6" t="s">
        <v>74</v>
      </c>
      <c r="H820" s="6" t="s">
        <v>75</v>
      </c>
      <c r="I820" s="6">
        <v>56</v>
      </c>
      <c r="J820" s="6">
        <v>28</v>
      </c>
      <c r="K820" s="6">
        <v>5218.08</v>
      </c>
      <c r="L820" s="6" t="s">
        <v>57</v>
      </c>
      <c r="M820" s="9" t="s">
        <v>136</v>
      </c>
      <c r="N820" s="11">
        <f t="shared" si="12"/>
        <v>146106.23999999999</v>
      </c>
    </row>
    <row r="821" spans="1:14" ht="14.25" customHeight="1" x14ac:dyDescent="0.35">
      <c r="A821" s="5">
        <v>45643</v>
      </c>
      <c r="B821" s="6" t="s">
        <v>57</v>
      </c>
      <c r="C821" s="6" t="s">
        <v>137</v>
      </c>
      <c r="D821" s="6" t="s">
        <v>138</v>
      </c>
      <c r="E821" s="6" t="s">
        <v>60</v>
      </c>
      <c r="F821" s="6" t="s">
        <v>61</v>
      </c>
      <c r="G821" s="6" t="s">
        <v>74</v>
      </c>
      <c r="H821" s="6" t="s">
        <v>75</v>
      </c>
      <c r="I821" s="6">
        <v>56</v>
      </c>
      <c r="J821" s="6">
        <v>28</v>
      </c>
      <c r="K821" s="6">
        <v>5218.08</v>
      </c>
      <c r="L821" s="6" t="s">
        <v>57</v>
      </c>
      <c r="M821" s="9" t="s">
        <v>136</v>
      </c>
      <c r="N821" s="11">
        <f t="shared" si="12"/>
        <v>146106.23999999999</v>
      </c>
    </row>
    <row r="822" spans="1:14" ht="14.25" customHeight="1" x14ac:dyDescent="0.35">
      <c r="A822" s="5">
        <v>45643</v>
      </c>
      <c r="B822" s="6" t="s">
        <v>57</v>
      </c>
      <c r="C822" s="6" t="s">
        <v>87</v>
      </c>
      <c r="D822" s="6" t="s">
        <v>88</v>
      </c>
      <c r="E822" s="6" t="s">
        <v>60</v>
      </c>
      <c r="F822" s="6" t="s">
        <v>61</v>
      </c>
      <c r="G822" s="6" t="s">
        <v>74</v>
      </c>
      <c r="H822" s="6" t="s">
        <v>75</v>
      </c>
      <c r="I822" s="6">
        <v>12</v>
      </c>
      <c r="J822" s="6">
        <v>3</v>
      </c>
      <c r="K822" s="6">
        <v>2649.12</v>
      </c>
      <c r="L822" s="6" t="s">
        <v>57</v>
      </c>
      <c r="M822" s="9" t="s">
        <v>136</v>
      </c>
      <c r="N822" s="11">
        <f t="shared" si="12"/>
        <v>7947.36</v>
      </c>
    </row>
    <row r="823" spans="1:14" ht="14.25" customHeight="1" x14ac:dyDescent="0.35">
      <c r="A823" s="5">
        <v>45643</v>
      </c>
      <c r="B823" s="6" t="s">
        <v>57</v>
      </c>
      <c r="C823" s="6" t="s">
        <v>58</v>
      </c>
      <c r="D823" s="6" t="s">
        <v>59</v>
      </c>
      <c r="E823" s="6" t="s">
        <v>60</v>
      </c>
      <c r="F823" s="6" t="s">
        <v>61</v>
      </c>
      <c r="G823" s="6" t="s">
        <v>74</v>
      </c>
      <c r="H823" s="6" t="s">
        <v>75</v>
      </c>
      <c r="I823" s="6">
        <v>48</v>
      </c>
      <c r="J823" s="6">
        <v>48</v>
      </c>
      <c r="K823" s="6">
        <v>3665.76</v>
      </c>
      <c r="L823" s="6" t="s">
        <v>57</v>
      </c>
      <c r="M823" s="9" t="s">
        <v>136</v>
      </c>
      <c r="N823" s="11">
        <f t="shared" si="12"/>
        <v>175956.48000000001</v>
      </c>
    </row>
    <row r="824" spans="1:14" ht="14.25" customHeight="1" x14ac:dyDescent="0.35">
      <c r="A824" s="5">
        <v>45643</v>
      </c>
      <c r="B824" s="6" t="s">
        <v>57</v>
      </c>
      <c r="C824" s="6" t="s">
        <v>137</v>
      </c>
      <c r="D824" s="6" t="s">
        <v>138</v>
      </c>
      <c r="E824" s="6" t="s">
        <v>60</v>
      </c>
      <c r="F824" s="6" t="s">
        <v>61</v>
      </c>
      <c r="G824" s="6" t="s">
        <v>74</v>
      </c>
      <c r="H824" s="6" t="s">
        <v>75</v>
      </c>
      <c r="I824" s="6">
        <v>60</v>
      </c>
      <c r="J824" s="6">
        <v>240</v>
      </c>
      <c r="K824" s="6">
        <v>5880</v>
      </c>
      <c r="L824" s="6" t="s">
        <v>57</v>
      </c>
      <c r="M824" s="9" t="s">
        <v>136</v>
      </c>
      <c r="N824" s="11">
        <f t="shared" si="12"/>
        <v>1411200</v>
      </c>
    </row>
    <row r="825" spans="1:14" ht="14.25" customHeight="1" x14ac:dyDescent="0.35">
      <c r="A825" s="5">
        <v>45643</v>
      </c>
      <c r="B825" s="6" t="s">
        <v>57</v>
      </c>
      <c r="C825" s="6" t="s">
        <v>137</v>
      </c>
      <c r="D825" s="6" t="s">
        <v>138</v>
      </c>
      <c r="E825" s="6" t="s">
        <v>60</v>
      </c>
      <c r="F825" s="6" t="s">
        <v>61</v>
      </c>
      <c r="G825" s="6" t="s">
        <v>74</v>
      </c>
      <c r="H825" s="6" t="s">
        <v>75</v>
      </c>
      <c r="I825" s="6">
        <v>60</v>
      </c>
      <c r="J825" s="6">
        <v>240</v>
      </c>
      <c r="K825" s="6">
        <v>5880</v>
      </c>
      <c r="L825" s="6" t="s">
        <v>57</v>
      </c>
      <c r="M825" s="9" t="s">
        <v>136</v>
      </c>
      <c r="N825" s="11">
        <f t="shared" si="12"/>
        <v>1411200</v>
      </c>
    </row>
    <row r="826" spans="1:14" ht="14.25" customHeight="1" x14ac:dyDescent="0.35">
      <c r="A826" s="5">
        <v>45643</v>
      </c>
      <c r="B826" s="6" t="s">
        <v>57</v>
      </c>
      <c r="C826" s="6" t="s">
        <v>137</v>
      </c>
      <c r="D826" s="6" t="s">
        <v>138</v>
      </c>
      <c r="E826" s="6" t="s">
        <v>60</v>
      </c>
      <c r="F826" s="6" t="s">
        <v>61</v>
      </c>
      <c r="G826" s="6" t="s">
        <v>74</v>
      </c>
      <c r="H826" s="6" t="s">
        <v>76</v>
      </c>
      <c r="I826" s="6">
        <v>56</v>
      </c>
      <c r="J826" s="6">
        <v>24</v>
      </c>
      <c r="K826" s="6">
        <v>4123.68</v>
      </c>
      <c r="L826" s="6" t="s">
        <v>57</v>
      </c>
      <c r="M826" s="9" t="s">
        <v>136</v>
      </c>
      <c r="N826" s="11">
        <f t="shared" si="12"/>
        <v>98968.320000000007</v>
      </c>
    </row>
    <row r="827" spans="1:14" ht="14.25" customHeight="1" x14ac:dyDescent="0.35">
      <c r="A827" s="5">
        <v>45643</v>
      </c>
      <c r="B827" s="6" t="s">
        <v>125</v>
      </c>
      <c r="C827" s="6" t="s">
        <v>137</v>
      </c>
      <c r="D827" s="6" t="s">
        <v>138</v>
      </c>
      <c r="E827" s="6" t="s">
        <v>60</v>
      </c>
      <c r="F827" s="6" t="s">
        <v>61</v>
      </c>
      <c r="G827" s="6" t="s">
        <v>62</v>
      </c>
      <c r="H827" s="6" t="s">
        <v>71</v>
      </c>
      <c r="I827" s="6">
        <v>1</v>
      </c>
      <c r="J827" s="6">
        <v>48</v>
      </c>
      <c r="K827" s="6">
        <v>0</v>
      </c>
      <c r="L827" s="6" t="s">
        <v>57</v>
      </c>
      <c r="M827" s="9" t="s">
        <v>136</v>
      </c>
      <c r="N827" s="11">
        <f t="shared" si="12"/>
        <v>0</v>
      </c>
    </row>
    <row r="828" spans="1:14" ht="14.25" customHeight="1" x14ac:dyDescent="0.35">
      <c r="A828" s="5">
        <v>45643</v>
      </c>
      <c r="B828" s="6" t="s">
        <v>125</v>
      </c>
      <c r="C828" s="6" t="s">
        <v>84</v>
      </c>
      <c r="D828" s="6" t="s">
        <v>85</v>
      </c>
      <c r="E828" s="6" t="s">
        <v>60</v>
      </c>
      <c r="F828" s="6" t="s">
        <v>61</v>
      </c>
      <c r="G828" s="6" t="s">
        <v>62</v>
      </c>
      <c r="H828" s="6" t="s">
        <v>71</v>
      </c>
      <c r="I828" s="6">
        <v>1</v>
      </c>
      <c r="J828" s="6">
        <v>40</v>
      </c>
      <c r="K828" s="6">
        <v>0</v>
      </c>
      <c r="L828" s="6" t="s">
        <v>57</v>
      </c>
      <c r="M828" s="9" t="s">
        <v>136</v>
      </c>
      <c r="N828" s="11">
        <f t="shared" si="12"/>
        <v>0</v>
      </c>
    </row>
    <row r="829" spans="1:14" ht="14.25" customHeight="1" x14ac:dyDescent="0.35">
      <c r="A829" s="5">
        <v>45643</v>
      </c>
      <c r="B829" s="6" t="s">
        <v>125</v>
      </c>
      <c r="C829" s="6" t="s">
        <v>137</v>
      </c>
      <c r="D829" s="6" t="s">
        <v>138</v>
      </c>
      <c r="E829" s="6" t="s">
        <v>60</v>
      </c>
      <c r="F829" s="6" t="s">
        <v>61</v>
      </c>
      <c r="G829" s="6" t="s">
        <v>62</v>
      </c>
      <c r="H829" s="6" t="s">
        <v>71</v>
      </c>
      <c r="I829" s="6">
        <v>1</v>
      </c>
      <c r="J829" s="6">
        <v>25</v>
      </c>
      <c r="K829" s="6">
        <v>0</v>
      </c>
      <c r="L829" s="6" t="s">
        <v>57</v>
      </c>
      <c r="M829" s="9" t="s">
        <v>136</v>
      </c>
      <c r="N829" s="11">
        <f t="shared" si="12"/>
        <v>0</v>
      </c>
    </row>
    <row r="830" spans="1:14" ht="14.25" customHeight="1" x14ac:dyDescent="0.35">
      <c r="A830" s="5">
        <v>45644</v>
      </c>
      <c r="B830" s="6" t="s">
        <v>57</v>
      </c>
      <c r="C830" s="6" t="s">
        <v>65</v>
      </c>
      <c r="D830" s="6" t="s">
        <v>66</v>
      </c>
      <c r="E830" s="6" t="s">
        <v>60</v>
      </c>
      <c r="F830" s="6" t="s">
        <v>61</v>
      </c>
      <c r="G830" s="6" t="s">
        <v>94</v>
      </c>
      <c r="H830" s="6" t="s">
        <v>95</v>
      </c>
      <c r="I830" s="6">
        <v>192</v>
      </c>
      <c r="J830" s="6">
        <v>24</v>
      </c>
      <c r="K830" s="6">
        <v>1873.44</v>
      </c>
      <c r="L830" s="6" t="s">
        <v>57</v>
      </c>
      <c r="M830" s="9" t="s">
        <v>136</v>
      </c>
      <c r="N830" s="11">
        <f t="shared" si="12"/>
        <v>44962.559999999998</v>
      </c>
    </row>
    <row r="831" spans="1:14" ht="14.25" customHeight="1" x14ac:dyDescent="0.35">
      <c r="A831" s="5">
        <v>45644</v>
      </c>
      <c r="B831" s="6" t="s">
        <v>57</v>
      </c>
      <c r="C831" s="6" t="s">
        <v>65</v>
      </c>
      <c r="D831" s="6" t="s">
        <v>66</v>
      </c>
      <c r="E831" s="6" t="s">
        <v>60</v>
      </c>
      <c r="F831" s="6" t="s">
        <v>61</v>
      </c>
      <c r="G831" s="6" t="s">
        <v>18</v>
      </c>
      <c r="H831" s="6" t="s">
        <v>101</v>
      </c>
      <c r="I831" s="6">
        <v>144</v>
      </c>
      <c r="J831" s="6">
        <v>12</v>
      </c>
      <c r="K831" s="6">
        <v>504.96</v>
      </c>
      <c r="L831" s="6" t="s">
        <v>57</v>
      </c>
      <c r="M831" s="9" t="s">
        <v>136</v>
      </c>
      <c r="N831" s="11">
        <f t="shared" si="12"/>
        <v>6059.5199999999995</v>
      </c>
    </row>
    <row r="832" spans="1:14" ht="14.25" customHeight="1" x14ac:dyDescent="0.35">
      <c r="A832" s="5">
        <v>45644</v>
      </c>
      <c r="B832" s="6" t="s">
        <v>57</v>
      </c>
      <c r="C832" s="6" t="s">
        <v>65</v>
      </c>
      <c r="D832" s="6" t="s">
        <v>66</v>
      </c>
      <c r="E832" s="6" t="s">
        <v>60</v>
      </c>
      <c r="F832" s="6" t="s">
        <v>61</v>
      </c>
      <c r="G832" s="6" t="s">
        <v>18</v>
      </c>
      <c r="H832" s="6" t="s">
        <v>102</v>
      </c>
      <c r="I832" s="6">
        <v>200</v>
      </c>
      <c r="J832" s="6">
        <v>5</v>
      </c>
      <c r="K832" s="6">
        <v>2790.2</v>
      </c>
      <c r="L832" s="6" t="s">
        <v>57</v>
      </c>
      <c r="M832" s="9" t="s">
        <v>136</v>
      </c>
      <c r="N832" s="11">
        <f t="shared" si="12"/>
        <v>13951</v>
      </c>
    </row>
    <row r="833" spans="1:14" ht="14.25" customHeight="1" x14ac:dyDescent="0.35">
      <c r="A833" s="5">
        <v>45644</v>
      </c>
      <c r="B833" s="6" t="s">
        <v>57</v>
      </c>
      <c r="C833" s="6" t="s">
        <v>65</v>
      </c>
      <c r="D833" s="6" t="s">
        <v>66</v>
      </c>
      <c r="E833" s="6" t="s">
        <v>60</v>
      </c>
      <c r="F833" s="6" t="s">
        <v>61</v>
      </c>
      <c r="G833" s="6" t="s">
        <v>18</v>
      </c>
      <c r="H833" s="6" t="s">
        <v>103</v>
      </c>
      <c r="I833" s="6">
        <v>192</v>
      </c>
      <c r="J833" s="6">
        <v>96</v>
      </c>
      <c r="K833" s="6">
        <v>6314.88</v>
      </c>
      <c r="L833" s="6" t="s">
        <v>57</v>
      </c>
      <c r="M833" s="9" t="s">
        <v>136</v>
      </c>
      <c r="N833" s="11">
        <f t="shared" si="12"/>
        <v>606228.47999999998</v>
      </c>
    </row>
    <row r="834" spans="1:14" ht="14.25" customHeight="1" x14ac:dyDescent="0.35">
      <c r="A834" s="5">
        <v>45644</v>
      </c>
      <c r="B834" s="6" t="s">
        <v>57</v>
      </c>
      <c r="C834" s="6" t="s">
        <v>65</v>
      </c>
      <c r="D834" s="6" t="s">
        <v>66</v>
      </c>
      <c r="E834" s="6" t="s">
        <v>60</v>
      </c>
      <c r="F834" s="6" t="s">
        <v>61</v>
      </c>
      <c r="G834" s="6" t="s">
        <v>18</v>
      </c>
      <c r="H834" s="6" t="s">
        <v>104</v>
      </c>
      <c r="I834" s="6">
        <v>240</v>
      </c>
      <c r="J834" s="6">
        <v>120</v>
      </c>
      <c r="K834" s="6">
        <v>13440</v>
      </c>
      <c r="L834" s="6" t="s">
        <v>57</v>
      </c>
      <c r="M834" s="9" t="s">
        <v>136</v>
      </c>
      <c r="N834" s="11">
        <f t="shared" si="12"/>
        <v>1612800</v>
      </c>
    </row>
    <row r="835" spans="1:14" ht="14.25" customHeight="1" x14ac:dyDescent="0.35">
      <c r="A835" s="5">
        <v>45644</v>
      </c>
      <c r="B835" s="6" t="s">
        <v>57</v>
      </c>
      <c r="C835" s="6" t="s">
        <v>72</v>
      </c>
      <c r="D835" s="6" t="s">
        <v>73</v>
      </c>
      <c r="E835" s="6" t="s">
        <v>60</v>
      </c>
      <c r="F835" s="6" t="s">
        <v>61</v>
      </c>
      <c r="G835" s="6" t="s">
        <v>18</v>
      </c>
      <c r="H835" s="6" t="s">
        <v>104</v>
      </c>
      <c r="I835" s="6">
        <v>480</v>
      </c>
      <c r="J835" s="6">
        <v>480</v>
      </c>
      <c r="K835" s="6">
        <v>19200</v>
      </c>
      <c r="L835" s="6" t="s">
        <v>57</v>
      </c>
      <c r="M835" s="9" t="s">
        <v>136</v>
      </c>
      <c r="N835" s="11">
        <f t="shared" ref="N835:N898" si="13">J835*K835</f>
        <v>9216000</v>
      </c>
    </row>
    <row r="836" spans="1:14" ht="14.25" customHeight="1" x14ac:dyDescent="0.35">
      <c r="A836" s="5">
        <v>45644</v>
      </c>
      <c r="B836" s="6" t="s">
        <v>57</v>
      </c>
      <c r="C836" s="6" t="s">
        <v>72</v>
      </c>
      <c r="D836" s="6" t="s">
        <v>73</v>
      </c>
      <c r="E836" s="6" t="s">
        <v>60</v>
      </c>
      <c r="F836" s="6" t="s">
        <v>61</v>
      </c>
      <c r="G836" s="6" t="s">
        <v>18</v>
      </c>
      <c r="H836" s="6" t="s">
        <v>104</v>
      </c>
      <c r="I836" s="6">
        <v>480</v>
      </c>
      <c r="J836" s="6">
        <v>90</v>
      </c>
      <c r="K836" s="6">
        <v>6300</v>
      </c>
      <c r="L836" s="6" t="s">
        <v>57</v>
      </c>
      <c r="M836" s="9" t="s">
        <v>136</v>
      </c>
      <c r="N836" s="11">
        <f t="shared" si="13"/>
        <v>567000</v>
      </c>
    </row>
    <row r="837" spans="1:14" ht="14.25" customHeight="1" x14ac:dyDescent="0.35">
      <c r="A837" s="5">
        <v>45644</v>
      </c>
      <c r="B837" s="6" t="s">
        <v>57</v>
      </c>
      <c r="C837" s="6" t="s">
        <v>72</v>
      </c>
      <c r="D837" s="6" t="s">
        <v>73</v>
      </c>
      <c r="E837" s="6" t="s">
        <v>60</v>
      </c>
      <c r="F837" s="6" t="s">
        <v>61</v>
      </c>
      <c r="G837" s="6" t="s">
        <v>18</v>
      </c>
      <c r="H837" s="6" t="s">
        <v>104</v>
      </c>
      <c r="I837" s="6">
        <v>480</v>
      </c>
      <c r="J837" s="6">
        <v>150</v>
      </c>
      <c r="K837" s="6">
        <v>10500</v>
      </c>
      <c r="L837" s="6" t="s">
        <v>57</v>
      </c>
      <c r="M837" s="9" t="s">
        <v>136</v>
      </c>
      <c r="N837" s="11">
        <f t="shared" si="13"/>
        <v>1575000</v>
      </c>
    </row>
    <row r="838" spans="1:14" ht="14.25" customHeight="1" x14ac:dyDescent="0.35">
      <c r="A838" s="5">
        <v>45644</v>
      </c>
      <c r="B838" s="6" t="s">
        <v>57</v>
      </c>
      <c r="C838" s="6" t="s">
        <v>65</v>
      </c>
      <c r="D838" s="6" t="s">
        <v>66</v>
      </c>
      <c r="E838" s="6" t="s">
        <v>60</v>
      </c>
      <c r="F838" s="6" t="s">
        <v>61</v>
      </c>
      <c r="G838" s="6" t="s">
        <v>18</v>
      </c>
      <c r="H838" s="6" t="s">
        <v>104</v>
      </c>
      <c r="I838" s="6">
        <v>800</v>
      </c>
      <c r="J838" s="6">
        <v>40</v>
      </c>
      <c r="K838" s="6">
        <v>1240</v>
      </c>
      <c r="L838" s="6" t="s">
        <v>57</v>
      </c>
      <c r="M838" s="9" t="s">
        <v>136</v>
      </c>
      <c r="N838" s="11">
        <f t="shared" si="13"/>
        <v>49600</v>
      </c>
    </row>
    <row r="839" spans="1:14" ht="14.25" customHeight="1" x14ac:dyDescent="0.35">
      <c r="A839" s="5">
        <v>45644</v>
      </c>
      <c r="B839" s="6" t="s">
        <v>57</v>
      </c>
      <c r="C839" s="6" t="s">
        <v>72</v>
      </c>
      <c r="D839" s="6" t="s">
        <v>73</v>
      </c>
      <c r="E839" s="6" t="s">
        <v>60</v>
      </c>
      <c r="F839" s="6" t="s">
        <v>61</v>
      </c>
      <c r="G839" s="6" t="s">
        <v>18</v>
      </c>
      <c r="H839" s="6" t="s">
        <v>104</v>
      </c>
      <c r="I839" s="6">
        <v>80</v>
      </c>
      <c r="J839" s="6">
        <v>40</v>
      </c>
      <c r="K839" s="6">
        <v>2773.2</v>
      </c>
      <c r="L839" s="6" t="s">
        <v>57</v>
      </c>
      <c r="M839" s="9" t="s">
        <v>136</v>
      </c>
      <c r="N839" s="11">
        <f t="shared" si="13"/>
        <v>110928</v>
      </c>
    </row>
    <row r="840" spans="1:14" ht="14.25" customHeight="1" x14ac:dyDescent="0.35">
      <c r="A840" s="5">
        <v>45644</v>
      </c>
      <c r="B840" s="6" t="s">
        <v>57</v>
      </c>
      <c r="C840" s="6" t="s">
        <v>72</v>
      </c>
      <c r="D840" s="6" t="s">
        <v>73</v>
      </c>
      <c r="E840" s="6" t="s">
        <v>60</v>
      </c>
      <c r="F840" s="6" t="s">
        <v>61</v>
      </c>
      <c r="G840" s="6" t="s">
        <v>18</v>
      </c>
      <c r="H840" s="6" t="s">
        <v>19</v>
      </c>
      <c r="I840" s="6">
        <v>48</v>
      </c>
      <c r="J840" s="6">
        <v>6</v>
      </c>
      <c r="K840" s="6">
        <v>3080.34</v>
      </c>
      <c r="L840" s="6" t="s">
        <v>57</v>
      </c>
      <c r="M840" s="9" t="s">
        <v>136</v>
      </c>
      <c r="N840" s="11">
        <f t="shared" si="13"/>
        <v>18482.04</v>
      </c>
    </row>
    <row r="841" spans="1:14" ht="14.25" customHeight="1" x14ac:dyDescent="0.35">
      <c r="A841" s="5">
        <v>45644</v>
      </c>
      <c r="B841" s="6" t="s">
        <v>57</v>
      </c>
      <c r="C841" s="6" t="s">
        <v>65</v>
      </c>
      <c r="D841" s="6" t="s">
        <v>66</v>
      </c>
      <c r="E841" s="6" t="s">
        <v>60</v>
      </c>
      <c r="F841" s="6" t="s">
        <v>61</v>
      </c>
      <c r="G841" s="6" t="s">
        <v>18</v>
      </c>
      <c r="H841" s="6" t="s">
        <v>89</v>
      </c>
      <c r="I841" s="6">
        <v>72</v>
      </c>
      <c r="J841" s="6">
        <v>2</v>
      </c>
      <c r="K841" s="6">
        <v>704.02</v>
      </c>
      <c r="L841" s="6" t="s">
        <v>57</v>
      </c>
      <c r="M841" s="9" t="s">
        <v>136</v>
      </c>
      <c r="N841" s="11">
        <f t="shared" si="13"/>
        <v>1408.04</v>
      </c>
    </row>
    <row r="842" spans="1:14" ht="14.25" customHeight="1" x14ac:dyDescent="0.35">
      <c r="A842" s="5">
        <v>45644</v>
      </c>
      <c r="B842" s="6" t="s">
        <v>57</v>
      </c>
      <c r="C842" s="6" t="s">
        <v>65</v>
      </c>
      <c r="D842" s="6" t="s">
        <v>66</v>
      </c>
      <c r="E842" s="6" t="s">
        <v>60</v>
      </c>
      <c r="F842" s="6" t="s">
        <v>61</v>
      </c>
      <c r="G842" s="6" t="s">
        <v>18</v>
      </c>
      <c r="H842" s="6" t="s">
        <v>131</v>
      </c>
      <c r="I842" s="6">
        <v>600</v>
      </c>
      <c r="J842" s="6">
        <v>20</v>
      </c>
      <c r="K842" s="6">
        <v>1661</v>
      </c>
      <c r="L842" s="6" t="s">
        <v>57</v>
      </c>
      <c r="M842" s="9" t="s">
        <v>136</v>
      </c>
      <c r="N842" s="11">
        <f t="shared" si="13"/>
        <v>33220</v>
      </c>
    </row>
    <row r="843" spans="1:14" ht="14.25" customHeight="1" x14ac:dyDescent="0.35">
      <c r="A843" s="5">
        <v>45644</v>
      </c>
      <c r="B843" s="6" t="s">
        <v>57</v>
      </c>
      <c r="C843" s="6" t="s">
        <v>65</v>
      </c>
      <c r="D843" s="6" t="s">
        <v>66</v>
      </c>
      <c r="E843" s="6" t="s">
        <v>60</v>
      </c>
      <c r="F843" s="6" t="s">
        <v>61</v>
      </c>
      <c r="G843" s="6" t="s">
        <v>18</v>
      </c>
      <c r="H843" s="6" t="s">
        <v>109</v>
      </c>
      <c r="I843" s="6">
        <v>160</v>
      </c>
      <c r="J843" s="6">
        <v>40</v>
      </c>
      <c r="K843" s="6">
        <v>4120</v>
      </c>
      <c r="L843" s="6" t="s">
        <v>57</v>
      </c>
      <c r="M843" s="9" t="s">
        <v>136</v>
      </c>
      <c r="N843" s="11">
        <f t="shared" si="13"/>
        <v>164800</v>
      </c>
    </row>
    <row r="844" spans="1:14" ht="14.25" customHeight="1" x14ac:dyDescent="0.35">
      <c r="A844" s="5">
        <v>45644</v>
      </c>
      <c r="B844" s="6" t="s">
        <v>57</v>
      </c>
      <c r="C844" s="6" t="s">
        <v>65</v>
      </c>
      <c r="D844" s="6" t="s">
        <v>66</v>
      </c>
      <c r="E844" s="6" t="s">
        <v>60</v>
      </c>
      <c r="F844" s="6" t="s">
        <v>61</v>
      </c>
      <c r="G844" s="6" t="s">
        <v>110</v>
      </c>
      <c r="H844" s="6" t="s">
        <v>111</v>
      </c>
      <c r="I844" s="6">
        <v>24</v>
      </c>
      <c r="J844" s="6">
        <v>48</v>
      </c>
      <c r="K844" s="6">
        <v>9919.68</v>
      </c>
      <c r="L844" s="6" t="s">
        <v>57</v>
      </c>
      <c r="M844" s="9" t="s">
        <v>136</v>
      </c>
      <c r="N844" s="11">
        <f t="shared" si="13"/>
        <v>476144.64000000001</v>
      </c>
    </row>
    <row r="845" spans="1:14" ht="14.25" customHeight="1" x14ac:dyDescent="0.35">
      <c r="A845" s="5">
        <v>45644</v>
      </c>
      <c r="B845" s="6" t="s">
        <v>57</v>
      </c>
      <c r="C845" s="6" t="s">
        <v>65</v>
      </c>
      <c r="D845" s="6" t="s">
        <v>66</v>
      </c>
      <c r="E845" s="6" t="s">
        <v>60</v>
      </c>
      <c r="F845" s="6" t="s">
        <v>61</v>
      </c>
      <c r="G845" s="6" t="s">
        <v>110</v>
      </c>
      <c r="H845" s="6" t="s">
        <v>111</v>
      </c>
      <c r="I845" s="6">
        <v>20</v>
      </c>
      <c r="J845" s="6">
        <v>20</v>
      </c>
      <c r="K845" s="6">
        <v>3000</v>
      </c>
      <c r="L845" s="6" t="s">
        <v>57</v>
      </c>
      <c r="M845" s="9" t="s">
        <v>136</v>
      </c>
      <c r="N845" s="11">
        <f t="shared" si="13"/>
        <v>60000</v>
      </c>
    </row>
    <row r="846" spans="1:14" ht="14.25" customHeight="1" x14ac:dyDescent="0.35">
      <c r="A846" s="5">
        <v>45644</v>
      </c>
      <c r="B846" s="6" t="s">
        <v>57</v>
      </c>
      <c r="C846" s="6" t="s">
        <v>72</v>
      </c>
      <c r="D846" s="6" t="s">
        <v>73</v>
      </c>
      <c r="E846" s="6" t="s">
        <v>60</v>
      </c>
      <c r="F846" s="6" t="s">
        <v>61</v>
      </c>
      <c r="G846" s="6" t="s">
        <v>110</v>
      </c>
      <c r="H846" s="6" t="s">
        <v>111</v>
      </c>
      <c r="I846" s="6">
        <v>120</v>
      </c>
      <c r="J846" s="6">
        <v>12</v>
      </c>
      <c r="K846" s="6">
        <v>890.04</v>
      </c>
      <c r="L846" s="6" t="s">
        <v>57</v>
      </c>
      <c r="M846" s="9" t="s">
        <v>136</v>
      </c>
      <c r="N846" s="11">
        <f t="shared" si="13"/>
        <v>10680.48</v>
      </c>
    </row>
    <row r="847" spans="1:14" ht="14.25" customHeight="1" x14ac:dyDescent="0.35">
      <c r="A847" s="5">
        <v>45644</v>
      </c>
      <c r="B847" s="6" t="s">
        <v>57</v>
      </c>
      <c r="C847" s="6" t="s">
        <v>65</v>
      </c>
      <c r="D847" s="6" t="s">
        <v>66</v>
      </c>
      <c r="E847" s="6" t="s">
        <v>60</v>
      </c>
      <c r="F847" s="6" t="s">
        <v>61</v>
      </c>
      <c r="G847" s="6" t="s">
        <v>110</v>
      </c>
      <c r="H847" s="6" t="s">
        <v>111</v>
      </c>
      <c r="I847" s="6">
        <v>20</v>
      </c>
      <c r="J847" s="6">
        <v>20</v>
      </c>
      <c r="K847" s="6">
        <v>3500</v>
      </c>
      <c r="L847" s="6" t="s">
        <v>57</v>
      </c>
      <c r="M847" s="9" t="s">
        <v>136</v>
      </c>
      <c r="N847" s="11">
        <f t="shared" si="13"/>
        <v>70000</v>
      </c>
    </row>
    <row r="848" spans="1:14" ht="14.25" customHeight="1" x14ac:dyDescent="0.35">
      <c r="A848" s="5">
        <v>45644</v>
      </c>
      <c r="B848" s="6" t="s">
        <v>57</v>
      </c>
      <c r="C848" s="6" t="s">
        <v>65</v>
      </c>
      <c r="D848" s="6" t="s">
        <v>66</v>
      </c>
      <c r="E848" s="6" t="s">
        <v>60</v>
      </c>
      <c r="F848" s="6" t="s">
        <v>61</v>
      </c>
      <c r="G848" s="6" t="s">
        <v>110</v>
      </c>
      <c r="H848" s="6" t="s">
        <v>111</v>
      </c>
      <c r="I848" s="6">
        <v>24</v>
      </c>
      <c r="J848" s="6">
        <v>24</v>
      </c>
      <c r="K848" s="6">
        <v>3000</v>
      </c>
      <c r="L848" s="6" t="s">
        <v>57</v>
      </c>
      <c r="M848" s="9" t="s">
        <v>136</v>
      </c>
      <c r="N848" s="11">
        <f t="shared" si="13"/>
        <v>72000</v>
      </c>
    </row>
    <row r="849" spans="1:14" ht="14.25" customHeight="1" x14ac:dyDescent="0.35">
      <c r="A849" s="5">
        <v>45644</v>
      </c>
      <c r="B849" s="6" t="s">
        <v>57</v>
      </c>
      <c r="C849" s="6" t="s">
        <v>65</v>
      </c>
      <c r="D849" s="6" t="s">
        <v>66</v>
      </c>
      <c r="E849" s="6" t="s">
        <v>60</v>
      </c>
      <c r="F849" s="6" t="s">
        <v>61</v>
      </c>
      <c r="G849" s="6" t="s">
        <v>110</v>
      </c>
      <c r="H849" s="6" t="s">
        <v>111</v>
      </c>
      <c r="I849" s="6">
        <v>24</v>
      </c>
      <c r="J849" s="6">
        <v>24</v>
      </c>
      <c r="K849" s="6">
        <v>3000</v>
      </c>
      <c r="L849" s="6" t="s">
        <v>57</v>
      </c>
      <c r="M849" s="9" t="s">
        <v>136</v>
      </c>
      <c r="N849" s="11">
        <f t="shared" si="13"/>
        <v>72000</v>
      </c>
    </row>
    <row r="850" spans="1:14" ht="14.25" customHeight="1" x14ac:dyDescent="0.35">
      <c r="A850" s="5">
        <v>45644</v>
      </c>
      <c r="B850" s="6" t="s">
        <v>57</v>
      </c>
      <c r="C850" s="6" t="s">
        <v>65</v>
      </c>
      <c r="D850" s="6" t="s">
        <v>66</v>
      </c>
      <c r="E850" s="6" t="s">
        <v>60</v>
      </c>
      <c r="F850" s="6" t="s">
        <v>61</v>
      </c>
      <c r="G850" s="6" t="s">
        <v>26</v>
      </c>
      <c r="H850" s="6" t="s">
        <v>27</v>
      </c>
      <c r="I850" s="6">
        <v>24</v>
      </c>
      <c r="J850" s="6">
        <v>4</v>
      </c>
      <c r="K850" s="6">
        <v>1750</v>
      </c>
      <c r="L850" s="6" t="s">
        <v>57</v>
      </c>
      <c r="M850" s="9" t="s">
        <v>136</v>
      </c>
      <c r="N850" s="11">
        <f t="shared" si="13"/>
        <v>7000</v>
      </c>
    </row>
    <row r="851" spans="1:14" ht="14.25" customHeight="1" x14ac:dyDescent="0.35">
      <c r="A851" s="5">
        <v>45644</v>
      </c>
      <c r="B851" s="6" t="s">
        <v>57</v>
      </c>
      <c r="C851" s="6" t="s">
        <v>72</v>
      </c>
      <c r="D851" s="6" t="s">
        <v>73</v>
      </c>
      <c r="E851" s="6" t="s">
        <v>60</v>
      </c>
      <c r="F851" s="6" t="s">
        <v>61</v>
      </c>
      <c r="G851" s="6" t="s">
        <v>26</v>
      </c>
      <c r="H851" s="6" t="s">
        <v>27</v>
      </c>
      <c r="I851" s="6">
        <v>24</v>
      </c>
      <c r="J851" s="6">
        <v>24</v>
      </c>
      <c r="K851" s="6">
        <v>10500</v>
      </c>
      <c r="L851" s="6" t="s">
        <v>57</v>
      </c>
      <c r="M851" s="9" t="s">
        <v>136</v>
      </c>
      <c r="N851" s="11">
        <f t="shared" si="13"/>
        <v>252000</v>
      </c>
    </row>
    <row r="852" spans="1:14" ht="14.25" customHeight="1" x14ac:dyDescent="0.35">
      <c r="A852" s="5">
        <v>45644</v>
      </c>
      <c r="B852" s="6" t="s">
        <v>57</v>
      </c>
      <c r="C852" s="6" t="s">
        <v>65</v>
      </c>
      <c r="D852" s="6" t="s">
        <v>66</v>
      </c>
      <c r="E852" s="6" t="s">
        <v>60</v>
      </c>
      <c r="F852" s="6" t="s">
        <v>61</v>
      </c>
      <c r="G852" s="6" t="s">
        <v>26</v>
      </c>
      <c r="H852" s="6" t="s">
        <v>27</v>
      </c>
      <c r="I852" s="6">
        <v>144</v>
      </c>
      <c r="J852" s="6">
        <v>62</v>
      </c>
      <c r="K852" s="6">
        <v>1240</v>
      </c>
      <c r="L852" s="6" t="s">
        <v>57</v>
      </c>
      <c r="M852" s="9" t="s">
        <v>136</v>
      </c>
      <c r="N852" s="11">
        <f t="shared" si="13"/>
        <v>76880</v>
      </c>
    </row>
    <row r="853" spans="1:14" ht="14.25" customHeight="1" x14ac:dyDescent="0.35">
      <c r="A853" s="5">
        <v>45644</v>
      </c>
      <c r="B853" s="6" t="s">
        <v>57</v>
      </c>
      <c r="C853" s="6" t="s">
        <v>65</v>
      </c>
      <c r="D853" s="6" t="s">
        <v>66</v>
      </c>
      <c r="E853" s="6" t="s">
        <v>60</v>
      </c>
      <c r="F853" s="6" t="s">
        <v>61</v>
      </c>
      <c r="G853" s="6" t="s">
        <v>26</v>
      </c>
      <c r="H853" s="6" t="s">
        <v>27</v>
      </c>
      <c r="I853" s="6">
        <v>144</v>
      </c>
      <c r="J853" s="6">
        <v>82</v>
      </c>
      <c r="K853" s="6">
        <v>1640</v>
      </c>
      <c r="L853" s="6" t="s">
        <v>57</v>
      </c>
      <c r="M853" s="9" t="s">
        <v>136</v>
      </c>
      <c r="N853" s="11">
        <f t="shared" si="13"/>
        <v>134480</v>
      </c>
    </row>
    <row r="854" spans="1:14" ht="14.25" customHeight="1" x14ac:dyDescent="0.35">
      <c r="A854" s="5">
        <v>45644</v>
      </c>
      <c r="B854" s="6" t="s">
        <v>57</v>
      </c>
      <c r="C854" s="6" t="s">
        <v>65</v>
      </c>
      <c r="D854" s="6" t="s">
        <v>66</v>
      </c>
      <c r="E854" s="6" t="s">
        <v>60</v>
      </c>
      <c r="F854" s="6" t="s">
        <v>61</v>
      </c>
      <c r="G854" s="6" t="s">
        <v>26</v>
      </c>
      <c r="H854" s="6" t="s">
        <v>116</v>
      </c>
      <c r="I854" s="6">
        <v>144</v>
      </c>
      <c r="J854" s="6">
        <v>12</v>
      </c>
      <c r="K854" s="6">
        <v>525</v>
      </c>
      <c r="L854" s="6" t="s">
        <v>57</v>
      </c>
      <c r="M854" s="9" t="s">
        <v>136</v>
      </c>
      <c r="N854" s="11">
        <f t="shared" si="13"/>
        <v>6300</v>
      </c>
    </row>
    <row r="855" spans="1:14" ht="14.25" customHeight="1" x14ac:dyDescent="0.35">
      <c r="A855" s="5">
        <v>45644</v>
      </c>
      <c r="B855" s="6" t="s">
        <v>57</v>
      </c>
      <c r="C855" s="6" t="s">
        <v>65</v>
      </c>
      <c r="D855" s="6" t="s">
        <v>66</v>
      </c>
      <c r="E855" s="6" t="s">
        <v>60</v>
      </c>
      <c r="F855" s="6" t="s">
        <v>61</v>
      </c>
      <c r="G855" s="6" t="s">
        <v>26</v>
      </c>
      <c r="H855" s="6" t="s">
        <v>116</v>
      </c>
      <c r="I855" s="6">
        <v>144</v>
      </c>
      <c r="J855" s="6">
        <v>12</v>
      </c>
      <c r="K855" s="6">
        <v>1060.68</v>
      </c>
      <c r="L855" s="6" t="s">
        <v>57</v>
      </c>
      <c r="M855" s="9" t="s">
        <v>136</v>
      </c>
      <c r="N855" s="11">
        <f t="shared" si="13"/>
        <v>12728.16</v>
      </c>
    </row>
    <row r="856" spans="1:14" ht="14.25" customHeight="1" x14ac:dyDescent="0.35">
      <c r="A856" s="5">
        <v>45644</v>
      </c>
      <c r="B856" s="6" t="s">
        <v>57</v>
      </c>
      <c r="C856" s="6" t="s">
        <v>72</v>
      </c>
      <c r="D856" s="6" t="s">
        <v>73</v>
      </c>
      <c r="E856" s="6" t="s">
        <v>60</v>
      </c>
      <c r="F856" s="6" t="s">
        <v>61</v>
      </c>
      <c r="G856" s="6" t="s">
        <v>31</v>
      </c>
      <c r="H856" s="6" t="s">
        <v>117</v>
      </c>
      <c r="I856" s="6">
        <v>30</v>
      </c>
      <c r="J856" s="6">
        <v>30</v>
      </c>
      <c r="K856" s="6">
        <v>3243.6</v>
      </c>
      <c r="L856" s="6" t="s">
        <v>57</v>
      </c>
      <c r="M856" s="9" t="s">
        <v>136</v>
      </c>
      <c r="N856" s="11">
        <f t="shared" si="13"/>
        <v>97308</v>
      </c>
    </row>
    <row r="857" spans="1:14" ht="14.25" customHeight="1" x14ac:dyDescent="0.35">
      <c r="A857" s="5">
        <v>45644</v>
      </c>
      <c r="B857" s="6" t="s">
        <v>57</v>
      </c>
      <c r="C857" s="6" t="s">
        <v>65</v>
      </c>
      <c r="D857" s="6" t="s">
        <v>66</v>
      </c>
      <c r="E857" s="6" t="s">
        <v>60</v>
      </c>
      <c r="F857" s="6" t="s">
        <v>61</v>
      </c>
      <c r="G857" s="6" t="s">
        <v>31</v>
      </c>
      <c r="H857" s="6" t="s">
        <v>117</v>
      </c>
      <c r="I857" s="6">
        <v>120</v>
      </c>
      <c r="J857" s="6">
        <v>120</v>
      </c>
      <c r="K857" s="6">
        <v>3783.6</v>
      </c>
      <c r="L857" s="6" t="s">
        <v>57</v>
      </c>
      <c r="M857" s="9" t="s">
        <v>136</v>
      </c>
      <c r="N857" s="11">
        <f t="shared" si="13"/>
        <v>454032</v>
      </c>
    </row>
    <row r="858" spans="1:14" ht="14.25" customHeight="1" x14ac:dyDescent="0.35">
      <c r="A858" s="5">
        <v>45644</v>
      </c>
      <c r="B858" s="6" t="s">
        <v>57</v>
      </c>
      <c r="C858" s="6" t="s">
        <v>65</v>
      </c>
      <c r="D858" s="6" t="s">
        <v>66</v>
      </c>
      <c r="E858" s="6" t="s">
        <v>60</v>
      </c>
      <c r="F858" s="6" t="s">
        <v>61</v>
      </c>
      <c r="G858" s="6" t="s">
        <v>31</v>
      </c>
      <c r="H858" s="6" t="s">
        <v>117</v>
      </c>
      <c r="I858" s="6">
        <v>30</v>
      </c>
      <c r="J858" s="6">
        <v>30</v>
      </c>
      <c r="K858" s="6">
        <v>4324.2</v>
      </c>
      <c r="L858" s="6" t="s">
        <v>57</v>
      </c>
      <c r="M858" s="9" t="s">
        <v>136</v>
      </c>
      <c r="N858" s="11">
        <f t="shared" si="13"/>
        <v>129726</v>
      </c>
    </row>
    <row r="859" spans="1:14" ht="14.25" customHeight="1" x14ac:dyDescent="0.35">
      <c r="A859" s="5">
        <v>45644</v>
      </c>
      <c r="B859" s="6" t="s">
        <v>57</v>
      </c>
      <c r="C859" s="6" t="s">
        <v>65</v>
      </c>
      <c r="D859" s="6" t="s">
        <v>66</v>
      </c>
      <c r="E859" s="6" t="s">
        <v>60</v>
      </c>
      <c r="F859" s="6" t="s">
        <v>61</v>
      </c>
      <c r="G859" s="6" t="s">
        <v>31</v>
      </c>
      <c r="H859" s="6" t="s">
        <v>117</v>
      </c>
      <c r="I859" s="6">
        <v>120</v>
      </c>
      <c r="J859" s="6">
        <v>240</v>
      </c>
      <c r="K859" s="6">
        <v>9079.2000000000007</v>
      </c>
      <c r="L859" s="6" t="s">
        <v>57</v>
      </c>
      <c r="M859" s="9" t="s">
        <v>136</v>
      </c>
      <c r="N859" s="11">
        <f t="shared" si="13"/>
        <v>2179008</v>
      </c>
    </row>
    <row r="860" spans="1:14" ht="14.25" customHeight="1" x14ac:dyDescent="0.35">
      <c r="A860" s="5">
        <v>45644</v>
      </c>
      <c r="B860" s="6" t="s">
        <v>57</v>
      </c>
      <c r="C860" s="6" t="s">
        <v>65</v>
      </c>
      <c r="D860" s="6" t="s">
        <v>66</v>
      </c>
      <c r="E860" s="6" t="s">
        <v>60</v>
      </c>
      <c r="F860" s="6" t="s">
        <v>61</v>
      </c>
      <c r="G860" s="6" t="s">
        <v>31</v>
      </c>
      <c r="H860" s="6" t="s">
        <v>32</v>
      </c>
      <c r="I860" s="6">
        <v>12</v>
      </c>
      <c r="J860" s="6">
        <v>24</v>
      </c>
      <c r="K860" s="6">
        <v>7368.48</v>
      </c>
      <c r="L860" s="6" t="s">
        <v>57</v>
      </c>
      <c r="M860" s="9" t="s">
        <v>136</v>
      </c>
      <c r="N860" s="11">
        <f t="shared" si="13"/>
        <v>176843.51999999999</v>
      </c>
    </row>
    <row r="861" spans="1:14" ht="14.25" customHeight="1" x14ac:dyDescent="0.35">
      <c r="A861" s="5">
        <v>45644</v>
      </c>
      <c r="B861" s="6" t="s">
        <v>57</v>
      </c>
      <c r="C861" s="6" t="s">
        <v>65</v>
      </c>
      <c r="D861" s="6" t="s">
        <v>66</v>
      </c>
      <c r="E861" s="6" t="s">
        <v>60</v>
      </c>
      <c r="F861" s="6" t="s">
        <v>61</v>
      </c>
      <c r="G861" s="6" t="s">
        <v>31</v>
      </c>
      <c r="H861" s="6" t="s">
        <v>32</v>
      </c>
      <c r="I861" s="6">
        <v>18</v>
      </c>
      <c r="J861" s="6">
        <v>18</v>
      </c>
      <c r="K861" s="6">
        <v>5921.1</v>
      </c>
      <c r="L861" s="6" t="s">
        <v>57</v>
      </c>
      <c r="M861" s="9" t="s">
        <v>136</v>
      </c>
      <c r="N861" s="11">
        <f t="shared" si="13"/>
        <v>106579.8</v>
      </c>
    </row>
    <row r="862" spans="1:14" ht="14.25" customHeight="1" x14ac:dyDescent="0.35">
      <c r="A862" s="5">
        <v>45644</v>
      </c>
      <c r="B862" s="6" t="s">
        <v>57</v>
      </c>
      <c r="C862" s="6" t="s">
        <v>65</v>
      </c>
      <c r="D862" s="6" t="s">
        <v>66</v>
      </c>
      <c r="E862" s="6" t="s">
        <v>60</v>
      </c>
      <c r="F862" s="6" t="s">
        <v>61</v>
      </c>
      <c r="G862" s="6" t="s">
        <v>31</v>
      </c>
      <c r="H862" s="6" t="s">
        <v>32</v>
      </c>
      <c r="I862" s="6">
        <v>15</v>
      </c>
      <c r="J862" s="6">
        <v>15</v>
      </c>
      <c r="K862" s="6">
        <v>6315.9</v>
      </c>
      <c r="L862" s="6" t="s">
        <v>57</v>
      </c>
      <c r="M862" s="9" t="s">
        <v>136</v>
      </c>
      <c r="N862" s="11">
        <f t="shared" si="13"/>
        <v>94738.5</v>
      </c>
    </row>
    <row r="863" spans="1:14" ht="14.25" customHeight="1" x14ac:dyDescent="0.35">
      <c r="A863" s="5">
        <v>45644</v>
      </c>
      <c r="B863" s="6" t="s">
        <v>57</v>
      </c>
      <c r="C863" s="6" t="s">
        <v>65</v>
      </c>
      <c r="D863" s="6" t="s">
        <v>66</v>
      </c>
      <c r="E863" s="6" t="s">
        <v>60</v>
      </c>
      <c r="F863" s="6" t="s">
        <v>61</v>
      </c>
      <c r="G863" s="6" t="s">
        <v>40</v>
      </c>
      <c r="H863" s="6" t="s">
        <v>121</v>
      </c>
      <c r="I863" s="6">
        <v>90</v>
      </c>
      <c r="J863" s="6">
        <v>24</v>
      </c>
      <c r="K863" s="6">
        <v>13445.04</v>
      </c>
      <c r="L863" s="6" t="s">
        <v>57</v>
      </c>
      <c r="M863" s="9" t="s">
        <v>136</v>
      </c>
      <c r="N863" s="11">
        <f t="shared" si="13"/>
        <v>322680.96000000002</v>
      </c>
    </row>
    <row r="864" spans="1:14" ht="14.25" customHeight="1" x14ac:dyDescent="0.35">
      <c r="A864" s="5">
        <v>45644</v>
      </c>
      <c r="B864" s="6" t="s">
        <v>57</v>
      </c>
      <c r="C864" s="6" t="s">
        <v>65</v>
      </c>
      <c r="D864" s="6" t="s">
        <v>66</v>
      </c>
      <c r="E864" s="6" t="s">
        <v>60</v>
      </c>
      <c r="F864" s="6" t="s">
        <v>61</v>
      </c>
      <c r="G864" s="6" t="s">
        <v>40</v>
      </c>
      <c r="H864" s="6" t="s">
        <v>41</v>
      </c>
      <c r="I864" s="6">
        <v>16</v>
      </c>
      <c r="J864" s="6">
        <v>5</v>
      </c>
      <c r="K864" s="6">
        <v>9908.85</v>
      </c>
      <c r="L864" s="6" t="s">
        <v>57</v>
      </c>
      <c r="M864" s="9" t="s">
        <v>136</v>
      </c>
      <c r="N864" s="11">
        <f t="shared" si="13"/>
        <v>49544.25</v>
      </c>
    </row>
    <row r="865" spans="1:14" ht="14.25" customHeight="1" x14ac:dyDescent="0.35">
      <c r="A865" s="5">
        <v>45644</v>
      </c>
      <c r="B865" s="6" t="s">
        <v>57</v>
      </c>
      <c r="C865" s="6" t="s">
        <v>65</v>
      </c>
      <c r="D865" s="6" t="s">
        <v>66</v>
      </c>
      <c r="E865" s="6" t="s">
        <v>60</v>
      </c>
      <c r="F865" s="6" t="s">
        <v>61</v>
      </c>
      <c r="G865" s="6" t="s">
        <v>40</v>
      </c>
      <c r="H865" s="6" t="s">
        <v>42</v>
      </c>
      <c r="I865" s="6">
        <v>25</v>
      </c>
      <c r="J865" s="6">
        <v>6</v>
      </c>
      <c r="K865" s="6">
        <v>7599.78</v>
      </c>
      <c r="L865" s="6" t="s">
        <v>57</v>
      </c>
      <c r="M865" s="9" t="s">
        <v>136</v>
      </c>
      <c r="N865" s="11">
        <f t="shared" si="13"/>
        <v>45598.68</v>
      </c>
    </row>
    <row r="866" spans="1:14" ht="14.25" customHeight="1" x14ac:dyDescent="0.35">
      <c r="A866" s="5">
        <v>45644</v>
      </c>
      <c r="B866" s="6" t="s">
        <v>57</v>
      </c>
      <c r="C866" s="6" t="s">
        <v>65</v>
      </c>
      <c r="D866" s="6" t="s">
        <v>66</v>
      </c>
      <c r="E866" s="6" t="s">
        <v>60</v>
      </c>
      <c r="F866" s="6" t="s">
        <v>61</v>
      </c>
      <c r="G866" s="6" t="s">
        <v>40</v>
      </c>
      <c r="H866" s="6" t="s">
        <v>93</v>
      </c>
      <c r="I866" s="6">
        <v>32</v>
      </c>
      <c r="J866" s="6">
        <v>96</v>
      </c>
      <c r="K866" s="6">
        <v>16821.12</v>
      </c>
      <c r="L866" s="6" t="s">
        <v>57</v>
      </c>
      <c r="M866" s="9" t="s">
        <v>136</v>
      </c>
      <c r="N866" s="11">
        <f t="shared" si="13"/>
        <v>1614827.52</v>
      </c>
    </row>
    <row r="867" spans="1:14" ht="14.25" customHeight="1" x14ac:dyDescent="0.35">
      <c r="A867" s="5">
        <v>45644</v>
      </c>
      <c r="B867" s="6" t="s">
        <v>57</v>
      </c>
      <c r="C867" s="6" t="s">
        <v>65</v>
      </c>
      <c r="D867" s="6" t="s">
        <v>66</v>
      </c>
      <c r="E867" s="6" t="s">
        <v>60</v>
      </c>
      <c r="F867" s="6" t="s">
        <v>61</v>
      </c>
      <c r="G867" s="6" t="s">
        <v>40</v>
      </c>
      <c r="H867" s="6" t="s">
        <v>93</v>
      </c>
      <c r="I867" s="6">
        <v>4</v>
      </c>
      <c r="J867" s="6">
        <v>8</v>
      </c>
      <c r="K867" s="6">
        <v>11348.4</v>
      </c>
      <c r="L867" s="6" t="s">
        <v>57</v>
      </c>
      <c r="M867" s="9" t="s">
        <v>136</v>
      </c>
      <c r="N867" s="11">
        <f t="shared" si="13"/>
        <v>90787.199999999997</v>
      </c>
    </row>
    <row r="868" spans="1:14" ht="14.25" customHeight="1" x14ac:dyDescent="0.35">
      <c r="A868" s="5">
        <v>45644</v>
      </c>
      <c r="B868" s="6" t="s">
        <v>57</v>
      </c>
      <c r="C868" s="6" t="s">
        <v>65</v>
      </c>
      <c r="D868" s="6" t="s">
        <v>66</v>
      </c>
      <c r="E868" s="6" t="s">
        <v>60</v>
      </c>
      <c r="F868" s="6" t="s">
        <v>61</v>
      </c>
      <c r="G868" s="6" t="s">
        <v>40</v>
      </c>
      <c r="H868" s="6" t="s">
        <v>47</v>
      </c>
      <c r="I868" s="6">
        <v>72</v>
      </c>
      <c r="J868" s="6">
        <v>18</v>
      </c>
      <c r="K868" s="6">
        <v>5106.78</v>
      </c>
      <c r="L868" s="6" t="s">
        <v>57</v>
      </c>
      <c r="M868" s="9" t="s">
        <v>136</v>
      </c>
      <c r="N868" s="11">
        <f t="shared" si="13"/>
        <v>91922.04</v>
      </c>
    </row>
    <row r="869" spans="1:14" ht="14.25" customHeight="1" x14ac:dyDescent="0.35">
      <c r="A869" s="5">
        <v>45644</v>
      </c>
      <c r="B869" s="6" t="s">
        <v>57</v>
      </c>
      <c r="C869" s="6" t="s">
        <v>140</v>
      </c>
      <c r="D869" s="6" t="s">
        <v>141</v>
      </c>
      <c r="E869" s="6" t="s">
        <v>114</v>
      </c>
      <c r="F869" s="6" t="s">
        <v>120</v>
      </c>
      <c r="G869" s="6" t="s">
        <v>40</v>
      </c>
      <c r="H869" s="6" t="s">
        <v>47</v>
      </c>
      <c r="I869" s="6">
        <v>72</v>
      </c>
      <c r="J869" s="6">
        <v>563</v>
      </c>
      <c r="K869" s="6">
        <v>259329.06</v>
      </c>
      <c r="L869" s="6" t="s">
        <v>57</v>
      </c>
      <c r="M869" s="9" t="s">
        <v>136</v>
      </c>
      <c r="N869" s="11">
        <f t="shared" si="13"/>
        <v>146002260.78</v>
      </c>
    </row>
    <row r="870" spans="1:14" ht="14.25" customHeight="1" x14ac:dyDescent="0.35">
      <c r="A870" s="5">
        <v>45644</v>
      </c>
      <c r="B870" s="6" t="s">
        <v>57</v>
      </c>
      <c r="C870" s="6" t="s">
        <v>140</v>
      </c>
      <c r="D870" s="6" t="s">
        <v>141</v>
      </c>
      <c r="E870" s="6" t="s">
        <v>114</v>
      </c>
      <c r="F870" s="6" t="s">
        <v>120</v>
      </c>
      <c r="G870" s="6" t="s">
        <v>40</v>
      </c>
      <c r="H870" s="6" t="s">
        <v>47</v>
      </c>
      <c r="I870" s="6">
        <v>72</v>
      </c>
      <c r="J870" s="6">
        <v>157</v>
      </c>
      <c r="K870" s="6">
        <v>72317.34</v>
      </c>
      <c r="L870" s="6" t="s">
        <v>57</v>
      </c>
      <c r="M870" s="9" t="s">
        <v>136</v>
      </c>
      <c r="N870" s="11">
        <f t="shared" si="13"/>
        <v>11353822.379999999</v>
      </c>
    </row>
    <row r="871" spans="1:14" ht="14.25" customHeight="1" x14ac:dyDescent="0.35">
      <c r="A871" s="5">
        <v>45644</v>
      </c>
      <c r="B871" s="6" t="s">
        <v>57</v>
      </c>
      <c r="C871" s="6" t="s">
        <v>140</v>
      </c>
      <c r="D871" s="6" t="s">
        <v>141</v>
      </c>
      <c r="E871" s="6" t="s">
        <v>114</v>
      </c>
      <c r="F871" s="6" t="s">
        <v>120</v>
      </c>
      <c r="G871" s="6" t="s">
        <v>40</v>
      </c>
      <c r="H871" s="6" t="s">
        <v>47</v>
      </c>
      <c r="I871" s="6">
        <v>12</v>
      </c>
      <c r="J871" s="6">
        <v>960</v>
      </c>
      <c r="K871" s="6">
        <v>2231769.6</v>
      </c>
      <c r="L871" s="6" t="s">
        <v>57</v>
      </c>
      <c r="M871" s="9" t="s">
        <v>136</v>
      </c>
      <c r="N871" s="11">
        <f t="shared" si="13"/>
        <v>2142498816</v>
      </c>
    </row>
    <row r="872" spans="1:14" ht="14.25" customHeight="1" x14ac:dyDescent="0.35">
      <c r="A872" s="5">
        <v>45644</v>
      </c>
      <c r="B872" s="6" t="s">
        <v>57</v>
      </c>
      <c r="C872" s="6" t="s">
        <v>72</v>
      </c>
      <c r="D872" s="6" t="s">
        <v>73</v>
      </c>
      <c r="E872" s="6" t="s">
        <v>60</v>
      </c>
      <c r="F872" s="6" t="s">
        <v>61</v>
      </c>
      <c r="G872" s="6" t="s">
        <v>40</v>
      </c>
      <c r="H872" s="6" t="s">
        <v>50</v>
      </c>
      <c r="I872" s="6">
        <v>540</v>
      </c>
      <c r="J872" s="6">
        <v>60</v>
      </c>
      <c r="K872" s="6">
        <v>2754</v>
      </c>
      <c r="L872" s="6" t="s">
        <v>57</v>
      </c>
      <c r="M872" s="9" t="s">
        <v>136</v>
      </c>
      <c r="N872" s="11">
        <f t="shared" si="13"/>
        <v>165240</v>
      </c>
    </row>
    <row r="873" spans="1:14" ht="14.25" customHeight="1" x14ac:dyDescent="0.35">
      <c r="A873" s="5">
        <v>45644</v>
      </c>
      <c r="B873" s="6" t="s">
        <v>57</v>
      </c>
      <c r="C873" s="6" t="s">
        <v>72</v>
      </c>
      <c r="D873" s="6" t="s">
        <v>73</v>
      </c>
      <c r="E873" s="6" t="s">
        <v>60</v>
      </c>
      <c r="F873" s="6" t="s">
        <v>61</v>
      </c>
      <c r="G873" s="6" t="s">
        <v>55</v>
      </c>
      <c r="H873" s="6" t="s">
        <v>56</v>
      </c>
      <c r="I873" s="6">
        <v>72</v>
      </c>
      <c r="J873" s="6">
        <v>72</v>
      </c>
      <c r="K873" s="6">
        <v>3600</v>
      </c>
      <c r="L873" s="6" t="s">
        <v>57</v>
      </c>
      <c r="M873" s="9" t="s">
        <v>136</v>
      </c>
      <c r="N873" s="11">
        <f t="shared" si="13"/>
        <v>259200</v>
      </c>
    </row>
    <row r="874" spans="1:14" ht="14.25" customHeight="1" x14ac:dyDescent="0.35">
      <c r="A874" s="5">
        <v>45644</v>
      </c>
      <c r="B874" s="6" t="s">
        <v>57</v>
      </c>
      <c r="C874" s="6" t="s">
        <v>65</v>
      </c>
      <c r="D874" s="6" t="s">
        <v>66</v>
      </c>
      <c r="E874" s="6" t="s">
        <v>60</v>
      </c>
      <c r="F874" s="6" t="s">
        <v>61</v>
      </c>
      <c r="G874" s="6" t="s">
        <v>55</v>
      </c>
      <c r="H874" s="6" t="s">
        <v>56</v>
      </c>
      <c r="I874" s="6">
        <v>24</v>
      </c>
      <c r="J874" s="6">
        <v>24</v>
      </c>
      <c r="K874" s="6">
        <v>3979.92</v>
      </c>
      <c r="L874" s="6" t="s">
        <v>57</v>
      </c>
      <c r="M874" s="9" t="s">
        <v>136</v>
      </c>
      <c r="N874" s="11">
        <f t="shared" si="13"/>
        <v>95518.080000000002</v>
      </c>
    </row>
    <row r="875" spans="1:14" ht="14.25" customHeight="1" x14ac:dyDescent="0.35">
      <c r="A875" s="5">
        <v>45644</v>
      </c>
      <c r="B875" s="6" t="s">
        <v>57</v>
      </c>
      <c r="C875" s="6" t="s">
        <v>65</v>
      </c>
      <c r="D875" s="6" t="s">
        <v>66</v>
      </c>
      <c r="E875" s="6" t="s">
        <v>60</v>
      </c>
      <c r="F875" s="6" t="s">
        <v>61</v>
      </c>
      <c r="G875" s="6" t="s">
        <v>55</v>
      </c>
      <c r="H875" s="6" t="s">
        <v>56</v>
      </c>
      <c r="I875" s="6">
        <v>24</v>
      </c>
      <c r="J875" s="6">
        <v>24</v>
      </c>
      <c r="K875" s="6">
        <v>3979.92</v>
      </c>
      <c r="L875" s="6" t="s">
        <v>57</v>
      </c>
      <c r="M875" s="9" t="s">
        <v>136</v>
      </c>
      <c r="N875" s="11">
        <f t="shared" si="13"/>
        <v>95518.080000000002</v>
      </c>
    </row>
    <row r="876" spans="1:14" ht="14.25" customHeight="1" x14ac:dyDescent="0.35">
      <c r="A876" s="5">
        <v>45644</v>
      </c>
      <c r="B876" s="6" t="s">
        <v>57</v>
      </c>
      <c r="C876" s="6" t="s">
        <v>65</v>
      </c>
      <c r="D876" s="6" t="s">
        <v>66</v>
      </c>
      <c r="E876" s="6" t="s">
        <v>60</v>
      </c>
      <c r="F876" s="6" t="s">
        <v>61</v>
      </c>
      <c r="G876" s="6" t="s">
        <v>55</v>
      </c>
      <c r="H876" s="6" t="s">
        <v>56</v>
      </c>
      <c r="I876" s="6">
        <v>24</v>
      </c>
      <c r="J876" s="6">
        <v>24</v>
      </c>
      <c r="K876" s="6">
        <v>3979.92</v>
      </c>
      <c r="L876" s="6" t="s">
        <v>57</v>
      </c>
      <c r="M876" s="9" t="s">
        <v>136</v>
      </c>
      <c r="N876" s="11">
        <f t="shared" si="13"/>
        <v>95518.080000000002</v>
      </c>
    </row>
    <row r="877" spans="1:14" ht="14.25" customHeight="1" x14ac:dyDescent="0.35">
      <c r="A877" s="5">
        <v>45644</v>
      </c>
      <c r="B877" s="6" t="s">
        <v>57</v>
      </c>
      <c r="C877" s="6" t="s">
        <v>72</v>
      </c>
      <c r="D877" s="6" t="s">
        <v>73</v>
      </c>
      <c r="E877" s="6" t="s">
        <v>60</v>
      </c>
      <c r="F877" s="6" t="s">
        <v>61</v>
      </c>
      <c r="G877" s="6" t="s">
        <v>55</v>
      </c>
      <c r="H877" s="6" t="s">
        <v>56</v>
      </c>
      <c r="I877" s="6">
        <v>40</v>
      </c>
      <c r="J877" s="6">
        <v>40</v>
      </c>
      <c r="K877" s="6">
        <v>3300</v>
      </c>
      <c r="L877" s="6" t="s">
        <v>57</v>
      </c>
      <c r="M877" s="9" t="s">
        <v>136</v>
      </c>
      <c r="N877" s="11">
        <f t="shared" si="13"/>
        <v>132000</v>
      </c>
    </row>
    <row r="878" spans="1:14" ht="14.25" customHeight="1" x14ac:dyDescent="0.35">
      <c r="A878" s="5">
        <v>45644</v>
      </c>
      <c r="B878" s="6" t="s">
        <v>57</v>
      </c>
      <c r="C878" s="6" t="s">
        <v>72</v>
      </c>
      <c r="D878" s="6" t="s">
        <v>73</v>
      </c>
      <c r="E878" s="6" t="s">
        <v>60</v>
      </c>
      <c r="F878" s="6" t="s">
        <v>61</v>
      </c>
      <c r="G878" s="6" t="s">
        <v>62</v>
      </c>
      <c r="H878" s="6" t="s">
        <v>63</v>
      </c>
      <c r="I878" s="6">
        <v>6</v>
      </c>
      <c r="J878" s="6">
        <v>24</v>
      </c>
      <c r="K878" s="6">
        <v>16695.599999999999</v>
      </c>
      <c r="L878" s="6" t="s">
        <v>57</v>
      </c>
      <c r="M878" s="9" t="s">
        <v>136</v>
      </c>
      <c r="N878" s="11">
        <f t="shared" si="13"/>
        <v>400694.39999999997</v>
      </c>
    </row>
    <row r="879" spans="1:14" ht="14.25" customHeight="1" x14ac:dyDescent="0.35">
      <c r="A879" s="5">
        <v>45644</v>
      </c>
      <c r="B879" s="6" t="s">
        <v>57</v>
      </c>
      <c r="C879" s="6" t="s">
        <v>65</v>
      </c>
      <c r="D879" s="6" t="s">
        <v>66</v>
      </c>
      <c r="E879" s="6" t="s">
        <v>60</v>
      </c>
      <c r="F879" s="6" t="s">
        <v>61</v>
      </c>
      <c r="G879" s="6" t="s">
        <v>62</v>
      </c>
      <c r="H879" s="6" t="s">
        <v>124</v>
      </c>
      <c r="I879" s="6">
        <v>24</v>
      </c>
      <c r="J879" s="6">
        <v>120</v>
      </c>
      <c r="K879" s="6">
        <v>6360</v>
      </c>
      <c r="L879" s="6" t="s">
        <v>57</v>
      </c>
      <c r="M879" s="9" t="s">
        <v>136</v>
      </c>
      <c r="N879" s="11">
        <f t="shared" si="13"/>
        <v>763200</v>
      </c>
    </row>
    <row r="880" spans="1:14" ht="14.25" customHeight="1" x14ac:dyDescent="0.35">
      <c r="A880" s="5">
        <v>45644</v>
      </c>
      <c r="B880" s="6" t="s">
        <v>57</v>
      </c>
      <c r="C880" s="6" t="s">
        <v>65</v>
      </c>
      <c r="D880" s="6" t="s">
        <v>66</v>
      </c>
      <c r="E880" s="6" t="s">
        <v>60</v>
      </c>
      <c r="F880" s="6" t="s">
        <v>61</v>
      </c>
      <c r="G880" s="6" t="s">
        <v>62</v>
      </c>
      <c r="H880" s="6" t="s">
        <v>124</v>
      </c>
      <c r="I880" s="6">
        <v>12</v>
      </c>
      <c r="J880" s="6">
        <v>12</v>
      </c>
      <c r="K880" s="6">
        <v>2211.12</v>
      </c>
      <c r="L880" s="6" t="s">
        <v>57</v>
      </c>
      <c r="M880" s="9" t="s">
        <v>136</v>
      </c>
      <c r="N880" s="11">
        <f t="shared" si="13"/>
        <v>26533.439999999999</v>
      </c>
    </row>
    <row r="881" spans="1:14" ht="14.25" customHeight="1" x14ac:dyDescent="0.35">
      <c r="A881" s="5">
        <v>45644</v>
      </c>
      <c r="B881" s="6" t="s">
        <v>57</v>
      </c>
      <c r="C881" s="6" t="s">
        <v>72</v>
      </c>
      <c r="D881" s="6" t="s">
        <v>73</v>
      </c>
      <c r="E881" s="6" t="s">
        <v>60</v>
      </c>
      <c r="F881" s="6" t="s">
        <v>61</v>
      </c>
      <c r="G881" s="6" t="s">
        <v>62</v>
      </c>
      <c r="H881" s="6" t="s">
        <v>124</v>
      </c>
      <c r="I881" s="6">
        <v>12</v>
      </c>
      <c r="J881" s="6">
        <v>60</v>
      </c>
      <c r="K881" s="6">
        <v>9610.7999999999993</v>
      </c>
      <c r="L881" s="6" t="s">
        <v>57</v>
      </c>
      <c r="M881" s="9" t="s">
        <v>136</v>
      </c>
      <c r="N881" s="11">
        <f t="shared" si="13"/>
        <v>576648</v>
      </c>
    </row>
    <row r="882" spans="1:14" ht="14.25" customHeight="1" x14ac:dyDescent="0.35">
      <c r="A882" s="5">
        <v>45644</v>
      </c>
      <c r="B882" s="6" t="s">
        <v>57</v>
      </c>
      <c r="C882" s="6" t="s">
        <v>72</v>
      </c>
      <c r="D882" s="6" t="s">
        <v>73</v>
      </c>
      <c r="E882" s="6" t="s">
        <v>60</v>
      </c>
      <c r="F882" s="6" t="s">
        <v>61</v>
      </c>
      <c r="G882" s="6" t="s">
        <v>62</v>
      </c>
      <c r="H882" s="6" t="s">
        <v>124</v>
      </c>
      <c r="I882" s="6">
        <v>4</v>
      </c>
      <c r="J882" s="6">
        <v>4</v>
      </c>
      <c r="K882" s="6">
        <v>2555.56</v>
      </c>
      <c r="L882" s="6" t="s">
        <v>57</v>
      </c>
      <c r="M882" s="9" t="s">
        <v>136</v>
      </c>
      <c r="N882" s="11">
        <f t="shared" si="13"/>
        <v>10222.24</v>
      </c>
    </row>
    <row r="883" spans="1:14" ht="14.25" customHeight="1" x14ac:dyDescent="0.35">
      <c r="A883" s="5">
        <v>45644</v>
      </c>
      <c r="B883" s="6" t="s">
        <v>57</v>
      </c>
      <c r="C883" s="6" t="s">
        <v>72</v>
      </c>
      <c r="D883" s="6" t="s">
        <v>73</v>
      </c>
      <c r="E883" s="6" t="s">
        <v>60</v>
      </c>
      <c r="F883" s="6" t="s">
        <v>61</v>
      </c>
      <c r="G883" s="6" t="s">
        <v>62</v>
      </c>
      <c r="H883" s="6" t="s">
        <v>124</v>
      </c>
      <c r="I883" s="6">
        <v>4</v>
      </c>
      <c r="J883" s="6">
        <v>20</v>
      </c>
      <c r="K883" s="6">
        <v>11296.4</v>
      </c>
      <c r="L883" s="6" t="s">
        <v>57</v>
      </c>
      <c r="M883" s="9" t="s">
        <v>136</v>
      </c>
      <c r="N883" s="11">
        <f t="shared" si="13"/>
        <v>225928</v>
      </c>
    </row>
    <row r="884" spans="1:14" ht="14.25" customHeight="1" x14ac:dyDescent="0.35">
      <c r="A884" s="5">
        <v>45644</v>
      </c>
      <c r="B884" s="6" t="s">
        <v>57</v>
      </c>
      <c r="C884" s="6" t="s">
        <v>65</v>
      </c>
      <c r="D884" s="6" t="s">
        <v>66</v>
      </c>
      <c r="E884" s="6" t="s">
        <v>60</v>
      </c>
      <c r="F884" s="6" t="s">
        <v>61</v>
      </c>
      <c r="G884" s="6" t="s">
        <v>62</v>
      </c>
      <c r="H884" s="6" t="s">
        <v>124</v>
      </c>
      <c r="I884" s="6">
        <v>4</v>
      </c>
      <c r="J884" s="6">
        <v>20</v>
      </c>
      <c r="K884" s="6">
        <v>11296.4</v>
      </c>
      <c r="L884" s="6" t="s">
        <v>57</v>
      </c>
      <c r="M884" s="9" t="s">
        <v>136</v>
      </c>
      <c r="N884" s="11">
        <f t="shared" si="13"/>
        <v>225928</v>
      </c>
    </row>
    <row r="885" spans="1:14" ht="14.25" customHeight="1" x14ac:dyDescent="0.35">
      <c r="A885" s="5">
        <v>45644</v>
      </c>
      <c r="B885" s="6" t="s">
        <v>57</v>
      </c>
      <c r="C885" s="6" t="s">
        <v>72</v>
      </c>
      <c r="D885" s="6" t="s">
        <v>73</v>
      </c>
      <c r="E885" s="6" t="s">
        <v>60</v>
      </c>
      <c r="F885" s="6" t="s">
        <v>61</v>
      </c>
      <c r="G885" s="6" t="s">
        <v>62</v>
      </c>
      <c r="H885" s="6" t="s">
        <v>63</v>
      </c>
      <c r="I885" s="6">
        <v>2</v>
      </c>
      <c r="J885" s="6">
        <v>20</v>
      </c>
      <c r="K885" s="6">
        <v>28240.6</v>
      </c>
      <c r="L885" s="6" t="s">
        <v>57</v>
      </c>
      <c r="M885" s="9" t="s">
        <v>136</v>
      </c>
      <c r="N885" s="11">
        <f t="shared" si="13"/>
        <v>564812</v>
      </c>
    </row>
    <row r="886" spans="1:14" ht="14.25" customHeight="1" x14ac:dyDescent="0.35">
      <c r="A886" s="5">
        <v>45644</v>
      </c>
      <c r="B886" s="6" t="s">
        <v>57</v>
      </c>
      <c r="C886" s="6" t="s">
        <v>90</v>
      </c>
      <c r="D886" s="6" t="s">
        <v>91</v>
      </c>
      <c r="E886" s="6" t="s">
        <v>81</v>
      </c>
      <c r="F886" s="6" t="s">
        <v>82</v>
      </c>
      <c r="G886" s="6" t="s">
        <v>62</v>
      </c>
      <c r="H886" s="6" t="s">
        <v>63</v>
      </c>
      <c r="I886" s="6">
        <v>2</v>
      </c>
      <c r="J886" s="6">
        <v>20</v>
      </c>
      <c r="K886" s="6">
        <v>25907.4</v>
      </c>
      <c r="L886" s="6" t="s">
        <v>57</v>
      </c>
      <c r="M886" s="9" t="s">
        <v>136</v>
      </c>
      <c r="N886" s="11">
        <f t="shared" si="13"/>
        <v>518148</v>
      </c>
    </row>
    <row r="887" spans="1:14" ht="14.25" customHeight="1" x14ac:dyDescent="0.35">
      <c r="A887" s="5">
        <v>45644</v>
      </c>
      <c r="B887" s="6" t="s">
        <v>57</v>
      </c>
      <c r="C887" s="6" t="s">
        <v>142</v>
      </c>
      <c r="D887" s="6" t="s">
        <v>143</v>
      </c>
      <c r="E887" s="6" t="s">
        <v>81</v>
      </c>
      <c r="F887" s="6" t="s">
        <v>82</v>
      </c>
      <c r="G887" s="6" t="s">
        <v>62</v>
      </c>
      <c r="H887" s="6" t="s">
        <v>63</v>
      </c>
      <c r="I887" s="6">
        <v>2</v>
      </c>
      <c r="J887" s="6">
        <v>20</v>
      </c>
      <c r="K887" s="6">
        <v>25907.4</v>
      </c>
      <c r="L887" s="6" t="s">
        <v>57</v>
      </c>
      <c r="M887" s="9" t="s">
        <v>136</v>
      </c>
      <c r="N887" s="11">
        <f t="shared" si="13"/>
        <v>518148</v>
      </c>
    </row>
    <row r="888" spans="1:14" ht="14.25" customHeight="1" x14ac:dyDescent="0.35">
      <c r="A888" s="5">
        <v>45644</v>
      </c>
      <c r="B888" s="6" t="s">
        <v>57</v>
      </c>
      <c r="C888" s="6" t="s">
        <v>144</v>
      </c>
      <c r="D888" s="6" t="s">
        <v>145</v>
      </c>
      <c r="E888" s="6" t="s">
        <v>60</v>
      </c>
      <c r="F888" s="6" t="s">
        <v>61</v>
      </c>
      <c r="G888" s="6" t="s">
        <v>62</v>
      </c>
      <c r="H888" s="6" t="s">
        <v>63</v>
      </c>
      <c r="I888" s="6">
        <v>2</v>
      </c>
      <c r="J888" s="6">
        <v>20</v>
      </c>
      <c r="K888" s="6">
        <v>25907.4</v>
      </c>
      <c r="L888" s="6" t="s">
        <v>57</v>
      </c>
      <c r="M888" s="9" t="s">
        <v>136</v>
      </c>
      <c r="N888" s="11">
        <f t="shared" si="13"/>
        <v>518148</v>
      </c>
    </row>
    <row r="889" spans="1:14" ht="14.25" customHeight="1" x14ac:dyDescent="0.35">
      <c r="A889" s="5">
        <v>45644</v>
      </c>
      <c r="B889" s="6" t="s">
        <v>57</v>
      </c>
      <c r="C889" s="6" t="s">
        <v>129</v>
      </c>
      <c r="D889" s="6" t="s">
        <v>130</v>
      </c>
      <c r="E889" s="6" t="s">
        <v>81</v>
      </c>
      <c r="F889" s="6" t="s">
        <v>82</v>
      </c>
      <c r="G889" s="6" t="s">
        <v>62</v>
      </c>
      <c r="H889" s="6" t="s">
        <v>63</v>
      </c>
      <c r="I889" s="6">
        <v>2</v>
      </c>
      <c r="J889" s="6">
        <v>20</v>
      </c>
      <c r="K889" s="6">
        <v>25907.4</v>
      </c>
      <c r="L889" s="6" t="s">
        <v>57</v>
      </c>
      <c r="M889" s="9" t="s">
        <v>136</v>
      </c>
      <c r="N889" s="11">
        <f t="shared" si="13"/>
        <v>518148</v>
      </c>
    </row>
    <row r="890" spans="1:14" ht="14.25" customHeight="1" x14ac:dyDescent="0.35">
      <c r="A890" s="5">
        <v>45644</v>
      </c>
      <c r="B890" s="6" t="s">
        <v>57</v>
      </c>
      <c r="C890" s="6" t="s">
        <v>65</v>
      </c>
      <c r="D890" s="6" t="s">
        <v>66</v>
      </c>
      <c r="E890" s="6" t="s">
        <v>60</v>
      </c>
      <c r="F890" s="6" t="s">
        <v>61</v>
      </c>
      <c r="G890" s="6" t="s">
        <v>62</v>
      </c>
      <c r="H890" s="6" t="s">
        <v>63</v>
      </c>
      <c r="I890" s="6">
        <v>2</v>
      </c>
      <c r="J890" s="6">
        <v>30</v>
      </c>
      <c r="K890" s="6">
        <v>38861.1</v>
      </c>
      <c r="L890" s="6" t="s">
        <v>57</v>
      </c>
      <c r="M890" s="9" t="s">
        <v>136</v>
      </c>
      <c r="N890" s="11">
        <f t="shared" si="13"/>
        <v>1165833</v>
      </c>
    </row>
    <row r="891" spans="1:14" ht="14.25" customHeight="1" x14ac:dyDescent="0.35">
      <c r="A891" s="5">
        <v>45644</v>
      </c>
      <c r="B891" s="6" t="s">
        <v>57</v>
      </c>
      <c r="C891" s="6" t="s">
        <v>146</v>
      </c>
      <c r="D891" s="6" t="s">
        <v>147</v>
      </c>
      <c r="E891" s="6" t="s">
        <v>81</v>
      </c>
      <c r="F891" s="6" t="s">
        <v>82</v>
      </c>
      <c r="G891" s="6" t="s">
        <v>62</v>
      </c>
      <c r="H891" s="6" t="s">
        <v>63</v>
      </c>
      <c r="I891" s="6">
        <v>2</v>
      </c>
      <c r="J891" s="6">
        <v>20</v>
      </c>
      <c r="K891" s="6">
        <v>25907.4</v>
      </c>
      <c r="L891" s="6" t="s">
        <v>57</v>
      </c>
      <c r="M891" s="9" t="s">
        <v>136</v>
      </c>
      <c r="N891" s="11">
        <f t="shared" si="13"/>
        <v>518148</v>
      </c>
    </row>
    <row r="892" spans="1:14" ht="14.25" customHeight="1" x14ac:dyDescent="0.35">
      <c r="A892" s="5">
        <v>45644</v>
      </c>
      <c r="B892" s="6" t="s">
        <v>57</v>
      </c>
      <c r="C892" s="6" t="s">
        <v>72</v>
      </c>
      <c r="D892" s="6" t="s">
        <v>73</v>
      </c>
      <c r="E892" s="6" t="s">
        <v>60</v>
      </c>
      <c r="F892" s="6" t="s">
        <v>61</v>
      </c>
      <c r="G892" s="6" t="s">
        <v>62</v>
      </c>
      <c r="H892" s="6" t="s">
        <v>63</v>
      </c>
      <c r="I892" s="6">
        <v>5</v>
      </c>
      <c r="J892" s="6">
        <v>4</v>
      </c>
      <c r="K892" s="6">
        <v>408.16</v>
      </c>
      <c r="L892" s="6" t="s">
        <v>57</v>
      </c>
      <c r="M892" s="9" t="s">
        <v>136</v>
      </c>
      <c r="N892" s="11">
        <f t="shared" si="13"/>
        <v>1632.64</v>
      </c>
    </row>
    <row r="893" spans="1:14" ht="14.25" customHeight="1" x14ac:dyDescent="0.35">
      <c r="A893" s="5">
        <v>45644</v>
      </c>
      <c r="B893" s="6" t="s">
        <v>57</v>
      </c>
      <c r="C893" s="6" t="s">
        <v>72</v>
      </c>
      <c r="D893" s="6" t="s">
        <v>73</v>
      </c>
      <c r="E893" s="6" t="s">
        <v>60</v>
      </c>
      <c r="F893" s="6" t="s">
        <v>61</v>
      </c>
      <c r="G893" s="6" t="s">
        <v>62</v>
      </c>
      <c r="H893" s="6" t="s">
        <v>63</v>
      </c>
      <c r="I893" s="6">
        <v>5</v>
      </c>
      <c r="J893" s="6">
        <v>496</v>
      </c>
      <c r="K893" s="6">
        <v>50611.839999999997</v>
      </c>
      <c r="L893" s="6" t="s">
        <v>57</v>
      </c>
      <c r="M893" s="9" t="s">
        <v>136</v>
      </c>
      <c r="N893" s="11">
        <f t="shared" si="13"/>
        <v>25103472.639999997</v>
      </c>
    </row>
    <row r="894" spans="1:14" ht="14.25" customHeight="1" x14ac:dyDescent="0.35">
      <c r="A894" s="5">
        <v>45644</v>
      </c>
      <c r="B894" s="6" t="s">
        <v>57</v>
      </c>
      <c r="C894" s="6" t="s">
        <v>72</v>
      </c>
      <c r="D894" s="6" t="s">
        <v>73</v>
      </c>
      <c r="E894" s="6" t="s">
        <v>60</v>
      </c>
      <c r="F894" s="6" t="s">
        <v>61</v>
      </c>
      <c r="G894" s="6" t="s">
        <v>62</v>
      </c>
      <c r="H894" s="6" t="s">
        <v>71</v>
      </c>
      <c r="I894" s="6">
        <v>8</v>
      </c>
      <c r="J894" s="6">
        <v>40</v>
      </c>
      <c r="K894" s="6">
        <v>14778</v>
      </c>
      <c r="L894" s="6" t="s">
        <v>57</v>
      </c>
      <c r="M894" s="9" t="s">
        <v>136</v>
      </c>
      <c r="N894" s="11">
        <f t="shared" si="13"/>
        <v>591120</v>
      </c>
    </row>
    <row r="895" spans="1:14" ht="14.25" customHeight="1" x14ac:dyDescent="0.35">
      <c r="A895" s="5">
        <v>45644</v>
      </c>
      <c r="B895" s="6" t="s">
        <v>57</v>
      </c>
      <c r="C895" s="6" t="s">
        <v>72</v>
      </c>
      <c r="D895" s="6" t="s">
        <v>73</v>
      </c>
      <c r="E895" s="6" t="s">
        <v>60</v>
      </c>
      <c r="F895" s="6" t="s">
        <v>61</v>
      </c>
      <c r="G895" s="6" t="s">
        <v>62</v>
      </c>
      <c r="H895" s="6" t="s">
        <v>71</v>
      </c>
      <c r="I895" s="6">
        <v>5</v>
      </c>
      <c r="J895" s="6">
        <v>50</v>
      </c>
      <c r="K895" s="6">
        <v>30046.5</v>
      </c>
      <c r="L895" s="6" t="s">
        <v>57</v>
      </c>
      <c r="M895" s="9" t="s">
        <v>136</v>
      </c>
      <c r="N895" s="11">
        <f t="shared" si="13"/>
        <v>1502325</v>
      </c>
    </row>
    <row r="896" spans="1:14" ht="14.25" customHeight="1" x14ac:dyDescent="0.35">
      <c r="A896" s="5">
        <v>45644</v>
      </c>
      <c r="B896" s="6" t="s">
        <v>57</v>
      </c>
      <c r="C896" s="6" t="s">
        <v>65</v>
      </c>
      <c r="D896" s="6" t="s">
        <v>66</v>
      </c>
      <c r="E896" s="6" t="s">
        <v>60</v>
      </c>
      <c r="F896" s="6" t="s">
        <v>61</v>
      </c>
      <c r="G896" s="6" t="s">
        <v>62</v>
      </c>
      <c r="H896" s="6" t="s">
        <v>71</v>
      </c>
      <c r="I896" s="6">
        <v>5</v>
      </c>
      <c r="J896" s="6">
        <v>150</v>
      </c>
      <c r="K896" s="6">
        <v>15306</v>
      </c>
      <c r="L896" s="6" t="s">
        <v>57</v>
      </c>
      <c r="M896" s="9" t="s">
        <v>136</v>
      </c>
      <c r="N896" s="11">
        <f t="shared" si="13"/>
        <v>2295900</v>
      </c>
    </row>
    <row r="897" spans="1:14" ht="14.25" customHeight="1" x14ac:dyDescent="0.35">
      <c r="A897" s="5">
        <v>45644</v>
      </c>
      <c r="B897" s="6" t="s">
        <v>57</v>
      </c>
      <c r="C897" s="6" t="s">
        <v>72</v>
      </c>
      <c r="D897" s="6" t="s">
        <v>73</v>
      </c>
      <c r="E897" s="6" t="s">
        <v>60</v>
      </c>
      <c r="F897" s="6" t="s">
        <v>61</v>
      </c>
      <c r="G897" s="6" t="s">
        <v>62</v>
      </c>
      <c r="H897" s="6" t="s">
        <v>71</v>
      </c>
      <c r="I897" s="6">
        <v>24</v>
      </c>
      <c r="J897" s="6">
        <v>96</v>
      </c>
      <c r="K897" s="6">
        <v>12977.28</v>
      </c>
      <c r="L897" s="6" t="s">
        <v>57</v>
      </c>
      <c r="M897" s="9" t="s">
        <v>136</v>
      </c>
      <c r="N897" s="11">
        <f t="shared" si="13"/>
        <v>1245818.8800000001</v>
      </c>
    </row>
    <row r="898" spans="1:14" ht="14.25" customHeight="1" x14ac:dyDescent="0.35">
      <c r="A898" s="5">
        <v>45644</v>
      </c>
      <c r="B898" s="6" t="s">
        <v>57</v>
      </c>
      <c r="C898" s="6" t="s">
        <v>65</v>
      </c>
      <c r="D898" s="6" t="s">
        <v>66</v>
      </c>
      <c r="E898" s="6" t="s">
        <v>60</v>
      </c>
      <c r="F898" s="6" t="s">
        <v>61</v>
      </c>
      <c r="G898" s="6" t="s">
        <v>62</v>
      </c>
      <c r="H898" s="6" t="s">
        <v>71</v>
      </c>
      <c r="I898" s="6">
        <v>48</v>
      </c>
      <c r="J898" s="6">
        <v>144</v>
      </c>
      <c r="K898" s="6">
        <v>9734.4</v>
      </c>
      <c r="L898" s="6" t="s">
        <v>57</v>
      </c>
      <c r="M898" s="9" t="s">
        <v>136</v>
      </c>
      <c r="N898" s="11">
        <f t="shared" si="13"/>
        <v>1401753.5999999999</v>
      </c>
    </row>
    <row r="899" spans="1:14" ht="14.25" customHeight="1" x14ac:dyDescent="0.35">
      <c r="A899" s="5">
        <v>45644</v>
      </c>
      <c r="B899" s="6" t="s">
        <v>57</v>
      </c>
      <c r="C899" s="6" t="s">
        <v>72</v>
      </c>
      <c r="D899" s="6" t="s">
        <v>73</v>
      </c>
      <c r="E899" s="6" t="s">
        <v>60</v>
      </c>
      <c r="F899" s="6" t="s">
        <v>61</v>
      </c>
      <c r="G899" s="6" t="s">
        <v>74</v>
      </c>
      <c r="H899" s="6" t="s">
        <v>75</v>
      </c>
      <c r="I899" s="6">
        <v>12</v>
      </c>
      <c r="J899" s="6">
        <v>6</v>
      </c>
      <c r="K899" s="6">
        <v>5298.24</v>
      </c>
      <c r="L899" s="6" t="s">
        <v>57</v>
      </c>
      <c r="M899" s="9" t="s">
        <v>136</v>
      </c>
      <c r="N899" s="11">
        <f t="shared" ref="N899:N962" si="14">J899*K899</f>
        <v>31789.439999999999</v>
      </c>
    </row>
    <row r="900" spans="1:14" ht="14.25" customHeight="1" x14ac:dyDescent="0.35">
      <c r="A900" s="5">
        <v>45644</v>
      </c>
      <c r="B900" s="6" t="s">
        <v>57</v>
      </c>
      <c r="C900" s="6" t="s">
        <v>72</v>
      </c>
      <c r="D900" s="6" t="s">
        <v>73</v>
      </c>
      <c r="E900" s="6" t="s">
        <v>60</v>
      </c>
      <c r="F900" s="6" t="s">
        <v>61</v>
      </c>
      <c r="G900" s="6" t="s">
        <v>74</v>
      </c>
      <c r="H900" s="6" t="s">
        <v>76</v>
      </c>
      <c r="I900" s="6">
        <v>30</v>
      </c>
      <c r="J900" s="6">
        <v>6</v>
      </c>
      <c r="K900" s="6">
        <v>2045.46</v>
      </c>
      <c r="L900" s="6" t="s">
        <v>57</v>
      </c>
      <c r="M900" s="9" t="s">
        <v>136</v>
      </c>
      <c r="N900" s="11">
        <f t="shared" si="14"/>
        <v>12272.76</v>
      </c>
    </row>
    <row r="901" spans="1:14" ht="14.25" customHeight="1" x14ac:dyDescent="0.35">
      <c r="A901" s="5">
        <v>45644</v>
      </c>
      <c r="B901" s="6" t="s">
        <v>57</v>
      </c>
      <c r="C901" s="6" t="s">
        <v>72</v>
      </c>
      <c r="D901" s="6" t="s">
        <v>73</v>
      </c>
      <c r="E901" s="6" t="s">
        <v>60</v>
      </c>
      <c r="F901" s="6" t="s">
        <v>61</v>
      </c>
      <c r="G901" s="6" t="s">
        <v>77</v>
      </c>
      <c r="H901" s="6" t="s">
        <v>78</v>
      </c>
      <c r="I901" s="6">
        <v>6</v>
      </c>
      <c r="J901" s="6">
        <v>6</v>
      </c>
      <c r="K901" s="6">
        <v>2238.2399999999998</v>
      </c>
      <c r="L901" s="6" t="s">
        <v>57</v>
      </c>
      <c r="M901" s="9" t="s">
        <v>136</v>
      </c>
      <c r="N901" s="11">
        <f t="shared" si="14"/>
        <v>13429.439999999999</v>
      </c>
    </row>
    <row r="902" spans="1:14" ht="14.25" customHeight="1" x14ac:dyDescent="0.35">
      <c r="A902" s="5">
        <v>45644</v>
      </c>
      <c r="B902" s="6" t="s">
        <v>125</v>
      </c>
      <c r="C902" s="6" t="s">
        <v>72</v>
      </c>
      <c r="D902" s="6" t="s">
        <v>73</v>
      </c>
      <c r="E902" s="6" t="s">
        <v>60</v>
      </c>
      <c r="F902" s="6" t="s">
        <v>61</v>
      </c>
      <c r="G902" s="6" t="s">
        <v>62</v>
      </c>
      <c r="H902" s="6" t="s">
        <v>71</v>
      </c>
      <c r="I902" s="6">
        <v>1</v>
      </c>
      <c r="J902" s="6">
        <v>40</v>
      </c>
      <c r="K902" s="6">
        <v>0</v>
      </c>
      <c r="L902" s="6" t="s">
        <v>57</v>
      </c>
      <c r="M902" s="9" t="s">
        <v>136</v>
      </c>
      <c r="N902" s="11">
        <f t="shared" si="14"/>
        <v>0</v>
      </c>
    </row>
    <row r="903" spans="1:14" ht="14.25" customHeight="1" x14ac:dyDescent="0.35">
      <c r="A903" s="5">
        <v>45645</v>
      </c>
      <c r="B903" s="6" t="s">
        <v>57</v>
      </c>
      <c r="C903" s="6" t="s">
        <v>87</v>
      </c>
      <c r="D903" s="6" t="s">
        <v>88</v>
      </c>
      <c r="E903" s="6" t="s">
        <v>60</v>
      </c>
      <c r="F903" s="6" t="s">
        <v>61</v>
      </c>
      <c r="G903" s="6" t="s">
        <v>94</v>
      </c>
      <c r="H903" s="6" t="s">
        <v>95</v>
      </c>
      <c r="I903" s="6">
        <v>192</v>
      </c>
      <c r="J903" s="6">
        <v>192</v>
      </c>
      <c r="K903" s="6">
        <v>14987.52</v>
      </c>
      <c r="L903" s="6" t="s">
        <v>57</v>
      </c>
      <c r="M903" s="9" t="s">
        <v>136</v>
      </c>
      <c r="N903" s="11">
        <f t="shared" si="14"/>
        <v>2877603.8399999999</v>
      </c>
    </row>
    <row r="904" spans="1:14" ht="14.25" customHeight="1" x14ac:dyDescent="0.35">
      <c r="A904" s="5">
        <v>45645</v>
      </c>
      <c r="B904" s="6" t="s">
        <v>57</v>
      </c>
      <c r="C904" s="6" t="s">
        <v>87</v>
      </c>
      <c r="D904" s="6" t="s">
        <v>88</v>
      </c>
      <c r="E904" s="6" t="s">
        <v>60</v>
      </c>
      <c r="F904" s="6" t="s">
        <v>61</v>
      </c>
      <c r="G904" s="6" t="s">
        <v>94</v>
      </c>
      <c r="H904" s="6" t="s">
        <v>98</v>
      </c>
      <c r="I904" s="6">
        <v>18</v>
      </c>
      <c r="J904" s="6">
        <v>18</v>
      </c>
      <c r="K904" s="6">
        <v>5921.1</v>
      </c>
      <c r="L904" s="6" t="s">
        <v>57</v>
      </c>
      <c r="M904" s="9" t="s">
        <v>136</v>
      </c>
      <c r="N904" s="11">
        <f t="shared" si="14"/>
        <v>106579.8</v>
      </c>
    </row>
    <row r="905" spans="1:14" ht="14.25" customHeight="1" x14ac:dyDescent="0.35">
      <c r="A905" s="5">
        <v>45645</v>
      </c>
      <c r="B905" s="6" t="s">
        <v>57</v>
      </c>
      <c r="C905" s="6" t="s">
        <v>87</v>
      </c>
      <c r="D905" s="6" t="s">
        <v>88</v>
      </c>
      <c r="E905" s="6" t="s">
        <v>60</v>
      </c>
      <c r="F905" s="6" t="s">
        <v>61</v>
      </c>
      <c r="G905" s="6" t="s">
        <v>94</v>
      </c>
      <c r="H905" s="6" t="s">
        <v>98</v>
      </c>
      <c r="I905" s="6">
        <v>18</v>
      </c>
      <c r="J905" s="6">
        <v>18</v>
      </c>
      <c r="K905" s="6">
        <v>5131.62</v>
      </c>
      <c r="L905" s="6" t="s">
        <v>57</v>
      </c>
      <c r="M905" s="9" t="s">
        <v>136</v>
      </c>
      <c r="N905" s="11">
        <f t="shared" si="14"/>
        <v>92369.16</v>
      </c>
    </row>
    <row r="906" spans="1:14" ht="14.25" customHeight="1" x14ac:dyDescent="0.35">
      <c r="A906" s="5">
        <v>45645</v>
      </c>
      <c r="B906" s="6" t="s">
        <v>57</v>
      </c>
      <c r="C906" s="6" t="s">
        <v>87</v>
      </c>
      <c r="D906" s="6" t="s">
        <v>88</v>
      </c>
      <c r="E906" s="6" t="s">
        <v>60</v>
      </c>
      <c r="F906" s="6" t="s">
        <v>61</v>
      </c>
      <c r="G906" s="6" t="s">
        <v>18</v>
      </c>
      <c r="H906" s="6" t="s">
        <v>101</v>
      </c>
      <c r="I906" s="6">
        <v>144</v>
      </c>
      <c r="J906" s="6">
        <v>24</v>
      </c>
      <c r="K906" s="6">
        <v>1009.92</v>
      </c>
      <c r="L906" s="6" t="s">
        <v>57</v>
      </c>
      <c r="M906" s="9" t="s">
        <v>136</v>
      </c>
      <c r="N906" s="11">
        <f t="shared" si="14"/>
        <v>24238.079999999998</v>
      </c>
    </row>
    <row r="907" spans="1:14" ht="14.25" customHeight="1" x14ac:dyDescent="0.35">
      <c r="A907" s="5">
        <v>45645</v>
      </c>
      <c r="B907" s="6" t="s">
        <v>57</v>
      </c>
      <c r="C907" s="6" t="s">
        <v>87</v>
      </c>
      <c r="D907" s="6" t="s">
        <v>88</v>
      </c>
      <c r="E907" s="6" t="s">
        <v>60</v>
      </c>
      <c r="F907" s="6" t="s">
        <v>61</v>
      </c>
      <c r="G907" s="6" t="s">
        <v>18</v>
      </c>
      <c r="H907" s="6" t="s">
        <v>104</v>
      </c>
      <c r="I907" s="6">
        <v>240</v>
      </c>
      <c r="J907" s="6">
        <v>24</v>
      </c>
      <c r="K907" s="6">
        <v>2688</v>
      </c>
      <c r="L907" s="6" t="s">
        <v>57</v>
      </c>
      <c r="M907" s="9" t="s">
        <v>136</v>
      </c>
      <c r="N907" s="11">
        <f t="shared" si="14"/>
        <v>64512</v>
      </c>
    </row>
    <row r="908" spans="1:14" ht="14.25" customHeight="1" x14ac:dyDescent="0.35">
      <c r="A908" s="5">
        <v>45645</v>
      </c>
      <c r="B908" s="6" t="s">
        <v>57</v>
      </c>
      <c r="C908" s="6" t="s">
        <v>87</v>
      </c>
      <c r="D908" s="6" t="s">
        <v>88</v>
      </c>
      <c r="E908" s="6" t="s">
        <v>60</v>
      </c>
      <c r="F908" s="6" t="s">
        <v>61</v>
      </c>
      <c r="G908" s="6" t="s">
        <v>18</v>
      </c>
      <c r="H908" s="6" t="s">
        <v>104</v>
      </c>
      <c r="I908" s="6">
        <v>480</v>
      </c>
      <c r="J908" s="6">
        <v>120</v>
      </c>
      <c r="K908" s="6">
        <v>4800</v>
      </c>
      <c r="L908" s="6" t="s">
        <v>57</v>
      </c>
      <c r="M908" s="9" t="s">
        <v>136</v>
      </c>
      <c r="N908" s="11">
        <f t="shared" si="14"/>
        <v>576000</v>
      </c>
    </row>
    <row r="909" spans="1:14" ht="14.25" customHeight="1" x14ac:dyDescent="0.35">
      <c r="A909" s="5">
        <v>45645</v>
      </c>
      <c r="B909" s="6" t="s">
        <v>57</v>
      </c>
      <c r="C909" s="6" t="s">
        <v>87</v>
      </c>
      <c r="D909" s="6" t="s">
        <v>88</v>
      </c>
      <c r="E909" s="6" t="s">
        <v>60</v>
      </c>
      <c r="F909" s="6" t="s">
        <v>61</v>
      </c>
      <c r="G909" s="6" t="s">
        <v>18</v>
      </c>
      <c r="H909" s="6" t="s">
        <v>104</v>
      </c>
      <c r="I909" s="6">
        <v>480</v>
      </c>
      <c r="J909" s="6">
        <v>100</v>
      </c>
      <c r="K909" s="6">
        <v>7000</v>
      </c>
      <c r="L909" s="6" t="s">
        <v>57</v>
      </c>
      <c r="M909" s="9" t="s">
        <v>136</v>
      </c>
      <c r="N909" s="11">
        <f t="shared" si="14"/>
        <v>700000</v>
      </c>
    </row>
    <row r="910" spans="1:14" ht="14.25" customHeight="1" x14ac:dyDescent="0.35">
      <c r="A910" s="5">
        <v>45645</v>
      </c>
      <c r="B910" s="6" t="s">
        <v>57</v>
      </c>
      <c r="C910" s="6" t="s">
        <v>87</v>
      </c>
      <c r="D910" s="6" t="s">
        <v>88</v>
      </c>
      <c r="E910" s="6" t="s">
        <v>60</v>
      </c>
      <c r="F910" s="6" t="s">
        <v>61</v>
      </c>
      <c r="G910" s="6" t="s">
        <v>18</v>
      </c>
      <c r="H910" s="6" t="s">
        <v>19</v>
      </c>
      <c r="I910" s="6">
        <v>72</v>
      </c>
      <c r="J910" s="6">
        <v>36</v>
      </c>
      <c r="K910" s="6">
        <v>9610.92</v>
      </c>
      <c r="L910" s="6" t="s">
        <v>57</v>
      </c>
      <c r="M910" s="9" t="s">
        <v>136</v>
      </c>
      <c r="N910" s="11">
        <f t="shared" si="14"/>
        <v>345993.12</v>
      </c>
    </row>
    <row r="911" spans="1:14" ht="14.25" customHeight="1" x14ac:dyDescent="0.35">
      <c r="A911" s="5">
        <v>45645</v>
      </c>
      <c r="B911" s="6" t="s">
        <v>57</v>
      </c>
      <c r="C911" s="6" t="s">
        <v>87</v>
      </c>
      <c r="D911" s="6" t="s">
        <v>88</v>
      </c>
      <c r="E911" s="6" t="s">
        <v>60</v>
      </c>
      <c r="F911" s="6" t="s">
        <v>61</v>
      </c>
      <c r="G911" s="6" t="s">
        <v>18</v>
      </c>
      <c r="H911" s="6" t="s">
        <v>19</v>
      </c>
      <c r="I911" s="6">
        <v>48</v>
      </c>
      <c r="J911" s="6">
        <v>12</v>
      </c>
      <c r="K911" s="6">
        <v>6160.68</v>
      </c>
      <c r="L911" s="6" t="s">
        <v>57</v>
      </c>
      <c r="M911" s="9" t="s">
        <v>136</v>
      </c>
      <c r="N911" s="11">
        <f t="shared" si="14"/>
        <v>73928.160000000003</v>
      </c>
    </row>
    <row r="912" spans="1:14" ht="14.25" customHeight="1" x14ac:dyDescent="0.35">
      <c r="A912" s="5">
        <v>45645</v>
      </c>
      <c r="B912" s="6" t="s">
        <v>57</v>
      </c>
      <c r="C912" s="6" t="s">
        <v>87</v>
      </c>
      <c r="D912" s="6" t="s">
        <v>88</v>
      </c>
      <c r="E912" s="6" t="s">
        <v>60</v>
      </c>
      <c r="F912" s="6" t="s">
        <v>61</v>
      </c>
      <c r="G912" s="6" t="s">
        <v>18</v>
      </c>
      <c r="H912" s="6" t="s">
        <v>19</v>
      </c>
      <c r="I912" s="6">
        <v>36</v>
      </c>
      <c r="J912" s="6">
        <v>36</v>
      </c>
      <c r="K912" s="6">
        <v>8839.44</v>
      </c>
      <c r="L912" s="6" t="s">
        <v>57</v>
      </c>
      <c r="M912" s="9" t="s">
        <v>136</v>
      </c>
      <c r="N912" s="11">
        <f t="shared" si="14"/>
        <v>318219.84000000003</v>
      </c>
    </row>
    <row r="913" spans="1:14" ht="14.25" customHeight="1" x14ac:dyDescent="0.35">
      <c r="A913" s="5">
        <v>45645</v>
      </c>
      <c r="B913" s="6" t="s">
        <v>57</v>
      </c>
      <c r="C913" s="6" t="s">
        <v>87</v>
      </c>
      <c r="D913" s="6" t="s">
        <v>88</v>
      </c>
      <c r="E913" s="6" t="s">
        <v>60</v>
      </c>
      <c r="F913" s="6" t="s">
        <v>61</v>
      </c>
      <c r="G913" s="6" t="s">
        <v>18</v>
      </c>
      <c r="H913" s="6" t="s">
        <v>108</v>
      </c>
      <c r="I913" s="6">
        <v>30</v>
      </c>
      <c r="J913" s="6">
        <v>18</v>
      </c>
      <c r="K913" s="6">
        <v>2812.68</v>
      </c>
      <c r="L913" s="6" t="s">
        <v>57</v>
      </c>
      <c r="M913" s="9" t="s">
        <v>136</v>
      </c>
      <c r="N913" s="11">
        <f t="shared" si="14"/>
        <v>50628.24</v>
      </c>
    </row>
    <row r="914" spans="1:14" ht="14.25" customHeight="1" x14ac:dyDescent="0.35">
      <c r="A914" s="5">
        <v>45645</v>
      </c>
      <c r="B914" s="6" t="s">
        <v>57</v>
      </c>
      <c r="C914" s="6" t="s">
        <v>87</v>
      </c>
      <c r="D914" s="6" t="s">
        <v>88</v>
      </c>
      <c r="E914" s="6" t="s">
        <v>60</v>
      </c>
      <c r="F914" s="6" t="s">
        <v>61</v>
      </c>
      <c r="G914" s="6" t="s">
        <v>18</v>
      </c>
      <c r="H914" s="6" t="s">
        <v>109</v>
      </c>
      <c r="I914" s="6">
        <v>160</v>
      </c>
      <c r="J914" s="6">
        <v>80</v>
      </c>
      <c r="K914" s="6">
        <v>8240</v>
      </c>
      <c r="L914" s="6" t="s">
        <v>57</v>
      </c>
      <c r="M914" s="9" t="s">
        <v>136</v>
      </c>
      <c r="N914" s="11">
        <f t="shared" si="14"/>
        <v>659200</v>
      </c>
    </row>
    <row r="915" spans="1:14" ht="14.25" customHeight="1" x14ac:dyDescent="0.35">
      <c r="A915" s="5">
        <v>45645</v>
      </c>
      <c r="B915" s="6" t="s">
        <v>57</v>
      </c>
      <c r="C915" s="6" t="s">
        <v>87</v>
      </c>
      <c r="D915" s="6" t="s">
        <v>88</v>
      </c>
      <c r="E915" s="6" t="s">
        <v>60</v>
      </c>
      <c r="F915" s="6" t="s">
        <v>61</v>
      </c>
      <c r="G915" s="6" t="s">
        <v>110</v>
      </c>
      <c r="H915" s="6" t="s">
        <v>111</v>
      </c>
      <c r="I915" s="6">
        <v>48</v>
      </c>
      <c r="J915" s="6">
        <v>12</v>
      </c>
      <c r="K915" s="6">
        <v>990</v>
      </c>
      <c r="L915" s="6" t="s">
        <v>57</v>
      </c>
      <c r="M915" s="9" t="s">
        <v>136</v>
      </c>
      <c r="N915" s="11">
        <f t="shared" si="14"/>
        <v>11880</v>
      </c>
    </row>
    <row r="916" spans="1:14" ht="14.25" customHeight="1" x14ac:dyDescent="0.35">
      <c r="A916" s="5">
        <v>45645</v>
      </c>
      <c r="B916" s="6" t="s">
        <v>57</v>
      </c>
      <c r="C916" s="6" t="s">
        <v>87</v>
      </c>
      <c r="D916" s="6" t="s">
        <v>88</v>
      </c>
      <c r="E916" s="6" t="s">
        <v>60</v>
      </c>
      <c r="F916" s="6" t="s">
        <v>61</v>
      </c>
      <c r="G916" s="6" t="s">
        <v>110</v>
      </c>
      <c r="H916" s="6" t="s">
        <v>111</v>
      </c>
      <c r="I916" s="6">
        <v>36</v>
      </c>
      <c r="J916" s="6">
        <v>12</v>
      </c>
      <c r="K916" s="6">
        <v>1900.08</v>
      </c>
      <c r="L916" s="6" t="s">
        <v>57</v>
      </c>
      <c r="M916" s="9" t="s">
        <v>136</v>
      </c>
      <c r="N916" s="11">
        <f t="shared" si="14"/>
        <v>22800.959999999999</v>
      </c>
    </row>
    <row r="917" spans="1:14" ht="14.25" customHeight="1" x14ac:dyDescent="0.35">
      <c r="A917" s="5">
        <v>45645</v>
      </c>
      <c r="B917" s="6" t="s">
        <v>57</v>
      </c>
      <c r="C917" s="6" t="s">
        <v>87</v>
      </c>
      <c r="D917" s="6" t="s">
        <v>88</v>
      </c>
      <c r="E917" s="6" t="s">
        <v>60</v>
      </c>
      <c r="F917" s="6" t="s">
        <v>61</v>
      </c>
      <c r="G917" s="6" t="s">
        <v>110</v>
      </c>
      <c r="H917" s="6" t="s">
        <v>111</v>
      </c>
      <c r="I917" s="6">
        <v>120</v>
      </c>
      <c r="J917" s="6">
        <v>12</v>
      </c>
      <c r="K917" s="6">
        <v>850.08</v>
      </c>
      <c r="L917" s="6" t="s">
        <v>57</v>
      </c>
      <c r="M917" s="9" t="s">
        <v>136</v>
      </c>
      <c r="N917" s="11">
        <f t="shared" si="14"/>
        <v>10200.960000000001</v>
      </c>
    </row>
    <row r="918" spans="1:14" ht="14.25" customHeight="1" x14ac:dyDescent="0.35">
      <c r="A918" s="5">
        <v>45645</v>
      </c>
      <c r="B918" s="6" t="s">
        <v>57</v>
      </c>
      <c r="C918" s="6" t="s">
        <v>87</v>
      </c>
      <c r="D918" s="6" t="s">
        <v>88</v>
      </c>
      <c r="E918" s="6" t="s">
        <v>60</v>
      </c>
      <c r="F918" s="6" t="s">
        <v>61</v>
      </c>
      <c r="G918" s="6" t="s">
        <v>26</v>
      </c>
      <c r="H918" s="6" t="s">
        <v>27</v>
      </c>
      <c r="I918" s="6">
        <v>12</v>
      </c>
      <c r="J918" s="6">
        <v>12</v>
      </c>
      <c r="K918" s="6">
        <v>2667.84</v>
      </c>
      <c r="L918" s="6" t="s">
        <v>57</v>
      </c>
      <c r="M918" s="9" t="s">
        <v>136</v>
      </c>
      <c r="N918" s="11">
        <f t="shared" si="14"/>
        <v>32014.080000000002</v>
      </c>
    </row>
    <row r="919" spans="1:14" ht="14.25" customHeight="1" x14ac:dyDescent="0.35">
      <c r="A919" s="5">
        <v>45645</v>
      </c>
      <c r="B919" s="6" t="s">
        <v>57</v>
      </c>
      <c r="C919" s="6" t="s">
        <v>87</v>
      </c>
      <c r="D919" s="6" t="s">
        <v>88</v>
      </c>
      <c r="E919" s="6" t="s">
        <v>60</v>
      </c>
      <c r="F919" s="6" t="s">
        <v>61</v>
      </c>
      <c r="G919" s="6" t="s">
        <v>26</v>
      </c>
      <c r="H919" s="6" t="s">
        <v>27</v>
      </c>
      <c r="I919" s="6">
        <v>12</v>
      </c>
      <c r="J919" s="6">
        <v>12</v>
      </c>
      <c r="K919" s="6">
        <v>2667.84</v>
      </c>
      <c r="L919" s="6" t="s">
        <v>57</v>
      </c>
      <c r="M919" s="9" t="s">
        <v>136</v>
      </c>
      <c r="N919" s="11">
        <f t="shared" si="14"/>
        <v>32014.080000000002</v>
      </c>
    </row>
    <row r="920" spans="1:14" ht="14.25" customHeight="1" x14ac:dyDescent="0.35">
      <c r="A920" s="5">
        <v>45645</v>
      </c>
      <c r="B920" s="6" t="s">
        <v>57</v>
      </c>
      <c r="C920" s="6" t="s">
        <v>87</v>
      </c>
      <c r="D920" s="6" t="s">
        <v>88</v>
      </c>
      <c r="E920" s="6" t="s">
        <v>60</v>
      </c>
      <c r="F920" s="6" t="s">
        <v>61</v>
      </c>
      <c r="G920" s="6" t="s">
        <v>26</v>
      </c>
      <c r="H920" s="6" t="s">
        <v>27</v>
      </c>
      <c r="I920" s="6">
        <v>144</v>
      </c>
      <c r="J920" s="6">
        <v>24</v>
      </c>
      <c r="K920" s="6">
        <v>857.04</v>
      </c>
      <c r="L920" s="6" t="s">
        <v>57</v>
      </c>
      <c r="M920" s="9" t="s">
        <v>136</v>
      </c>
      <c r="N920" s="11">
        <f t="shared" si="14"/>
        <v>20568.96</v>
      </c>
    </row>
    <row r="921" spans="1:14" ht="14.25" customHeight="1" x14ac:dyDescent="0.35">
      <c r="A921" s="5">
        <v>45645</v>
      </c>
      <c r="B921" s="6" t="s">
        <v>57</v>
      </c>
      <c r="C921" s="6" t="s">
        <v>87</v>
      </c>
      <c r="D921" s="6" t="s">
        <v>88</v>
      </c>
      <c r="E921" s="6" t="s">
        <v>60</v>
      </c>
      <c r="F921" s="6" t="s">
        <v>61</v>
      </c>
      <c r="G921" s="6" t="s">
        <v>26</v>
      </c>
      <c r="H921" s="6" t="s">
        <v>27</v>
      </c>
      <c r="I921" s="6">
        <v>72</v>
      </c>
      <c r="J921" s="6">
        <v>72</v>
      </c>
      <c r="K921" s="6">
        <v>3456</v>
      </c>
      <c r="L921" s="6" t="s">
        <v>57</v>
      </c>
      <c r="M921" s="9" t="s">
        <v>136</v>
      </c>
      <c r="N921" s="11">
        <f t="shared" si="14"/>
        <v>248832</v>
      </c>
    </row>
    <row r="922" spans="1:14" ht="14.25" customHeight="1" x14ac:dyDescent="0.35">
      <c r="A922" s="5">
        <v>45645</v>
      </c>
      <c r="B922" s="6" t="s">
        <v>57</v>
      </c>
      <c r="C922" s="6" t="s">
        <v>87</v>
      </c>
      <c r="D922" s="6" t="s">
        <v>88</v>
      </c>
      <c r="E922" s="6" t="s">
        <v>60</v>
      </c>
      <c r="F922" s="6" t="s">
        <v>61</v>
      </c>
      <c r="G922" s="6" t="s">
        <v>31</v>
      </c>
      <c r="H922" s="6" t="s">
        <v>117</v>
      </c>
      <c r="I922" s="6">
        <v>120</v>
      </c>
      <c r="J922" s="6">
        <v>120</v>
      </c>
      <c r="K922" s="6">
        <v>3783.6</v>
      </c>
      <c r="L922" s="6" t="s">
        <v>57</v>
      </c>
      <c r="M922" s="9" t="s">
        <v>136</v>
      </c>
      <c r="N922" s="11">
        <f t="shared" si="14"/>
        <v>454032</v>
      </c>
    </row>
    <row r="923" spans="1:14" ht="14.25" customHeight="1" x14ac:dyDescent="0.35">
      <c r="A923" s="5">
        <v>45645</v>
      </c>
      <c r="B923" s="6" t="s">
        <v>57</v>
      </c>
      <c r="C923" s="6" t="s">
        <v>87</v>
      </c>
      <c r="D923" s="6" t="s">
        <v>88</v>
      </c>
      <c r="E923" s="6" t="s">
        <v>60</v>
      </c>
      <c r="F923" s="6" t="s">
        <v>61</v>
      </c>
      <c r="G923" s="6" t="s">
        <v>31</v>
      </c>
      <c r="H923" s="6" t="s">
        <v>117</v>
      </c>
      <c r="I923" s="6">
        <v>112</v>
      </c>
      <c r="J923" s="6">
        <v>112</v>
      </c>
      <c r="K923" s="6">
        <v>5044.4799999999996</v>
      </c>
      <c r="L923" s="6" t="s">
        <v>57</v>
      </c>
      <c r="M923" s="9" t="s">
        <v>136</v>
      </c>
      <c r="N923" s="11">
        <f t="shared" si="14"/>
        <v>564981.76000000001</v>
      </c>
    </row>
    <row r="924" spans="1:14" ht="14.25" customHeight="1" x14ac:dyDescent="0.35">
      <c r="A924" s="5">
        <v>45645</v>
      </c>
      <c r="B924" s="6" t="s">
        <v>57</v>
      </c>
      <c r="C924" s="6" t="s">
        <v>87</v>
      </c>
      <c r="D924" s="6" t="s">
        <v>88</v>
      </c>
      <c r="E924" s="6" t="s">
        <v>60</v>
      </c>
      <c r="F924" s="6" t="s">
        <v>61</v>
      </c>
      <c r="G924" s="6" t="s">
        <v>31</v>
      </c>
      <c r="H924" s="6" t="s">
        <v>117</v>
      </c>
      <c r="I924" s="6">
        <v>40</v>
      </c>
      <c r="J924" s="6">
        <v>40</v>
      </c>
      <c r="K924" s="6">
        <v>4324.3999999999996</v>
      </c>
      <c r="L924" s="6" t="s">
        <v>57</v>
      </c>
      <c r="M924" s="9" t="s">
        <v>136</v>
      </c>
      <c r="N924" s="11">
        <f t="shared" si="14"/>
        <v>172976</v>
      </c>
    </row>
    <row r="925" spans="1:14" ht="14.25" customHeight="1" x14ac:dyDescent="0.35">
      <c r="A925" s="5">
        <v>45645</v>
      </c>
      <c r="B925" s="6" t="s">
        <v>57</v>
      </c>
      <c r="C925" s="6" t="s">
        <v>87</v>
      </c>
      <c r="D925" s="6" t="s">
        <v>88</v>
      </c>
      <c r="E925" s="6" t="s">
        <v>60</v>
      </c>
      <c r="F925" s="6" t="s">
        <v>61</v>
      </c>
      <c r="G925" s="6" t="s">
        <v>31</v>
      </c>
      <c r="H925" s="6" t="s">
        <v>32</v>
      </c>
      <c r="I925" s="6">
        <v>48</v>
      </c>
      <c r="J925" s="6">
        <v>48</v>
      </c>
      <c r="K925" s="6">
        <v>8216.16</v>
      </c>
      <c r="L925" s="6" t="s">
        <v>57</v>
      </c>
      <c r="M925" s="9" t="s">
        <v>136</v>
      </c>
      <c r="N925" s="11">
        <f t="shared" si="14"/>
        <v>394375.67999999999</v>
      </c>
    </row>
    <row r="926" spans="1:14" ht="14.25" customHeight="1" x14ac:dyDescent="0.35">
      <c r="A926" s="5">
        <v>45645</v>
      </c>
      <c r="B926" s="6" t="s">
        <v>57</v>
      </c>
      <c r="C926" s="6" t="s">
        <v>87</v>
      </c>
      <c r="D926" s="6" t="s">
        <v>88</v>
      </c>
      <c r="E926" s="6" t="s">
        <v>60</v>
      </c>
      <c r="F926" s="6" t="s">
        <v>61</v>
      </c>
      <c r="G926" s="6" t="s">
        <v>31</v>
      </c>
      <c r="H926" s="6" t="s">
        <v>32</v>
      </c>
      <c r="I926" s="6">
        <v>24</v>
      </c>
      <c r="J926" s="6">
        <v>48</v>
      </c>
      <c r="K926" s="6">
        <v>9473.76</v>
      </c>
      <c r="L926" s="6" t="s">
        <v>57</v>
      </c>
      <c r="M926" s="9" t="s">
        <v>136</v>
      </c>
      <c r="N926" s="11">
        <f t="shared" si="14"/>
        <v>454740.47999999998</v>
      </c>
    </row>
    <row r="927" spans="1:14" ht="14.25" customHeight="1" x14ac:dyDescent="0.35">
      <c r="A927" s="5">
        <v>45645</v>
      </c>
      <c r="B927" s="6" t="s">
        <v>57</v>
      </c>
      <c r="C927" s="6" t="s">
        <v>140</v>
      </c>
      <c r="D927" s="6" t="s">
        <v>141</v>
      </c>
      <c r="E927" s="6" t="s">
        <v>114</v>
      </c>
      <c r="F927" s="6" t="s">
        <v>120</v>
      </c>
      <c r="G927" s="6" t="s">
        <v>40</v>
      </c>
      <c r="H927" s="6" t="s">
        <v>42</v>
      </c>
      <c r="I927" s="6">
        <v>25</v>
      </c>
      <c r="J927" s="6">
        <v>190</v>
      </c>
      <c r="K927" s="6">
        <v>240659.7</v>
      </c>
      <c r="L927" s="6" t="s">
        <v>57</v>
      </c>
      <c r="M927" s="9" t="s">
        <v>136</v>
      </c>
      <c r="N927" s="11">
        <f t="shared" si="14"/>
        <v>45725343</v>
      </c>
    </row>
    <row r="928" spans="1:14" ht="14.25" customHeight="1" x14ac:dyDescent="0.35">
      <c r="A928" s="5">
        <v>45645</v>
      </c>
      <c r="B928" s="6" t="s">
        <v>57</v>
      </c>
      <c r="C928" s="6" t="s">
        <v>140</v>
      </c>
      <c r="D928" s="6" t="s">
        <v>141</v>
      </c>
      <c r="E928" s="6" t="s">
        <v>114</v>
      </c>
      <c r="F928" s="6" t="s">
        <v>120</v>
      </c>
      <c r="G928" s="6" t="s">
        <v>40</v>
      </c>
      <c r="H928" s="6" t="s">
        <v>42</v>
      </c>
      <c r="I928" s="6">
        <v>25</v>
      </c>
      <c r="J928" s="6">
        <v>60</v>
      </c>
      <c r="K928" s="6">
        <v>75997.8</v>
      </c>
      <c r="L928" s="6" t="s">
        <v>57</v>
      </c>
      <c r="M928" s="9" t="s">
        <v>136</v>
      </c>
      <c r="N928" s="11">
        <f t="shared" si="14"/>
        <v>4559868</v>
      </c>
    </row>
    <row r="929" spans="1:14" ht="14.25" customHeight="1" x14ac:dyDescent="0.35">
      <c r="A929" s="5">
        <v>45645</v>
      </c>
      <c r="B929" s="6" t="s">
        <v>57</v>
      </c>
      <c r="C929" s="6" t="s">
        <v>87</v>
      </c>
      <c r="D929" s="6" t="s">
        <v>88</v>
      </c>
      <c r="E929" s="6" t="s">
        <v>60</v>
      </c>
      <c r="F929" s="6" t="s">
        <v>61</v>
      </c>
      <c r="G929" s="6" t="s">
        <v>40</v>
      </c>
      <c r="H929" s="6" t="s">
        <v>47</v>
      </c>
      <c r="I929" s="6">
        <v>1080</v>
      </c>
      <c r="J929" s="6">
        <v>36</v>
      </c>
      <c r="K929" s="6">
        <v>1441.8</v>
      </c>
      <c r="L929" s="6" t="s">
        <v>57</v>
      </c>
      <c r="M929" s="9" t="s">
        <v>136</v>
      </c>
      <c r="N929" s="11">
        <f t="shared" si="14"/>
        <v>51904.799999999996</v>
      </c>
    </row>
    <row r="930" spans="1:14" ht="14.25" customHeight="1" x14ac:dyDescent="0.35">
      <c r="A930" s="5">
        <v>45645</v>
      </c>
      <c r="B930" s="6" t="s">
        <v>57</v>
      </c>
      <c r="C930" s="6" t="s">
        <v>140</v>
      </c>
      <c r="D930" s="6" t="s">
        <v>141</v>
      </c>
      <c r="E930" s="6" t="s">
        <v>114</v>
      </c>
      <c r="F930" s="6" t="s">
        <v>120</v>
      </c>
      <c r="G930" s="6" t="s">
        <v>40</v>
      </c>
      <c r="H930" s="6" t="s">
        <v>47</v>
      </c>
      <c r="I930" s="6">
        <v>72</v>
      </c>
      <c r="J930" s="6">
        <v>71</v>
      </c>
      <c r="K930" s="6">
        <v>32704.02</v>
      </c>
      <c r="L930" s="6" t="s">
        <v>57</v>
      </c>
      <c r="M930" s="9" t="s">
        <v>136</v>
      </c>
      <c r="N930" s="11">
        <f t="shared" si="14"/>
        <v>2321985.42</v>
      </c>
    </row>
    <row r="931" spans="1:14" ht="14.25" customHeight="1" x14ac:dyDescent="0.35">
      <c r="A931" s="5">
        <v>45645</v>
      </c>
      <c r="B931" s="6" t="s">
        <v>57</v>
      </c>
      <c r="C931" s="6" t="s">
        <v>140</v>
      </c>
      <c r="D931" s="6" t="s">
        <v>141</v>
      </c>
      <c r="E931" s="6" t="s">
        <v>114</v>
      </c>
      <c r="F931" s="6" t="s">
        <v>120</v>
      </c>
      <c r="G931" s="6" t="s">
        <v>40</v>
      </c>
      <c r="H931" s="6" t="s">
        <v>47</v>
      </c>
      <c r="I931" s="6">
        <v>72</v>
      </c>
      <c r="J931" s="6">
        <v>865</v>
      </c>
      <c r="K931" s="6">
        <v>398436.3</v>
      </c>
      <c r="L931" s="6" t="s">
        <v>57</v>
      </c>
      <c r="M931" s="9" t="s">
        <v>136</v>
      </c>
      <c r="N931" s="11">
        <f t="shared" si="14"/>
        <v>344647399.5</v>
      </c>
    </row>
    <row r="932" spans="1:14" ht="14.25" customHeight="1" x14ac:dyDescent="0.35">
      <c r="A932" s="5">
        <v>45645</v>
      </c>
      <c r="B932" s="6" t="s">
        <v>57</v>
      </c>
      <c r="C932" s="6" t="s">
        <v>87</v>
      </c>
      <c r="D932" s="6" t="s">
        <v>88</v>
      </c>
      <c r="E932" s="6" t="s">
        <v>60</v>
      </c>
      <c r="F932" s="6" t="s">
        <v>61</v>
      </c>
      <c r="G932" s="6" t="s">
        <v>40</v>
      </c>
      <c r="H932" s="6" t="s">
        <v>47</v>
      </c>
      <c r="I932" s="6">
        <v>320</v>
      </c>
      <c r="J932" s="6">
        <v>180</v>
      </c>
      <c r="K932" s="6">
        <v>16371</v>
      </c>
      <c r="L932" s="6" t="s">
        <v>57</v>
      </c>
      <c r="M932" s="9" t="s">
        <v>136</v>
      </c>
      <c r="N932" s="11">
        <f t="shared" si="14"/>
        <v>2946780</v>
      </c>
    </row>
    <row r="933" spans="1:14" ht="14.25" customHeight="1" x14ac:dyDescent="0.35">
      <c r="A933" s="5">
        <v>45645</v>
      </c>
      <c r="B933" s="6" t="s">
        <v>57</v>
      </c>
      <c r="C933" s="6" t="s">
        <v>140</v>
      </c>
      <c r="D933" s="6" t="s">
        <v>141</v>
      </c>
      <c r="E933" s="6" t="s">
        <v>114</v>
      </c>
      <c r="F933" s="6" t="s">
        <v>120</v>
      </c>
      <c r="G933" s="6" t="s">
        <v>40</v>
      </c>
      <c r="H933" s="6" t="s">
        <v>47</v>
      </c>
      <c r="I933" s="6">
        <v>16</v>
      </c>
      <c r="J933" s="6">
        <v>800</v>
      </c>
      <c r="K933" s="6">
        <v>1382480</v>
      </c>
      <c r="L933" s="6" t="s">
        <v>57</v>
      </c>
      <c r="M933" s="9" t="s">
        <v>136</v>
      </c>
      <c r="N933" s="11">
        <f t="shared" si="14"/>
        <v>1105984000</v>
      </c>
    </row>
    <row r="934" spans="1:14" ht="14.25" customHeight="1" x14ac:dyDescent="0.35">
      <c r="A934" s="5">
        <v>45645</v>
      </c>
      <c r="B934" s="6" t="s">
        <v>57</v>
      </c>
      <c r="C934" s="6" t="s">
        <v>87</v>
      </c>
      <c r="D934" s="6" t="s">
        <v>88</v>
      </c>
      <c r="E934" s="6" t="s">
        <v>60</v>
      </c>
      <c r="F934" s="6" t="s">
        <v>61</v>
      </c>
      <c r="G934" s="6" t="s">
        <v>55</v>
      </c>
      <c r="H934" s="6" t="s">
        <v>56</v>
      </c>
      <c r="I934" s="6">
        <v>24</v>
      </c>
      <c r="J934" s="6">
        <v>24</v>
      </c>
      <c r="K934" s="6">
        <v>3979.92</v>
      </c>
      <c r="L934" s="6" t="s">
        <v>57</v>
      </c>
      <c r="M934" s="9" t="s">
        <v>136</v>
      </c>
      <c r="N934" s="11">
        <f t="shared" si="14"/>
        <v>95518.080000000002</v>
      </c>
    </row>
    <row r="935" spans="1:14" ht="14.25" customHeight="1" x14ac:dyDescent="0.35">
      <c r="A935" s="5">
        <v>45645</v>
      </c>
      <c r="B935" s="6" t="s">
        <v>57</v>
      </c>
      <c r="C935" s="6" t="s">
        <v>87</v>
      </c>
      <c r="D935" s="6" t="s">
        <v>88</v>
      </c>
      <c r="E935" s="6" t="s">
        <v>60</v>
      </c>
      <c r="F935" s="6" t="s">
        <v>61</v>
      </c>
      <c r="G935" s="6" t="s">
        <v>55</v>
      </c>
      <c r="H935" s="6" t="s">
        <v>56</v>
      </c>
      <c r="I935" s="6">
        <v>24</v>
      </c>
      <c r="J935" s="6">
        <v>24</v>
      </c>
      <c r="K935" s="6">
        <v>3979.92</v>
      </c>
      <c r="L935" s="6" t="s">
        <v>57</v>
      </c>
      <c r="M935" s="9" t="s">
        <v>136</v>
      </c>
      <c r="N935" s="11">
        <f t="shared" si="14"/>
        <v>95518.080000000002</v>
      </c>
    </row>
    <row r="936" spans="1:14" ht="14.25" customHeight="1" x14ac:dyDescent="0.35">
      <c r="A936" s="5">
        <v>45645</v>
      </c>
      <c r="B936" s="6" t="s">
        <v>57</v>
      </c>
      <c r="C936" s="6" t="s">
        <v>87</v>
      </c>
      <c r="D936" s="6" t="s">
        <v>88</v>
      </c>
      <c r="E936" s="6" t="s">
        <v>60</v>
      </c>
      <c r="F936" s="6" t="s">
        <v>61</v>
      </c>
      <c r="G936" s="6" t="s">
        <v>62</v>
      </c>
      <c r="H936" s="6" t="s">
        <v>124</v>
      </c>
      <c r="I936" s="6">
        <v>4</v>
      </c>
      <c r="J936" s="6">
        <v>4</v>
      </c>
      <c r="K936" s="6">
        <v>2266.64</v>
      </c>
      <c r="L936" s="6" t="s">
        <v>57</v>
      </c>
      <c r="M936" s="9" t="s">
        <v>136</v>
      </c>
      <c r="N936" s="11">
        <f t="shared" si="14"/>
        <v>9066.56</v>
      </c>
    </row>
    <row r="937" spans="1:14" ht="14.25" customHeight="1" x14ac:dyDescent="0.35">
      <c r="A937" s="5">
        <v>45645</v>
      </c>
      <c r="B937" s="6" t="s">
        <v>57</v>
      </c>
      <c r="C937" s="6" t="s">
        <v>87</v>
      </c>
      <c r="D937" s="6" t="s">
        <v>88</v>
      </c>
      <c r="E937" s="6" t="s">
        <v>60</v>
      </c>
      <c r="F937" s="6" t="s">
        <v>61</v>
      </c>
      <c r="G937" s="6" t="s">
        <v>62</v>
      </c>
      <c r="H937" s="6" t="s">
        <v>124</v>
      </c>
      <c r="I937" s="6">
        <v>4</v>
      </c>
      <c r="J937" s="6">
        <v>4</v>
      </c>
      <c r="K937" s="6">
        <v>1981.48</v>
      </c>
      <c r="L937" s="6" t="s">
        <v>57</v>
      </c>
      <c r="M937" s="9" t="s">
        <v>136</v>
      </c>
      <c r="N937" s="11">
        <f t="shared" si="14"/>
        <v>7925.92</v>
      </c>
    </row>
    <row r="938" spans="1:14" ht="14.25" customHeight="1" x14ac:dyDescent="0.35">
      <c r="A938" s="5">
        <v>45645</v>
      </c>
      <c r="B938" s="6" t="s">
        <v>57</v>
      </c>
      <c r="C938" s="6" t="s">
        <v>84</v>
      </c>
      <c r="D938" s="6" t="s">
        <v>85</v>
      </c>
      <c r="E938" s="6" t="s">
        <v>60</v>
      </c>
      <c r="F938" s="6" t="s">
        <v>61</v>
      </c>
      <c r="G938" s="6" t="s">
        <v>62</v>
      </c>
      <c r="H938" s="6" t="s">
        <v>63</v>
      </c>
      <c r="I938" s="6">
        <v>2</v>
      </c>
      <c r="J938" s="6">
        <v>80</v>
      </c>
      <c r="K938" s="6">
        <v>103629.6</v>
      </c>
      <c r="L938" s="6" t="s">
        <v>57</v>
      </c>
      <c r="M938" s="9" t="s">
        <v>136</v>
      </c>
      <c r="N938" s="11">
        <f t="shared" si="14"/>
        <v>8290368</v>
      </c>
    </row>
    <row r="939" spans="1:14" ht="14.25" customHeight="1" x14ac:dyDescent="0.35">
      <c r="A939" s="5">
        <v>45645</v>
      </c>
      <c r="B939" s="6" t="s">
        <v>57</v>
      </c>
      <c r="C939" s="6" t="s">
        <v>87</v>
      </c>
      <c r="D939" s="6" t="s">
        <v>88</v>
      </c>
      <c r="E939" s="6" t="s">
        <v>60</v>
      </c>
      <c r="F939" s="6" t="s">
        <v>61</v>
      </c>
      <c r="G939" s="6" t="s">
        <v>62</v>
      </c>
      <c r="H939" s="6" t="s">
        <v>71</v>
      </c>
      <c r="I939" s="6">
        <v>72</v>
      </c>
      <c r="J939" s="6">
        <v>432</v>
      </c>
      <c r="K939" s="6">
        <v>4000.32</v>
      </c>
      <c r="L939" s="6" t="s">
        <v>57</v>
      </c>
      <c r="M939" s="9" t="s">
        <v>136</v>
      </c>
      <c r="N939" s="11">
        <f t="shared" si="14"/>
        <v>1728138.24</v>
      </c>
    </row>
    <row r="940" spans="1:14" ht="14.25" customHeight="1" x14ac:dyDescent="0.35">
      <c r="A940" s="5">
        <v>45645</v>
      </c>
      <c r="B940" s="6" t="s">
        <v>57</v>
      </c>
      <c r="C940" s="6" t="s">
        <v>87</v>
      </c>
      <c r="D940" s="6" t="s">
        <v>88</v>
      </c>
      <c r="E940" s="6" t="s">
        <v>60</v>
      </c>
      <c r="F940" s="6" t="s">
        <v>61</v>
      </c>
      <c r="G940" s="6" t="s">
        <v>62</v>
      </c>
      <c r="H940" s="6" t="s">
        <v>71</v>
      </c>
      <c r="I940" s="6">
        <v>48</v>
      </c>
      <c r="J940" s="6">
        <v>96</v>
      </c>
      <c r="K940" s="6">
        <v>6489.6</v>
      </c>
      <c r="L940" s="6" t="s">
        <v>57</v>
      </c>
      <c r="M940" s="9" t="s">
        <v>136</v>
      </c>
      <c r="N940" s="11">
        <f t="shared" si="14"/>
        <v>623001.60000000009</v>
      </c>
    </row>
    <row r="941" spans="1:14" ht="14.25" customHeight="1" x14ac:dyDescent="0.35">
      <c r="A941" s="5">
        <v>45645</v>
      </c>
      <c r="B941" s="6" t="s">
        <v>57</v>
      </c>
      <c r="C941" s="6" t="s">
        <v>87</v>
      </c>
      <c r="D941" s="6" t="s">
        <v>88</v>
      </c>
      <c r="E941" s="6" t="s">
        <v>60</v>
      </c>
      <c r="F941" s="6" t="s">
        <v>61</v>
      </c>
      <c r="G941" s="6" t="s">
        <v>62</v>
      </c>
      <c r="H941" s="6" t="s">
        <v>71</v>
      </c>
      <c r="I941" s="6">
        <v>24</v>
      </c>
      <c r="J941" s="6">
        <v>72</v>
      </c>
      <c r="K941" s="6">
        <v>5666.4</v>
      </c>
      <c r="L941" s="6" t="s">
        <v>57</v>
      </c>
      <c r="M941" s="9" t="s">
        <v>136</v>
      </c>
      <c r="N941" s="11">
        <f t="shared" si="14"/>
        <v>407980.79999999999</v>
      </c>
    </row>
    <row r="942" spans="1:14" ht="14.25" customHeight="1" x14ac:dyDescent="0.35">
      <c r="A942" s="5">
        <v>45645</v>
      </c>
      <c r="B942" s="6" t="s">
        <v>57</v>
      </c>
      <c r="C942" s="6" t="s">
        <v>87</v>
      </c>
      <c r="D942" s="6" t="s">
        <v>88</v>
      </c>
      <c r="E942" s="6" t="s">
        <v>60</v>
      </c>
      <c r="F942" s="6" t="s">
        <v>61</v>
      </c>
      <c r="G942" s="6" t="s">
        <v>62</v>
      </c>
      <c r="H942" s="6" t="s">
        <v>71</v>
      </c>
      <c r="I942" s="6">
        <v>48</v>
      </c>
      <c r="J942" s="6">
        <v>48</v>
      </c>
      <c r="K942" s="6">
        <v>2000.16</v>
      </c>
      <c r="L942" s="6" t="s">
        <v>57</v>
      </c>
      <c r="M942" s="9" t="s">
        <v>136</v>
      </c>
      <c r="N942" s="11">
        <f t="shared" si="14"/>
        <v>96007.680000000008</v>
      </c>
    </row>
    <row r="943" spans="1:14" ht="14.25" customHeight="1" x14ac:dyDescent="0.35">
      <c r="A943" s="5">
        <v>45645</v>
      </c>
      <c r="B943" s="6" t="s">
        <v>57</v>
      </c>
      <c r="C943" s="6" t="s">
        <v>87</v>
      </c>
      <c r="D943" s="6" t="s">
        <v>88</v>
      </c>
      <c r="E943" s="6" t="s">
        <v>60</v>
      </c>
      <c r="F943" s="6" t="s">
        <v>61</v>
      </c>
      <c r="G943" s="6" t="s">
        <v>62</v>
      </c>
      <c r="H943" s="6" t="s">
        <v>71</v>
      </c>
      <c r="I943" s="6">
        <v>48</v>
      </c>
      <c r="J943" s="6">
        <v>48</v>
      </c>
      <c r="K943" s="6">
        <v>2000.16</v>
      </c>
      <c r="L943" s="6" t="s">
        <v>57</v>
      </c>
      <c r="M943" s="9" t="s">
        <v>136</v>
      </c>
      <c r="N943" s="11">
        <f t="shared" si="14"/>
        <v>96007.680000000008</v>
      </c>
    </row>
    <row r="944" spans="1:14" ht="14.25" customHeight="1" x14ac:dyDescent="0.35">
      <c r="A944" s="5">
        <v>45645</v>
      </c>
      <c r="B944" s="6" t="s">
        <v>57</v>
      </c>
      <c r="C944" s="6" t="s">
        <v>87</v>
      </c>
      <c r="D944" s="6" t="s">
        <v>88</v>
      </c>
      <c r="E944" s="6" t="s">
        <v>60</v>
      </c>
      <c r="F944" s="6" t="s">
        <v>61</v>
      </c>
      <c r="G944" s="6" t="s">
        <v>74</v>
      </c>
      <c r="H944" s="6" t="s">
        <v>75</v>
      </c>
      <c r="I944" s="6">
        <v>56</v>
      </c>
      <c r="J944" s="6">
        <v>12</v>
      </c>
      <c r="K944" s="6">
        <v>2236.3200000000002</v>
      </c>
      <c r="L944" s="6" t="s">
        <v>57</v>
      </c>
      <c r="M944" s="9" t="s">
        <v>136</v>
      </c>
      <c r="N944" s="11">
        <f t="shared" si="14"/>
        <v>26835.840000000004</v>
      </c>
    </row>
    <row r="945" spans="1:14" ht="14.25" customHeight="1" x14ac:dyDescent="0.35">
      <c r="A945" s="5">
        <v>45645</v>
      </c>
      <c r="B945" s="6" t="s">
        <v>57</v>
      </c>
      <c r="C945" s="6" t="s">
        <v>87</v>
      </c>
      <c r="D945" s="6" t="s">
        <v>88</v>
      </c>
      <c r="E945" s="6" t="s">
        <v>60</v>
      </c>
      <c r="F945" s="6" t="s">
        <v>61</v>
      </c>
      <c r="G945" s="6" t="s">
        <v>74</v>
      </c>
      <c r="H945" s="6" t="s">
        <v>75</v>
      </c>
      <c r="I945" s="6">
        <v>56</v>
      </c>
      <c r="J945" s="6">
        <v>6</v>
      </c>
      <c r="K945" s="6">
        <v>1445.46</v>
      </c>
      <c r="L945" s="6" t="s">
        <v>57</v>
      </c>
      <c r="M945" s="9" t="s">
        <v>136</v>
      </c>
      <c r="N945" s="11">
        <f t="shared" si="14"/>
        <v>8672.76</v>
      </c>
    </row>
    <row r="946" spans="1:14" ht="14.25" customHeight="1" x14ac:dyDescent="0.35">
      <c r="A946" s="5">
        <v>45645</v>
      </c>
      <c r="B946" s="6" t="s">
        <v>57</v>
      </c>
      <c r="C946" s="6" t="s">
        <v>87</v>
      </c>
      <c r="D946" s="6" t="s">
        <v>88</v>
      </c>
      <c r="E946" s="6" t="s">
        <v>60</v>
      </c>
      <c r="F946" s="6" t="s">
        <v>61</v>
      </c>
      <c r="G946" s="6" t="s">
        <v>74</v>
      </c>
      <c r="H946" s="6" t="s">
        <v>75</v>
      </c>
      <c r="I946" s="6">
        <v>56</v>
      </c>
      <c r="J946" s="6">
        <v>12</v>
      </c>
      <c r="K946" s="6">
        <v>2236.3200000000002</v>
      </c>
      <c r="L946" s="6" t="s">
        <v>57</v>
      </c>
      <c r="M946" s="9" t="s">
        <v>136</v>
      </c>
      <c r="N946" s="11">
        <f t="shared" si="14"/>
        <v>26835.840000000004</v>
      </c>
    </row>
    <row r="947" spans="1:14" ht="14.25" customHeight="1" x14ac:dyDescent="0.35">
      <c r="A947" s="5">
        <v>45645</v>
      </c>
      <c r="B947" s="6" t="s">
        <v>57</v>
      </c>
      <c r="C947" s="6" t="s">
        <v>87</v>
      </c>
      <c r="D947" s="6" t="s">
        <v>88</v>
      </c>
      <c r="E947" s="6" t="s">
        <v>60</v>
      </c>
      <c r="F947" s="6" t="s">
        <v>61</v>
      </c>
      <c r="G947" s="6" t="s">
        <v>74</v>
      </c>
      <c r="H947" s="6" t="s">
        <v>75</v>
      </c>
      <c r="I947" s="6">
        <v>56</v>
      </c>
      <c r="J947" s="6">
        <v>12</v>
      </c>
      <c r="K947" s="6">
        <v>2236.3200000000002</v>
      </c>
      <c r="L947" s="6" t="s">
        <v>57</v>
      </c>
      <c r="M947" s="9" t="s">
        <v>136</v>
      </c>
      <c r="N947" s="11">
        <f t="shared" si="14"/>
        <v>26835.840000000004</v>
      </c>
    </row>
    <row r="948" spans="1:14" ht="14.25" customHeight="1" x14ac:dyDescent="0.35">
      <c r="A948" s="5">
        <v>45645</v>
      </c>
      <c r="B948" s="6" t="s">
        <v>57</v>
      </c>
      <c r="C948" s="6" t="s">
        <v>87</v>
      </c>
      <c r="D948" s="6" t="s">
        <v>88</v>
      </c>
      <c r="E948" s="6" t="s">
        <v>60</v>
      </c>
      <c r="F948" s="6" t="s">
        <v>61</v>
      </c>
      <c r="G948" s="6" t="s">
        <v>74</v>
      </c>
      <c r="H948" s="6" t="s">
        <v>75</v>
      </c>
      <c r="I948" s="6">
        <v>60</v>
      </c>
      <c r="J948" s="6">
        <v>300</v>
      </c>
      <c r="K948" s="6">
        <v>7350</v>
      </c>
      <c r="L948" s="6" t="s">
        <v>57</v>
      </c>
      <c r="M948" s="9" t="s">
        <v>136</v>
      </c>
      <c r="N948" s="11">
        <f t="shared" si="14"/>
        <v>2205000</v>
      </c>
    </row>
    <row r="949" spans="1:14" ht="14.25" customHeight="1" x14ac:dyDescent="0.35">
      <c r="A949" s="5">
        <v>45645</v>
      </c>
      <c r="B949" s="6" t="s">
        <v>125</v>
      </c>
      <c r="C949" s="6" t="s">
        <v>87</v>
      </c>
      <c r="D949" s="6" t="s">
        <v>88</v>
      </c>
      <c r="E949" s="6" t="s">
        <v>60</v>
      </c>
      <c r="F949" s="6" t="s">
        <v>61</v>
      </c>
      <c r="G949" s="6" t="s">
        <v>62</v>
      </c>
      <c r="H949" s="6" t="s">
        <v>71</v>
      </c>
      <c r="I949" s="6">
        <v>60</v>
      </c>
      <c r="J949" s="6">
        <v>72</v>
      </c>
      <c r="K949" s="6">
        <v>0</v>
      </c>
      <c r="L949" s="6" t="s">
        <v>57</v>
      </c>
      <c r="M949" s="9" t="s">
        <v>136</v>
      </c>
      <c r="N949" s="11">
        <f t="shared" si="14"/>
        <v>0</v>
      </c>
    </row>
    <row r="950" spans="1:14" ht="14.25" customHeight="1" x14ac:dyDescent="0.35">
      <c r="A950" s="5">
        <v>45646</v>
      </c>
      <c r="B950" s="6" t="s">
        <v>57</v>
      </c>
      <c r="C950" s="6" t="s">
        <v>67</v>
      </c>
      <c r="D950" s="6" t="s">
        <v>68</v>
      </c>
      <c r="E950" s="6" t="s">
        <v>60</v>
      </c>
      <c r="F950" s="6" t="s">
        <v>61</v>
      </c>
      <c r="G950" s="6" t="s">
        <v>94</v>
      </c>
      <c r="H950" s="6" t="s">
        <v>98</v>
      </c>
      <c r="I950" s="6">
        <v>48</v>
      </c>
      <c r="J950" s="6">
        <v>12</v>
      </c>
      <c r="K950" s="6">
        <v>1736.76</v>
      </c>
      <c r="L950" s="6" t="s">
        <v>57</v>
      </c>
      <c r="M950" s="9" t="s">
        <v>136</v>
      </c>
      <c r="N950" s="11">
        <f t="shared" si="14"/>
        <v>20841.12</v>
      </c>
    </row>
    <row r="951" spans="1:14" ht="14.25" customHeight="1" x14ac:dyDescent="0.35">
      <c r="A951" s="5">
        <v>45646</v>
      </c>
      <c r="B951" s="6" t="s">
        <v>57</v>
      </c>
      <c r="C951" s="6" t="s">
        <v>67</v>
      </c>
      <c r="D951" s="6" t="s">
        <v>68</v>
      </c>
      <c r="E951" s="6" t="s">
        <v>60</v>
      </c>
      <c r="F951" s="6" t="s">
        <v>61</v>
      </c>
      <c r="G951" s="6" t="s">
        <v>94</v>
      </c>
      <c r="H951" s="6" t="s">
        <v>98</v>
      </c>
      <c r="I951" s="6">
        <v>18</v>
      </c>
      <c r="J951" s="6">
        <v>6</v>
      </c>
      <c r="K951" s="6">
        <v>1973.7</v>
      </c>
      <c r="L951" s="6" t="s">
        <v>57</v>
      </c>
      <c r="M951" s="9" t="s">
        <v>136</v>
      </c>
      <c r="N951" s="11">
        <f t="shared" si="14"/>
        <v>11842.2</v>
      </c>
    </row>
    <row r="952" spans="1:14" ht="14.25" customHeight="1" x14ac:dyDescent="0.35">
      <c r="A952" s="5">
        <v>45646</v>
      </c>
      <c r="B952" s="6" t="s">
        <v>57</v>
      </c>
      <c r="C952" s="6" t="s">
        <v>67</v>
      </c>
      <c r="D952" s="6" t="s">
        <v>68</v>
      </c>
      <c r="E952" s="6" t="s">
        <v>60</v>
      </c>
      <c r="F952" s="6" t="s">
        <v>61</v>
      </c>
      <c r="G952" s="6" t="s">
        <v>94</v>
      </c>
      <c r="H952" s="6" t="s">
        <v>98</v>
      </c>
      <c r="I952" s="6">
        <v>18</v>
      </c>
      <c r="J952" s="6">
        <v>6</v>
      </c>
      <c r="K952" s="6">
        <v>1710.54</v>
      </c>
      <c r="L952" s="6" t="s">
        <v>57</v>
      </c>
      <c r="M952" s="9" t="s">
        <v>136</v>
      </c>
      <c r="N952" s="11">
        <f t="shared" si="14"/>
        <v>10263.24</v>
      </c>
    </row>
    <row r="953" spans="1:14" ht="14.25" customHeight="1" x14ac:dyDescent="0.35">
      <c r="A953" s="5">
        <v>45646</v>
      </c>
      <c r="B953" s="6" t="s">
        <v>57</v>
      </c>
      <c r="C953" s="6" t="s">
        <v>67</v>
      </c>
      <c r="D953" s="6" t="s">
        <v>68</v>
      </c>
      <c r="E953" s="6" t="s">
        <v>60</v>
      </c>
      <c r="F953" s="6" t="s">
        <v>61</v>
      </c>
      <c r="G953" s="6" t="s">
        <v>18</v>
      </c>
      <c r="H953" s="6" t="s">
        <v>101</v>
      </c>
      <c r="I953" s="6">
        <v>144</v>
      </c>
      <c r="J953" s="6">
        <v>24</v>
      </c>
      <c r="K953" s="6">
        <v>2077.6799999999998</v>
      </c>
      <c r="L953" s="6" t="s">
        <v>57</v>
      </c>
      <c r="M953" s="9" t="s">
        <v>136</v>
      </c>
      <c r="N953" s="11">
        <f t="shared" si="14"/>
        <v>49864.319999999992</v>
      </c>
    </row>
    <row r="954" spans="1:14" ht="14.25" customHeight="1" x14ac:dyDescent="0.35">
      <c r="A954" s="5">
        <v>45646</v>
      </c>
      <c r="B954" s="6" t="s">
        <v>57</v>
      </c>
      <c r="C954" s="6" t="s">
        <v>99</v>
      </c>
      <c r="D954" s="6" t="s">
        <v>100</v>
      </c>
      <c r="E954" s="6" t="s">
        <v>81</v>
      </c>
      <c r="F954" s="6" t="s">
        <v>82</v>
      </c>
      <c r="G954" s="6" t="s">
        <v>18</v>
      </c>
      <c r="H954" s="6" t="s">
        <v>103</v>
      </c>
      <c r="I954" s="6">
        <v>192</v>
      </c>
      <c r="J954" s="6">
        <v>48</v>
      </c>
      <c r="K954" s="6">
        <v>3157.44</v>
      </c>
      <c r="L954" s="6" t="s">
        <v>57</v>
      </c>
      <c r="M954" s="9" t="s">
        <v>136</v>
      </c>
      <c r="N954" s="11">
        <f t="shared" si="14"/>
        <v>151557.12</v>
      </c>
    </row>
    <row r="955" spans="1:14" ht="14.25" customHeight="1" x14ac:dyDescent="0.35">
      <c r="A955" s="5">
        <v>45646</v>
      </c>
      <c r="B955" s="6" t="s">
        <v>57</v>
      </c>
      <c r="C955" s="6" t="s">
        <v>96</v>
      </c>
      <c r="D955" s="6" t="s">
        <v>97</v>
      </c>
      <c r="E955" s="6" t="s">
        <v>60</v>
      </c>
      <c r="F955" s="6" t="s">
        <v>61</v>
      </c>
      <c r="G955" s="6" t="s">
        <v>18</v>
      </c>
      <c r="H955" s="6" t="s">
        <v>104</v>
      </c>
      <c r="I955" s="6">
        <v>480</v>
      </c>
      <c r="J955" s="6">
        <v>480</v>
      </c>
      <c r="K955" s="6">
        <v>19200</v>
      </c>
      <c r="L955" s="6" t="s">
        <v>57</v>
      </c>
      <c r="M955" s="9" t="s">
        <v>136</v>
      </c>
      <c r="N955" s="11">
        <f t="shared" si="14"/>
        <v>9216000</v>
      </c>
    </row>
    <row r="956" spans="1:14" ht="14.25" customHeight="1" x14ac:dyDescent="0.35">
      <c r="A956" s="5">
        <v>45646</v>
      </c>
      <c r="B956" s="6" t="s">
        <v>57</v>
      </c>
      <c r="C956" s="6" t="s">
        <v>99</v>
      </c>
      <c r="D956" s="6" t="s">
        <v>100</v>
      </c>
      <c r="E956" s="6" t="s">
        <v>81</v>
      </c>
      <c r="F956" s="6" t="s">
        <v>82</v>
      </c>
      <c r="G956" s="6" t="s">
        <v>18</v>
      </c>
      <c r="H956" s="6" t="s">
        <v>104</v>
      </c>
      <c r="I956" s="6">
        <v>480</v>
      </c>
      <c r="J956" s="6">
        <v>480</v>
      </c>
      <c r="K956" s="6">
        <v>19200</v>
      </c>
      <c r="L956" s="6" t="s">
        <v>57</v>
      </c>
      <c r="M956" s="9" t="s">
        <v>136</v>
      </c>
      <c r="N956" s="11">
        <f t="shared" si="14"/>
        <v>9216000</v>
      </c>
    </row>
    <row r="957" spans="1:14" ht="14.25" customHeight="1" x14ac:dyDescent="0.35">
      <c r="A957" s="5">
        <v>45646</v>
      </c>
      <c r="B957" s="6" t="s">
        <v>57</v>
      </c>
      <c r="C957" s="6" t="s">
        <v>67</v>
      </c>
      <c r="D957" s="6" t="s">
        <v>68</v>
      </c>
      <c r="E957" s="6" t="s">
        <v>60</v>
      </c>
      <c r="F957" s="6" t="s">
        <v>61</v>
      </c>
      <c r="G957" s="6" t="s">
        <v>18</v>
      </c>
      <c r="H957" s="6" t="s">
        <v>104</v>
      </c>
      <c r="I957" s="6">
        <v>80</v>
      </c>
      <c r="J957" s="6">
        <v>40</v>
      </c>
      <c r="K957" s="6">
        <v>2773.2</v>
      </c>
      <c r="L957" s="6" t="s">
        <v>57</v>
      </c>
      <c r="M957" s="9" t="s">
        <v>136</v>
      </c>
      <c r="N957" s="11">
        <f t="shared" si="14"/>
        <v>110928</v>
      </c>
    </row>
    <row r="958" spans="1:14" ht="14.25" customHeight="1" x14ac:dyDescent="0.35">
      <c r="A958" s="5">
        <v>45646</v>
      </c>
      <c r="B958" s="6" t="s">
        <v>57</v>
      </c>
      <c r="C958" s="6" t="s">
        <v>96</v>
      </c>
      <c r="D958" s="6" t="s">
        <v>97</v>
      </c>
      <c r="E958" s="6" t="s">
        <v>60</v>
      </c>
      <c r="F958" s="6" t="s">
        <v>61</v>
      </c>
      <c r="G958" s="6" t="s">
        <v>18</v>
      </c>
      <c r="H958" s="6" t="s">
        <v>104</v>
      </c>
      <c r="I958" s="6">
        <v>80</v>
      </c>
      <c r="J958" s="6">
        <v>24</v>
      </c>
      <c r="K958" s="6">
        <v>1663.92</v>
      </c>
      <c r="L958" s="6" t="s">
        <v>57</v>
      </c>
      <c r="M958" s="9" t="s">
        <v>136</v>
      </c>
      <c r="N958" s="11">
        <f t="shared" si="14"/>
        <v>39934.080000000002</v>
      </c>
    </row>
    <row r="959" spans="1:14" ht="14.25" customHeight="1" x14ac:dyDescent="0.35">
      <c r="A959" s="5">
        <v>45646</v>
      </c>
      <c r="B959" s="6" t="s">
        <v>57</v>
      </c>
      <c r="C959" s="6" t="s">
        <v>96</v>
      </c>
      <c r="D959" s="6" t="s">
        <v>97</v>
      </c>
      <c r="E959" s="6" t="s">
        <v>60</v>
      </c>
      <c r="F959" s="6" t="s">
        <v>61</v>
      </c>
      <c r="G959" s="6" t="s">
        <v>18</v>
      </c>
      <c r="H959" s="6" t="s">
        <v>19</v>
      </c>
      <c r="I959" s="6">
        <v>72</v>
      </c>
      <c r="J959" s="6">
        <v>24</v>
      </c>
      <c r="K959" s="6">
        <v>6407.28</v>
      </c>
      <c r="L959" s="6" t="s">
        <v>57</v>
      </c>
      <c r="M959" s="9" t="s">
        <v>136</v>
      </c>
      <c r="N959" s="11">
        <f t="shared" si="14"/>
        <v>153774.72</v>
      </c>
    </row>
    <row r="960" spans="1:14" ht="14.25" customHeight="1" x14ac:dyDescent="0.35">
      <c r="A960" s="5">
        <v>45646</v>
      </c>
      <c r="B960" s="6" t="s">
        <v>57</v>
      </c>
      <c r="C960" s="6" t="s">
        <v>96</v>
      </c>
      <c r="D960" s="6" t="s">
        <v>97</v>
      </c>
      <c r="E960" s="6" t="s">
        <v>60</v>
      </c>
      <c r="F960" s="6" t="s">
        <v>61</v>
      </c>
      <c r="G960" s="6" t="s">
        <v>18</v>
      </c>
      <c r="H960" s="6" t="s">
        <v>19</v>
      </c>
      <c r="I960" s="6">
        <v>48</v>
      </c>
      <c r="J960" s="6">
        <v>6</v>
      </c>
      <c r="K960" s="6">
        <v>3080.34</v>
      </c>
      <c r="L960" s="6" t="s">
        <v>57</v>
      </c>
      <c r="M960" s="9" t="s">
        <v>136</v>
      </c>
      <c r="N960" s="11">
        <f t="shared" si="14"/>
        <v>18482.04</v>
      </c>
    </row>
    <row r="961" spans="1:14" ht="14.25" customHeight="1" x14ac:dyDescent="0.35">
      <c r="A961" s="5">
        <v>45646</v>
      </c>
      <c r="B961" s="6" t="s">
        <v>57</v>
      </c>
      <c r="C961" s="6" t="s">
        <v>96</v>
      </c>
      <c r="D961" s="6" t="s">
        <v>97</v>
      </c>
      <c r="E961" s="6" t="s">
        <v>60</v>
      </c>
      <c r="F961" s="6" t="s">
        <v>61</v>
      </c>
      <c r="G961" s="6" t="s">
        <v>18</v>
      </c>
      <c r="H961" s="6" t="s">
        <v>131</v>
      </c>
      <c r="I961" s="6">
        <v>600</v>
      </c>
      <c r="J961" s="6">
        <v>50</v>
      </c>
      <c r="K961" s="6">
        <v>4152.5</v>
      </c>
      <c r="L961" s="6" t="s">
        <v>57</v>
      </c>
      <c r="M961" s="9" t="s">
        <v>136</v>
      </c>
      <c r="N961" s="11">
        <f t="shared" si="14"/>
        <v>207625</v>
      </c>
    </row>
    <row r="962" spans="1:14" ht="14.25" customHeight="1" x14ac:dyDescent="0.35">
      <c r="A962" s="5">
        <v>45646</v>
      </c>
      <c r="B962" s="6" t="s">
        <v>57</v>
      </c>
      <c r="C962" s="6" t="s">
        <v>96</v>
      </c>
      <c r="D962" s="6" t="s">
        <v>97</v>
      </c>
      <c r="E962" s="6" t="s">
        <v>60</v>
      </c>
      <c r="F962" s="6" t="s">
        <v>61</v>
      </c>
      <c r="G962" s="6" t="s">
        <v>18</v>
      </c>
      <c r="H962" s="6" t="s">
        <v>131</v>
      </c>
      <c r="I962" s="6">
        <v>600</v>
      </c>
      <c r="J962" s="6">
        <v>50</v>
      </c>
      <c r="K962" s="6">
        <v>10272.5</v>
      </c>
      <c r="L962" s="6" t="s">
        <v>57</v>
      </c>
      <c r="M962" s="9" t="s">
        <v>136</v>
      </c>
      <c r="N962" s="11">
        <f t="shared" si="14"/>
        <v>513625</v>
      </c>
    </row>
    <row r="963" spans="1:14" ht="14.25" customHeight="1" x14ac:dyDescent="0.35">
      <c r="A963" s="5">
        <v>45646</v>
      </c>
      <c r="B963" s="6" t="s">
        <v>57</v>
      </c>
      <c r="C963" s="6" t="s">
        <v>96</v>
      </c>
      <c r="D963" s="6" t="s">
        <v>97</v>
      </c>
      <c r="E963" s="6" t="s">
        <v>60</v>
      </c>
      <c r="F963" s="6" t="s">
        <v>61</v>
      </c>
      <c r="G963" s="6" t="s">
        <v>18</v>
      </c>
      <c r="H963" s="6" t="s">
        <v>131</v>
      </c>
      <c r="I963" s="6">
        <v>144</v>
      </c>
      <c r="J963" s="6">
        <v>36</v>
      </c>
      <c r="K963" s="6">
        <v>3182.04</v>
      </c>
      <c r="L963" s="6" t="s">
        <v>57</v>
      </c>
      <c r="M963" s="9" t="s">
        <v>136</v>
      </c>
      <c r="N963" s="11">
        <f t="shared" ref="N963:N1026" si="15">J963*K963</f>
        <v>114553.44</v>
      </c>
    </row>
    <row r="964" spans="1:14" ht="14.25" customHeight="1" x14ac:dyDescent="0.35">
      <c r="A964" s="5">
        <v>45646</v>
      </c>
      <c r="B964" s="6" t="s">
        <v>57</v>
      </c>
      <c r="C964" s="6" t="s">
        <v>99</v>
      </c>
      <c r="D964" s="6" t="s">
        <v>100</v>
      </c>
      <c r="E964" s="6" t="s">
        <v>81</v>
      </c>
      <c r="F964" s="6" t="s">
        <v>82</v>
      </c>
      <c r="G964" s="6" t="s">
        <v>18</v>
      </c>
      <c r="H964" s="6" t="s">
        <v>109</v>
      </c>
      <c r="I964" s="6">
        <v>160</v>
      </c>
      <c r="J964" s="6">
        <v>320</v>
      </c>
      <c r="K964" s="6">
        <v>32960</v>
      </c>
      <c r="L964" s="6" t="s">
        <v>57</v>
      </c>
      <c r="M964" s="9" t="s">
        <v>136</v>
      </c>
      <c r="N964" s="11">
        <f t="shared" si="15"/>
        <v>10547200</v>
      </c>
    </row>
    <row r="965" spans="1:14" ht="14.25" customHeight="1" x14ac:dyDescent="0.35">
      <c r="A965" s="5">
        <v>45646</v>
      </c>
      <c r="B965" s="6" t="s">
        <v>57</v>
      </c>
      <c r="C965" s="6" t="s">
        <v>96</v>
      </c>
      <c r="D965" s="6" t="s">
        <v>97</v>
      </c>
      <c r="E965" s="6" t="s">
        <v>60</v>
      </c>
      <c r="F965" s="6" t="s">
        <v>61</v>
      </c>
      <c r="G965" s="6" t="s">
        <v>18</v>
      </c>
      <c r="H965" s="6" t="s">
        <v>109</v>
      </c>
      <c r="I965" s="6">
        <v>160</v>
      </c>
      <c r="J965" s="6">
        <v>160</v>
      </c>
      <c r="K965" s="6">
        <v>16480</v>
      </c>
      <c r="L965" s="6" t="s">
        <v>57</v>
      </c>
      <c r="M965" s="9" t="s">
        <v>136</v>
      </c>
      <c r="N965" s="11">
        <f t="shared" si="15"/>
        <v>2636800</v>
      </c>
    </row>
    <row r="966" spans="1:14" ht="14.25" customHeight="1" x14ac:dyDescent="0.35">
      <c r="A966" s="5">
        <v>45646</v>
      </c>
      <c r="B966" s="6" t="s">
        <v>57</v>
      </c>
      <c r="C966" s="6" t="s">
        <v>67</v>
      </c>
      <c r="D966" s="6" t="s">
        <v>68</v>
      </c>
      <c r="E966" s="6" t="s">
        <v>60</v>
      </c>
      <c r="F966" s="6" t="s">
        <v>61</v>
      </c>
      <c r="G966" s="6" t="s">
        <v>110</v>
      </c>
      <c r="H966" s="6" t="s">
        <v>111</v>
      </c>
      <c r="I966" s="6">
        <v>24</v>
      </c>
      <c r="J966" s="6">
        <v>12</v>
      </c>
      <c r="K966" s="6">
        <v>3000</v>
      </c>
      <c r="L966" s="6" t="s">
        <v>57</v>
      </c>
      <c r="M966" s="9" t="s">
        <v>136</v>
      </c>
      <c r="N966" s="11">
        <f t="shared" si="15"/>
        <v>36000</v>
      </c>
    </row>
    <row r="967" spans="1:14" ht="14.25" customHeight="1" x14ac:dyDescent="0.35">
      <c r="A967" s="5">
        <v>45646</v>
      </c>
      <c r="B967" s="6" t="s">
        <v>57</v>
      </c>
      <c r="C967" s="6" t="s">
        <v>67</v>
      </c>
      <c r="D967" s="6" t="s">
        <v>68</v>
      </c>
      <c r="E967" s="6" t="s">
        <v>60</v>
      </c>
      <c r="F967" s="6" t="s">
        <v>61</v>
      </c>
      <c r="G967" s="6" t="s">
        <v>110</v>
      </c>
      <c r="H967" s="6" t="s">
        <v>111</v>
      </c>
      <c r="I967" s="6">
        <v>36</v>
      </c>
      <c r="J967" s="6">
        <v>12</v>
      </c>
      <c r="K967" s="6">
        <v>1350</v>
      </c>
      <c r="L967" s="6" t="s">
        <v>57</v>
      </c>
      <c r="M967" s="9" t="s">
        <v>136</v>
      </c>
      <c r="N967" s="11">
        <f t="shared" si="15"/>
        <v>16200</v>
      </c>
    </row>
    <row r="968" spans="1:14" ht="14.25" customHeight="1" x14ac:dyDescent="0.35">
      <c r="A968" s="5">
        <v>45646</v>
      </c>
      <c r="B968" s="6" t="s">
        <v>57</v>
      </c>
      <c r="C968" s="6" t="s">
        <v>67</v>
      </c>
      <c r="D968" s="6" t="s">
        <v>68</v>
      </c>
      <c r="E968" s="6" t="s">
        <v>60</v>
      </c>
      <c r="F968" s="6" t="s">
        <v>61</v>
      </c>
      <c r="G968" s="6" t="s">
        <v>110</v>
      </c>
      <c r="H968" s="6" t="s">
        <v>111</v>
      </c>
      <c r="I968" s="6">
        <v>72</v>
      </c>
      <c r="J968" s="6">
        <v>12</v>
      </c>
      <c r="K968" s="6">
        <v>790.08</v>
      </c>
      <c r="L968" s="6" t="s">
        <v>57</v>
      </c>
      <c r="M968" s="9" t="s">
        <v>136</v>
      </c>
      <c r="N968" s="11">
        <f t="shared" si="15"/>
        <v>9480.9600000000009</v>
      </c>
    </row>
    <row r="969" spans="1:14" ht="14.25" customHeight="1" x14ac:dyDescent="0.35">
      <c r="A969" s="5">
        <v>45646</v>
      </c>
      <c r="B969" s="6" t="s">
        <v>57</v>
      </c>
      <c r="C969" s="6" t="s">
        <v>67</v>
      </c>
      <c r="D969" s="6" t="s">
        <v>68</v>
      </c>
      <c r="E969" s="6" t="s">
        <v>60</v>
      </c>
      <c r="F969" s="6" t="s">
        <v>61</v>
      </c>
      <c r="G969" s="6" t="s">
        <v>110</v>
      </c>
      <c r="H969" s="6" t="s">
        <v>111</v>
      </c>
      <c r="I969" s="6">
        <v>36</v>
      </c>
      <c r="J969" s="6">
        <v>12</v>
      </c>
      <c r="K969" s="6">
        <v>1350</v>
      </c>
      <c r="L969" s="6" t="s">
        <v>57</v>
      </c>
      <c r="M969" s="9" t="s">
        <v>136</v>
      </c>
      <c r="N969" s="11">
        <f t="shared" si="15"/>
        <v>16200</v>
      </c>
    </row>
    <row r="970" spans="1:14" ht="14.25" customHeight="1" x14ac:dyDescent="0.35">
      <c r="A970" s="5">
        <v>45646</v>
      </c>
      <c r="B970" s="6" t="s">
        <v>57</v>
      </c>
      <c r="C970" s="6" t="s">
        <v>67</v>
      </c>
      <c r="D970" s="6" t="s">
        <v>68</v>
      </c>
      <c r="E970" s="6" t="s">
        <v>60</v>
      </c>
      <c r="F970" s="6" t="s">
        <v>61</v>
      </c>
      <c r="G970" s="6" t="s">
        <v>110</v>
      </c>
      <c r="H970" s="6" t="s">
        <v>111</v>
      </c>
      <c r="I970" s="6">
        <v>120</v>
      </c>
      <c r="J970" s="6">
        <v>12</v>
      </c>
      <c r="K970" s="6">
        <v>750</v>
      </c>
      <c r="L970" s="6" t="s">
        <v>57</v>
      </c>
      <c r="M970" s="9" t="s">
        <v>136</v>
      </c>
      <c r="N970" s="11">
        <f t="shared" si="15"/>
        <v>9000</v>
      </c>
    </row>
    <row r="971" spans="1:14" ht="14.25" customHeight="1" x14ac:dyDescent="0.35">
      <c r="A971" s="5">
        <v>45646</v>
      </c>
      <c r="B971" s="6" t="s">
        <v>57</v>
      </c>
      <c r="C971" s="6" t="s">
        <v>67</v>
      </c>
      <c r="D971" s="6" t="s">
        <v>68</v>
      </c>
      <c r="E971" s="6" t="s">
        <v>60</v>
      </c>
      <c r="F971" s="6" t="s">
        <v>61</v>
      </c>
      <c r="G971" s="6" t="s">
        <v>110</v>
      </c>
      <c r="H971" s="6" t="s">
        <v>111</v>
      </c>
      <c r="I971" s="6">
        <v>48</v>
      </c>
      <c r="J971" s="6">
        <v>24</v>
      </c>
      <c r="K971" s="6">
        <v>3400.08</v>
      </c>
      <c r="L971" s="6" t="s">
        <v>57</v>
      </c>
      <c r="M971" s="9" t="s">
        <v>136</v>
      </c>
      <c r="N971" s="11">
        <f t="shared" si="15"/>
        <v>81601.919999999998</v>
      </c>
    </row>
    <row r="972" spans="1:14" ht="14.25" customHeight="1" x14ac:dyDescent="0.35">
      <c r="A972" s="5">
        <v>45646</v>
      </c>
      <c r="B972" s="6" t="s">
        <v>57</v>
      </c>
      <c r="C972" s="6" t="s">
        <v>96</v>
      </c>
      <c r="D972" s="6" t="s">
        <v>97</v>
      </c>
      <c r="E972" s="6" t="s">
        <v>60</v>
      </c>
      <c r="F972" s="6" t="s">
        <v>61</v>
      </c>
      <c r="G972" s="6" t="s">
        <v>110</v>
      </c>
      <c r="H972" s="6" t="s">
        <v>111</v>
      </c>
      <c r="I972" s="6">
        <v>24</v>
      </c>
      <c r="J972" s="6">
        <v>48</v>
      </c>
      <c r="K972" s="6">
        <v>6000</v>
      </c>
      <c r="L972" s="6" t="s">
        <v>57</v>
      </c>
      <c r="M972" s="9" t="s">
        <v>136</v>
      </c>
      <c r="N972" s="11">
        <f t="shared" si="15"/>
        <v>288000</v>
      </c>
    </row>
    <row r="973" spans="1:14" ht="14.25" customHeight="1" x14ac:dyDescent="0.35">
      <c r="A973" s="5">
        <v>45646</v>
      </c>
      <c r="B973" s="6" t="s">
        <v>57</v>
      </c>
      <c r="C973" s="6" t="s">
        <v>67</v>
      </c>
      <c r="D973" s="6" t="s">
        <v>68</v>
      </c>
      <c r="E973" s="6" t="s">
        <v>60</v>
      </c>
      <c r="F973" s="6" t="s">
        <v>61</v>
      </c>
      <c r="G973" s="6" t="s">
        <v>26</v>
      </c>
      <c r="H973" s="6" t="s">
        <v>27</v>
      </c>
      <c r="I973" s="6">
        <v>12</v>
      </c>
      <c r="J973" s="6">
        <v>12</v>
      </c>
      <c r="K973" s="6">
        <v>2946.48</v>
      </c>
      <c r="L973" s="6" t="s">
        <v>57</v>
      </c>
      <c r="M973" s="9" t="s">
        <v>136</v>
      </c>
      <c r="N973" s="11">
        <f t="shared" si="15"/>
        <v>35357.760000000002</v>
      </c>
    </row>
    <row r="974" spans="1:14" ht="14.25" customHeight="1" x14ac:dyDescent="0.35">
      <c r="A974" s="5">
        <v>45646</v>
      </c>
      <c r="B974" s="6" t="s">
        <v>57</v>
      </c>
      <c r="C974" s="6" t="s">
        <v>96</v>
      </c>
      <c r="D974" s="6" t="s">
        <v>97</v>
      </c>
      <c r="E974" s="6" t="s">
        <v>60</v>
      </c>
      <c r="F974" s="6" t="s">
        <v>61</v>
      </c>
      <c r="G974" s="6" t="s">
        <v>26</v>
      </c>
      <c r="H974" s="6" t="s">
        <v>27</v>
      </c>
      <c r="I974" s="6">
        <v>24</v>
      </c>
      <c r="J974" s="6">
        <v>6</v>
      </c>
      <c r="K974" s="6">
        <v>2625</v>
      </c>
      <c r="L974" s="6" t="s">
        <v>57</v>
      </c>
      <c r="M974" s="9" t="s">
        <v>136</v>
      </c>
      <c r="N974" s="11">
        <f t="shared" si="15"/>
        <v>15750</v>
      </c>
    </row>
    <row r="975" spans="1:14" ht="14.25" customHeight="1" x14ac:dyDescent="0.35">
      <c r="A975" s="5">
        <v>45646</v>
      </c>
      <c r="B975" s="6" t="s">
        <v>57</v>
      </c>
      <c r="C975" s="6" t="s">
        <v>67</v>
      </c>
      <c r="D975" s="6" t="s">
        <v>68</v>
      </c>
      <c r="E975" s="6" t="s">
        <v>60</v>
      </c>
      <c r="F975" s="6" t="s">
        <v>61</v>
      </c>
      <c r="G975" s="6" t="s">
        <v>26</v>
      </c>
      <c r="H975" s="6" t="s">
        <v>27</v>
      </c>
      <c r="I975" s="6">
        <v>144</v>
      </c>
      <c r="J975" s="6">
        <v>72</v>
      </c>
      <c r="K975" s="6">
        <v>1440</v>
      </c>
      <c r="L975" s="6" t="s">
        <v>57</v>
      </c>
      <c r="M975" s="9" t="s">
        <v>136</v>
      </c>
      <c r="N975" s="11">
        <f t="shared" si="15"/>
        <v>103680</v>
      </c>
    </row>
    <row r="976" spans="1:14" ht="14.25" customHeight="1" x14ac:dyDescent="0.35">
      <c r="A976" s="5">
        <v>45646</v>
      </c>
      <c r="B976" s="6" t="s">
        <v>57</v>
      </c>
      <c r="C976" s="6" t="s">
        <v>67</v>
      </c>
      <c r="D976" s="6" t="s">
        <v>68</v>
      </c>
      <c r="E976" s="6" t="s">
        <v>60</v>
      </c>
      <c r="F976" s="6" t="s">
        <v>61</v>
      </c>
      <c r="G976" s="6" t="s">
        <v>26</v>
      </c>
      <c r="H976" s="6" t="s">
        <v>116</v>
      </c>
      <c r="I976" s="6">
        <v>144</v>
      </c>
      <c r="J976" s="6">
        <v>12</v>
      </c>
      <c r="K976" s="6">
        <v>1060.68</v>
      </c>
      <c r="L976" s="6" t="s">
        <v>57</v>
      </c>
      <c r="M976" s="9" t="s">
        <v>136</v>
      </c>
      <c r="N976" s="11">
        <f t="shared" si="15"/>
        <v>12728.16</v>
      </c>
    </row>
    <row r="977" spans="1:14" ht="14.25" customHeight="1" x14ac:dyDescent="0.35">
      <c r="A977" s="5">
        <v>45646</v>
      </c>
      <c r="B977" s="6" t="s">
        <v>57</v>
      </c>
      <c r="C977" s="6" t="s">
        <v>67</v>
      </c>
      <c r="D977" s="6" t="s">
        <v>68</v>
      </c>
      <c r="E977" s="6" t="s">
        <v>60</v>
      </c>
      <c r="F977" s="6" t="s">
        <v>61</v>
      </c>
      <c r="G977" s="6" t="s">
        <v>31</v>
      </c>
      <c r="H977" s="6" t="s">
        <v>117</v>
      </c>
      <c r="I977" s="6">
        <v>60</v>
      </c>
      <c r="J977" s="6">
        <v>120</v>
      </c>
      <c r="K977" s="6">
        <v>5404.8</v>
      </c>
      <c r="L977" s="6" t="s">
        <v>57</v>
      </c>
      <c r="M977" s="9" t="s">
        <v>136</v>
      </c>
      <c r="N977" s="11">
        <f t="shared" si="15"/>
        <v>648576</v>
      </c>
    </row>
    <row r="978" spans="1:14" ht="14.25" customHeight="1" x14ac:dyDescent="0.35">
      <c r="A978" s="5">
        <v>45646</v>
      </c>
      <c r="B978" s="6" t="s">
        <v>57</v>
      </c>
      <c r="C978" s="6" t="s">
        <v>67</v>
      </c>
      <c r="D978" s="6" t="s">
        <v>68</v>
      </c>
      <c r="E978" s="6" t="s">
        <v>60</v>
      </c>
      <c r="F978" s="6" t="s">
        <v>61</v>
      </c>
      <c r="G978" s="6" t="s">
        <v>31</v>
      </c>
      <c r="H978" s="6" t="s">
        <v>117</v>
      </c>
      <c r="I978" s="6">
        <v>30</v>
      </c>
      <c r="J978" s="6">
        <v>30</v>
      </c>
      <c r="K978" s="6">
        <v>4324.2</v>
      </c>
      <c r="L978" s="6" t="s">
        <v>57</v>
      </c>
      <c r="M978" s="9" t="s">
        <v>136</v>
      </c>
      <c r="N978" s="11">
        <f t="shared" si="15"/>
        <v>129726</v>
      </c>
    </row>
    <row r="979" spans="1:14" ht="14.25" customHeight="1" x14ac:dyDescent="0.35">
      <c r="A979" s="5">
        <v>45646</v>
      </c>
      <c r="B979" s="6" t="s">
        <v>57</v>
      </c>
      <c r="C979" s="6" t="s">
        <v>67</v>
      </c>
      <c r="D979" s="6" t="s">
        <v>68</v>
      </c>
      <c r="E979" s="6" t="s">
        <v>60</v>
      </c>
      <c r="F979" s="6" t="s">
        <v>61</v>
      </c>
      <c r="G979" s="6" t="s">
        <v>31</v>
      </c>
      <c r="H979" s="6" t="s">
        <v>117</v>
      </c>
      <c r="I979" s="6">
        <v>40</v>
      </c>
      <c r="J979" s="6">
        <v>40</v>
      </c>
      <c r="K979" s="6">
        <v>4324.3999999999996</v>
      </c>
      <c r="L979" s="6" t="s">
        <v>57</v>
      </c>
      <c r="M979" s="9" t="s">
        <v>136</v>
      </c>
      <c r="N979" s="11">
        <f t="shared" si="15"/>
        <v>172976</v>
      </c>
    </row>
    <row r="980" spans="1:14" ht="14.25" customHeight="1" x14ac:dyDescent="0.35">
      <c r="A980" s="5">
        <v>45646</v>
      </c>
      <c r="B980" s="6" t="s">
        <v>57</v>
      </c>
      <c r="C980" s="6" t="s">
        <v>67</v>
      </c>
      <c r="D980" s="6" t="s">
        <v>68</v>
      </c>
      <c r="E980" s="6" t="s">
        <v>60</v>
      </c>
      <c r="F980" s="6" t="s">
        <v>61</v>
      </c>
      <c r="G980" s="6" t="s">
        <v>31</v>
      </c>
      <c r="H980" s="6" t="s">
        <v>32</v>
      </c>
      <c r="I980" s="6">
        <v>54</v>
      </c>
      <c r="J980" s="6">
        <v>54</v>
      </c>
      <c r="K980" s="6">
        <v>6631.74</v>
      </c>
      <c r="L980" s="6" t="s">
        <v>57</v>
      </c>
      <c r="M980" s="9" t="s">
        <v>136</v>
      </c>
      <c r="N980" s="11">
        <f t="shared" si="15"/>
        <v>358113.95999999996</v>
      </c>
    </row>
    <row r="981" spans="1:14" ht="14.25" customHeight="1" x14ac:dyDescent="0.35">
      <c r="A981" s="5">
        <v>45646</v>
      </c>
      <c r="B981" s="6" t="s">
        <v>57</v>
      </c>
      <c r="C981" s="6" t="s">
        <v>67</v>
      </c>
      <c r="D981" s="6" t="s">
        <v>68</v>
      </c>
      <c r="E981" s="6" t="s">
        <v>60</v>
      </c>
      <c r="F981" s="6" t="s">
        <v>61</v>
      </c>
      <c r="G981" s="6" t="s">
        <v>31</v>
      </c>
      <c r="H981" s="6" t="s">
        <v>32</v>
      </c>
      <c r="I981" s="6">
        <v>36</v>
      </c>
      <c r="J981" s="6">
        <v>36</v>
      </c>
      <c r="K981" s="6">
        <v>4421.16</v>
      </c>
      <c r="L981" s="6" t="s">
        <v>57</v>
      </c>
      <c r="M981" s="9" t="s">
        <v>136</v>
      </c>
      <c r="N981" s="11">
        <f t="shared" si="15"/>
        <v>159161.76</v>
      </c>
    </row>
    <row r="982" spans="1:14" ht="14.25" customHeight="1" x14ac:dyDescent="0.35">
      <c r="A982" s="5">
        <v>45646</v>
      </c>
      <c r="B982" s="6" t="s">
        <v>57</v>
      </c>
      <c r="C982" s="6" t="s">
        <v>67</v>
      </c>
      <c r="D982" s="6" t="s">
        <v>68</v>
      </c>
      <c r="E982" s="6" t="s">
        <v>60</v>
      </c>
      <c r="F982" s="6" t="s">
        <v>61</v>
      </c>
      <c r="G982" s="6" t="s">
        <v>31</v>
      </c>
      <c r="H982" s="6" t="s">
        <v>32</v>
      </c>
      <c r="I982" s="6">
        <v>48</v>
      </c>
      <c r="J982" s="6">
        <v>48</v>
      </c>
      <c r="K982" s="6">
        <v>8216.16</v>
      </c>
      <c r="L982" s="6" t="s">
        <v>57</v>
      </c>
      <c r="M982" s="9" t="s">
        <v>136</v>
      </c>
      <c r="N982" s="11">
        <f t="shared" si="15"/>
        <v>394375.67999999999</v>
      </c>
    </row>
    <row r="983" spans="1:14" ht="14.25" customHeight="1" x14ac:dyDescent="0.35">
      <c r="A983" s="5">
        <v>45646</v>
      </c>
      <c r="B983" s="6" t="s">
        <v>57</v>
      </c>
      <c r="C983" s="6" t="s">
        <v>67</v>
      </c>
      <c r="D983" s="6" t="s">
        <v>68</v>
      </c>
      <c r="E983" s="6" t="s">
        <v>60</v>
      </c>
      <c r="F983" s="6" t="s">
        <v>61</v>
      </c>
      <c r="G983" s="6" t="s">
        <v>31</v>
      </c>
      <c r="H983" s="6" t="s">
        <v>32</v>
      </c>
      <c r="I983" s="6">
        <v>18</v>
      </c>
      <c r="J983" s="6">
        <v>18</v>
      </c>
      <c r="K983" s="6">
        <v>5921.1</v>
      </c>
      <c r="L983" s="6" t="s">
        <v>57</v>
      </c>
      <c r="M983" s="9" t="s">
        <v>136</v>
      </c>
      <c r="N983" s="11">
        <f t="shared" si="15"/>
        <v>106579.8</v>
      </c>
    </row>
    <row r="984" spans="1:14" ht="14.25" customHeight="1" x14ac:dyDescent="0.35">
      <c r="A984" s="5">
        <v>45646</v>
      </c>
      <c r="B984" s="6" t="s">
        <v>57</v>
      </c>
      <c r="C984" s="6" t="s">
        <v>96</v>
      </c>
      <c r="D984" s="6" t="s">
        <v>97</v>
      </c>
      <c r="E984" s="6" t="s">
        <v>60</v>
      </c>
      <c r="F984" s="6" t="s">
        <v>61</v>
      </c>
      <c r="G984" s="6" t="s">
        <v>40</v>
      </c>
      <c r="H984" s="6" t="s">
        <v>41</v>
      </c>
      <c r="I984" s="6">
        <v>1080</v>
      </c>
      <c r="J984" s="6">
        <v>144</v>
      </c>
      <c r="K984" s="6">
        <v>6609.6</v>
      </c>
      <c r="L984" s="6" t="s">
        <v>57</v>
      </c>
      <c r="M984" s="9" t="s">
        <v>136</v>
      </c>
      <c r="N984" s="11">
        <f t="shared" si="15"/>
        <v>951782.40000000002</v>
      </c>
    </row>
    <row r="985" spans="1:14" ht="14.25" customHeight="1" x14ac:dyDescent="0.35">
      <c r="A985" s="5">
        <v>45646</v>
      </c>
      <c r="B985" s="6" t="s">
        <v>57</v>
      </c>
      <c r="C985" s="6" t="s">
        <v>99</v>
      </c>
      <c r="D985" s="6" t="s">
        <v>100</v>
      </c>
      <c r="E985" s="6" t="s">
        <v>81</v>
      </c>
      <c r="F985" s="6" t="s">
        <v>82</v>
      </c>
      <c r="G985" s="6" t="s">
        <v>40</v>
      </c>
      <c r="H985" s="6" t="s">
        <v>93</v>
      </c>
      <c r="I985" s="6">
        <v>32</v>
      </c>
      <c r="J985" s="6">
        <v>32</v>
      </c>
      <c r="K985" s="6">
        <v>5607.04</v>
      </c>
      <c r="L985" s="6" t="s">
        <v>57</v>
      </c>
      <c r="M985" s="9" t="s">
        <v>136</v>
      </c>
      <c r="N985" s="11">
        <f t="shared" si="15"/>
        <v>179425.28</v>
      </c>
    </row>
    <row r="986" spans="1:14" ht="14.25" customHeight="1" x14ac:dyDescent="0.35">
      <c r="A986" s="5">
        <v>45646</v>
      </c>
      <c r="B986" s="6" t="s">
        <v>57</v>
      </c>
      <c r="C986" s="6" t="s">
        <v>96</v>
      </c>
      <c r="D986" s="6" t="s">
        <v>97</v>
      </c>
      <c r="E986" s="6" t="s">
        <v>60</v>
      </c>
      <c r="F986" s="6" t="s">
        <v>61</v>
      </c>
      <c r="G986" s="6" t="s">
        <v>40</v>
      </c>
      <c r="H986" s="6" t="s">
        <v>93</v>
      </c>
      <c r="I986" s="6">
        <v>32</v>
      </c>
      <c r="J986" s="6">
        <v>96</v>
      </c>
      <c r="K986" s="6">
        <v>16821.12</v>
      </c>
      <c r="L986" s="6" t="s">
        <v>57</v>
      </c>
      <c r="M986" s="9" t="s">
        <v>136</v>
      </c>
      <c r="N986" s="11">
        <f t="shared" si="15"/>
        <v>1614827.52</v>
      </c>
    </row>
    <row r="987" spans="1:14" ht="14.25" customHeight="1" x14ac:dyDescent="0.35">
      <c r="A987" s="5">
        <v>45646</v>
      </c>
      <c r="B987" s="6" t="s">
        <v>57</v>
      </c>
      <c r="C987" s="6" t="s">
        <v>99</v>
      </c>
      <c r="D987" s="6" t="s">
        <v>100</v>
      </c>
      <c r="E987" s="6" t="s">
        <v>81</v>
      </c>
      <c r="F987" s="6" t="s">
        <v>82</v>
      </c>
      <c r="G987" s="6" t="s">
        <v>40</v>
      </c>
      <c r="H987" s="6" t="s">
        <v>93</v>
      </c>
      <c r="I987" s="6">
        <v>16</v>
      </c>
      <c r="J987" s="6">
        <v>32</v>
      </c>
      <c r="K987" s="6">
        <v>9879.68</v>
      </c>
      <c r="L987" s="6" t="s">
        <v>57</v>
      </c>
      <c r="M987" s="9" t="s">
        <v>136</v>
      </c>
      <c r="N987" s="11">
        <f t="shared" si="15"/>
        <v>316149.76000000001</v>
      </c>
    </row>
    <row r="988" spans="1:14" ht="14.25" customHeight="1" x14ac:dyDescent="0.35">
      <c r="A988" s="5">
        <v>45646</v>
      </c>
      <c r="B988" s="6" t="s">
        <v>57</v>
      </c>
      <c r="C988" s="6" t="s">
        <v>96</v>
      </c>
      <c r="D988" s="6" t="s">
        <v>97</v>
      </c>
      <c r="E988" s="6" t="s">
        <v>60</v>
      </c>
      <c r="F988" s="6" t="s">
        <v>61</v>
      </c>
      <c r="G988" s="6" t="s">
        <v>40</v>
      </c>
      <c r="H988" s="6" t="s">
        <v>93</v>
      </c>
      <c r="I988" s="6">
        <v>16</v>
      </c>
      <c r="J988" s="6">
        <v>16</v>
      </c>
      <c r="K988" s="6">
        <v>4939.84</v>
      </c>
      <c r="L988" s="6" t="s">
        <v>57</v>
      </c>
      <c r="M988" s="9" t="s">
        <v>136</v>
      </c>
      <c r="N988" s="11">
        <f t="shared" si="15"/>
        <v>79037.440000000002</v>
      </c>
    </row>
    <row r="989" spans="1:14" ht="14.25" customHeight="1" x14ac:dyDescent="0.35">
      <c r="A989" s="5">
        <v>45646</v>
      </c>
      <c r="B989" s="6" t="s">
        <v>57</v>
      </c>
      <c r="C989" s="6" t="s">
        <v>99</v>
      </c>
      <c r="D989" s="6" t="s">
        <v>100</v>
      </c>
      <c r="E989" s="6" t="s">
        <v>81</v>
      </c>
      <c r="F989" s="6" t="s">
        <v>82</v>
      </c>
      <c r="G989" s="6" t="s">
        <v>40</v>
      </c>
      <c r="H989" s="6" t="s">
        <v>93</v>
      </c>
      <c r="I989" s="6">
        <v>16</v>
      </c>
      <c r="J989" s="6">
        <v>16</v>
      </c>
      <c r="K989" s="6">
        <v>4939.84</v>
      </c>
      <c r="L989" s="6" t="s">
        <v>57</v>
      </c>
      <c r="M989" s="9" t="s">
        <v>136</v>
      </c>
      <c r="N989" s="11">
        <f t="shared" si="15"/>
        <v>79037.440000000002</v>
      </c>
    </row>
    <row r="990" spans="1:14" ht="14.25" customHeight="1" x14ac:dyDescent="0.35">
      <c r="A990" s="5">
        <v>45646</v>
      </c>
      <c r="B990" s="6" t="s">
        <v>57</v>
      </c>
      <c r="C990" s="6" t="s">
        <v>99</v>
      </c>
      <c r="D990" s="6" t="s">
        <v>100</v>
      </c>
      <c r="E990" s="6" t="s">
        <v>81</v>
      </c>
      <c r="F990" s="6" t="s">
        <v>82</v>
      </c>
      <c r="G990" s="6" t="s">
        <v>40</v>
      </c>
      <c r="H990" s="6" t="s">
        <v>93</v>
      </c>
      <c r="I990" s="6">
        <v>4</v>
      </c>
      <c r="J990" s="6">
        <v>12</v>
      </c>
      <c r="K990" s="6">
        <v>17022.599999999999</v>
      </c>
      <c r="L990" s="6" t="s">
        <v>57</v>
      </c>
      <c r="M990" s="9" t="s">
        <v>136</v>
      </c>
      <c r="N990" s="11">
        <f t="shared" si="15"/>
        <v>204271.19999999998</v>
      </c>
    </row>
    <row r="991" spans="1:14" ht="14.25" customHeight="1" x14ac:dyDescent="0.35">
      <c r="A991" s="5">
        <v>45646</v>
      </c>
      <c r="B991" s="6" t="s">
        <v>57</v>
      </c>
      <c r="C991" s="6" t="s">
        <v>96</v>
      </c>
      <c r="D991" s="6" t="s">
        <v>97</v>
      </c>
      <c r="E991" s="6" t="s">
        <v>60</v>
      </c>
      <c r="F991" s="6" t="s">
        <v>61</v>
      </c>
      <c r="G991" s="6" t="s">
        <v>40</v>
      </c>
      <c r="H991" s="6" t="s">
        <v>93</v>
      </c>
      <c r="I991" s="6">
        <v>4</v>
      </c>
      <c r="J991" s="6">
        <v>16</v>
      </c>
      <c r="K991" s="6">
        <v>22696.799999999999</v>
      </c>
      <c r="L991" s="6" t="s">
        <v>57</v>
      </c>
      <c r="M991" s="9" t="s">
        <v>136</v>
      </c>
      <c r="N991" s="11">
        <f t="shared" si="15"/>
        <v>363148.79999999999</v>
      </c>
    </row>
    <row r="992" spans="1:14" ht="14.25" customHeight="1" x14ac:dyDescent="0.35">
      <c r="A992" s="5">
        <v>45646</v>
      </c>
      <c r="B992" s="6" t="s">
        <v>57</v>
      </c>
      <c r="C992" s="6" t="s">
        <v>99</v>
      </c>
      <c r="D992" s="6" t="s">
        <v>100</v>
      </c>
      <c r="E992" s="6" t="s">
        <v>81</v>
      </c>
      <c r="F992" s="6" t="s">
        <v>82</v>
      </c>
      <c r="G992" s="6" t="s">
        <v>40</v>
      </c>
      <c r="H992" s="6" t="s">
        <v>47</v>
      </c>
      <c r="I992" s="6">
        <v>72</v>
      </c>
      <c r="J992" s="6">
        <v>9</v>
      </c>
      <c r="K992" s="6">
        <v>2553.39</v>
      </c>
      <c r="L992" s="6" t="s">
        <v>57</v>
      </c>
      <c r="M992" s="9" t="s">
        <v>136</v>
      </c>
      <c r="N992" s="11">
        <f t="shared" si="15"/>
        <v>22980.51</v>
      </c>
    </row>
    <row r="993" spans="1:14" ht="14.25" customHeight="1" x14ac:dyDescent="0.35">
      <c r="A993" s="5">
        <v>45646</v>
      </c>
      <c r="B993" s="6" t="s">
        <v>57</v>
      </c>
      <c r="C993" s="6" t="s">
        <v>96</v>
      </c>
      <c r="D993" s="6" t="s">
        <v>97</v>
      </c>
      <c r="E993" s="6" t="s">
        <v>60</v>
      </c>
      <c r="F993" s="6" t="s">
        <v>61</v>
      </c>
      <c r="G993" s="6" t="s">
        <v>40</v>
      </c>
      <c r="H993" s="6" t="s">
        <v>47</v>
      </c>
      <c r="I993" s="6">
        <v>16</v>
      </c>
      <c r="J993" s="6">
        <v>32</v>
      </c>
      <c r="K993" s="6">
        <v>55299.199999999997</v>
      </c>
      <c r="L993" s="6" t="s">
        <v>57</v>
      </c>
      <c r="M993" s="9" t="s">
        <v>136</v>
      </c>
      <c r="N993" s="11">
        <f t="shared" si="15"/>
        <v>1769574.3999999999</v>
      </c>
    </row>
    <row r="994" spans="1:14" ht="14.25" customHeight="1" x14ac:dyDescent="0.35">
      <c r="A994" s="5">
        <v>45646</v>
      </c>
      <c r="B994" s="6" t="s">
        <v>57</v>
      </c>
      <c r="C994" s="6" t="s">
        <v>96</v>
      </c>
      <c r="D994" s="6" t="s">
        <v>97</v>
      </c>
      <c r="E994" s="6" t="s">
        <v>60</v>
      </c>
      <c r="F994" s="6" t="s">
        <v>61</v>
      </c>
      <c r="G994" s="6" t="s">
        <v>40</v>
      </c>
      <c r="H994" s="6" t="s">
        <v>47</v>
      </c>
      <c r="I994" s="6">
        <v>72</v>
      </c>
      <c r="J994" s="6">
        <v>24</v>
      </c>
      <c r="K994" s="6">
        <v>5767.92</v>
      </c>
      <c r="L994" s="6" t="s">
        <v>57</v>
      </c>
      <c r="M994" s="9" t="s">
        <v>136</v>
      </c>
      <c r="N994" s="11">
        <f t="shared" si="15"/>
        <v>138430.08000000002</v>
      </c>
    </row>
    <row r="995" spans="1:14" ht="14.25" customHeight="1" x14ac:dyDescent="0.35">
      <c r="A995" s="5">
        <v>45646</v>
      </c>
      <c r="B995" s="6" t="s">
        <v>57</v>
      </c>
      <c r="C995" s="6" t="s">
        <v>67</v>
      </c>
      <c r="D995" s="6" t="s">
        <v>68</v>
      </c>
      <c r="E995" s="6" t="s">
        <v>60</v>
      </c>
      <c r="F995" s="6" t="s">
        <v>61</v>
      </c>
      <c r="G995" s="6" t="s">
        <v>40</v>
      </c>
      <c r="H995" s="6" t="s">
        <v>50</v>
      </c>
      <c r="I995" s="6">
        <v>216</v>
      </c>
      <c r="J995" s="6">
        <v>45</v>
      </c>
      <c r="K995" s="6">
        <v>4693.95</v>
      </c>
      <c r="L995" s="6" t="s">
        <v>57</v>
      </c>
      <c r="M995" s="9" t="s">
        <v>136</v>
      </c>
      <c r="N995" s="11">
        <f t="shared" si="15"/>
        <v>211227.75</v>
      </c>
    </row>
    <row r="996" spans="1:14" ht="14.25" customHeight="1" x14ac:dyDescent="0.35">
      <c r="A996" s="5">
        <v>45646</v>
      </c>
      <c r="B996" s="6" t="s">
        <v>57</v>
      </c>
      <c r="C996" s="6" t="s">
        <v>67</v>
      </c>
      <c r="D996" s="6" t="s">
        <v>68</v>
      </c>
      <c r="E996" s="6" t="s">
        <v>60</v>
      </c>
      <c r="F996" s="6" t="s">
        <v>61</v>
      </c>
      <c r="G996" s="6" t="s">
        <v>55</v>
      </c>
      <c r="H996" s="6" t="s">
        <v>56</v>
      </c>
      <c r="I996" s="6">
        <v>6</v>
      </c>
      <c r="J996" s="6">
        <v>6</v>
      </c>
      <c r="K996" s="6">
        <v>4495.0200000000004</v>
      </c>
      <c r="L996" s="6" t="s">
        <v>57</v>
      </c>
      <c r="M996" s="9" t="s">
        <v>136</v>
      </c>
      <c r="N996" s="11">
        <f t="shared" si="15"/>
        <v>26970.120000000003</v>
      </c>
    </row>
    <row r="997" spans="1:14" ht="14.25" customHeight="1" x14ac:dyDescent="0.35">
      <c r="A997" s="5">
        <v>45646</v>
      </c>
      <c r="B997" s="6" t="s">
        <v>57</v>
      </c>
      <c r="C997" s="6" t="s">
        <v>67</v>
      </c>
      <c r="D997" s="6" t="s">
        <v>68</v>
      </c>
      <c r="E997" s="6" t="s">
        <v>60</v>
      </c>
      <c r="F997" s="6" t="s">
        <v>61</v>
      </c>
      <c r="G997" s="6" t="s">
        <v>55</v>
      </c>
      <c r="H997" s="6" t="s">
        <v>56</v>
      </c>
      <c r="I997" s="6">
        <v>4</v>
      </c>
      <c r="J997" s="6">
        <v>4</v>
      </c>
      <c r="K997" s="6">
        <v>3330</v>
      </c>
      <c r="L997" s="6" t="s">
        <v>57</v>
      </c>
      <c r="M997" s="9" t="s">
        <v>136</v>
      </c>
      <c r="N997" s="11">
        <f t="shared" si="15"/>
        <v>13320</v>
      </c>
    </row>
    <row r="998" spans="1:14" ht="14.25" customHeight="1" x14ac:dyDescent="0.35">
      <c r="A998" s="5">
        <v>45646</v>
      </c>
      <c r="B998" s="6" t="s">
        <v>57</v>
      </c>
      <c r="C998" s="6" t="s">
        <v>67</v>
      </c>
      <c r="D998" s="6" t="s">
        <v>68</v>
      </c>
      <c r="E998" s="6" t="s">
        <v>60</v>
      </c>
      <c r="F998" s="6" t="s">
        <v>61</v>
      </c>
      <c r="G998" s="6" t="s">
        <v>55</v>
      </c>
      <c r="H998" s="6" t="s">
        <v>56</v>
      </c>
      <c r="I998" s="6">
        <v>4</v>
      </c>
      <c r="J998" s="6">
        <v>4</v>
      </c>
      <c r="K998" s="6">
        <v>3330</v>
      </c>
      <c r="L998" s="6" t="s">
        <v>57</v>
      </c>
      <c r="M998" s="9" t="s">
        <v>136</v>
      </c>
      <c r="N998" s="11">
        <f t="shared" si="15"/>
        <v>13320</v>
      </c>
    </row>
    <row r="999" spans="1:14" ht="14.25" customHeight="1" x14ac:dyDescent="0.35">
      <c r="A999" s="5">
        <v>45646</v>
      </c>
      <c r="B999" s="6" t="s">
        <v>57</v>
      </c>
      <c r="C999" s="6" t="s">
        <v>67</v>
      </c>
      <c r="D999" s="6" t="s">
        <v>68</v>
      </c>
      <c r="E999" s="6" t="s">
        <v>60</v>
      </c>
      <c r="F999" s="6" t="s">
        <v>61</v>
      </c>
      <c r="G999" s="6" t="s">
        <v>55</v>
      </c>
      <c r="H999" s="6" t="s">
        <v>56</v>
      </c>
      <c r="I999" s="6">
        <v>288</v>
      </c>
      <c r="J999" s="6">
        <v>324</v>
      </c>
      <c r="K999" s="6">
        <v>3508.92</v>
      </c>
      <c r="L999" s="6" t="s">
        <v>57</v>
      </c>
      <c r="M999" s="9" t="s">
        <v>136</v>
      </c>
      <c r="N999" s="11">
        <f t="shared" si="15"/>
        <v>1136890.08</v>
      </c>
    </row>
    <row r="1000" spans="1:14" ht="14.25" customHeight="1" x14ac:dyDescent="0.35">
      <c r="A1000" s="5">
        <v>45646</v>
      </c>
      <c r="B1000" s="6" t="s">
        <v>57</v>
      </c>
      <c r="C1000" s="6" t="s">
        <v>67</v>
      </c>
      <c r="D1000" s="6" t="s">
        <v>68</v>
      </c>
      <c r="E1000" s="6" t="s">
        <v>60</v>
      </c>
      <c r="F1000" s="6" t="s">
        <v>61</v>
      </c>
      <c r="G1000" s="6" t="s">
        <v>55</v>
      </c>
      <c r="H1000" s="6" t="s">
        <v>56</v>
      </c>
      <c r="I1000" s="6">
        <v>288</v>
      </c>
      <c r="J1000" s="6">
        <v>216</v>
      </c>
      <c r="K1000" s="6">
        <v>1844.64</v>
      </c>
      <c r="L1000" s="6" t="s">
        <v>57</v>
      </c>
      <c r="M1000" s="9" t="s">
        <v>136</v>
      </c>
      <c r="N1000" s="11">
        <f t="shared" si="15"/>
        <v>398442.24000000005</v>
      </c>
    </row>
    <row r="1001" spans="1:14" ht="14.25" customHeight="1" x14ac:dyDescent="0.35">
      <c r="A1001" s="5">
        <v>45646</v>
      </c>
      <c r="B1001" s="6" t="s">
        <v>57</v>
      </c>
      <c r="C1001" s="6" t="s">
        <v>67</v>
      </c>
      <c r="D1001" s="6" t="s">
        <v>68</v>
      </c>
      <c r="E1001" s="6" t="s">
        <v>60</v>
      </c>
      <c r="F1001" s="6" t="s">
        <v>61</v>
      </c>
      <c r="G1001" s="6" t="s">
        <v>62</v>
      </c>
      <c r="H1001" s="6" t="s">
        <v>124</v>
      </c>
      <c r="I1001" s="6">
        <v>12</v>
      </c>
      <c r="J1001" s="6">
        <v>24</v>
      </c>
      <c r="K1001" s="6">
        <v>4422.24</v>
      </c>
      <c r="L1001" s="6" t="s">
        <v>57</v>
      </c>
      <c r="M1001" s="9" t="s">
        <v>136</v>
      </c>
      <c r="N1001" s="11">
        <f t="shared" si="15"/>
        <v>106133.75999999999</v>
      </c>
    </row>
    <row r="1002" spans="1:14" ht="14.25" customHeight="1" x14ac:dyDescent="0.35">
      <c r="A1002" s="5">
        <v>45646</v>
      </c>
      <c r="B1002" s="6" t="s">
        <v>57</v>
      </c>
      <c r="C1002" s="6" t="s">
        <v>67</v>
      </c>
      <c r="D1002" s="6" t="s">
        <v>68</v>
      </c>
      <c r="E1002" s="6" t="s">
        <v>60</v>
      </c>
      <c r="F1002" s="6" t="s">
        <v>61</v>
      </c>
      <c r="G1002" s="6" t="s">
        <v>62</v>
      </c>
      <c r="H1002" s="6" t="s">
        <v>124</v>
      </c>
      <c r="I1002" s="6">
        <v>12</v>
      </c>
      <c r="J1002" s="6">
        <v>60</v>
      </c>
      <c r="K1002" s="6">
        <v>9610.7999999999993</v>
      </c>
      <c r="L1002" s="6" t="s">
        <v>57</v>
      </c>
      <c r="M1002" s="9" t="s">
        <v>136</v>
      </c>
      <c r="N1002" s="11">
        <f t="shared" si="15"/>
        <v>576648</v>
      </c>
    </row>
    <row r="1003" spans="1:14" ht="14.25" customHeight="1" x14ac:dyDescent="0.35">
      <c r="A1003" s="5">
        <v>45646</v>
      </c>
      <c r="B1003" s="6" t="s">
        <v>57</v>
      </c>
      <c r="C1003" s="6" t="s">
        <v>67</v>
      </c>
      <c r="D1003" s="6" t="s">
        <v>68</v>
      </c>
      <c r="E1003" s="6" t="s">
        <v>60</v>
      </c>
      <c r="F1003" s="6" t="s">
        <v>61</v>
      </c>
      <c r="G1003" s="6" t="s">
        <v>62</v>
      </c>
      <c r="H1003" s="6" t="s">
        <v>124</v>
      </c>
      <c r="I1003" s="6">
        <v>6</v>
      </c>
      <c r="J1003" s="6">
        <v>30</v>
      </c>
      <c r="K1003" s="6">
        <v>13583.1</v>
      </c>
      <c r="L1003" s="6" t="s">
        <v>57</v>
      </c>
      <c r="M1003" s="9" t="s">
        <v>136</v>
      </c>
      <c r="N1003" s="11">
        <f t="shared" si="15"/>
        <v>407493</v>
      </c>
    </row>
    <row r="1004" spans="1:14" ht="14.25" customHeight="1" x14ac:dyDescent="0.35">
      <c r="A1004" s="5">
        <v>45646</v>
      </c>
      <c r="B1004" s="6" t="s">
        <v>57</v>
      </c>
      <c r="C1004" s="6" t="s">
        <v>67</v>
      </c>
      <c r="D1004" s="6" t="s">
        <v>68</v>
      </c>
      <c r="E1004" s="6" t="s">
        <v>60</v>
      </c>
      <c r="F1004" s="6" t="s">
        <v>61</v>
      </c>
      <c r="G1004" s="6" t="s">
        <v>62</v>
      </c>
      <c r="H1004" s="6" t="s">
        <v>124</v>
      </c>
      <c r="I1004" s="6">
        <v>6</v>
      </c>
      <c r="J1004" s="6">
        <v>30</v>
      </c>
      <c r="K1004" s="6">
        <v>11916.6</v>
      </c>
      <c r="L1004" s="6" t="s">
        <v>57</v>
      </c>
      <c r="M1004" s="9" t="s">
        <v>136</v>
      </c>
      <c r="N1004" s="11">
        <f t="shared" si="15"/>
        <v>357498</v>
      </c>
    </row>
    <row r="1005" spans="1:14" ht="14.25" customHeight="1" x14ac:dyDescent="0.35">
      <c r="A1005" s="5">
        <v>45646</v>
      </c>
      <c r="B1005" s="6" t="s">
        <v>57</v>
      </c>
      <c r="C1005" s="6" t="s">
        <v>67</v>
      </c>
      <c r="D1005" s="6" t="s">
        <v>68</v>
      </c>
      <c r="E1005" s="6" t="s">
        <v>60</v>
      </c>
      <c r="F1005" s="6" t="s">
        <v>61</v>
      </c>
      <c r="G1005" s="6" t="s">
        <v>62</v>
      </c>
      <c r="H1005" s="6" t="s">
        <v>124</v>
      </c>
      <c r="I1005" s="6">
        <v>4</v>
      </c>
      <c r="J1005" s="6">
        <v>4</v>
      </c>
      <c r="K1005" s="6">
        <v>1981.48</v>
      </c>
      <c r="L1005" s="6" t="s">
        <v>57</v>
      </c>
      <c r="M1005" s="9" t="s">
        <v>136</v>
      </c>
      <c r="N1005" s="11">
        <f t="shared" si="15"/>
        <v>7925.92</v>
      </c>
    </row>
    <row r="1006" spans="1:14" ht="14.25" customHeight="1" x14ac:dyDescent="0.35">
      <c r="A1006" s="5">
        <v>45646</v>
      </c>
      <c r="B1006" s="6" t="s">
        <v>57</v>
      </c>
      <c r="C1006" s="6" t="s">
        <v>67</v>
      </c>
      <c r="D1006" s="6" t="s">
        <v>68</v>
      </c>
      <c r="E1006" s="6" t="s">
        <v>60</v>
      </c>
      <c r="F1006" s="6" t="s">
        <v>61</v>
      </c>
      <c r="G1006" s="6" t="s">
        <v>62</v>
      </c>
      <c r="H1006" s="6" t="s">
        <v>124</v>
      </c>
      <c r="I1006" s="6">
        <v>4</v>
      </c>
      <c r="J1006" s="6">
        <v>4</v>
      </c>
      <c r="K1006" s="6">
        <v>1981.48</v>
      </c>
      <c r="L1006" s="6" t="s">
        <v>57</v>
      </c>
      <c r="M1006" s="9" t="s">
        <v>136</v>
      </c>
      <c r="N1006" s="11">
        <f t="shared" si="15"/>
        <v>7925.92</v>
      </c>
    </row>
    <row r="1007" spans="1:14" ht="14.25" customHeight="1" x14ac:dyDescent="0.35">
      <c r="A1007" s="5">
        <v>45646</v>
      </c>
      <c r="B1007" s="6" t="s">
        <v>57</v>
      </c>
      <c r="C1007" s="6" t="s">
        <v>67</v>
      </c>
      <c r="D1007" s="6" t="s">
        <v>68</v>
      </c>
      <c r="E1007" s="6" t="s">
        <v>60</v>
      </c>
      <c r="F1007" s="6" t="s">
        <v>61</v>
      </c>
      <c r="G1007" s="6" t="s">
        <v>62</v>
      </c>
      <c r="H1007" s="6" t="s">
        <v>124</v>
      </c>
      <c r="I1007" s="6">
        <v>4</v>
      </c>
      <c r="J1007" s="6">
        <v>32</v>
      </c>
      <c r="K1007" s="6">
        <v>20444.48</v>
      </c>
      <c r="L1007" s="6" t="s">
        <v>57</v>
      </c>
      <c r="M1007" s="9" t="s">
        <v>136</v>
      </c>
      <c r="N1007" s="11">
        <f t="shared" si="15"/>
        <v>654223.35999999999</v>
      </c>
    </row>
    <row r="1008" spans="1:14" ht="14.25" customHeight="1" x14ac:dyDescent="0.35">
      <c r="A1008" s="5">
        <v>45646</v>
      </c>
      <c r="B1008" s="6" t="s">
        <v>57</v>
      </c>
      <c r="C1008" s="6" t="s">
        <v>67</v>
      </c>
      <c r="D1008" s="6" t="s">
        <v>68</v>
      </c>
      <c r="E1008" s="6" t="s">
        <v>60</v>
      </c>
      <c r="F1008" s="6" t="s">
        <v>61</v>
      </c>
      <c r="G1008" s="6" t="s">
        <v>62</v>
      </c>
      <c r="H1008" s="6" t="s">
        <v>124</v>
      </c>
      <c r="I1008" s="6">
        <v>4</v>
      </c>
      <c r="J1008" s="6">
        <v>32</v>
      </c>
      <c r="K1008" s="6">
        <v>18073.919999999998</v>
      </c>
      <c r="L1008" s="6" t="s">
        <v>57</v>
      </c>
      <c r="M1008" s="9" t="s">
        <v>136</v>
      </c>
      <c r="N1008" s="11">
        <f t="shared" si="15"/>
        <v>578365.43999999994</v>
      </c>
    </row>
    <row r="1009" spans="1:14" ht="14.25" customHeight="1" x14ac:dyDescent="0.35">
      <c r="A1009" s="5">
        <v>45646</v>
      </c>
      <c r="B1009" s="6" t="s">
        <v>57</v>
      </c>
      <c r="C1009" s="6" t="s">
        <v>67</v>
      </c>
      <c r="D1009" s="6" t="s">
        <v>68</v>
      </c>
      <c r="E1009" s="6" t="s">
        <v>60</v>
      </c>
      <c r="F1009" s="6" t="s">
        <v>61</v>
      </c>
      <c r="G1009" s="6" t="s">
        <v>62</v>
      </c>
      <c r="H1009" s="6" t="s">
        <v>63</v>
      </c>
      <c r="I1009" s="6">
        <v>3</v>
      </c>
      <c r="J1009" s="6">
        <v>6</v>
      </c>
      <c r="K1009" s="6">
        <v>5388.84</v>
      </c>
      <c r="L1009" s="6" t="s">
        <v>57</v>
      </c>
      <c r="M1009" s="9" t="s">
        <v>136</v>
      </c>
      <c r="N1009" s="11">
        <f t="shared" si="15"/>
        <v>32333.040000000001</v>
      </c>
    </row>
    <row r="1010" spans="1:14" ht="14.25" customHeight="1" x14ac:dyDescent="0.35">
      <c r="A1010" s="5">
        <v>45646</v>
      </c>
      <c r="B1010" s="6" t="s">
        <v>57</v>
      </c>
      <c r="C1010" s="6" t="s">
        <v>96</v>
      </c>
      <c r="D1010" s="6" t="s">
        <v>97</v>
      </c>
      <c r="E1010" s="6" t="s">
        <v>60</v>
      </c>
      <c r="F1010" s="6" t="s">
        <v>61</v>
      </c>
      <c r="G1010" s="6" t="s">
        <v>62</v>
      </c>
      <c r="H1010" s="6" t="s">
        <v>63</v>
      </c>
      <c r="I1010" s="6">
        <v>2</v>
      </c>
      <c r="J1010" s="6">
        <v>4</v>
      </c>
      <c r="K1010" s="6">
        <v>5648.12</v>
      </c>
      <c r="L1010" s="6" t="s">
        <v>57</v>
      </c>
      <c r="M1010" s="9" t="s">
        <v>136</v>
      </c>
      <c r="N1010" s="11">
        <f t="shared" si="15"/>
        <v>22592.48</v>
      </c>
    </row>
    <row r="1011" spans="1:14" ht="14.25" customHeight="1" x14ac:dyDescent="0.35">
      <c r="A1011" s="5">
        <v>45646</v>
      </c>
      <c r="B1011" s="6" t="s">
        <v>57</v>
      </c>
      <c r="C1011" s="6" t="s">
        <v>96</v>
      </c>
      <c r="D1011" s="6" t="s">
        <v>97</v>
      </c>
      <c r="E1011" s="6" t="s">
        <v>60</v>
      </c>
      <c r="F1011" s="6" t="s">
        <v>61</v>
      </c>
      <c r="G1011" s="6" t="s">
        <v>62</v>
      </c>
      <c r="H1011" s="6" t="s">
        <v>63</v>
      </c>
      <c r="I1011" s="6">
        <v>2</v>
      </c>
      <c r="J1011" s="6">
        <v>6</v>
      </c>
      <c r="K1011" s="6">
        <v>8472.18</v>
      </c>
      <c r="L1011" s="6" t="s">
        <v>57</v>
      </c>
      <c r="M1011" s="9" t="s">
        <v>136</v>
      </c>
      <c r="N1011" s="11">
        <f t="shared" si="15"/>
        <v>50833.08</v>
      </c>
    </row>
    <row r="1012" spans="1:14" ht="14.25" customHeight="1" x14ac:dyDescent="0.35">
      <c r="A1012" s="5">
        <v>45646</v>
      </c>
      <c r="B1012" s="6" t="s">
        <v>57</v>
      </c>
      <c r="C1012" s="6" t="s">
        <v>67</v>
      </c>
      <c r="D1012" s="6" t="s">
        <v>68</v>
      </c>
      <c r="E1012" s="6" t="s">
        <v>60</v>
      </c>
      <c r="F1012" s="6" t="s">
        <v>61</v>
      </c>
      <c r="G1012" s="6" t="s">
        <v>62</v>
      </c>
      <c r="H1012" s="6" t="s">
        <v>63</v>
      </c>
      <c r="I1012" s="6">
        <v>3</v>
      </c>
      <c r="J1012" s="6">
        <v>6</v>
      </c>
      <c r="K1012" s="6">
        <v>4750.0200000000004</v>
      </c>
      <c r="L1012" s="6" t="s">
        <v>57</v>
      </c>
      <c r="M1012" s="9" t="s">
        <v>136</v>
      </c>
      <c r="N1012" s="11">
        <f t="shared" si="15"/>
        <v>28500.120000000003</v>
      </c>
    </row>
    <row r="1013" spans="1:14" ht="14.25" customHeight="1" x14ac:dyDescent="0.35">
      <c r="A1013" s="5">
        <v>45646</v>
      </c>
      <c r="B1013" s="6" t="s">
        <v>57</v>
      </c>
      <c r="C1013" s="6" t="s">
        <v>96</v>
      </c>
      <c r="D1013" s="6" t="s">
        <v>97</v>
      </c>
      <c r="E1013" s="6" t="s">
        <v>60</v>
      </c>
      <c r="F1013" s="6" t="s">
        <v>61</v>
      </c>
      <c r="G1013" s="6" t="s">
        <v>62</v>
      </c>
      <c r="H1013" s="6" t="s">
        <v>63</v>
      </c>
      <c r="I1013" s="6">
        <v>2</v>
      </c>
      <c r="J1013" s="6">
        <v>10</v>
      </c>
      <c r="K1013" s="6">
        <v>12953.7</v>
      </c>
      <c r="L1013" s="6" t="s">
        <v>57</v>
      </c>
      <c r="M1013" s="9" t="s">
        <v>136</v>
      </c>
      <c r="N1013" s="11">
        <f t="shared" si="15"/>
        <v>129537</v>
      </c>
    </row>
    <row r="1014" spans="1:14" ht="14.25" customHeight="1" x14ac:dyDescent="0.35">
      <c r="A1014" s="5">
        <v>45646</v>
      </c>
      <c r="B1014" s="6" t="s">
        <v>57</v>
      </c>
      <c r="C1014" s="6" t="s">
        <v>96</v>
      </c>
      <c r="D1014" s="6" t="s">
        <v>97</v>
      </c>
      <c r="E1014" s="6" t="s">
        <v>60</v>
      </c>
      <c r="F1014" s="6" t="s">
        <v>61</v>
      </c>
      <c r="G1014" s="6" t="s">
        <v>62</v>
      </c>
      <c r="H1014" s="6" t="s">
        <v>63</v>
      </c>
      <c r="I1014" s="6">
        <v>5</v>
      </c>
      <c r="J1014" s="6">
        <v>4</v>
      </c>
      <c r="K1014" s="6">
        <v>408.16</v>
      </c>
      <c r="L1014" s="6" t="s">
        <v>57</v>
      </c>
      <c r="M1014" s="9" t="s">
        <v>136</v>
      </c>
      <c r="N1014" s="11">
        <f t="shared" si="15"/>
        <v>1632.64</v>
      </c>
    </row>
    <row r="1015" spans="1:14" ht="14.25" customHeight="1" x14ac:dyDescent="0.35">
      <c r="A1015" s="5">
        <v>45646</v>
      </c>
      <c r="B1015" s="6" t="s">
        <v>57</v>
      </c>
      <c r="C1015" s="6" t="s">
        <v>99</v>
      </c>
      <c r="D1015" s="6" t="s">
        <v>100</v>
      </c>
      <c r="E1015" s="6" t="s">
        <v>81</v>
      </c>
      <c r="F1015" s="6" t="s">
        <v>82</v>
      </c>
      <c r="G1015" s="6" t="s">
        <v>62</v>
      </c>
      <c r="H1015" s="6" t="s">
        <v>63</v>
      </c>
      <c r="I1015" s="6">
        <v>5</v>
      </c>
      <c r="J1015" s="6">
        <v>150</v>
      </c>
      <c r="K1015" s="6">
        <v>15306</v>
      </c>
      <c r="L1015" s="6" t="s">
        <v>57</v>
      </c>
      <c r="M1015" s="9" t="s">
        <v>136</v>
      </c>
      <c r="N1015" s="11">
        <f t="shared" si="15"/>
        <v>2295900</v>
      </c>
    </row>
    <row r="1016" spans="1:14" ht="14.25" customHeight="1" x14ac:dyDescent="0.35">
      <c r="A1016" s="5">
        <v>45646</v>
      </c>
      <c r="B1016" s="6" t="s">
        <v>57</v>
      </c>
      <c r="C1016" s="6" t="s">
        <v>96</v>
      </c>
      <c r="D1016" s="6" t="s">
        <v>97</v>
      </c>
      <c r="E1016" s="6" t="s">
        <v>60</v>
      </c>
      <c r="F1016" s="6" t="s">
        <v>61</v>
      </c>
      <c r="G1016" s="6" t="s">
        <v>62</v>
      </c>
      <c r="H1016" s="6" t="s">
        <v>63</v>
      </c>
      <c r="I1016" s="6">
        <v>5</v>
      </c>
      <c r="J1016" s="6">
        <v>146</v>
      </c>
      <c r="K1016" s="6">
        <v>14897.84</v>
      </c>
      <c r="L1016" s="6" t="s">
        <v>57</v>
      </c>
      <c r="M1016" s="9" t="s">
        <v>136</v>
      </c>
      <c r="N1016" s="11">
        <f t="shared" si="15"/>
        <v>2175084.64</v>
      </c>
    </row>
    <row r="1017" spans="1:14" ht="14.25" customHeight="1" x14ac:dyDescent="0.35">
      <c r="A1017" s="5">
        <v>45646</v>
      </c>
      <c r="B1017" s="6" t="s">
        <v>57</v>
      </c>
      <c r="C1017" s="6" t="s">
        <v>67</v>
      </c>
      <c r="D1017" s="6" t="s">
        <v>68</v>
      </c>
      <c r="E1017" s="6" t="s">
        <v>60</v>
      </c>
      <c r="F1017" s="6" t="s">
        <v>61</v>
      </c>
      <c r="G1017" s="6" t="s">
        <v>62</v>
      </c>
      <c r="H1017" s="6" t="s">
        <v>71</v>
      </c>
      <c r="I1017" s="6">
        <v>12</v>
      </c>
      <c r="J1017" s="6">
        <v>11</v>
      </c>
      <c r="K1017" s="6">
        <v>1171.28</v>
      </c>
      <c r="L1017" s="6" t="s">
        <v>57</v>
      </c>
      <c r="M1017" s="9" t="s">
        <v>136</v>
      </c>
      <c r="N1017" s="11">
        <f t="shared" si="15"/>
        <v>12884.08</v>
      </c>
    </row>
    <row r="1018" spans="1:14" ht="14.25" customHeight="1" x14ac:dyDescent="0.35">
      <c r="A1018" s="5">
        <v>45646</v>
      </c>
      <c r="B1018" s="6" t="s">
        <v>57</v>
      </c>
      <c r="C1018" s="6" t="s">
        <v>67</v>
      </c>
      <c r="D1018" s="6" t="s">
        <v>68</v>
      </c>
      <c r="E1018" s="6" t="s">
        <v>60</v>
      </c>
      <c r="F1018" s="6" t="s">
        <v>61</v>
      </c>
      <c r="G1018" s="6" t="s">
        <v>62</v>
      </c>
      <c r="H1018" s="6" t="s">
        <v>71</v>
      </c>
      <c r="I1018" s="6">
        <v>12</v>
      </c>
      <c r="J1018" s="6">
        <v>37</v>
      </c>
      <c r="K1018" s="6">
        <v>3939.76</v>
      </c>
      <c r="L1018" s="6" t="s">
        <v>57</v>
      </c>
      <c r="M1018" s="9" t="s">
        <v>136</v>
      </c>
      <c r="N1018" s="11">
        <f t="shared" si="15"/>
        <v>145771.12</v>
      </c>
    </row>
    <row r="1019" spans="1:14" ht="14.25" customHeight="1" x14ac:dyDescent="0.35">
      <c r="A1019" s="5">
        <v>45646</v>
      </c>
      <c r="B1019" s="6" t="s">
        <v>57</v>
      </c>
      <c r="C1019" s="6" t="s">
        <v>67</v>
      </c>
      <c r="D1019" s="6" t="s">
        <v>68</v>
      </c>
      <c r="E1019" s="6" t="s">
        <v>60</v>
      </c>
      <c r="F1019" s="6" t="s">
        <v>61</v>
      </c>
      <c r="G1019" s="6" t="s">
        <v>62</v>
      </c>
      <c r="H1019" s="6" t="s">
        <v>71</v>
      </c>
      <c r="I1019" s="6">
        <v>5</v>
      </c>
      <c r="J1019" s="6">
        <v>15</v>
      </c>
      <c r="K1019" s="6">
        <v>9013.9500000000007</v>
      </c>
      <c r="L1019" s="6" t="s">
        <v>57</v>
      </c>
      <c r="M1019" s="9" t="s">
        <v>136</v>
      </c>
      <c r="N1019" s="11">
        <f t="shared" si="15"/>
        <v>135209.25</v>
      </c>
    </row>
    <row r="1020" spans="1:14" ht="14.25" customHeight="1" x14ac:dyDescent="0.35">
      <c r="A1020" s="5">
        <v>45646</v>
      </c>
      <c r="B1020" s="6" t="s">
        <v>57</v>
      </c>
      <c r="C1020" s="6" t="s">
        <v>67</v>
      </c>
      <c r="D1020" s="6" t="s">
        <v>68</v>
      </c>
      <c r="E1020" s="6" t="s">
        <v>60</v>
      </c>
      <c r="F1020" s="6" t="s">
        <v>61</v>
      </c>
      <c r="G1020" s="6" t="s">
        <v>62</v>
      </c>
      <c r="H1020" s="6" t="s">
        <v>71</v>
      </c>
      <c r="I1020" s="6">
        <v>3</v>
      </c>
      <c r="J1020" s="6">
        <v>18</v>
      </c>
      <c r="K1020" s="6">
        <v>17249.939999999999</v>
      </c>
      <c r="L1020" s="6" t="s">
        <v>57</v>
      </c>
      <c r="M1020" s="9" t="s">
        <v>136</v>
      </c>
      <c r="N1020" s="11">
        <f t="shared" si="15"/>
        <v>310498.92</v>
      </c>
    </row>
    <row r="1021" spans="1:14" ht="14.25" customHeight="1" x14ac:dyDescent="0.35">
      <c r="A1021" s="5">
        <v>45646</v>
      </c>
      <c r="B1021" s="6" t="s">
        <v>57</v>
      </c>
      <c r="C1021" s="6" t="s">
        <v>67</v>
      </c>
      <c r="D1021" s="6" t="s">
        <v>68</v>
      </c>
      <c r="E1021" s="6" t="s">
        <v>60</v>
      </c>
      <c r="F1021" s="6" t="s">
        <v>61</v>
      </c>
      <c r="G1021" s="6" t="s">
        <v>62</v>
      </c>
      <c r="H1021" s="6" t="s">
        <v>71</v>
      </c>
      <c r="I1021" s="6">
        <v>5</v>
      </c>
      <c r="J1021" s="6">
        <v>10</v>
      </c>
      <c r="K1021" s="6">
        <v>6009.3</v>
      </c>
      <c r="L1021" s="6" t="s">
        <v>57</v>
      </c>
      <c r="M1021" s="9" t="s">
        <v>136</v>
      </c>
      <c r="N1021" s="11">
        <f t="shared" si="15"/>
        <v>60093</v>
      </c>
    </row>
    <row r="1022" spans="1:14" ht="14.25" customHeight="1" x14ac:dyDescent="0.35">
      <c r="A1022" s="5">
        <v>45646</v>
      </c>
      <c r="B1022" s="6" t="s">
        <v>57</v>
      </c>
      <c r="C1022" s="6" t="s">
        <v>67</v>
      </c>
      <c r="D1022" s="6" t="s">
        <v>68</v>
      </c>
      <c r="E1022" s="6" t="s">
        <v>60</v>
      </c>
      <c r="F1022" s="6" t="s">
        <v>61</v>
      </c>
      <c r="G1022" s="6" t="s">
        <v>62</v>
      </c>
      <c r="H1022" s="6" t="s">
        <v>71</v>
      </c>
      <c r="I1022" s="6">
        <v>24</v>
      </c>
      <c r="J1022" s="6">
        <v>112</v>
      </c>
      <c r="K1022" s="6">
        <v>15140.16</v>
      </c>
      <c r="L1022" s="6" t="s">
        <v>57</v>
      </c>
      <c r="M1022" s="9" t="s">
        <v>136</v>
      </c>
      <c r="N1022" s="11">
        <f t="shared" si="15"/>
        <v>1695697.9199999999</v>
      </c>
    </row>
    <row r="1023" spans="1:14" ht="14.25" customHeight="1" x14ac:dyDescent="0.35">
      <c r="A1023" s="5">
        <v>45646</v>
      </c>
      <c r="B1023" s="6" t="s">
        <v>57</v>
      </c>
      <c r="C1023" s="6" t="s">
        <v>67</v>
      </c>
      <c r="D1023" s="6" t="s">
        <v>68</v>
      </c>
      <c r="E1023" s="6" t="s">
        <v>60</v>
      </c>
      <c r="F1023" s="6" t="s">
        <v>61</v>
      </c>
      <c r="G1023" s="6" t="s">
        <v>62</v>
      </c>
      <c r="H1023" s="6" t="s">
        <v>71</v>
      </c>
      <c r="I1023" s="6">
        <v>24</v>
      </c>
      <c r="J1023" s="6">
        <v>8</v>
      </c>
      <c r="K1023" s="6">
        <v>1081.44</v>
      </c>
      <c r="L1023" s="6" t="s">
        <v>57</v>
      </c>
      <c r="M1023" s="9" t="s">
        <v>136</v>
      </c>
      <c r="N1023" s="11">
        <f t="shared" si="15"/>
        <v>8651.52</v>
      </c>
    </row>
    <row r="1024" spans="1:14" ht="14.25" customHeight="1" x14ac:dyDescent="0.35">
      <c r="A1024" s="5">
        <v>45646</v>
      </c>
      <c r="B1024" s="6" t="s">
        <v>57</v>
      </c>
      <c r="C1024" s="6" t="s">
        <v>67</v>
      </c>
      <c r="D1024" s="6" t="s">
        <v>68</v>
      </c>
      <c r="E1024" s="6" t="s">
        <v>60</v>
      </c>
      <c r="F1024" s="6" t="s">
        <v>61</v>
      </c>
      <c r="G1024" s="6" t="s">
        <v>62</v>
      </c>
      <c r="H1024" s="6" t="s">
        <v>71</v>
      </c>
      <c r="I1024" s="6">
        <v>12</v>
      </c>
      <c r="J1024" s="6">
        <v>24</v>
      </c>
      <c r="K1024" s="6">
        <v>2888.88</v>
      </c>
      <c r="L1024" s="6" t="s">
        <v>57</v>
      </c>
      <c r="M1024" s="9" t="s">
        <v>136</v>
      </c>
      <c r="N1024" s="11">
        <f t="shared" si="15"/>
        <v>69333.119999999995</v>
      </c>
    </row>
    <row r="1025" spans="1:14" ht="14.25" customHeight="1" x14ac:dyDescent="0.35">
      <c r="A1025" s="5">
        <v>45646</v>
      </c>
      <c r="B1025" s="6" t="s">
        <v>57</v>
      </c>
      <c r="C1025" s="6" t="s">
        <v>67</v>
      </c>
      <c r="D1025" s="6" t="s">
        <v>68</v>
      </c>
      <c r="E1025" s="6" t="s">
        <v>60</v>
      </c>
      <c r="F1025" s="6" t="s">
        <v>61</v>
      </c>
      <c r="G1025" s="6" t="s">
        <v>62</v>
      </c>
      <c r="H1025" s="6" t="s">
        <v>71</v>
      </c>
      <c r="I1025" s="6">
        <v>24</v>
      </c>
      <c r="J1025" s="6">
        <v>48</v>
      </c>
      <c r="K1025" s="6">
        <v>3777.6</v>
      </c>
      <c r="L1025" s="6" t="s">
        <v>57</v>
      </c>
      <c r="M1025" s="9" t="s">
        <v>136</v>
      </c>
      <c r="N1025" s="11">
        <f t="shared" si="15"/>
        <v>181324.79999999999</v>
      </c>
    </row>
    <row r="1026" spans="1:14" ht="14.25" customHeight="1" x14ac:dyDescent="0.35">
      <c r="A1026" s="5">
        <v>45646</v>
      </c>
      <c r="B1026" s="6" t="s">
        <v>57</v>
      </c>
      <c r="C1026" s="6" t="s">
        <v>67</v>
      </c>
      <c r="D1026" s="6" t="s">
        <v>68</v>
      </c>
      <c r="E1026" s="6" t="s">
        <v>60</v>
      </c>
      <c r="F1026" s="6" t="s">
        <v>61</v>
      </c>
      <c r="G1026" s="6" t="s">
        <v>74</v>
      </c>
      <c r="H1026" s="6" t="s">
        <v>75</v>
      </c>
      <c r="I1026" s="6">
        <v>30</v>
      </c>
      <c r="J1026" s="6">
        <v>6</v>
      </c>
      <c r="K1026" s="6">
        <v>2809.08</v>
      </c>
      <c r="L1026" s="6" t="s">
        <v>57</v>
      </c>
      <c r="M1026" s="9" t="s">
        <v>136</v>
      </c>
      <c r="N1026" s="11">
        <f t="shared" si="15"/>
        <v>16854.48</v>
      </c>
    </row>
    <row r="1027" spans="1:14" ht="14.25" customHeight="1" x14ac:dyDescent="0.35">
      <c r="A1027" s="5">
        <v>45646</v>
      </c>
      <c r="B1027" s="6" t="s">
        <v>57</v>
      </c>
      <c r="C1027" s="6" t="s">
        <v>67</v>
      </c>
      <c r="D1027" s="6" t="s">
        <v>68</v>
      </c>
      <c r="E1027" s="6" t="s">
        <v>60</v>
      </c>
      <c r="F1027" s="6" t="s">
        <v>61</v>
      </c>
      <c r="G1027" s="6" t="s">
        <v>74</v>
      </c>
      <c r="H1027" s="6" t="s">
        <v>75</v>
      </c>
      <c r="I1027" s="6">
        <v>30</v>
      </c>
      <c r="J1027" s="6">
        <v>6</v>
      </c>
      <c r="K1027" s="6">
        <v>2809.08</v>
      </c>
      <c r="L1027" s="6" t="s">
        <v>57</v>
      </c>
      <c r="M1027" s="9" t="s">
        <v>136</v>
      </c>
      <c r="N1027" s="11">
        <f t="shared" ref="N1027:N1090" si="16">J1027*K1027</f>
        <v>16854.48</v>
      </c>
    </row>
    <row r="1028" spans="1:14" ht="14.25" customHeight="1" x14ac:dyDescent="0.35">
      <c r="A1028" s="5">
        <v>45646</v>
      </c>
      <c r="B1028" s="6" t="s">
        <v>57</v>
      </c>
      <c r="C1028" s="6" t="s">
        <v>67</v>
      </c>
      <c r="D1028" s="6" t="s">
        <v>68</v>
      </c>
      <c r="E1028" s="6" t="s">
        <v>60</v>
      </c>
      <c r="F1028" s="6" t="s">
        <v>61</v>
      </c>
      <c r="G1028" s="6" t="s">
        <v>74</v>
      </c>
      <c r="H1028" s="6" t="s">
        <v>75</v>
      </c>
      <c r="I1028" s="6">
        <v>56</v>
      </c>
      <c r="J1028" s="6">
        <v>10</v>
      </c>
      <c r="K1028" s="6">
        <v>2409.1</v>
      </c>
      <c r="L1028" s="6" t="s">
        <v>57</v>
      </c>
      <c r="M1028" s="9" t="s">
        <v>136</v>
      </c>
      <c r="N1028" s="11">
        <f t="shared" si="16"/>
        <v>24091</v>
      </c>
    </row>
    <row r="1029" spans="1:14" ht="14.25" customHeight="1" x14ac:dyDescent="0.35">
      <c r="A1029" s="5">
        <v>45646</v>
      </c>
      <c r="B1029" s="6" t="s">
        <v>57</v>
      </c>
      <c r="C1029" s="6" t="s">
        <v>67</v>
      </c>
      <c r="D1029" s="6" t="s">
        <v>68</v>
      </c>
      <c r="E1029" s="6" t="s">
        <v>60</v>
      </c>
      <c r="F1029" s="6" t="s">
        <v>61</v>
      </c>
      <c r="G1029" s="6" t="s">
        <v>74</v>
      </c>
      <c r="H1029" s="6" t="s">
        <v>75</v>
      </c>
      <c r="I1029" s="6">
        <v>30</v>
      </c>
      <c r="J1029" s="6">
        <v>10</v>
      </c>
      <c r="K1029" s="6">
        <v>4681.8</v>
      </c>
      <c r="L1029" s="6" t="s">
        <v>57</v>
      </c>
      <c r="M1029" s="9" t="s">
        <v>136</v>
      </c>
      <c r="N1029" s="11">
        <f t="shared" si="16"/>
        <v>46818</v>
      </c>
    </row>
    <row r="1030" spans="1:14" ht="14.25" customHeight="1" x14ac:dyDescent="0.35">
      <c r="A1030" s="5">
        <v>45646</v>
      </c>
      <c r="B1030" s="6" t="s">
        <v>57</v>
      </c>
      <c r="C1030" s="6" t="s">
        <v>99</v>
      </c>
      <c r="D1030" s="6" t="s">
        <v>100</v>
      </c>
      <c r="E1030" s="6" t="s">
        <v>81</v>
      </c>
      <c r="F1030" s="6" t="s">
        <v>82</v>
      </c>
      <c r="G1030" s="6" t="s">
        <v>74</v>
      </c>
      <c r="H1030" s="6" t="s">
        <v>75</v>
      </c>
      <c r="I1030" s="6">
        <v>48</v>
      </c>
      <c r="J1030" s="6">
        <v>24</v>
      </c>
      <c r="K1030" s="6">
        <v>1832.88</v>
      </c>
      <c r="L1030" s="6" t="s">
        <v>57</v>
      </c>
      <c r="M1030" s="9" t="s">
        <v>136</v>
      </c>
      <c r="N1030" s="11">
        <f t="shared" si="16"/>
        <v>43989.120000000003</v>
      </c>
    </row>
    <row r="1031" spans="1:14" ht="14.25" customHeight="1" x14ac:dyDescent="0.35">
      <c r="A1031" s="5">
        <v>45646</v>
      </c>
      <c r="B1031" s="6" t="s">
        <v>57</v>
      </c>
      <c r="C1031" s="6" t="s">
        <v>99</v>
      </c>
      <c r="D1031" s="6" t="s">
        <v>100</v>
      </c>
      <c r="E1031" s="6" t="s">
        <v>81</v>
      </c>
      <c r="F1031" s="6" t="s">
        <v>82</v>
      </c>
      <c r="G1031" s="6" t="s">
        <v>74</v>
      </c>
      <c r="H1031" s="6" t="s">
        <v>75</v>
      </c>
      <c r="I1031" s="6">
        <v>30</v>
      </c>
      <c r="J1031" s="6">
        <v>6</v>
      </c>
      <c r="K1031" s="6">
        <v>2290.86</v>
      </c>
      <c r="L1031" s="6" t="s">
        <v>57</v>
      </c>
      <c r="M1031" s="9" t="s">
        <v>136</v>
      </c>
      <c r="N1031" s="11">
        <f t="shared" si="16"/>
        <v>13745.16</v>
      </c>
    </row>
    <row r="1032" spans="1:14" ht="14.25" customHeight="1" x14ac:dyDescent="0.35">
      <c r="A1032" s="5">
        <v>45646</v>
      </c>
      <c r="B1032" s="6" t="s">
        <v>57</v>
      </c>
      <c r="C1032" s="6" t="s">
        <v>99</v>
      </c>
      <c r="D1032" s="6" t="s">
        <v>100</v>
      </c>
      <c r="E1032" s="6" t="s">
        <v>81</v>
      </c>
      <c r="F1032" s="6" t="s">
        <v>82</v>
      </c>
      <c r="G1032" s="6" t="s">
        <v>74</v>
      </c>
      <c r="H1032" s="6" t="s">
        <v>75</v>
      </c>
      <c r="I1032" s="6">
        <v>30</v>
      </c>
      <c r="J1032" s="6">
        <v>6</v>
      </c>
      <c r="K1032" s="6">
        <v>2290.86</v>
      </c>
      <c r="L1032" s="6" t="s">
        <v>57</v>
      </c>
      <c r="M1032" s="9" t="s">
        <v>136</v>
      </c>
      <c r="N1032" s="11">
        <f t="shared" si="16"/>
        <v>13745.16</v>
      </c>
    </row>
    <row r="1033" spans="1:14" ht="14.25" customHeight="1" x14ac:dyDescent="0.35">
      <c r="A1033" s="5">
        <v>45646</v>
      </c>
      <c r="B1033" s="6" t="s">
        <v>57</v>
      </c>
      <c r="C1033" s="6" t="s">
        <v>99</v>
      </c>
      <c r="D1033" s="6" t="s">
        <v>100</v>
      </c>
      <c r="E1033" s="6" t="s">
        <v>81</v>
      </c>
      <c r="F1033" s="6" t="s">
        <v>82</v>
      </c>
      <c r="G1033" s="6" t="s">
        <v>74</v>
      </c>
      <c r="H1033" s="6" t="s">
        <v>75</v>
      </c>
      <c r="I1033" s="6">
        <v>48</v>
      </c>
      <c r="J1033" s="6">
        <v>24</v>
      </c>
      <c r="K1033" s="6">
        <v>1832.88</v>
      </c>
      <c r="L1033" s="6" t="s">
        <v>57</v>
      </c>
      <c r="M1033" s="9" t="s">
        <v>136</v>
      </c>
      <c r="N1033" s="11">
        <f t="shared" si="16"/>
        <v>43989.120000000003</v>
      </c>
    </row>
    <row r="1034" spans="1:14" ht="14.25" customHeight="1" x14ac:dyDescent="0.35">
      <c r="A1034" s="5">
        <v>45646</v>
      </c>
      <c r="B1034" s="6" t="s">
        <v>57</v>
      </c>
      <c r="C1034" s="6" t="s">
        <v>99</v>
      </c>
      <c r="D1034" s="6" t="s">
        <v>100</v>
      </c>
      <c r="E1034" s="6" t="s">
        <v>81</v>
      </c>
      <c r="F1034" s="6" t="s">
        <v>82</v>
      </c>
      <c r="G1034" s="6" t="s">
        <v>74</v>
      </c>
      <c r="H1034" s="6" t="s">
        <v>75</v>
      </c>
      <c r="I1034" s="6">
        <v>30</v>
      </c>
      <c r="J1034" s="6">
        <v>6</v>
      </c>
      <c r="K1034" s="6">
        <v>2236.38</v>
      </c>
      <c r="L1034" s="6" t="s">
        <v>57</v>
      </c>
      <c r="M1034" s="9" t="s">
        <v>136</v>
      </c>
      <c r="N1034" s="11">
        <f t="shared" si="16"/>
        <v>13418.28</v>
      </c>
    </row>
    <row r="1035" spans="1:14" ht="14.25" customHeight="1" x14ac:dyDescent="0.35">
      <c r="A1035" s="5">
        <v>45646</v>
      </c>
      <c r="B1035" s="6" t="s">
        <v>57</v>
      </c>
      <c r="C1035" s="6" t="s">
        <v>99</v>
      </c>
      <c r="D1035" s="6" t="s">
        <v>100</v>
      </c>
      <c r="E1035" s="6" t="s">
        <v>81</v>
      </c>
      <c r="F1035" s="6" t="s">
        <v>82</v>
      </c>
      <c r="G1035" s="6" t="s">
        <v>74</v>
      </c>
      <c r="H1035" s="6" t="s">
        <v>75</v>
      </c>
      <c r="I1035" s="6">
        <v>48</v>
      </c>
      <c r="J1035" s="6">
        <v>24</v>
      </c>
      <c r="K1035" s="6">
        <v>1832.88</v>
      </c>
      <c r="L1035" s="6" t="s">
        <v>57</v>
      </c>
      <c r="M1035" s="9" t="s">
        <v>136</v>
      </c>
      <c r="N1035" s="11">
        <f t="shared" si="16"/>
        <v>43989.120000000003</v>
      </c>
    </row>
    <row r="1036" spans="1:14" ht="14.25" customHeight="1" x14ac:dyDescent="0.35">
      <c r="A1036" s="5">
        <v>45646</v>
      </c>
      <c r="B1036" s="6" t="s">
        <v>57</v>
      </c>
      <c r="C1036" s="6" t="s">
        <v>67</v>
      </c>
      <c r="D1036" s="6" t="s">
        <v>68</v>
      </c>
      <c r="E1036" s="6" t="s">
        <v>60</v>
      </c>
      <c r="F1036" s="6" t="s">
        <v>61</v>
      </c>
      <c r="G1036" s="6" t="s">
        <v>74</v>
      </c>
      <c r="H1036" s="6" t="s">
        <v>76</v>
      </c>
      <c r="I1036" s="6">
        <v>56</v>
      </c>
      <c r="J1036" s="6">
        <v>1</v>
      </c>
      <c r="K1036" s="6">
        <v>208.18</v>
      </c>
      <c r="L1036" s="6" t="s">
        <v>57</v>
      </c>
      <c r="M1036" s="9" t="s">
        <v>136</v>
      </c>
      <c r="N1036" s="11">
        <f t="shared" si="16"/>
        <v>208.18</v>
      </c>
    </row>
    <row r="1037" spans="1:14" ht="14.25" customHeight="1" x14ac:dyDescent="0.35">
      <c r="A1037" s="5">
        <v>45646</v>
      </c>
      <c r="B1037" s="6" t="s">
        <v>57</v>
      </c>
      <c r="C1037" s="6" t="s">
        <v>67</v>
      </c>
      <c r="D1037" s="6" t="s">
        <v>68</v>
      </c>
      <c r="E1037" s="6" t="s">
        <v>60</v>
      </c>
      <c r="F1037" s="6" t="s">
        <v>61</v>
      </c>
      <c r="G1037" s="6" t="s">
        <v>74</v>
      </c>
      <c r="H1037" s="6" t="s">
        <v>76</v>
      </c>
      <c r="I1037" s="6">
        <v>56</v>
      </c>
      <c r="J1037" s="6">
        <v>5</v>
      </c>
      <c r="K1037" s="6">
        <v>1068.1500000000001</v>
      </c>
      <c r="L1037" s="6" t="s">
        <v>57</v>
      </c>
      <c r="M1037" s="9" t="s">
        <v>136</v>
      </c>
      <c r="N1037" s="11">
        <f t="shared" si="16"/>
        <v>5340.75</v>
      </c>
    </row>
    <row r="1038" spans="1:14" ht="14.25" customHeight="1" x14ac:dyDescent="0.35">
      <c r="A1038" s="5">
        <v>45646</v>
      </c>
      <c r="B1038" s="6" t="s">
        <v>57</v>
      </c>
      <c r="C1038" s="6" t="s">
        <v>67</v>
      </c>
      <c r="D1038" s="6" t="s">
        <v>68</v>
      </c>
      <c r="E1038" s="6" t="s">
        <v>60</v>
      </c>
      <c r="F1038" s="6" t="s">
        <v>61</v>
      </c>
      <c r="G1038" s="6" t="s">
        <v>74</v>
      </c>
      <c r="H1038" s="6" t="s">
        <v>76</v>
      </c>
      <c r="I1038" s="6">
        <v>30</v>
      </c>
      <c r="J1038" s="6">
        <v>6</v>
      </c>
      <c r="K1038" s="6">
        <v>2558.2199999999998</v>
      </c>
      <c r="L1038" s="6" t="s">
        <v>57</v>
      </c>
      <c r="M1038" s="9" t="s">
        <v>136</v>
      </c>
      <c r="N1038" s="11">
        <f t="shared" si="16"/>
        <v>15349.32</v>
      </c>
    </row>
    <row r="1039" spans="1:14" ht="14.25" customHeight="1" x14ac:dyDescent="0.35">
      <c r="A1039" s="5">
        <v>45646</v>
      </c>
      <c r="B1039" s="6" t="s">
        <v>57</v>
      </c>
      <c r="C1039" s="6" t="s">
        <v>67</v>
      </c>
      <c r="D1039" s="6" t="s">
        <v>68</v>
      </c>
      <c r="E1039" s="6" t="s">
        <v>60</v>
      </c>
      <c r="F1039" s="6" t="s">
        <v>61</v>
      </c>
      <c r="G1039" s="6" t="s">
        <v>74</v>
      </c>
      <c r="H1039" s="6" t="s">
        <v>76</v>
      </c>
      <c r="I1039" s="6">
        <v>56</v>
      </c>
      <c r="J1039" s="6">
        <v>24</v>
      </c>
      <c r="K1039" s="6">
        <v>4123.68</v>
      </c>
      <c r="L1039" s="6" t="s">
        <v>57</v>
      </c>
      <c r="M1039" s="9" t="s">
        <v>136</v>
      </c>
      <c r="N1039" s="11">
        <f t="shared" si="16"/>
        <v>98968.320000000007</v>
      </c>
    </row>
    <row r="1040" spans="1:14" ht="14.25" customHeight="1" x14ac:dyDescent="0.35">
      <c r="A1040" s="5">
        <v>45646</v>
      </c>
      <c r="B1040" s="6" t="s">
        <v>57</v>
      </c>
      <c r="C1040" s="6" t="s">
        <v>67</v>
      </c>
      <c r="D1040" s="6" t="s">
        <v>68</v>
      </c>
      <c r="E1040" s="6" t="s">
        <v>60</v>
      </c>
      <c r="F1040" s="6" t="s">
        <v>61</v>
      </c>
      <c r="G1040" s="6" t="s">
        <v>74</v>
      </c>
      <c r="H1040" s="6" t="s">
        <v>76</v>
      </c>
      <c r="I1040" s="6">
        <v>48</v>
      </c>
      <c r="J1040" s="6">
        <v>48</v>
      </c>
      <c r="K1040" s="6">
        <v>3272.64</v>
      </c>
      <c r="L1040" s="6" t="s">
        <v>57</v>
      </c>
      <c r="M1040" s="9" t="s">
        <v>136</v>
      </c>
      <c r="N1040" s="11">
        <f t="shared" si="16"/>
        <v>157086.72</v>
      </c>
    </row>
    <row r="1041" spans="1:14" ht="14.25" customHeight="1" x14ac:dyDescent="0.35">
      <c r="A1041" s="5">
        <v>45628</v>
      </c>
      <c r="B1041" s="6" t="s">
        <v>83</v>
      </c>
      <c r="C1041" s="6" t="s">
        <v>148</v>
      </c>
      <c r="D1041" s="6" t="s">
        <v>149</v>
      </c>
      <c r="E1041" s="6" t="s">
        <v>24</v>
      </c>
      <c r="F1041" s="6" t="s">
        <v>25</v>
      </c>
      <c r="G1041" s="6" t="s">
        <v>94</v>
      </c>
      <c r="H1041" s="6" t="s">
        <v>98</v>
      </c>
      <c r="I1041" s="6">
        <v>72</v>
      </c>
      <c r="J1041" s="6">
        <v>-1</v>
      </c>
      <c r="K1041" s="6">
        <v>-144.72999999999999</v>
      </c>
      <c r="L1041" s="6" t="s">
        <v>86</v>
      </c>
      <c r="M1041" s="8" t="s">
        <v>21</v>
      </c>
      <c r="N1041" s="11">
        <f t="shared" si="16"/>
        <v>144.72999999999999</v>
      </c>
    </row>
    <row r="1042" spans="1:14" ht="14.25" customHeight="1" x14ac:dyDescent="0.35">
      <c r="A1042" s="5">
        <v>45628</v>
      </c>
      <c r="B1042" s="6" t="s">
        <v>83</v>
      </c>
      <c r="C1042" s="6" t="s">
        <v>150</v>
      </c>
      <c r="D1042" s="6" t="s">
        <v>151</v>
      </c>
      <c r="E1042" s="6" t="s">
        <v>45</v>
      </c>
      <c r="F1042" s="6" t="s">
        <v>152</v>
      </c>
      <c r="G1042" s="6" t="s">
        <v>94</v>
      </c>
      <c r="H1042" s="6" t="s">
        <v>98</v>
      </c>
      <c r="I1042" s="6">
        <v>72</v>
      </c>
      <c r="J1042" s="6">
        <v>-3</v>
      </c>
      <c r="K1042" s="6">
        <v>-434.19</v>
      </c>
      <c r="L1042" s="6" t="s">
        <v>153</v>
      </c>
      <c r="M1042" s="8" t="s">
        <v>21</v>
      </c>
      <c r="N1042" s="11">
        <f t="shared" si="16"/>
        <v>1302.57</v>
      </c>
    </row>
    <row r="1043" spans="1:14" ht="14.25" customHeight="1" x14ac:dyDescent="0.35">
      <c r="A1043" s="5">
        <v>45628</v>
      </c>
      <c r="B1043" s="6" t="s">
        <v>83</v>
      </c>
      <c r="C1043" s="6" t="s">
        <v>154</v>
      </c>
      <c r="D1043" s="6" t="s">
        <v>155</v>
      </c>
      <c r="E1043" s="6" t="s">
        <v>24</v>
      </c>
      <c r="F1043" s="6" t="s">
        <v>25</v>
      </c>
      <c r="G1043" s="6" t="s">
        <v>94</v>
      </c>
      <c r="H1043" s="6" t="s">
        <v>98</v>
      </c>
      <c r="I1043" s="6">
        <v>72</v>
      </c>
      <c r="J1043" s="6">
        <v>-1</v>
      </c>
      <c r="K1043" s="6">
        <v>-144.72999999999999</v>
      </c>
      <c r="L1043" s="6" t="s">
        <v>153</v>
      </c>
      <c r="M1043" s="8" t="s">
        <v>21</v>
      </c>
      <c r="N1043" s="11">
        <f t="shared" si="16"/>
        <v>144.72999999999999</v>
      </c>
    </row>
    <row r="1044" spans="1:14" ht="14.25" customHeight="1" x14ac:dyDescent="0.35">
      <c r="A1044" s="5">
        <v>45628</v>
      </c>
      <c r="B1044" s="6" t="s">
        <v>83</v>
      </c>
      <c r="C1044" s="6" t="s">
        <v>156</v>
      </c>
      <c r="D1044" s="6" t="s">
        <v>157</v>
      </c>
      <c r="E1044" s="6" t="s">
        <v>24</v>
      </c>
      <c r="F1044" s="6" t="s">
        <v>25</v>
      </c>
      <c r="G1044" s="6" t="s">
        <v>94</v>
      </c>
      <c r="H1044" s="6" t="s">
        <v>98</v>
      </c>
      <c r="I1044" s="6">
        <v>72</v>
      </c>
      <c r="J1044" s="6">
        <v>-1</v>
      </c>
      <c r="K1044" s="6">
        <v>-144.72999999999999</v>
      </c>
      <c r="L1044" s="6" t="s">
        <v>153</v>
      </c>
      <c r="M1044" s="8" t="s">
        <v>21</v>
      </c>
      <c r="N1044" s="11">
        <f t="shared" si="16"/>
        <v>144.72999999999999</v>
      </c>
    </row>
    <row r="1045" spans="1:14" ht="14.25" customHeight="1" x14ac:dyDescent="0.35">
      <c r="A1045" s="5">
        <v>45628</v>
      </c>
      <c r="B1045" s="6" t="s">
        <v>83</v>
      </c>
      <c r="C1045" s="6" t="s">
        <v>158</v>
      </c>
      <c r="D1045" s="6" t="s">
        <v>159</v>
      </c>
      <c r="E1045" s="6" t="s">
        <v>16</v>
      </c>
      <c r="F1045" s="6" t="s">
        <v>17</v>
      </c>
      <c r="G1045" s="6" t="s">
        <v>94</v>
      </c>
      <c r="H1045" s="6" t="s">
        <v>98</v>
      </c>
      <c r="I1045" s="6">
        <v>72</v>
      </c>
      <c r="J1045" s="6">
        <v>-1</v>
      </c>
      <c r="K1045" s="6">
        <v>-144.72999999999999</v>
      </c>
      <c r="L1045" s="6" t="s">
        <v>153</v>
      </c>
      <c r="M1045" s="8" t="s">
        <v>21</v>
      </c>
      <c r="N1045" s="11">
        <f t="shared" si="16"/>
        <v>144.72999999999999</v>
      </c>
    </row>
    <row r="1046" spans="1:14" ht="14.25" customHeight="1" x14ac:dyDescent="0.35">
      <c r="A1046" s="5">
        <v>45628</v>
      </c>
      <c r="B1046" s="6" t="s">
        <v>83</v>
      </c>
      <c r="C1046" s="6" t="s">
        <v>160</v>
      </c>
      <c r="D1046" s="6" t="s">
        <v>161</v>
      </c>
      <c r="E1046" s="6" t="s">
        <v>24</v>
      </c>
      <c r="F1046" s="6" t="s">
        <v>25</v>
      </c>
      <c r="G1046" s="6" t="s">
        <v>94</v>
      </c>
      <c r="H1046" s="6" t="s">
        <v>98</v>
      </c>
      <c r="I1046" s="6">
        <v>72</v>
      </c>
      <c r="J1046" s="6">
        <v>-1</v>
      </c>
      <c r="K1046" s="6">
        <v>-144.72999999999999</v>
      </c>
      <c r="L1046" s="6" t="s">
        <v>86</v>
      </c>
      <c r="M1046" s="8" t="s">
        <v>21</v>
      </c>
      <c r="N1046" s="11">
        <f t="shared" si="16"/>
        <v>144.72999999999999</v>
      </c>
    </row>
    <row r="1047" spans="1:14" ht="14.25" customHeight="1" x14ac:dyDescent="0.35">
      <c r="A1047" s="5">
        <v>45628</v>
      </c>
      <c r="B1047" s="6" t="s">
        <v>83</v>
      </c>
      <c r="C1047" s="6" t="s">
        <v>162</v>
      </c>
      <c r="D1047" s="6" t="s">
        <v>163</v>
      </c>
      <c r="E1047" s="6" t="s">
        <v>16</v>
      </c>
      <c r="F1047" s="6" t="s">
        <v>17</v>
      </c>
      <c r="G1047" s="6" t="s">
        <v>94</v>
      </c>
      <c r="H1047" s="6" t="s">
        <v>98</v>
      </c>
      <c r="I1047" s="6">
        <v>72</v>
      </c>
      <c r="J1047" s="6">
        <v>-1</v>
      </c>
      <c r="K1047" s="6">
        <v>-144.72999999999999</v>
      </c>
      <c r="L1047" s="6" t="s">
        <v>86</v>
      </c>
      <c r="M1047" s="8" t="s">
        <v>21</v>
      </c>
      <c r="N1047" s="11">
        <f t="shared" si="16"/>
        <v>144.72999999999999</v>
      </c>
    </row>
    <row r="1048" spans="1:14" ht="14.25" customHeight="1" x14ac:dyDescent="0.35">
      <c r="A1048" s="5">
        <v>45628</v>
      </c>
      <c r="B1048" s="6" t="s">
        <v>83</v>
      </c>
      <c r="C1048" s="6" t="s">
        <v>164</v>
      </c>
      <c r="D1048" s="6" t="s">
        <v>165</v>
      </c>
      <c r="E1048" s="6" t="s">
        <v>24</v>
      </c>
      <c r="F1048" s="6" t="s">
        <v>25</v>
      </c>
      <c r="G1048" s="6" t="s">
        <v>94</v>
      </c>
      <c r="H1048" s="6" t="s">
        <v>98</v>
      </c>
      <c r="I1048" s="6">
        <v>72</v>
      </c>
      <c r="J1048" s="6">
        <v>-1</v>
      </c>
      <c r="K1048" s="6">
        <v>-144.72999999999999</v>
      </c>
      <c r="L1048" s="6" t="s">
        <v>86</v>
      </c>
      <c r="M1048" s="8" t="s">
        <v>21</v>
      </c>
      <c r="N1048" s="11">
        <f t="shared" si="16"/>
        <v>144.72999999999999</v>
      </c>
    </row>
    <row r="1049" spans="1:14" ht="14.25" customHeight="1" x14ac:dyDescent="0.35">
      <c r="A1049" s="5">
        <v>45628</v>
      </c>
      <c r="B1049" s="6" t="s">
        <v>83</v>
      </c>
      <c r="C1049" s="6" t="s">
        <v>166</v>
      </c>
      <c r="D1049" s="6" t="s">
        <v>167</v>
      </c>
      <c r="E1049" s="6" t="s">
        <v>16</v>
      </c>
      <c r="F1049" s="6" t="s">
        <v>17</v>
      </c>
      <c r="G1049" s="6" t="s">
        <v>94</v>
      </c>
      <c r="H1049" s="6" t="s">
        <v>98</v>
      </c>
      <c r="I1049" s="6">
        <v>72</v>
      </c>
      <c r="J1049" s="6">
        <v>-1</v>
      </c>
      <c r="K1049" s="6">
        <v>-144.72999999999999</v>
      </c>
      <c r="L1049" s="6" t="s">
        <v>86</v>
      </c>
      <c r="M1049" s="8" t="s">
        <v>21</v>
      </c>
      <c r="N1049" s="11">
        <f t="shared" si="16"/>
        <v>144.72999999999999</v>
      </c>
    </row>
    <row r="1050" spans="1:14" ht="14.25" customHeight="1" x14ac:dyDescent="0.35">
      <c r="A1050" s="5">
        <v>45628</v>
      </c>
      <c r="B1050" s="6" t="s">
        <v>83</v>
      </c>
      <c r="C1050" s="6" t="s">
        <v>168</v>
      </c>
      <c r="D1050" s="6" t="s">
        <v>169</v>
      </c>
      <c r="E1050" s="6" t="s">
        <v>16</v>
      </c>
      <c r="F1050" s="6" t="s">
        <v>17</v>
      </c>
      <c r="G1050" s="6" t="s">
        <v>94</v>
      </c>
      <c r="H1050" s="6" t="s">
        <v>98</v>
      </c>
      <c r="I1050" s="6">
        <v>72</v>
      </c>
      <c r="J1050" s="6">
        <v>-1</v>
      </c>
      <c r="K1050" s="6">
        <v>-144.72999999999999</v>
      </c>
      <c r="L1050" s="6" t="s">
        <v>86</v>
      </c>
      <c r="M1050" s="8" t="s">
        <v>21</v>
      </c>
      <c r="N1050" s="11">
        <f t="shared" si="16"/>
        <v>144.72999999999999</v>
      </c>
    </row>
    <row r="1051" spans="1:14" ht="14.25" customHeight="1" x14ac:dyDescent="0.35">
      <c r="A1051" s="5">
        <v>45628</v>
      </c>
      <c r="B1051" s="6" t="s">
        <v>83</v>
      </c>
      <c r="C1051" s="6" t="s">
        <v>170</v>
      </c>
      <c r="D1051" s="6" t="s">
        <v>171</v>
      </c>
      <c r="E1051" s="6" t="s">
        <v>172</v>
      </c>
      <c r="F1051" s="6" t="s">
        <v>173</v>
      </c>
      <c r="G1051" s="6" t="s">
        <v>94</v>
      </c>
      <c r="H1051" s="6" t="s">
        <v>98</v>
      </c>
      <c r="I1051" s="6">
        <v>18</v>
      </c>
      <c r="J1051" s="6">
        <v>-18</v>
      </c>
      <c r="K1051" s="6">
        <v>-5921.1</v>
      </c>
      <c r="L1051" s="6" t="s">
        <v>174</v>
      </c>
      <c r="M1051" s="8" t="s">
        <v>21</v>
      </c>
      <c r="N1051" s="11">
        <f t="shared" si="16"/>
        <v>106579.8</v>
      </c>
    </row>
    <row r="1052" spans="1:14" ht="14.25" customHeight="1" x14ac:dyDescent="0.35">
      <c r="A1052" s="5">
        <v>45628</v>
      </c>
      <c r="B1052" s="6" t="s">
        <v>83</v>
      </c>
      <c r="C1052" s="6" t="s">
        <v>175</v>
      </c>
      <c r="D1052" s="6" t="s">
        <v>176</v>
      </c>
      <c r="E1052" s="6" t="s">
        <v>16</v>
      </c>
      <c r="F1052" s="6" t="s">
        <v>17</v>
      </c>
      <c r="G1052" s="6" t="s">
        <v>94</v>
      </c>
      <c r="H1052" s="6" t="s">
        <v>98</v>
      </c>
      <c r="I1052" s="6">
        <v>18</v>
      </c>
      <c r="J1052" s="6">
        <v>-3</v>
      </c>
      <c r="K1052" s="6">
        <v>-986.85</v>
      </c>
      <c r="L1052" s="6" t="s">
        <v>86</v>
      </c>
      <c r="M1052" s="8" t="s">
        <v>21</v>
      </c>
      <c r="N1052" s="11">
        <f t="shared" si="16"/>
        <v>2960.55</v>
      </c>
    </row>
    <row r="1053" spans="1:14" ht="14.25" customHeight="1" x14ac:dyDescent="0.35">
      <c r="A1053" s="5">
        <v>45628</v>
      </c>
      <c r="B1053" s="6" t="s">
        <v>83</v>
      </c>
      <c r="C1053" s="6" t="s">
        <v>177</v>
      </c>
      <c r="D1053" s="6" t="s">
        <v>178</v>
      </c>
      <c r="E1053" s="6" t="s">
        <v>45</v>
      </c>
      <c r="F1053" s="6" t="s">
        <v>46</v>
      </c>
      <c r="G1053" s="6" t="s">
        <v>18</v>
      </c>
      <c r="H1053" s="6" t="s">
        <v>139</v>
      </c>
      <c r="I1053" s="6">
        <v>600</v>
      </c>
      <c r="J1053" s="6">
        <v>-2</v>
      </c>
      <c r="K1053" s="6">
        <v>-400</v>
      </c>
      <c r="L1053" s="6" t="s">
        <v>179</v>
      </c>
      <c r="M1053" s="8" t="s">
        <v>21</v>
      </c>
      <c r="N1053" s="11">
        <f t="shared" si="16"/>
        <v>800</v>
      </c>
    </row>
    <row r="1054" spans="1:14" ht="14.25" customHeight="1" x14ac:dyDescent="0.35">
      <c r="A1054" s="5">
        <v>45628</v>
      </c>
      <c r="B1054" s="6" t="s">
        <v>83</v>
      </c>
      <c r="C1054" s="6" t="s">
        <v>180</v>
      </c>
      <c r="D1054" s="6" t="s">
        <v>181</v>
      </c>
      <c r="E1054" s="6" t="s">
        <v>16</v>
      </c>
      <c r="F1054" s="6" t="s">
        <v>17</v>
      </c>
      <c r="G1054" s="6" t="s">
        <v>18</v>
      </c>
      <c r="H1054" s="6" t="s">
        <v>102</v>
      </c>
      <c r="I1054" s="6">
        <v>200</v>
      </c>
      <c r="J1054" s="6">
        <v>-1</v>
      </c>
      <c r="K1054" s="6">
        <v>-558.04</v>
      </c>
      <c r="L1054" s="6" t="s">
        <v>86</v>
      </c>
      <c r="M1054" s="8" t="s">
        <v>21</v>
      </c>
      <c r="N1054" s="11">
        <f t="shared" si="16"/>
        <v>558.04</v>
      </c>
    </row>
    <row r="1055" spans="1:14" ht="14.25" customHeight="1" x14ac:dyDescent="0.35">
      <c r="A1055" s="5">
        <v>45628</v>
      </c>
      <c r="B1055" s="6" t="s">
        <v>83</v>
      </c>
      <c r="C1055" s="6" t="s">
        <v>158</v>
      </c>
      <c r="D1055" s="6" t="s">
        <v>159</v>
      </c>
      <c r="E1055" s="6" t="s">
        <v>16</v>
      </c>
      <c r="F1055" s="6" t="s">
        <v>17</v>
      </c>
      <c r="G1055" s="6" t="s">
        <v>18</v>
      </c>
      <c r="H1055" s="6" t="s">
        <v>102</v>
      </c>
      <c r="I1055" s="6">
        <v>200</v>
      </c>
      <c r="J1055" s="6">
        <v>-1</v>
      </c>
      <c r="K1055" s="6">
        <v>-558.04</v>
      </c>
      <c r="L1055" s="6" t="s">
        <v>153</v>
      </c>
      <c r="M1055" s="8" t="s">
        <v>21</v>
      </c>
      <c r="N1055" s="11">
        <f t="shared" si="16"/>
        <v>558.04</v>
      </c>
    </row>
    <row r="1056" spans="1:14" ht="14.25" customHeight="1" x14ac:dyDescent="0.35">
      <c r="A1056" s="5">
        <v>45628</v>
      </c>
      <c r="B1056" s="6" t="s">
        <v>83</v>
      </c>
      <c r="C1056" s="6" t="s">
        <v>150</v>
      </c>
      <c r="D1056" s="6" t="s">
        <v>151</v>
      </c>
      <c r="E1056" s="6" t="s">
        <v>45</v>
      </c>
      <c r="F1056" s="6" t="s">
        <v>152</v>
      </c>
      <c r="G1056" s="6" t="s">
        <v>18</v>
      </c>
      <c r="H1056" s="6" t="s">
        <v>102</v>
      </c>
      <c r="I1056" s="6">
        <v>200</v>
      </c>
      <c r="J1056" s="6">
        <v>-1</v>
      </c>
      <c r="K1056" s="6">
        <v>-558.04</v>
      </c>
      <c r="L1056" s="6" t="s">
        <v>153</v>
      </c>
      <c r="M1056" s="8" t="s">
        <v>21</v>
      </c>
      <c r="N1056" s="11">
        <f t="shared" si="16"/>
        <v>558.04</v>
      </c>
    </row>
    <row r="1057" spans="1:14" ht="14.25" customHeight="1" x14ac:dyDescent="0.35">
      <c r="A1057" s="5">
        <v>45628</v>
      </c>
      <c r="B1057" s="6" t="s">
        <v>83</v>
      </c>
      <c r="C1057" s="6" t="s">
        <v>182</v>
      </c>
      <c r="D1057" s="6" t="s">
        <v>183</v>
      </c>
      <c r="E1057" s="6" t="s">
        <v>184</v>
      </c>
      <c r="F1057" s="6" t="s">
        <v>185</v>
      </c>
      <c r="G1057" s="6" t="s">
        <v>18</v>
      </c>
      <c r="H1057" s="6" t="s">
        <v>102</v>
      </c>
      <c r="I1057" s="6">
        <v>40</v>
      </c>
      <c r="J1057" s="6">
        <v>-1</v>
      </c>
      <c r="K1057" s="6">
        <v>-1025.9000000000001</v>
      </c>
      <c r="L1057" s="6" t="s">
        <v>86</v>
      </c>
      <c r="M1057" s="8" t="s">
        <v>21</v>
      </c>
      <c r="N1057" s="11">
        <f t="shared" si="16"/>
        <v>1025.9000000000001</v>
      </c>
    </row>
    <row r="1058" spans="1:14" ht="14.25" customHeight="1" x14ac:dyDescent="0.35">
      <c r="A1058" s="5">
        <v>45628</v>
      </c>
      <c r="B1058" s="6" t="s">
        <v>83</v>
      </c>
      <c r="C1058" s="6" t="s">
        <v>180</v>
      </c>
      <c r="D1058" s="6" t="s">
        <v>181</v>
      </c>
      <c r="E1058" s="6" t="s">
        <v>16</v>
      </c>
      <c r="F1058" s="6" t="s">
        <v>17</v>
      </c>
      <c r="G1058" s="6" t="s">
        <v>18</v>
      </c>
      <c r="H1058" s="6" t="s">
        <v>102</v>
      </c>
      <c r="I1058" s="6">
        <v>40</v>
      </c>
      <c r="J1058" s="6">
        <v>-1</v>
      </c>
      <c r="K1058" s="6">
        <v>-1025.9000000000001</v>
      </c>
      <c r="L1058" s="6" t="s">
        <v>86</v>
      </c>
      <c r="M1058" s="8" t="s">
        <v>21</v>
      </c>
      <c r="N1058" s="11">
        <f t="shared" si="16"/>
        <v>1025.9000000000001</v>
      </c>
    </row>
    <row r="1059" spans="1:14" ht="14.25" customHeight="1" x14ac:dyDescent="0.35">
      <c r="A1059" s="5">
        <v>45628</v>
      </c>
      <c r="B1059" s="6" t="s">
        <v>83</v>
      </c>
      <c r="C1059" s="6" t="s">
        <v>186</v>
      </c>
      <c r="D1059" s="6" t="s">
        <v>187</v>
      </c>
      <c r="E1059" s="6" t="s">
        <v>24</v>
      </c>
      <c r="F1059" s="6" t="s">
        <v>25</v>
      </c>
      <c r="G1059" s="6" t="s">
        <v>18</v>
      </c>
      <c r="H1059" s="6" t="s">
        <v>102</v>
      </c>
      <c r="I1059" s="6">
        <v>40</v>
      </c>
      <c r="J1059" s="6">
        <v>-1</v>
      </c>
      <c r="K1059" s="6">
        <v>-1025.9000000000001</v>
      </c>
      <c r="L1059" s="6" t="s">
        <v>86</v>
      </c>
      <c r="M1059" s="8" t="s">
        <v>21</v>
      </c>
      <c r="N1059" s="11">
        <f t="shared" si="16"/>
        <v>1025.9000000000001</v>
      </c>
    </row>
    <row r="1060" spans="1:14" ht="14.25" customHeight="1" x14ac:dyDescent="0.35">
      <c r="A1060" s="5">
        <v>45628</v>
      </c>
      <c r="B1060" s="6" t="s">
        <v>83</v>
      </c>
      <c r="C1060" s="6" t="s">
        <v>188</v>
      </c>
      <c r="D1060" s="6" t="s">
        <v>189</v>
      </c>
      <c r="E1060" s="6" t="s">
        <v>36</v>
      </c>
      <c r="F1060" s="6" t="s">
        <v>37</v>
      </c>
      <c r="G1060" s="6" t="s">
        <v>18</v>
      </c>
      <c r="H1060" s="6" t="s">
        <v>102</v>
      </c>
      <c r="I1060" s="6">
        <v>40</v>
      </c>
      <c r="J1060" s="6">
        <v>-1</v>
      </c>
      <c r="K1060" s="6">
        <v>-1025.9000000000001</v>
      </c>
      <c r="L1060" s="6" t="s">
        <v>86</v>
      </c>
      <c r="M1060" s="8" t="s">
        <v>21</v>
      </c>
      <c r="N1060" s="11">
        <f t="shared" si="16"/>
        <v>1025.9000000000001</v>
      </c>
    </row>
    <row r="1061" spans="1:14" ht="14.25" customHeight="1" x14ac:dyDescent="0.35">
      <c r="A1061" s="5">
        <v>45628</v>
      </c>
      <c r="B1061" s="6" t="s">
        <v>83</v>
      </c>
      <c r="C1061" s="6" t="s">
        <v>190</v>
      </c>
      <c r="D1061" s="6" t="s">
        <v>191</v>
      </c>
      <c r="E1061" s="6" t="s">
        <v>16</v>
      </c>
      <c r="F1061" s="6" t="s">
        <v>17</v>
      </c>
      <c r="G1061" s="6" t="s">
        <v>18</v>
      </c>
      <c r="H1061" s="6" t="s">
        <v>102</v>
      </c>
      <c r="I1061" s="6">
        <v>40</v>
      </c>
      <c r="J1061" s="6">
        <v>-1</v>
      </c>
      <c r="K1061" s="6">
        <v>-1025.9000000000001</v>
      </c>
      <c r="L1061" s="6" t="s">
        <v>192</v>
      </c>
      <c r="M1061" s="8" t="s">
        <v>21</v>
      </c>
      <c r="N1061" s="11">
        <f t="shared" si="16"/>
        <v>1025.9000000000001</v>
      </c>
    </row>
    <row r="1062" spans="1:14" ht="14.25" customHeight="1" x14ac:dyDescent="0.35">
      <c r="A1062" s="5">
        <v>45628</v>
      </c>
      <c r="B1062" s="6" t="s">
        <v>83</v>
      </c>
      <c r="C1062" s="6" t="s">
        <v>193</v>
      </c>
      <c r="D1062" s="6" t="s">
        <v>194</v>
      </c>
      <c r="E1062" s="6" t="s">
        <v>16</v>
      </c>
      <c r="F1062" s="6" t="s">
        <v>17</v>
      </c>
      <c r="G1062" s="6" t="s">
        <v>18</v>
      </c>
      <c r="H1062" s="6" t="s">
        <v>102</v>
      </c>
      <c r="I1062" s="6">
        <v>40</v>
      </c>
      <c r="J1062" s="6">
        <v>-1</v>
      </c>
      <c r="K1062" s="6">
        <v>-1025.9000000000001</v>
      </c>
      <c r="L1062" s="6" t="s">
        <v>86</v>
      </c>
      <c r="M1062" s="8" t="s">
        <v>21</v>
      </c>
      <c r="N1062" s="11">
        <f t="shared" si="16"/>
        <v>1025.9000000000001</v>
      </c>
    </row>
    <row r="1063" spans="1:14" ht="14.25" customHeight="1" x14ac:dyDescent="0.35">
      <c r="A1063" s="5">
        <v>45628</v>
      </c>
      <c r="B1063" s="6" t="s">
        <v>83</v>
      </c>
      <c r="C1063" s="6" t="s">
        <v>195</v>
      </c>
      <c r="D1063" s="6" t="s">
        <v>196</v>
      </c>
      <c r="E1063" s="6" t="s">
        <v>45</v>
      </c>
      <c r="F1063" s="6" t="s">
        <v>46</v>
      </c>
      <c r="G1063" s="6" t="s">
        <v>18</v>
      </c>
      <c r="H1063" s="6" t="s">
        <v>102</v>
      </c>
      <c r="I1063" s="6">
        <v>40</v>
      </c>
      <c r="J1063" s="6">
        <v>-4</v>
      </c>
      <c r="K1063" s="6">
        <v>-4103.6000000000004</v>
      </c>
      <c r="L1063" s="6" t="s">
        <v>86</v>
      </c>
      <c r="M1063" s="8" t="s">
        <v>21</v>
      </c>
      <c r="N1063" s="11">
        <f t="shared" si="16"/>
        <v>16414.400000000001</v>
      </c>
    </row>
    <row r="1064" spans="1:14" ht="14.25" customHeight="1" x14ac:dyDescent="0.35">
      <c r="A1064" s="5">
        <v>45628</v>
      </c>
      <c r="B1064" s="6" t="s">
        <v>83</v>
      </c>
      <c r="C1064" s="6" t="s">
        <v>197</v>
      </c>
      <c r="D1064" s="6" t="s">
        <v>198</v>
      </c>
      <c r="E1064" s="6" t="s">
        <v>24</v>
      </c>
      <c r="F1064" s="6" t="s">
        <v>25</v>
      </c>
      <c r="G1064" s="6" t="s">
        <v>18</v>
      </c>
      <c r="H1064" s="6" t="s">
        <v>102</v>
      </c>
      <c r="I1064" s="6">
        <v>40</v>
      </c>
      <c r="J1064" s="6">
        <v>-1</v>
      </c>
      <c r="K1064" s="6">
        <v>-1025.9000000000001</v>
      </c>
      <c r="L1064" s="6" t="s">
        <v>86</v>
      </c>
      <c r="M1064" s="8" t="s">
        <v>21</v>
      </c>
      <c r="N1064" s="11">
        <f t="shared" si="16"/>
        <v>1025.9000000000001</v>
      </c>
    </row>
    <row r="1065" spans="1:14" ht="14.25" customHeight="1" x14ac:dyDescent="0.35">
      <c r="A1065" s="5">
        <v>45628</v>
      </c>
      <c r="B1065" s="6" t="s">
        <v>83</v>
      </c>
      <c r="C1065" s="6" t="s">
        <v>150</v>
      </c>
      <c r="D1065" s="6" t="s">
        <v>151</v>
      </c>
      <c r="E1065" s="6" t="s">
        <v>45</v>
      </c>
      <c r="F1065" s="6" t="s">
        <v>152</v>
      </c>
      <c r="G1065" s="6" t="s">
        <v>18</v>
      </c>
      <c r="H1065" s="6" t="s">
        <v>102</v>
      </c>
      <c r="I1065" s="6">
        <v>40</v>
      </c>
      <c r="J1065" s="6">
        <v>-1</v>
      </c>
      <c r="K1065" s="6">
        <v>-1852.67</v>
      </c>
      <c r="L1065" s="6" t="s">
        <v>153</v>
      </c>
      <c r="M1065" s="8" t="s">
        <v>21</v>
      </c>
      <c r="N1065" s="11">
        <f t="shared" si="16"/>
        <v>1852.67</v>
      </c>
    </row>
    <row r="1066" spans="1:14" ht="14.25" customHeight="1" x14ac:dyDescent="0.35">
      <c r="A1066" s="5">
        <v>45628</v>
      </c>
      <c r="B1066" s="6" t="s">
        <v>83</v>
      </c>
      <c r="C1066" s="6" t="s">
        <v>199</v>
      </c>
      <c r="D1066" s="6" t="s">
        <v>200</v>
      </c>
      <c r="E1066" s="6" t="s">
        <v>16</v>
      </c>
      <c r="F1066" s="6" t="s">
        <v>17</v>
      </c>
      <c r="G1066" s="6" t="s">
        <v>18</v>
      </c>
      <c r="H1066" s="6" t="s">
        <v>102</v>
      </c>
      <c r="I1066" s="6">
        <v>40</v>
      </c>
      <c r="J1066" s="6">
        <v>-1</v>
      </c>
      <c r="K1066" s="6">
        <v>-1852.67</v>
      </c>
      <c r="L1066" s="6" t="s">
        <v>153</v>
      </c>
      <c r="M1066" s="8" t="s">
        <v>21</v>
      </c>
      <c r="N1066" s="11">
        <f t="shared" si="16"/>
        <v>1852.67</v>
      </c>
    </row>
    <row r="1067" spans="1:14" ht="14.25" customHeight="1" x14ac:dyDescent="0.35">
      <c r="A1067" s="5">
        <v>45628</v>
      </c>
      <c r="B1067" s="6" t="s">
        <v>83</v>
      </c>
      <c r="C1067" s="6" t="s">
        <v>195</v>
      </c>
      <c r="D1067" s="6" t="s">
        <v>196</v>
      </c>
      <c r="E1067" s="6" t="s">
        <v>45</v>
      </c>
      <c r="F1067" s="6" t="s">
        <v>46</v>
      </c>
      <c r="G1067" s="6" t="s">
        <v>18</v>
      </c>
      <c r="H1067" s="6" t="s">
        <v>102</v>
      </c>
      <c r="I1067" s="6">
        <v>40</v>
      </c>
      <c r="J1067" s="6">
        <v>-2</v>
      </c>
      <c r="K1067" s="6">
        <v>-3705.34</v>
      </c>
      <c r="L1067" s="6" t="s">
        <v>86</v>
      </c>
      <c r="M1067" s="8" t="s">
        <v>21</v>
      </c>
      <c r="N1067" s="11">
        <f t="shared" si="16"/>
        <v>7410.68</v>
      </c>
    </row>
    <row r="1068" spans="1:14" ht="14.25" customHeight="1" x14ac:dyDescent="0.35">
      <c r="A1068" s="5">
        <v>45628</v>
      </c>
      <c r="B1068" s="6" t="s">
        <v>83</v>
      </c>
      <c r="C1068" s="6" t="s">
        <v>201</v>
      </c>
      <c r="D1068" s="6" t="s">
        <v>202</v>
      </c>
      <c r="E1068" s="6" t="s">
        <v>16</v>
      </c>
      <c r="F1068" s="6" t="s">
        <v>17</v>
      </c>
      <c r="G1068" s="6" t="s">
        <v>18</v>
      </c>
      <c r="H1068" s="6" t="s">
        <v>102</v>
      </c>
      <c r="I1068" s="6">
        <v>40</v>
      </c>
      <c r="J1068" s="6">
        <v>-1</v>
      </c>
      <c r="K1068" s="6">
        <v>-1852.67</v>
      </c>
      <c r="L1068" s="6" t="s">
        <v>86</v>
      </c>
      <c r="M1068" s="8" t="s">
        <v>21</v>
      </c>
      <c r="N1068" s="11">
        <f t="shared" si="16"/>
        <v>1852.67</v>
      </c>
    </row>
    <row r="1069" spans="1:14" ht="14.25" customHeight="1" x14ac:dyDescent="0.35">
      <c r="A1069" s="5">
        <v>45628</v>
      </c>
      <c r="B1069" s="6" t="s">
        <v>83</v>
      </c>
      <c r="C1069" s="6" t="s">
        <v>203</v>
      </c>
      <c r="D1069" s="6" t="s">
        <v>204</v>
      </c>
      <c r="E1069" s="6" t="s">
        <v>16</v>
      </c>
      <c r="F1069" s="6" t="s">
        <v>17</v>
      </c>
      <c r="G1069" s="6" t="s">
        <v>18</v>
      </c>
      <c r="H1069" s="6" t="s">
        <v>102</v>
      </c>
      <c r="I1069" s="6">
        <v>40</v>
      </c>
      <c r="J1069" s="6">
        <v>-1</v>
      </c>
      <c r="K1069" s="6">
        <v>-2141.96</v>
      </c>
      <c r="L1069" s="6" t="s">
        <v>86</v>
      </c>
      <c r="M1069" s="8" t="s">
        <v>21</v>
      </c>
      <c r="N1069" s="11">
        <f t="shared" si="16"/>
        <v>2141.96</v>
      </c>
    </row>
    <row r="1070" spans="1:14" ht="14.25" customHeight="1" x14ac:dyDescent="0.35">
      <c r="A1070" s="5">
        <v>45628</v>
      </c>
      <c r="B1070" s="6" t="s">
        <v>83</v>
      </c>
      <c r="C1070" s="6" t="s">
        <v>205</v>
      </c>
      <c r="D1070" s="6" t="s">
        <v>206</v>
      </c>
      <c r="E1070" s="6" t="s">
        <v>24</v>
      </c>
      <c r="F1070" s="6" t="s">
        <v>25</v>
      </c>
      <c r="G1070" s="6" t="s">
        <v>18</v>
      </c>
      <c r="H1070" s="6" t="s">
        <v>102</v>
      </c>
      <c r="I1070" s="6">
        <v>40</v>
      </c>
      <c r="J1070" s="6">
        <v>-2</v>
      </c>
      <c r="K1070" s="6">
        <v>-4283.92</v>
      </c>
      <c r="L1070" s="6" t="s">
        <v>153</v>
      </c>
      <c r="M1070" s="8" t="s">
        <v>21</v>
      </c>
      <c r="N1070" s="11">
        <f t="shared" si="16"/>
        <v>8567.84</v>
      </c>
    </row>
    <row r="1071" spans="1:14" ht="14.25" customHeight="1" x14ac:dyDescent="0.35">
      <c r="A1071" s="5">
        <v>45628</v>
      </c>
      <c r="B1071" s="6" t="s">
        <v>83</v>
      </c>
      <c r="C1071" s="6" t="s">
        <v>195</v>
      </c>
      <c r="D1071" s="6" t="s">
        <v>196</v>
      </c>
      <c r="E1071" s="6" t="s">
        <v>45</v>
      </c>
      <c r="F1071" s="6" t="s">
        <v>46</v>
      </c>
      <c r="G1071" s="6" t="s">
        <v>18</v>
      </c>
      <c r="H1071" s="6" t="s">
        <v>102</v>
      </c>
      <c r="I1071" s="6">
        <v>40</v>
      </c>
      <c r="J1071" s="6">
        <v>-1</v>
      </c>
      <c r="K1071" s="6">
        <v>-2141.96</v>
      </c>
      <c r="L1071" s="6" t="s">
        <v>86</v>
      </c>
      <c r="M1071" s="8" t="s">
        <v>21</v>
      </c>
      <c r="N1071" s="11">
        <f t="shared" si="16"/>
        <v>2141.96</v>
      </c>
    </row>
    <row r="1072" spans="1:14" ht="14.25" customHeight="1" x14ac:dyDescent="0.35">
      <c r="A1072" s="5">
        <v>45628</v>
      </c>
      <c r="B1072" s="6" t="s">
        <v>83</v>
      </c>
      <c r="C1072" s="6" t="s">
        <v>182</v>
      </c>
      <c r="D1072" s="6" t="s">
        <v>183</v>
      </c>
      <c r="E1072" s="6" t="s">
        <v>184</v>
      </c>
      <c r="F1072" s="6" t="s">
        <v>185</v>
      </c>
      <c r="G1072" s="6" t="s">
        <v>18</v>
      </c>
      <c r="H1072" s="6" t="s">
        <v>102</v>
      </c>
      <c r="I1072" s="6">
        <v>36</v>
      </c>
      <c r="J1072" s="6">
        <v>-1</v>
      </c>
      <c r="K1072" s="6">
        <v>-379.46</v>
      </c>
      <c r="L1072" s="6" t="s">
        <v>86</v>
      </c>
      <c r="M1072" s="8" t="s">
        <v>21</v>
      </c>
      <c r="N1072" s="11">
        <f t="shared" si="16"/>
        <v>379.46</v>
      </c>
    </row>
    <row r="1073" spans="1:14" ht="14.25" customHeight="1" x14ac:dyDescent="0.35">
      <c r="A1073" s="5">
        <v>45628</v>
      </c>
      <c r="B1073" s="6" t="s">
        <v>83</v>
      </c>
      <c r="C1073" s="6" t="s">
        <v>162</v>
      </c>
      <c r="D1073" s="6" t="s">
        <v>163</v>
      </c>
      <c r="E1073" s="6" t="s">
        <v>16</v>
      </c>
      <c r="F1073" s="6" t="s">
        <v>17</v>
      </c>
      <c r="G1073" s="6" t="s">
        <v>18</v>
      </c>
      <c r="H1073" s="6" t="s">
        <v>102</v>
      </c>
      <c r="I1073" s="6">
        <v>36</v>
      </c>
      <c r="J1073" s="6">
        <v>-1</v>
      </c>
      <c r="K1073" s="6">
        <v>-379.46</v>
      </c>
      <c r="L1073" s="6" t="s">
        <v>86</v>
      </c>
      <c r="M1073" s="8" t="s">
        <v>21</v>
      </c>
      <c r="N1073" s="11">
        <f t="shared" si="16"/>
        <v>379.46</v>
      </c>
    </row>
    <row r="1074" spans="1:14" ht="14.25" customHeight="1" x14ac:dyDescent="0.35">
      <c r="A1074" s="5">
        <v>45628</v>
      </c>
      <c r="B1074" s="6" t="s">
        <v>83</v>
      </c>
      <c r="C1074" s="6" t="s">
        <v>186</v>
      </c>
      <c r="D1074" s="6" t="s">
        <v>187</v>
      </c>
      <c r="E1074" s="6" t="s">
        <v>24</v>
      </c>
      <c r="F1074" s="6" t="s">
        <v>25</v>
      </c>
      <c r="G1074" s="6" t="s">
        <v>18</v>
      </c>
      <c r="H1074" s="6" t="s">
        <v>102</v>
      </c>
      <c r="I1074" s="6">
        <v>36</v>
      </c>
      <c r="J1074" s="6">
        <v>-1</v>
      </c>
      <c r="K1074" s="6">
        <v>-379.46</v>
      </c>
      <c r="L1074" s="6" t="s">
        <v>86</v>
      </c>
      <c r="M1074" s="8" t="s">
        <v>21</v>
      </c>
      <c r="N1074" s="11">
        <f t="shared" si="16"/>
        <v>379.46</v>
      </c>
    </row>
    <row r="1075" spans="1:14" ht="14.25" customHeight="1" x14ac:dyDescent="0.35">
      <c r="A1075" s="5">
        <v>45628</v>
      </c>
      <c r="B1075" s="6" t="s">
        <v>83</v>
      </c>
      <c r="C1075" s="6" t="s">
        <v>158</v>
      </c>
      <c r="D1075" s="6" t="s">
        <v>159</v>
      </c>
      <c r="E1075" s="6" t="s">
        <v>16</v>
      </c>
      <c r="F1075" s="6" t="s">
        <v>17</v>
      </c>
      <c r="G1075" s="6" t="s">
        <v>18</v>
      </c>
      <c r="H1075" s="6" t="s">
        <v>102</v>
      </c>
      <c r="I1075" s="6">
        <v>36</v>
      </c>
      <c r="J1075" s="6">
        <v>-1</v>
      </c>
      <c r="K1075" s="6">
        <v>-379.46</v>
      </c>
      <c r="L1075" s="6" t="s">
        <v>153</v>
      </c>
      <c r="M1075" s="9" t="s">
        <v>207</v>
      </c>
      <c r="N1075" s="11">
        <f t="shared" si="16"/>
        <v>379.46</v>
      </c>
    </row>
    <row r="1076" spans="1:14" ht="14.25" customHeight="1" x14ac:dyDescent="0.35">
      <c r="A1076" s="5">
        <v>45628</v>
      </c>
      <c r="B1076" s="6" t="s">
        <v>83</v>
      </c>
      <c r="C1076" s="6" t="s">
        <v>208</v>
      </c>
      <c r="D1076" s="6" t="s">
        <v>209</v>
      </c>
      <c r="E1076" s="6" t="s">
        <v>16</v>
      </c>
      <c r="F1076" s="6" t="s">
        <v>17</v>
      </c>
      <c r="G1076" s="6" t="s">
        <v>18</v>
      </c>
      <c r="H1076" s="6" t="s">
        <v>102</v>
      </c>
      <c r="I1076" s="6">
        <v>36</v>
      </c>
      <c r="J1076" s="6">
        <v>-1</v>
      </c>
      <c r="K1076" s="6">
        <v>-379.46</v>
      </c>
      <c r="L1076" s="6" t="s">
        <v>86</v>
      </c>
      <c r="M1076" s="9" t="s">
        <v>207</v>
      </c>
      <c r="N1076" s="11">
        <f t="shared" si="16"/>
        <v>379.46</v>
      </c>
    </row>
    <row r="1077" spans="1:14" ht="14.25" customHeight="1" x14ac:dyDescent="0.35">
      <c r="A1077" s="5">
        <v>45628</v>
      </c>
      <c r="B1077" s="6" t="s">
        <v>83</v>
      </c>
      <c r="C1077" s="6" t="s">
        <v>158</v>
      </c>
      <c r="D1077" s="6" t="s">
        <v>159</v>
      </c>
      <c r="E1077" s="6" t="s">
        <v>16</v>
      </c>
      <c r="F1077" s="6" t="s">
        <v>17</v>
      </c>
      <c r="G1077" s="6" t="s">
        <v>18</v>
      </c>
      <c r="H1077" s="6" t="s">
        <v>102</v>
      </c>
      <c r="I1077" s="6">
        <v>36</v>
      </c>
      <c r="J1077" s="6">
        <v>-1</v>
      </c>
      <c r="K1077" s="6">
        <v>-379.46</v>
      </c>
      <c r="L1077" s="6" t="s">
        <v>153</v>
      </c>
      <c r="M1077" s="9" t="s">
        <v>207</v>
      </c>
      <c r="N1077" s="11">
        <f t="shared" si="16"/>
        <v>379.46</v>
      </c>
    </row>
    <row r="1078" spans="1:14" ht="14.25" customHeight="1" x14ac:dyDescent="0.35">
      <c r="A1078" s="5">
        <v>45628</v>
      </c>
      <c r="B1078" s="6" t="s">
        <v>83</v>
      </c>
      <c r="C1078" s="6" t="s">
        <v>166</v>
      </c>
      <c r="D1078" s="6" t="s">
        <v>167</v>
      </c>
      <c r="E1078" s="6" t="s">
        <v>16</v>
      </c>
      <c r="F1078" s="6" t="s">
        <v>17</v>
      </c>
      <c r="G1078" s="6" t="s">
        <v>18</v>
      </c>
      <c r="H1078" s="6" t="s">
        <v>102</v>
      </c>
      <c r="I1078" s="6">
        <v>36</v>
      </c>
      <c r="J1078" s="6">
        <v>-1</v>
      </c>
      <c r="K1078" s="6">
        <v>-379.46</v>
      </c>
      <c r="L1078" s="6" t="s">
        <v>86</v>
      </c>
      <c r="M1078" s="9" t="s">
        <v>207</v>
      </c>
      <c r="N1078" s="11">
        <f t="shared" si="16"/>
        <v>379.46</v>
      </c>
    </row>
    <row r="1079" spans="1:14" ht="14.25" customHeight="1" x14ac:dyDescent="0.35">
      <c r="A1079" s="5">
        <v>45628</v>
      </c>
      <c r="B1079" s="6" t="s">
        <v>83</v>
      </c>
      <c r="C1079" s="6" t="s">
        <v>210</v>
      </c>
      <c r="D1079" s="6" t="s">
        <v>211</v>
      </c>
      <c r="E1079" s="6" t="s">
        <v>212</v>
      </c>
      <c r="F1079" s="6" t="s">
        <v>213</v>
      </c>
      <c r="G1079" s="6" t="s">
        <v>18</v>
      </c>
      <c r="H1079" s="6" t="s">
        <v>103</v>
      </c>
      <c r="I1079" s="6">
        <v>100</v>
      </c>
      <c r="J1079" s="6">
        <v>-4</v>
      </c>
      <c r="K1079" s="6">
        <v>-314.44</v>
      </c>
      <c r="L1079" s="6" t="s">
        <v>174</v>
      </c>
      <c r="M1079" s="9" t="s">
        <v>207</v>
      </c>
      <c r="N1079" s="11">
        <f t="shared" si="16"/>
        <v>1257.76</v>
      </c>
    </row>
    <row r="1080" spans="1:14" ht="14.25" customHeight="1" x14ac:dyDescent="0.35">
      <c r="A1080" s="5">
        <v>45628</v>
      </c>
      <c r="B1080" s="6" t="s">
        <v>83</v>
      </c>
      <c r="C1080" s="6" t="s">
        <v>214</v>
      </c>
      <c r="D1080" s="6" t="s">
        <v>215</v>
      </c>
      <c r="E1080" s="6" t="s">
        <v>16</v>
      </c>
      <c r="F1080" s="6" t="s">
        <v>17</v>
      </c>
      <c r="G1080" s="6" t="s">
        <v>18</v>
      </c>
      <c r="H1080" s="6" t="s">
        <v>103</v>
      </c>
      <c r="I1080" s="6">
        <v>192</v>
      </c>
      <c r="J1080" s="6">
        <v>-18</v>
      </c>
      <c r="K1080" s="6">
        <v>-1184.04</v>
      </c>
      <c r="L1080" s="6" t="s">
        <v>153</v>
      </c>
      <c r="M1080" s="9" t="s">
        <v>207</v>
      </c>
      <c r="N1080" s="11">
        <f t="shared" si="16"/>
        <v>21312.720000000001</v>
      </c>
    </row>
    <row r="1081" spans="1:14" ht="14.25" customHeight="1" x14ac:dyDescent="0.35">
      <c r="A1081" s="5">
        <v>45628</v>
      </c>
      <c r="B1081" s="6" t="s">
        <v>83</v>
      </c>
      <c r="C1081" s="6" t="s">
        <v>216</v>
      </c>
      <c r="D1081" s="6" t="s">
        <v>217</v>
      </c>
      <c r="E1081" s="6" t="s">
        <v>184</v>
      </c>
      <c r="F1081" s="6" t="s">
        <v>185</v>
      </c>
      <c r="G1081" s="6" t="s">
        <v>18</v>
      </c>
      <c r="H1081" s="6" t="s">
        <v>103</v>
      </c>
      <c r="I1081" s="6">
        <v>192</v>
      </c>
      <c r="J1081" s="6">
        <v>-6</v>
      </c>
      <c r="K1081" s="6">
        <v>-394.68</v>
      </c>
      <c r="L1081" s="6" t="s">
        <v>153</v>
      </c>
      <c r="M1081" s="9" t="s">
        <v>207</v>
      </c>
      <c r="N1081" s="11">
        <f t="shared" si="16"/>
        <v>2368.08</v>
      </c>
    </row>
    <row r="1082" spans="1:14" ht="14.25" customHeight="1" x14ac:dyDescent="0.35">
      <c r="A1082" s="5">
        <v>45628</v>
      </c>
      <c r="B1082" s="6" t="s">
        <v>83</v>
      </c>
      <c r="C1082" s="6" t="s">
        <v>218</v>
      </c>
      <c r="D1082" s="6" t="s">
        <v>219</v>
      </c>
      <c r="E1082" s="6" t="s">
        <v>16</v>
      </c>
      <c r="F1082" s="6" t="s">
        <v>17</v>
      </c>
      <c r="G1082" s="6" t="s">
        <v>18</v>
      </c>
      <c r="H1082" s="6" t="s">
        <v>103</v>
      </c>
      <c r="I1082" s="6">
        <v>192</v>
      </c>
      <c r="J1082" s="6">
        <v>-26</v>
      </c>
      <c r="K1082" s="6">
        <v>-1710.28</v>
      </c>
      <c r="L1082" s="6" t="s">
        <v>86</v>
      </c>
      <c r="M1082" s="9" t="s">
        <v>207</v>
      </c>
      <c r="N1082" s="11">
        <f t="shared" si="16"/>
        <v>44467.28</v>
      </c>
    </row>
    <row r="1083" spans="1:14" ht="14.25" customHeight="1" x14ac:dyDescent="0.35">
      <c r="A1083" s="5">
        <v>45628</v>
      </c>
      <c r="B1083" s="6" t="s">
        <v>83</v>
      </c>
      <c r="C1083" s="6" t="s">
        <v>220</v>
      </c>
      <c r="D1083" s="6" t="s">
        <v>221</v>
      </c>
      <c r="E1083" s="6" t="s">
        <v>16</v>
      </c>
      <c r="F1083" s="6" t="s">
        <v>17</v>
      </c>
      <c r="G1083" s="6" t="s">
        <v>18</v>
      </c>
      <c r="H1083" s="6" t="s">
        <v>103</v>
      </c>
      <c r="I1083" s="6">
        <v>192</v>
      </c>
      <c r="J1083" s="6">
        <v>-34</v>
      </c>
      <c r="K1083" s="6">
        <v>-2236.52</v>
      </c>
      <c r="L1083" s="6" t="s">
        <v>153</v>
      </c>
      <c r="M1083" s="9" t="s">
        <v>207</v>
      </c>
      <c r="N1083" s="11">
        <f t="shared" si="16"/>
        <v>76041.679999999993</v>
      </c>
    </row>
    <row r="1084" spans="1:14" ht="14.25" customHeight="1" x14ac:dyDescent="0.35">
      <c r="A1084" s="5">
        <v>45628</v>
      </c>
      <c r="B1084" s="6" t="s">
        <v>83</v>
      </c>
      <c r="C1084" s="6" t="s">
        <v>222</v>
      </c>
      <c r="D1084" s="6" t="s">
        <v>223</v>
      </c>
      <c r="E1084" s="6" t="s">
        <v>224</v>
      </c>
      <c r="F1084" s="6" t="s">
        <v>225</v>
      </c>
      <c r="G1084" s="6" t="s">
        <v>18</v>
      </c>
      <c r="H1084" s="6" t="s">
        <v>104</v>
      </c>
      <c r="I1084" s="6">
        <v>240</v>
      </c>
      <c r="J1084" s="6">
        <v>-1</v>
      </c>
      <c r="K1084" s="6">
        <v>-112</v>
      </c>
      <c r="L1084" s="6" t="s">
        <v>153</v>
      </c>
      <c r="M1084" s="9" t="s">
        <v>207</v>
      </c>
      <c r="N1084" s="11">
        <f t="shared" si="16"/>
        <v>112</v>
      </c>
    </row>
    <row r="1085" spans="1:14" ht="14.25" customHeight="1" x14ac:dyDescent="0.35">
      <c r="A1085" s="5">
        <v>45628</v>
      </c>
      <c r="B1085" s="6" t="s">
        <v>83</v>
      </c>
      <c r="C1085" s="6" t="s">
        <v>226</v>
      </c>
      <c r="D1085" s="6" t="s">
        <v>227</v>
      </c>
      <c r="E1085" s="6" t="s">
        <v>228</v>
      </c>
      <c r="F1085" s="6" t="s">
        <v>229</v>
      </c>
      <c r="G1085" s="6" t="s">
        <v>18</v>
      </c>
      <c r="H1085" s="6" t="s">
        <v>104</v>
      </c>
      <c r="I1085" s="6">
        <v>240</v>
      </c>
      <c r="J1085" s="6">
        <v>-1</v>
      </c>
      <c r="K1085" s="6">
        <v>-112</v>
      </c>
      <c r="L1085" s="6" t="s">
        <v>192</v>
      </c>
      <c r="M1085" s="9" t="s">
        <v>207</v>
      </c>
      <c r="N1085" s="11">
        <f t="shared" si="16"/>
        <v>112</v>
      </c>
    </row>
    <row r="1086" spans="1:14" ht="14.25" customHeight="1" x14ac:dyDescent="0.35">
      <c r="A1086" s="5">
        <v>45628</v>
      </c>
      <c r="B1086" s="6" t="s">
        <v>83</v>
      </c>
      <c r="C1086" s="6" t="s">
        <v>190</v>
      </c>
      <c r="D1086" s="6" t="s">
        <v>191</v>
      </c>
      <c r="E1086" s="6" t="s">
        <v>16</v>
      </c>
      <c r="F1086" s="6" t="s">
        <v>17</v>
      </c>
      <c r="G1086" s="6" t="s">
        <v>18</v>
      </c>
      <c r="H1086" s="6" t="s">
        <v>104</v>
      </c>
      <c r="I1086" s="6">
        <v>480</v>
      </c>
      <c r="J1086" s="6">
        <v>-2</v>
      </c>
      <c r="K1086" s="6">
        <v>-80</v>
      </c>
      <c r="L1086" s="6" t="s">
        <v>192</v>
      </c>
      <c r="M1086" s="9" t="s">
        <v>207</v>
      </c>
      <c r="N1086" s="11">
        <f t="shared" si="16"/>
        <v>160</v>
      </c>
    </row>
    <row r="1087" spans="1:14" ht="14.25" customHeight="1" x14ac:dyDescent="0.35">
      <c r="A1087" s="5">
        <v>45628</v>
      </c>
      <c r="B1087" s="6" t="s">
        <v>83</v>
      </c>
      <c r="C1087" s="6" t="s">
        <v>208</v>
      </c>
      <c r="D1087" s="6" t="s">
        <v>209</v>
      </c>
      <c r="E1087" s="6" t="s">
        <v>16</v>
      </c>
      <c r="F1087" s="6" t="s">
        <v>17</v>
      </c>
      <c r="G1087" s="6" t="s">
        <v>18</v>
      </c>
      <c r="H1087" s="6" t="s">
        <v>104</v>
      </c>
      <c r="I1087" s="6">
        <v>480</v>
      </c>
      <c r="J1087" s="6">
        <v>-1</v>
      </c>
      <c r="K1087" s="6">
        <v>-40</v>
      </c>
      <c r="L1087" s="6" t="s">
        <v>86</v>
      </c>
      <c r="M1087" s="9" t="s">
        <v>207</v>
      </c>
      <c r="N1087" s="11">
        <f t="shared" si="16"/>
        <v>40</v>
      </c>
    </row>
    <row r="1088" spans="1:14" ht="14.25" customHeight="1" x14ac:dyDescent="0.35">
      <c r="A1088" s="5">
        <v>45628</v>
      </c>
      <c r="B1088" s="6" t="s">
        <v>83</v>
      </c>
      <c r="C1088" s="6" t="s">
        <v>180</v>
      </c>
      <c r="D1088" s="6" t="s">
        <v>181</v>
      </c>
      <c r="E1088" s="6" t="s">
        <v>16</v>
      </c>
      <c r="F1088" s="6" t="s">
        <v>17</v>
      </c>
      <c r="G1088" s="6" t="s">
        <v>18</v>
      </c>
      <c r="H1088" s="6" t="s">
        <v>104</v>
      </c>
      <c r="I1088" s="6">
        <v>480</v>
      </c>
      <c r="J1088" s="6">
        <v>-4</v>
      </c>
      <c r="K1088" s="6">
        <v>-160</v>
      </c>
      <c r="L1088" s="6" t="s">
        <v>86</v>
      </c>
      <c r="M1088" s="9" t="s">
        <v>207</v>
      </c>
      <c r="N1088" s="11">
        <f t="shared" si="16"/>
        <v>640</v>
      </c>
    </row>
    <row r="1089" spans="1:14" ht="14.25" customHeight="1" x14ac:dyDescent="0.35">
      <c r="A1089" s="5">
        <v>45628</v>
      </c>
      <c r="B1089" s="6" t="s">
        <v>83</v>
      </c>
      <c r="C1089" s="6" t="s">
        <v>164</v>
      </c>
      <c r="D1089" s="6" t="s">
        <v>165</v>
      </c>
      <c r="E1089" s="6" t="s">
        <v>24</v>
      </c>
      <c r="F1089" s="6" t="s">
        <v>25</v>
      </c>
      <c r="G1089" s="6" t="s">
        <v>18</v>
      </c>
      <c r="H1089" s="6" t="s">
        <v>104</v>
      </c>
      <c r="I1089" s="6">
        <v>480</v>
      </c>
      <c r="J1089" s="6">
        <v>-5</v>
      </c>
      <c r="K1089" s="6">
        <v>-200</v>
      </c>
      <c r="L1089" s="6" t="s">
        <v>86</v>
      </c>
      <c r="M1089" s="9" t="s">
        <v>207</v>
      </c>
      <c r="N1089" s="11">
        <f t="shared" si="16"/>
        <v>1000</v>
      </c>
    </row>
    <row r="1090" spans="1:14" ht="14.25" customHeight="1" x14ac:dyDescent="0.35">
      <c r="A1090" s="5">
        <v>45628</v>
      </c>
      <c r="B1090" s="6" t="s">
        <v>83</v>
      </c>
      <c r="C1090" s="6" t="s">
        <v>168</v>
      </c>
      <c r="D1090" s="6" t="s">
        <v>169</v>
      </c>
      <c r="E1090" s="6" t="s">
        <v>16</v>
      </c>
      <c r="F1090" s="6" t="s">
        <v>17</v>
      </c>
      <c r="G1090" s="6" t="s">
        <v>18</v>
      </c>
      <c r="H1090" s="6" t="s">
        <v>104</v>
      </c>
      <c r="I1090" s="6">
        <v>480</v>
      </c>
      <c r="J1090" s="6">
        <v>-4</v>
      </c>
      <c r="K1090" s="6">
        <v>-160</v>
      </c>
      <c r="L1090" s="6" t="s">
        <v>86</v>
      </c>
      <c r="M1090" s="9" t="s">
        <v>207</v>
      </c>
      <c r="N1090" s="11">
        <f t="shared" si="16"/>
        <v>640</v>
      </c>
    </row>
    <row r="1091" spans="1:14" ht="14.25" customHeight="1" x14ac:dyDescent="0.35">
      <c r="A1091" s="5">
        <v>45628</v>
      </c>
      <c r="B1091" s="6" t="s">
        <v>83</v>
      </c>
      <c r="C1091" s="6" t="s">
        <v>166</v>
      </c>
      <c r="D1091" s="6" t="s">
        <v>167</v>
      </c>
      <c r="E1091" s="6" t="s">
        <v>16</v>
      </c>
      <c r="F1091" s="6" t="s">
        <v>17</v>
      </c>
      <c r="G1091" s="6" t="s">
        <v>18</v>
      </c>
      <c r="H1091" s="6" t="s">
        <v>104</v>
      </c>
      <c r="I1091" s="6">
        <v>480</v>
      </c>
      <c r="J1091" s="6">
        <v>-1</v>
      </c>
      <c r="K1091" s="6">
        <v>-40</v>
      </c>
      <c r="L1091" s="6" t="s">
        <v>86</v>
      </c>
      <c r="M1091" s="9" t="s">
        <v>207</v>
      </c>
      <c r="N1091" s="11">
        <f t="shared" ref="N1091:N1154" si="17">J1091*K1091</f>
        <v>40</v>
      </c>
    </row>
    <row r="1092" spans="1:14" ht="14.25" customHeight="1" x14ac:dyDescent="0.35">
      <c r="A1092" s="5">
        <v>45628</v>
      </c>
      <c r="B1092" s="6" t="s">
        <v>83</v>
      </c>
      <c r="C1092" s="6" t="s">
        <v>230</v>
      </c>
      <c r="D1092" s="6" t="s">
        <v>231</v>
      </c>
      <c r="E1092" s="6" t="s">
        <v>224</v>
      </c>
      <c r="F1092" s="6" t="s">
        <v>232</v>
      </c>
      <c r="G1092" s="6" t="s">
        <v>18</v>
      </c>
      <c r="H1092" s="6" t="s">
        <v>104</v>
      </c>
      <c r="I1092" s="6">
        <v>480</v>
      </c>
      <c r="J1092" s="6">
        <v>-8</v>
      </c>
      <c r="K1092" s="6">
        <v>-320</v>
      </c>
      <c r="L1092" s="6" t="s">
        <v>153</v>
      </c>
      <c r="M1092" s="9" t="s">
        <v>207</v>
      </c>
      <c r="N1092" s="11">
        <f t="shared" si="17"/>
        <v>2560</v>
      </c>
    </row>
    <row r="1093" spans="1:14" ht="14.25" customHeight="1" x14ac:dyDescent="0.35">
      <c r="A1093" s="5">
        <v>45628</v>
      </c>
      <c r="B1093" s="6" t="s">
        <v>83</v>
      </c>
      <c r="C1093" s="6" t="s">
        <v>233</v>
      </c>
      <c r="D1093" s="6" t="s">
        <v>234</v>
      </c>
      <c r="E1093" s="6" t="s">
        <v>16</v>
      </c>
      <c r="F1093" s="6" t="s">
        <v>17</v>
      </c>
      <c r="G1093" s="6" t="s">
        <v>18</v>
      </c>
      <c r="H1093" s="6" t="s">
        <v>104</v>
      </c>
      <c r="I1093" s="6">
        <v>480</v>
      </c>
      <c r="J1093" s="6">
        <v>-4</v>
      </c>
      <c r="K1093" s="6">
        <v>-160</v>
      </c>
      <c r="L1093" s="6" t="s">
        <v>86</v>
      </c>
      <c r="M1093" s="9" t="s">
        <v>207</v>
      </c>
      <c r="N1093" s="11">
        <f t="shared" si="17"/>
        <v>640</v>
      </c>
    </row>
    <row r="1094" spans="1:14" ht="14.25" customHeight="1" x14ac:dyDescent="0.35">
      <c r="A1094" s="5">
        <v>45628</v>
      </c>
      <c r="B1094" s="6" t="s">
        <v>83</v>
      </c>
      <c r="C1094" s="6" t="s">
        <v>156</v>
      </c>
      <c r="D1094" s="6" t="s">
        <v>157</v>
      </c>
      <c r="E1094" s="6" t="s">
        <v>24</v>
      </c>
      <c r="F1094" s="6" t="s">
        <v>25</v>
      </c>
      <c r="G1094" s="6" t="s">
        <v>18</v>
      </c>
      <c r="H1094" s="6" t="s">
        <v>104</v>
      </c>
      <c r="I1094" s="6">
        <v>480</v>
      </c>
      <c r="J1094" s="6">
        <v>-2</v>
      </c>
      <c r="K1094" s="6">
        <v>-80</v>
      </c>
      <c r="L1094" s="6" t="s">
        <v>153</v>
      </c>
      <c r="M1094" s="9" t="s">
        <v>207</v>
      </c>
      <c r="N1094" s="11">
        <f t="shared" si="17"/>
        <v>160</v>
      </c>
    </row>
    <row r="1095" spans="1:14" ht="14.25" customHeight="1" x14ac:dyDescent="0.35">
      <c r="A1095" s="5">
        <v>45628</v>
      </c>
      <c r="B1095" s="6" t="s">
        <v>83</v>
      </c>
      <c r="C1095" s="6" t="s">
        <v>164</v>
      </c>
      <c r="D1095" s="6" t="s">
        <v>165</v>
      </c>
      <c r="E1095" s="6" t="s">
        <v>24</v>
      </c>
      <c r="F1095" s="6" t="s">
        <v>25</v>
      </c>
      <c r="G1095" s="6" t="s">
        <v>18</v>
      </c>
      <c r="H1095" s="6" t="s">
        <v>104</v>
      </c>
      <c r="I1095" s="6">
        <v>480</v>
      </c>
      <c r="J1095" s="6">
        <v>-10</v>
      </c>
      <c r="K1095" s="6">
        <v>-400</v>
      </c>
      <c r="L1095" s="6" t="s">
        <v>86</v>
      </c>
      <c r="M1095" s="9" t="s">
        <v>207</v>
      </c>
      <c r="N1095" s="11">
        <f t="shared" si="17"/>
        <v>4000</v>
      </c>
    </row>
    <row r="1096" spans="1:14" ht="14.25" customHeight="1" x14ac:dyDescent="0.35">
      <c r="A1096" s="5">
        <v>45628</v>
      </c>
      <c r="B1096" s="6" t="s">
        <v>83</v>
      </c>
      <c r="C1096" s="6" t="s">
        <v>162</v>
      </c>
      <c r="D1096" s="6" t="s">
        <v>163</v>
      </c>
      <c r="E1096" s="6" t="s">
        <v>16</v>
      </c>
      <c r="F1096" s="6" t="s">
        <v>17</v>
      </c>
      <c r="G1096" s="6" t="s">
        <v>18</v>
      </c>
      <c r="H1096" s="6" t="s">
        <v>104</v>
      </c>
      <c r="I1096" s="6">
        <v>480</v>
      </c>
      <c r="J1096" s="6">
        <v>-1</v>
      </c>
      <c r="K1096" s="6">
        <v>-40</v>
      </c>
      <c r="L1096" s="6" t="s">
        <v>86</v>
      </c>
      <c r="M1096" s="9" t="s">
        <v>207</v>
      </c>
      <c r="N1096" s="11">
        <f t="shared" si="17"/>
        <v>40</v>
      </c>
    </row>
    <row r="1097" spans="1:14" ht="14.25" customHeight="1" x14ac:dyDescent="0.35">
      <c r="A1097" s="5">
        <v>45628</v>
      </c>
      <c r="B1097" s="6" t="s">
        <v>83</v>
      </c>
      <c r="C1097" s="6" t="s">
        <v>168</v>
      </c>
      <c r="D1097" s="6" t="s">
        <v>169</v>
      </c>
      <c r="E1097" s="6" t="s">
        <v>16</v>
      </c>
      <c r="F1097" s="6" t="s">
        <v>17</v>
      </c>
      <c r="G1097" s="6" t="s">
        <v>18</v>
      </c>
      <c r="H1097" s="6" t="s">
        <v>104</v>
      </c>
      <c r="I1097" s="6">
        <v>480</v>
      </c>
      <c r="J1097" s="6">
        <v>-4</v>
      </c>
      <c r="K1097" s="6">
        <v>-280</v>
      </c>
      <c r="L1097" s="6" t="s">
        <v>86</v>
      </c>
      <c r="M1097" s="9" t="s">
        <v>207</v>
      </c>
      <c r="N1097" s="11">
        <f t="shared" si="17"/>
        <v>1120</v>
      </c>
    </row>
    <row r="1098" spans="1:14" ht="14.25" customHeight="1" x14ac:dyDescent="0.35">
      <c r="A1098" s="5">
        <v>45628</v>
      </c>
      <c r="B1098" s="6" t="s">
        <v>83</v>
      </c>
      <c r="C1098" s="6" t="s">
        <v>164</v>
      </c>
      <c r="D1098" s="6" t="s">
        <v>165</v>
      </c>
      <c r="E1098" s="6" t="s">
        <v>24</v>
      </c>
      <c r="F1098" s="6" t="s">
        <v>25</v>
      </c>
      <c r="G1098" s="6" t="s">
        <v>18</v>
      </c>
      <c r="H1098" s="6" t="s">
        <v>104</v>
      </c>
      <c r="I1098" s="6">
        <v>480</v>
      </c>
      <c r="J1098" s="6">
        <v>-20</v>
      </c>
      <c r="K1098" s="6">
        <v>-1400</v>
      </c>
      <c r="L1098" s="6" t="s">
        <v>86</v>
      </c>
      <c r="M1098" s="9" t="s">
        <v>207</v>
      </c>
      <c r="N1098" s="11">
        <f t="shared" si="17"/>
        <v>28000</v>
      </c>
    </row>
    <row r="1099" spans="1:14" ht="14.25" customHeight="1" x14ac:dyDescent="0.35">
      <c r="A1099" s="5">
        <v>45628</v>
      </c>
      <c r="B1099" s="6" t="s">
        <v>83</v>
      </c>
      <c r="C1099" s="6" t="s">
        <v>233</v>
      </c>
      <c r="D1099" s="6" t="s">
        <v>234</v>
      </c>
      <c r="E1099" s="6" t="s">
        <v>16</v>
      </c>
      <c r="F1099" s="6" t="s">
        <v>17</v>
      </c>
      <c r="G1099" s="6" t="s">
        <v>18</v>
      </c>
      <c r="H1099" s="6" t="s">
        <v>104</v>
      </c>
      <c r="I1099" s="6">
        <v>480</v>
      </c>
      <c r="J1099" s="6">
        <v>-4</v>
      </c>
      <c r="K1099" s="6">
        <v>-280</v>
      </c>
      <c r="L1099" s="6" t="s">
        <v>86</v>
      </c>
      <c r="M1099" s="9" t="s">
        <v>207</v>
      </c>
      <c r="N1099" s="11">
        <f t="shared" si="17"/>
        <v>1120</v>
      </c>
    </row>
    <row r="1100" spans="1:14" ht="14.25" customHeight="1" x14ac:dyDescent="0.35">
      <c r="A1100" s="5">
        <v>45628</v>
      </c>
      <c r="B1100" s="6" t="s">
        <v>83</v>
      </c>
      <c r="C1100" s="6" t="s">
        <v>235</v>
      </c>
      <c r="D1100" s="6" t="s">
        <v>236</v>
      </c>
      <c r="E1100" s="6" t="s">
        <v>24</v>
      </c>
      <c r="F1100" s="6" t="s">
        <v>25</v>
      </c>
      <c r="G1100" s="6" t="s">
        <v>18</v>
      </c>
      <c r="H1100" s="6" t="s">
        <v>104</v>
      </c>
      <c r="I1100" s="6">
        <v>480</v>
      </c>
      <c r="J1100" s="6">
        <v>-1</v>
      </c>
      <c r="K1100" s="6">
        <v>-70</v>
      </c>
      <c r="L1100" s="6" t="s">
        <v>86</v>
      </c>
      <c r="M1100" s="9" t="s">
        <v>207</v>
      </c>
      <c r="N1100" s="11">
        <f t="shared" si="17"/>
        <v>70</v>
      </c>
    </row>
    <row r="1101" spans="1:14" ht="14.25" customHeight="1" x14ac:dyDescent="0.35">
      <c r="A1101" s="5">
        <v>45628</v>
      </c>
      <c r="B1101" s="6" t="s">
        <v>83</v>
      </c>
      <c r="C1101" s="6" t="s">
        <v>199</v>
      </c>
      <c r="D1101" s="6" t="s">
        <v>200</v>
      </c>
      <c r="E1101" s="6" t="s">
        <v>16</v>
      </c>
      <c r="F1101" s="6" t="s">
        <v>17</v>
      </c>
      <c r="G1101" s="6" t="s">
        <v>18</v>
      </c>
      <c r="H1101" s="6" t="s">
        <v>104</v>
      </c>
      <c r="I1101" s="6">
        <v>480</v>
      </c>
      <c r="J1101" s="6">
        <v>-5</v>
      </c>
      <c r="K1101" s="6">
        <v>-350</v>
      </c>
      <c r="L1101" s="6" t="s">
        <v>153</v>
      </c>
      <c r="M1101" s="9" t="s">
        <v>207</v>
      </c>
      <c r="N1101" s="11">
        <f t="shared" si="17"/>
        <v>1750</v>
      </c>
    </row>
    <row r="1102" spans="1:14" ht="14.25" customHeight="1" x14ac:dyDescent="0.35">
      <c r="A1102" s="5">
        <v>45628</v>
      </c>
      <c r="B1102" s="6" t="s">
        <v>83</v>
      </c>
      <c r="C1102" s="6" t="s">
        <v>164</v>
      </c>
      <c r="D1102" s="6" t="s">
        <v>165</v>
      </c>
      <c r="E1102" s="6" t="s">
        <v>24</v>
      </c>
      <c r="F1102" s="6" t="s">
        <v>25</v>
      </c>
      <c r="G1102" s="6" t="s">
        <v>18</v>
      </c>
      <c r="H1102" s="6" t="s">
        <v>104</v>
      </c>
      <c r="I1102" s="6">
        <v>108</v>
      </c>
      <c r="J1102" s="6">
        <v>-2</v>
      </c>
      <c r="K1102" s="6">
        <v>-197.9</v>
      </c>
      <c r="L1102" s="6" t="s">
        <v>86</v>
      </c>
      <c r="M1102" s="9" t="s">
        <v>207</v>
      </c>
      <c r="N1102" s="11">
        <f t="shared" si="17"/>
        <v>395.8</v>
      </c>
    </row>
    <row r="1103" spans="1:14" ht="14.25" customHeight="1" x14ac:dyDescent="0.35">
      <c r="A1103" s="5">
        <v>45628</v>
      </c>
      <c r="B1103" s="6" t="s">
        <v>83</v>
      </c>
      <c r="C1103" s="6" t="s">
        <v>237</v>
      </c>
      <c r="D1103" s="6" t="s">
        <v>238</v>
      </c>
      <c r="E1103" s="6" t="s">
        <v>224</v>
      </c>
      <c r="F1103" s="6" t="s">
        <v>232</v>
      </c>
      <c r="G1103" s="6" t="s">
        <v>18</v>
      </c>
      <c r="H1103" s="6" t="s">
        <v>104</v>
      </c>
      <c r="I1103" s="6">
        <v>108</v>
      </c>
      <c r="J1103" s="6">
        <v>-1</v>
      </c>
      <c r="K1103" s="6">
        <v>-98.95</v>
      </c>
      <c r="L1103" s="6" t="s">
        <v>192</v>
      </c>
      <c r="M1103" s="9" t="s">
        <v>207</v>
      </c>
      <c r="N1103" s="11">
        <f t="shared" si="17"/>
        <v>98.95</v>
      </c>
    </row>
    <row r="1104" spans="1:14" ht="14.25" customHeight="1" x14ac:dyDescent="0.35">
      <c r="A1104" s="5">
        <v>45628</v>
      </c>
      <c r="B1104" s="6" t="s">
        <v>83</v>
      </c>
      <c r="C1104" s="6" t="s">
        <v>180</v>
      </c>
      <c r="D1104" s="6" t="s">
        <v>181</v>
      </c>
      <c r="E1104" s="6" t="s">
        <v>16</v>
      </c>
      <c r="F1104" s="6" t="s">
        <v>17</v>
      </c>
      <c r="G1104" s="6" t="s">
        <v>18</v>
      </c>
      <c r="H1104" s="6" t="s">
        <v>104</v>
      </c>
      <c r="I1104" s="6">
        <v>108</v>
      </c>
      <c r="J1104" s="6">
        <v>-1</v>
      </c>
      <c r="K1104" s="6">
        <v>-98.95</v>
      </c>
      <c r="L1104" s="6" t="s">
        <v>86</v>
      </c>
      <c r="M1104" s="9" t="s">
        <v>207</v>
      </c>
      <c r="N1104" s="11">
        <f t="shared" si="17"/>
        <v>98.95</v>
      </c>
    </row>
    <row r="1105" spans="1:14" ht="14.25" customHeight="1" x14ac:dyDescent="0.35">
      <c r="A1105" s="5">
        <v>45628</v>
      </c>
      <c r="B1105" s="6" t="s">
        <v>83</v>
      </c>
      <c r="C1105" s="6" t="s">
        <v>222</v>
      </c>
      <c r="D1105" s="6" t="s">
        <v>223</v>
      </c>
      <c r="E1105" s="6" t="s">
        <v>224</v>
      </c>
      <c r="F1105" s="6" t="s">
        <v>225</v>
      </c>
      <c r="G1105" s="6" t="s">
        <v>18</v>
      </c>
      <c r="H1105" s="6" t="s">
        <v>104</v>
      </c>
      <c r="I1105" s="6">
        <v>108</v>
      </c>
      <c r="J1105" s="6">
        <v>-1</v>
      </c>
      <c r="K1105" s="6">
        <v>-98.95</v>
      </c>
      <c r="L1105" s="6" t="s">
        <v>153</v>
      </c>
      <c r="M1105" s="9" t="s">
        <v>207</v>
      </c>
      <c r="N1105" s="11">
        <f t="shared" si="17"/>
        <v>98.95</v>
      </c>
    </row>
    <row r="1106" spans="1:14" ht="14.25" customHeight="1" x14ac:dyDescent="0.35">
      <c r="A1106" s="5">
        <v>45628</v>
      </c>
      <c r="B1106" s="6" t="s">
        <v>83</v>
      </c>
      <c r="C1106" s="6" t="s">
        <v>239</v>
      </c>
      <c r="D1106" s="6" t="s">
        <v>240</v>
      </c>
      <c r="E1106" s="6" t="s">
        <v>241</v>
      </c>
      <c r="F1106" s="6" t="s">
        <v>242</v>
      </c>
      <c r="G1106" s="6" t="s">
        <v>18</v>
      </c>
      <c r="H1106" s="6" t="s">
        <v>104</v>
      </c>
      <c r="I1106" s="6">
        <v>108</v>
      </c>
      <c r="J1106" s="6">
        <v>-2</v>
      </c>
      <c r="K1106" s="6">
        <v>-197.9</v>
      </c>
      <c r="L1106" s="6" t="s">
        <v>153</v>
      </c>
      <c r="M1106" s="9" t="s">
        <v>207</v>
      </c>
      <c r="N1106" s="11">
        <f t="shared" si="17"/>
        <v>395.8</v>
      </c>
    </row>
    <row r="1107" spans="1:14" ht="14.25" customHeight="1" x14ac:dyDescent="0.35">
      <c r="A1107" s="5">
        <v>45628</v>
      </c>
      <c r="B1107" s="6" t="s">
        <v>83</v>
      </c>
      <c r="C1107" s="6" t="s">
        <v>235</v>
      </c>
      <c r="D1107" s="6" t="s">
        <v>236</v>
      </c>
      <c r="E1107" s="6" t="s">
        <v>24</v>
      </c>
      <c r="F1107" s="6" t="s">
        <v>25</v>
      </c>
      <c r="G1107" s="6" t="s">
        <v>18</v>
      </c>
      <c r="H1107" s="6" t="s">
        <v>104</v>
      </c>
      <c r="I1107" s="6">
        <v>108</v>
      </c>
      <c r="J1107" s="6">
        <v>-1</v>
      </c>
      <c r="K1107" s="6">
        <v>-98.95</v>
      </c>
      <c r="L1107" s="6" t="s">
        <v>86</v>
      </c>
      <c r="M1107" s="9" t="s">
        <v>207</v>
      </c>
      <c r="N1107" s="11">
        <f t="shared" si="17"/>
        <v>98.95</v>
      </c>
    </row>
    <row r="1108" spans="1:14" ht="14.25" customHeight="1" x14ac:dyDescent="0.35">
      <c r="A1108" s="5">
        <v>45628</v>
      </c>
      <c r="B1108" s="6" t="s">
        <v>83</v>
      </c>
      <c r="C1108" s="6" t="s">
        <v>243</v>
      </c>
      <c r="D1108" s="6" t="s">
        <v>244</v>
      </c>
      <c r="E1108" s="6" t="s">
        <v>114</v>
      </c>
      <c r="F1108" s="6" t="s">
        <v>245</v>
      </c>
      <c r="G1108" s="6" t="s">
        <v>18</v>
      </c>
      <c r="H1108" s="6" t="s">
        <v>104</v>
      </c>
      <c r="I1108" s="6">
        <v>24</v>
      </c>
      <c r="J1108" s="6">
        <v>-9</v>
      </c>
      <c r="K1108" s="6">
        <v>-900</v>
      </c>
      <c r="L1108" s="6" t="s">
        <v>86</v>
      </c>
      <c r="M1108" s="9" t="s">
        <v>207</v>
      </c>
      <c r="N1108" s="11">
        <f t="shared" si="17"/>
        <v>8100</v>
      </c>
    </row>
    <row r="1109" spans="1:14" ht="14.25" customHeight="1" x14ac:dyDescent="0.35">
      <c r="A1109" s="5">
        <v>45628</v>
      </c>
      <c r="B1109" s="6" t="s">
        <v>83</v>
      </c>
      <c r="C1109" s="6" t="s">
        <v>154</v>
      </c>
      <c r="D1109" s="6" t="s">
        <v>155</v>
      </c>
      <c r="E1109" s="6" t="s">
        <v>24</v>
      </c>
      <c r="F1109" s="6" t="s">
        <v>25</v>
      </c>
      <c r="G1109" s="6" t="s">
        <v>18</v>
      </c>
      <c r="H1109" s="6" t="s">
        <v>19</v>
      </c>
      <c r="I1109" s="6">
        <v>48</v>
      </c>
      <c r="J1109" s="6">
        <v>-2</v>
      </c>
      <c r="K1109" s="6">
        <v>-1026.78</v>
      </c>
      <c r="L1109" s="6" t="s">
        <v>153</v>
      </c>
      <c r="M1109" s="9" t="s">
        <v>207</v>
      </c>
      <c r="N1109" s="11">
        <f t="shared" si="17"/>
        <v>2053.56</v>
      </c>
    </row>
    <row r="1110" spans="1:14" ht="14.25" customHeight="1" x14ac:dyDescent="0.35">
      <c r="A1110" s="5">
        <v>45628</v>
      </c>
      <c r="B1110" s="6" t="s">
        <v>83</v>
      </c>
      <c r="C1110" s="6" t="s">
        <v>177</v>
      </c>
      <c r="D1110" s="6" t="s">
        <v>178</v>
      </c>
      <c r="E1110" s="6" t="s">
        <v>45</v>
      </c>
      <c r="F1110" s="6" t="s">
        <v>46</v>
      </c>
      <c r="G1110" s="6" t="s">
        <v>18</v>
      </c>
      <c r="H1110" s="6" t="s">
        <v>139</v>
      </c>
      <c r="I1110" s="6">
        <v>144</v>
      </c>
      <c r="J1110" s="6">
        <v>-1</v>
      </c>
      <c r="K1110" s="6">
        <v>-111.61</v>
      </c>
      <c r="L1110" s="6" t="s">
        <v>179</v>
      </c>
      <c r="M1110" s="9" t="s">
        <v>207</v>
      </c>
      <c r="N1110" s="11">
        <f t="shared" si="17"/>
        <v>111.61</v>
      </c>
    </row>
    <row r="1111" spans="1:14" ht="14.25" customHeight="1" x14ac:dyDescent="0.35">
      <c r="A1111" s="5">
        <v>45628</v>
      </c>
      <c r="B1111" s="6" t="s">
        <v>83</v>
      </c>
      <c r="C1111" s="6" t="s">
        <v>246</v>
      </c>
      <c r="D1111" s="6" t="s">
        <v>247</v>
      </c>
      <c r="E1111" s="6" t="s">
        <v>248</v>
      </c>
      <c r="F1111" s="6" t="s">
        <v>249</v>
      </c>
      <c r="G1111" s="6" t="s">
        <v>18</v>
      </c>
      <c r="H1111" s="6" t="s">
        <v>131</v>
      </c>
      <c r="I1111" s="6">
        <v>600</v>
      </c>
      <c r="J1111" s="6">
        <v>-2</v>
      </c>
      <c r="K1111" s="6">
        <v>-305.98</v>
      </c>
      <c r="L1111" s="6" t="s">
        <v>86</v>
      </c>
      <c r="M1111" s="9" t="s">
        <v>207</v>
      </c>
      <c r="N1111" s="11">
        <f t="shared" si="17"/>
        <v>611.96</v>
      </c>
    </row>
    <row r="1112" spans="1:14" ht="14.25" customHeight="1" x14ac:dyDescent="0.35">
      <c r="A1112" s="5">
        <v>45628</v>
      </c>
      <c r="B1112" s="6" t="s">
        <v>83</v>
      </c>
      <c r="C1112" s="6" t="s">
        <v>193</v>
      </c>
      <c r="D1112" s="6" t="s">
        <v>194</v>
      </c>
      <c r="E1112" s="6" t="s">
        <v>16</v>
      </c>
      <c r="F1112" s="6" t="s">
        <v>17</v>
      </c>
      <c r="G1112" s="6" t="s">
        <v>18</v>
      </c>
      <c r="H1112" s="6" t="s">
        <v>108</v>
      </c>
      <c r="I1112" s="6">
        <v>72</v>
      </c>
      <c r="J1112" s="6">
        <v>-1</v>
      </c>
      <c r="K1112" s="6">
        <v>-222.32</v>
      </c>
      <c r="L1112" s="6" t="s">
        <v>86</v>
      </c>
      <c r="M1112" s="9" t="s">
        <v>207</v>
      </c>
      <c r="N1112" s="11">
        <f t="shared" si="17"/>
        <v>222.32</v>
      </c>
    </row>
    <row r="1113" spans="1:14" ht="14.25" customHeight="1" x14ac:dyDescent="0.35">
      <c r="A1113" s="5">
        <v>45628</v>
      </c>
      <c r="B1113" s="6" t="s">
        <v>83</v>
      </c>
      <c r="C1113" s="6" t="s">
        <v>250</v>
      </c>
      <c r="D1113" s="6" t="s">
        <v>251</v>
      </c>
      <c r="E1113" s="6" t="s">
        <v>241</v>
      </c>
      <c r="F1113" s="6" t="s">
        <v>242</v>
      </c>
      <c r="G1113" s="6" t="s">
        <v>18</v>
      </c>
      <c r="H1113" s="6" t="s">
        <v>108</v>
      </c>
      <c r="I1113" s="6">
        <v>30</v>
      </c>
      <c r="J1113" s="6">
        <v>-1</v>
      </c>
      <c r="K1113" s="6">
        <v>-133.04</v>
      </c>
      <c r="L1113" s="6" t="s">
        <v>86</v>
      </c>
      <c r="M1113" s="9" t="s">
        <v>207</v>
      </c>
      <c r="N1113" s="11">
        <f t="shared" si="17"/>
        <v>133.04</v>
      </c>
    </row>
    <row r="1114" spans="1:14" ht="14.25" customHeight="1" x14ac:dyDescent="0.35">
      <c r="A1114" s="5">
        <v>45628</v>
      </c>
      <c r="B1114" s="6" t="s">
        <v>83</v>
      </c>
      <c r="C1114" s="6" t="s">
        <v>252</v>
      </c>
      <c r="D1114" s="6" t="s">
        <v>253</v>
      </c>
      <c r="E1114" s="6" t="s">
        <v>45</v>
      </c>
      <c r="F1114" s="6" t="s">
        <v>46</v>
      </c>
      <c r="G1114" s="6" t="s">
        <v>18</v>
      </c>
      <c r="H1114" s="6" t="s">
        <v>109</v>
      </c>
      <c r="I1114" s="6">
        <v>160</v>
      </c>
      <c r="J1114" s="6">
        <v>-6</v>
      </c>
      <c r="K1114" s="6">
        <v>-618</v>
      </c>
      <c r="L1114" s="6" t="s">
        <v>86</v>
      </c>
      <c r="M1114" s="9" t="s">
        <v>207</v>
      </c>
      <c r="N1114" s="11">
        <f t="shared" si="17"/>
        <v>3708</v>
      </c>
    </row>
    <row r="1115" spans="1:14" ht="14.25" customHeight="1" x14ac:dyDescent="0.35">
      <c r="A1115" s="5">
        <v>45628</v>
      </c>
      <c r="B1115" s="6" t="s">
        <v>83</v>
      </c>
      <c r="C1115" s="6" t="s">
        <v>254</v>
      </c>
      <c r="D1115" s="6" t="s">
        <v>255</v>
      </c>
      <c r="E1115" s="6" t="s">
        <v>256</v>
      </c>
      <c r="F1115" s="6" t="s">
        <v>257</v>
      </c>
      <c r="G1115" s="6" t="s">
        <v>18</v>
      </c>
      <c r="H1115" s="6" t="s">
        <v>109</v>
      </c>
      <c r="I1115" s="6">
        <v>160</v>
      </c>
      <c r="J1115" s="6">
        <v>-2</v>
      </c>
      <c r="K1115" s="6">
        <v>-206</v>
      </c>
      <c r="L1115" s="6" t="s">
        <v>86</v>
      </c>
      <c r="M1115" s="9" t="s">
        <v>207</v>
      </c>
      <c r="N1115" s="11">
        <f t="shared" si="17"/>
        <v>412</v>
      </c>
    </row>
    <row r="1116" spans="1:14" ht="14.25" customHeight="1" x14ac:dyDescent="0.35">
      <c r="A1116" s="5">
        <v>45628</v>
      </c>
      <c r="B1116" s="6" t="s">
        <v>83</v>
      </c>
      <c r="C1116" s="6" t="s">
        <v>258</v>
      </c>
      <c r="D1116" s="6" t="s">
        <v>259</v>
      </c>
      <c r="E1116" s="6" t="s">
        <v>224</v>
      </c>
      <c r="F1116" s="6" t="s">
        <v>232</v>
      </c>
      <c r="G1116" s="6" t="s">
        <v>18</v>
      </c>
      <c r="H1116" s="6" t="s">
        <v>109</v>
      </c>
      <c r="I1116" s="6">
        <v>160</v>
      </c>
      <c r="J1116" s="6">
        <v>-3</v>
      </c>
      <c r="K1116" s="6">
        <v>-309</v>
      </c>
      <c r="L1116" s="6" t="s">
        <v>174</v>
      </c>
      <c r="M1116" s="9" t="s">
        <v>207</v>
      </c>
      <c r="N1116" s="11">
        <f t="shared" si="17"/>
        <v>927</v>
      </c>
    </row>
    <row r="1117" spans="1:14" ht="14.25" customHeight="1" x14ac:dyDescent="0.35">
      <c r="A1117" s="5">
        <v>45628</v>
      </c>
      <c r="B1117" s="6" t="s">
        <v>83</v>
      </c>
      <c r="C1117" s="6" t="s">
        <v>260</v>
      </c>
      <c r="D1117" s="6" t="s">
        <v>261</v>
      </c>
      <c r="E1117" s="6" t="s">
        <v>16</v>
      </c>
      <c r="F1117" s="6" t="s">
        <v>17</v>
      </c>
      <c r="G1117" s="6" t="s">
        <v>18</v>
      </c>
      <c r="H1117" s="6" t="s">
        <v>109</v>
      </c>
      <c r="I1117" s="6">
        <v>160</v>
      </c>
      <c r="J1117" s="6">
        <v>-1</v>
      </c>
      <c r="K1117" s="6">
        <v>-103</v>
      </c>
      <c r="L1117" s="6" t="s">
        <v>86</v>
      </c>
      <c r="M1117" s="9" t="s">
        <v>207</v>
      </c>
      <c r="N1117" s="11">
        <f t="shared" si="17"/>
        <v>103</v>
      </c>
    </row>
    <row r="1118" spans="1:14" ht="14.25" customHeight="1" x14ac:dyDescent="0.35">
      <c r="A1118" s="5">
        <v>45628</v>
      </c>
      <c r="B1118" s="6" t="s">
        <v>83</v>
      </c>
      <c r="C1118" s="6" t="s">
        <v>262</v>
      </c>
      <c r="D1118" s="6" t="s">
        <v>263</v>
      </c>
      <c r="E1118" s="6" t="s">
        <v>264</v>
      </c>
      <c r="F1118" s="6" t="s">
        <v>265</v>
      </c>
      <c r="G1118" s="6" t="s">
        <v>18</v>
      </c>
      <c r="H1118" s="6" t="s">
        <v>109</v>
      </c>
      <c r="I1118" s="6">
        <v>160</v>
      </c>
      <c r="J1118" s="6">
        <v>-5</v>
      </c>
      <c r="K1118" s="6">
        <v>-515</v>
      </c>
      <c r="L1118" s="6" t="s">
        <v>174</v>
      </c>
      <c r="M1118" s="9" t="s">
        <v>207</v>
      </c>
      <c r="N1118" s="11">
        <f t="shared" si="17"/>
        <v>2575</v>
      </c>
    </row>
    <row r="1119" spans="1:14" ht="14.25" customHeight="1" x14ac:dyDescent="0.35">
      <c r="A1119" s="5">
        <v>45628</v>
      </c>
      <c r="B1119" s="6" t="s">
        <v>83</v>
      </c>
      <c r="C1119" s="6" t="s">
        <v>266</v>
      </c>
      <c r="D1119" s="6" t="s">
        <v>267</v>
      </c>
      <c r="E1119" s="6" t="s">
        <v>45</v>
      </c>
      <c r="F1119" s="6" t="s">
        <v>268</v>
      </c>
      <c r="G1119" s="6" t="s">
        <v>18</v>
      </c>
      <c r="H1119" s="6" t="s">
        <v>109</v>
      </c>
      <c r="I1119" s="6">
        <v>160</v>
      </c>
      <c r="J1119" s="6">
        <v>-1</v>
      </c>
      <c r="K1119" s="6">
        <v>-103</v>
      </c>
      <c r="L1119" s="6" t="s">
        <v>86</v>
      </c>
      <c r="M1119" s="9" t="s">
        <v>207</v>
      </c>
      <c r="N1119" s="11">
        <f t="shared" si="17"/>
        <v>103</v>
      </c>
    </row>
    <row r="1120" spans="1:14" ht="14.25" customHeight="1" x14ac:dyDescent="0.35">
      <c r="A1120" s="5">
        <v>45628</v>
      </c>
      <c r="B1120" s="6" t="s">
        <v>83</v>
      </c>
      <c r="C1120" s="6" t="s">
        <v>269</v>
      </c>
      <c r="D1120" s="6" t="s">
        <v>270</v>
      </c>
      <c r="E1120" s="6" t="s">
        <v>45</v>
      </c>
      <c r="F1120" s="6" t="s">
        <v>46</v>
      </c>
      <c r="G1120" s="6" t="s">
        <v>18</v>
      </c>
      <c r="H1120" s="6" t="s">
        <v>109</v>
      </c>
      <c r="I1120" s="6">
        <v>160</v>
      </c>
      <c r="J1120" s="6">
        <v>-1</v>
      </c>
      <c r="K1120" s="6">
        <v>-103</v>
      </c>
      <c r="L1120" s="6" t="s">
        <v>86</v>
      </c>
      <c r="M1120" s="9" t="s">
        <v>207</v>
      </c>
      <c r="N1120" s="11">
        <f t="shared" si="17"/>
        <v>103</v>
      </c>
    </row>
    <row r="1121" spans="1:14" ht="14.25" customHeight="1" x14ac:dyDescent="0.35">
      <c r="A1121" s="5">
        <v>45628</v>
      </c>
      <c r="B1121" s="6" t="s">
        <v>83</v>
      </c>
      <c r="C1121" s="6" t="s">
        <v>271</v>
      </c>
      <c r="D1121" s="6" t="s">
        <v>272</v>
      </c>
      <c r="E1121" s="6" t="s">
        <v>16</v>
      </c>
      <c r="F1121" s="6" t="s">
        <v>17</v>
      </c>
      <c r="G1121" s="6" t="s">
        <v>18</v>
      </c>
      <c r="H1121" s="6" t="s">
        <v>109</v>
      </c>
      <c r="I1121" s="6">
        <v>160</v>
      </c>
      <c r="J1121" s="6">
        <v>-1</v>
      </c>
      <c r="K1121" s="6">
        <v>-103</v>
      </c>
      <c r="L1121" s="6" t="s">
        <v>86</v>
      </c>
      <c r="M1121" s="9" t="s">
        <v>207</v>
      </c>
      <c r="N1121" s="11">
        <f t="shared" si="17"/>
        <v>103</v>
      </c>
    </row>
    <row r="1122" spans="1:14" ht="14.25" customHeight="1" x14ac:dyDescent="0.35">
      <c r="A1122" s="5">
        <v>45628</v>
      </c>
      <c r="B1122" s="6" t="s">
        <v>83</v>
      </c>
      <c r="C1122" s="6" t="s">
        <v>273</v>
      </c>
      <c r="D1122" s="6" t="s">
        <v>274</v>
      </c>
      <c r="E1122" s="6" t="s">
        <v>45</v>
      </c>
      <c r="F1122" s="6" t="s">
        <v>46</v>
      </c>
      <c r="G1122" s="6" t="s">
        <v>18</v>
      </c>
      <c r="H1122" s="6" t="s">
        <v>109</v>
      </c>
      <c r="I1122" s="6">
        <v>160</v>
      </c>
      <c r="J1122" s="6">
        <v>-2</v>
      </c>
      <c r="K1122" s="6">
        <v>-206</v>
      </c>
      <c r="L1122" s="6" t="s">
        <v>86</v>
      </c>
      <c r="M1122" s="9" t="s">
        <v>207</v>
      </c>
      <c r="N1122" s="11">
        <f t="shared" si="17"/>
        <v>412</v>
      </c>
    </row>
    <row r="1123" spans="1:14" ht="14.25" customHeight="1" x14ac:dyDescent="0.35">
      <c r="A1123" s="5">
        <v>45628</v>
      </c>
      <c r="B1123" s="6" t="s">
        <v>83</v>
      </c>
      <c r="C1123" s="6" t="s">
        <v>275</v>
      </c>
      <c r="D1123" s="6" t="s">
        <v>276</v>
      </c>
      <c r="E1123" s="6" t="s">
        <v>256</v>
      </c>
      <c r="F1123" s="6" t="s">
        <v>257</v>
      </c>
      <c r="G1123" s="6" t="s">
        <v>18</v>
      </c>
      <c r="H1123" s="6" t="s">
        <v>109</v>
      </c>
      <c r="I1123" s="6">
        <v>160</v>
      </c>
      <c r="J1123" s="6">
        <v>-2</v>
      </c>
      <c r="K1123" s="6">
        <v>-206</v>
      </c>
      <c r="L1123" s="6" t="s">
        <v>174</v>
      </c>
      <c r="M1123" s="9" t="s">
        <v>207</v>
      </c>
      <c r="N1123" s="11">
        <f t="shared" si="17"/>
        <v>412</v>
      </c>
    </row>
    <row r="1124" spans="1:14" ht="14.25" customHeight="1" x14ac:dyDescent="0.35">
      <c r="A1124" s="5">
        <v>45628</v>
      </c>
      <c r="B1124" s="6" t="s">
        <v>83</v>
      </c>
      <c r="C1124" s="6" t="s">
        <v>277</v>
      </c>
      <c r="D1124" s="6" t="s">
        <v>278</v>
      </c>
      <c r="E1124" s="6" t="s">
        <v>184</v>
      </c>
      <c r="F1124" s="6" t="s">
        <v>185</v>
      </c>
      <c r="G1124" s="6" t="s">
        <v>18</v>
      </c>
      <c r="H1124" s="6" t="s">
        <v>109</v>
      </c>
      <c r="I1124" s="6">
        <v>160</v>
      </c>
      <c r="J1124" s="6">
        <v>-2</v>
      </c>
      <c r="K1124" s="6">
        <v>-206</v>
      </c>
      <c r="L1124" s="6" t="s">
        <v>86</v>
      </c>
      <c r="M1124" s="9" t="s">
        <v>207</v>
      </c>
      <c r="N1124" s="11">
        <f t="shared" si="17"/>
        <v>412</v>
      </c>
    </row>
    <row r="1125" spans="1:14" ht="14.25" customHeight="1" x14ac:dyDescent="0.35">
      <c r="A1125" s="5">
        <v>45628</v>
      </c>
      <c r="B1125" s="6" t="s">
        <v>83</v>
      </c>
      <c r="C1125" s="6" t="s">
        <v>156</v>
      </c>
      <c r="D1125" s="6" t="s">
        <v>157</v>
      </c>
      <c r="E1125" s="6" t="s">
        <v>24</v>
      </c>
      <c r="F1125" s="6" t="s">
        <v>25</v>
      </c>
      <c r="G1125" s="6" t="s">
        <v>18</v>
      </c>
      <c r="H1125" s="6" t="s">
        <v>109</v>
      </c>
      <c r="I1125" s="6">
        <v>160</v>
      </c>
      <c r="J1125" s="6">
        <v>-2</v>
      </c>
      <c r="K1125" s="6">
        <v>-206</v>
      </c>
      <c r="L1125" s="6" t="s">
        <v>153</v>
      </c>
      <c r="M1125" s="9" t="s">
        <v>207</v>
      </c>
      <c r="N1125" s="11">
        <f t="shared" si="17"/>
        <v>412</v>
      </c>
    </row>
    <row r="1126" spans="1:14" ht="14.25" customHeight="1" x14ac:dyDescent="0.35">
      <c r="A1126" s="5">
        <v>45628</v>
      </c>
      <c r="B1126" s="6" t="s">
        <v>83</v>
      </c>
      <c r="C1126" s="6" t="s">
        <v>193</v>
      </c>
      <c r="D1126" s="6" t="s">
        <v>194</v>
      </c>
      <c r="E1126" s="6" t="s">
        <v>16</v>
      </c>
      <c r="F1126" s="6" t="s">
        <v>17</v>
      </c>
      <c r="G1126" s="6" t="s">
        <v>18</v>
      </c>
      <c r="H1126" s="6" t="s">
        <v>109</v>
      </c>
      <c r="I1126" s="6">
        <v>160</v>
      </c>
      <c r="J1126" s="6">
        <v>-1</v>
      </c>
      <c r="K1126" s="6">
        <v>-103</v>
      </c>
      <c r="L1126" s="6" t="s">
        <v>86</v>
      </c>
      <c r="M1126" s="9" t="s">
        <v>207</v>
      </c>
      <c r="N1126" s="11">
        <f t="shared" si="17"/>
        <v>103</v>
      </c>
    </row>
    <row r="1127" spans="1:14" ht="14.25" customHeight="1" x14ac:dyDescent="0.35">
      <c r="A1127" s="5">
        <v>45628</v>
      </c>
      <c r="B1127" s="6" t="s">
        <v>83</v>
      </c>
      <c r="C1127" s="6" t="s">
        <v>279</v>
      </c>
      <c r="D1127" s="6" t="s">
        <v>280</v>
      </c>
      <c r="E1127" s="6" t="s">
        <v>241</v>
      </c>
      <c r="F1127" s="6" t="s">
        <v>242</v>
      </c>
      <c r="G1127" s="6" t="s">
        <v>18</v>
      </c>
      <c r="H1127" s="6" t="s">
        <v>109</v>
      </c>
      <c r="I1127" s="6">
        <v>160</v>
      </c>
      <c r="J1127" s="6">
        <v>-1</v>
      </c>
      <c r="K1127" s="6">
        <v>-103</v>
      </c>
      <c r="L1127" s="6" t="s">
        <v>174</v>
      </c>
      <c r="M1127" s="9" t="s">
        <v>207</v>
      </c>
      <c r="N1127" s="11">
        <f t="shared" si="17"/>
        <v>103</v>
      </c>
    </row>
    <row r="1128" spans="1:14" ht="14.25" customHeight="1" x14ac:dyDescent="0.35">
      <c r="A1128" s="5">
        <v>45628</v>
      </c>
      <c r="B1128" s="6" t="s">
        <v>83</v>
      </c>
      <c r="C1128" s="6" t="s">
        <v>281</v>
      </c>
      <c r="D1128" s="6" t="s">
        <v>282</v>
      </c>
      <c r="E1128" s="6" t="s">
        <v>264</v>
      </c>
      <c r="F1128" s="6" t="s">
        <v>283</v>
      </c>
      <c r="G1128" s="6" t="s">
        <v>18</v>
      </c>
      <c r="H1128" s="6" t="s">
        <v>109</v>
      </c>
      <c r="I1128" s="6">
        <v>160</v>
      </c>
      <c r="J1128" s="6">
        <v>-1</v>
      </c>
      <c r="K1128" s="6">
        <v>-103</v>
      </c>
      <c r="L1128" s="6" t="s">
        <v>174</v>
      </c>
      <c r="M1128" s="9" t="s">
        <v>207</v>
      </c>
      <c r="N1128" s="11">
        <f t="shared" si="17"/>
        <v>103</v>
      </c>
    </row>
    <row r="1129" spans="1:14" ht="14.25" customHeight="1" x14ac:dyDescent="0.35">
      <c r="A1129" s="5">
        <v>45628</v>
      </c>
      <c r="B1129" s="6" t="s">
        <v>83</v>
      </c>
      <c r="C1129" s="6" t="s">
        <v>284</v>
      </c>
      <c r="D1129" s="6" t="s">
        <v>285</v>
      </c>
      <c r="E1129" s="6" t="s">
        <v>45</v>
      </c>
      <c r="F1129" s="6" t="s">
        <v>46</v>
      </c>
      <c r="G1129" s="6" t="s">
        <v>18</v>
      </c>
      <c r="H1129" s="6" t="s">
        <v>109</v>
      </c>
      <c r="I1129" s="6">
        <v>160</v>
      </c>
      <c r="J1129" s="6">
        <v>-2</v>
      </c>
      <c r="K1129" s="6">
        <v>-206</v>
      </c>
      <c r="L1129" s="6" t="s">
        <v>86</v>
      </c>
      <c r="M1129" s="9" t="s">
        <v>207</v>
      </c>
      <c r="N1129" s="11">
        <f t="shared" si="17"/>
        <v>412</v>
      </c>
    </row>
    <row r="1130" spans="1:14" ht="14.25" customHeight="1" x14ac:dyDescent="0.35">
      <c r="A1130" s="5">
        <v>45628</v>
      </c>
      <c r="B1130" s="6" t="s">
        <v>83</v>
      </c>
      <c r="C1130" s="6" t="s">
        <v>286</v>
      </c>
      <c r="D1130" s="6" t="s">
        <v>287</v>
      </c>
      <c r="E1130" s="6" t="s">
        <v>16</v>
      </c>
      <c r="F1130" s="6" t="s">
        <v>17</v>
      </c>
      <c r="G1130" s="6" t="s">
        <v>18</v>
      </c>
      <c r="H1130" s="6" t="s">
        <v>109</v>
      </c>
      <c r="I1130" s="6">
        <v>160</v>
      </c>
      <c r="J1130" s="6">
        <v>-1</v>
      </c>
      <c r="K1130" s="6">
        <v>-103</v>
      </c>
      <c r="L1130" s="6" t="s">
        <v>86</v>
      </c>
      <c r="M1130" s="9" t="s">
        <v>207</v>
      </c>
      <c r="N1130" s="11">
        <f t="shared" si="17"/>
        <v>103</v>
      </c>
    </row>
    <row r="1131" spans="1:14" ht="14.25" customHeight="1" x14ac:dyDescent="0.35">
      <c r="A1131" s="5">
        <v>45628</v>
      </c>
      <c r="B1131" s="6" t="s">
        <v>83</v>
      </c>
      <c r="C1131" s="6" t="s">
        <v>288</v>
      </c>
      <c r="D1131" s="6" t="s">
        <v>289</v>
      </c>
      <c r="E1131" s="6" t="s">
        <v>224</v>
      </c>
      <c r="F1131" s="6" t="s">
        <v>225</v>
      </c>
      <c r="G1131" s="6" t="s">
        <v>18</v>
      </c>
      <c r="H1131" s="6" t="s">
        <v>109</v>
      </c>
      <c r="I1131" s="6">
        <v>160</v>
      </c>
      <c r="J1131" s="6">
        <v>-2</v>
      </c>
      <c r="K1131" s="6">
        <v>-206</v>
      </c>
      <c r="L1131" s="6" t="s">
        <v>174</v>
      </c>
      <c r="M1131" s="9" t="s">
        <v>207</v>
      </c>
      <c r="N1131" s="11">
        <f t="shared" si="17"/>
        <v>412</v>
      </c>
    </row>
    <row r="1132" spans="1:14" ht="14.25" customHeight="1" x14ac:dyDescent="0.35">
      <c r="A1132" s="5">
        <v>45628</v>
      </c>
      <c r="B1132" s="6" t="s">
        <v>83</v>
      </c>
      <c r="C1132" s="6" t="s">
        <v>237</v>
      </c>
      <c r="D1132" s="6" t="s">
        <v>238</v>
      </c>
      <c r="E1132" s="6" t="s">
        <v>224</v>
      </c>
      <c r="F1132" s="6" t="s">
        <v>232</v>
      </c>
      <c r="G1132" s="6" t="s">
        <v>18</v>
      </c>
      <c r="H1132" s="6" t="s">
        <v>109</v>
      </c>
      <c r="I1132" s="6">
        <v>160</v>
      </c>
      <c r="J1132" s="6">
        <v>-1</v>
      </c>
      <c r="K1132" s="6">
        <v>-103</v>
      </c>
      <c r="L1132" s="6" t="s">
        <v>192</v>
      </c>
      <c r="M1132" s="9" t="s">
        <v>207</v>
      </c>
      <c r="N1132" s="11">
        <f t="shared" si="17"/>
        <v>103</v>
      </c>
    </row>
    <row r="1133" spans="1:14" ht="14.25" customHeight="1" x14ac:dyDescent="0.35">
      <c r="A1133" s="5">
        <v>45628</v>
      </c>
      <c r="B1133" s="6" t="s">
        <v>83</v>
      </c>
      <c r="C1133" s="6" t="s">
        <v>168</v>
      </c>
      <c r="D1133" s="6" t="s">
        <v>169</v>
      </c>
      <c r="E1133" s="6" t="s">
        <v>16</v>
      </c>
      <c r="F1133" s="6" t="s">
        <v>17</v>
      </c>
      <c r="G1133" s="6" t="s">
        <v>18</v>
      </c>
      <c r="H1133" s="6" t="s">
        <v>109</v>
      </c>
      <c r="I1133" s="6">
        <v>160</v>
      </c>
      <c r="J1133" s="6">
        <v>-3</v>
      </c>
      <c r="K1133" s="6">
        <v>-309</v>
      </c>
      <c r="L1133" s="6" t="s">
        <v>174</v>
      </c>
      <c r="M1133" s="9" t="s">
        <v>207</v>
      </c>
      <c r="N1133" s="11">
        <f t="shared" si="17"/>
        <v>927</v>
      </c>
    </row>
    <row r="1134" spans="1:14" ht="14.25" customHeight="1" x14ac:dyDescent="0.35">
      <c r="A1134" s="5">
        <v>45628</v>
      </c>
      <c r="B1134" s="6" t="s">
        <v>83</v>
      </c>
      <c r="C1134" s="6" t="s">
        <v>290</v>
      </c>
      <c r="D1134" s="6" t="s">
        <v>291</v>
      </c>
      <c r="E1134" s="6" t="s">
        <v>36</v>
      </c>
      <c r="F1134" s="6" t="s">
        <v>37</v>
      </c>
      <c r="G1134" s="6" t="s">
        <v>18</v>
      </c>
      <c r="H1134" s="6" t="s">
        <v>109</v>
      </c>
      <c r="I1134" s="6">
        <v>160</v>
      </c>
      <c r="J1134" s="6">
        <v>-3</v>
      </c>
      <c r="K1134" s="6">
        <v>-309</v>
      </c>
      <c r="L1134" s="6" t="s">
        <v>86</v>
      </c>
      <c r="M1134" s="9" t="s">
        <v>207</v>
      </c>
      <c r="N1134" s="11">
        <f t="shared" si="17"/>
        <v>927</v>
      </c>
    </row>
    <row r="1135" spans="1:14" ht="14.25" customHeight="1" x14ac:dyDescent="0.35">
      <c r="A1135" s="5">
        <v>45628</v>
      </c>
      <c r="B1135" s="6" t="s">
        <v>83</v>
      </c>
      <c r="C1135" s="6" t="s">
        <v>252</v>
      </c>
      <c r="D1135" s="6" t="s">
        <v>253</v>
      </c>
      <c r="E1135" s="6" t="s">
        <v>45</v>
      </c>
      <c r="F1135" s="6" t="s">
        <v>46</v>
      </c>
      <c r="G1135" s="6" t="s">
        <v>18</v>
      </c>
      <c r="H1135" s="6" t="s">
        <v>109</v>
      </c>
      <c r="I1135" s="6">
        <v>120</v>
      </c>
      <c r="J1135" s="6">
        <v>-5</v>
      </c>
      <c r="K1135" s="6">
        <v>-505.5</v>
      </c>
      <c r="L1135" s="6" t="s">
        <v>86</v>
      </c>
      <c r="M1135" s="9" t="s">
        <v>207</v>
      </c>
      <c r="N1135" s="11">
        <f t="shared" si="17"/>
        <v>2527.5</v>
      </c>
    </row>
    <row r="1136" spans="1:14" ht="14.25" customHeight="1" x14ac:dyDescent="0.35">
      <c r="A1136" s="5">
        <v>45628</v>
      </c>
      <c r="B1136" s="6" t="s">
        <v>83</v>
      </c>
      <c r="C1136" s="6" t="s">
        <v>292</v>
      </c>
      <c r="D1136" s="6" t="s">
        <v>293</v>
      </c>
      <c r="E1136" s="6" t="s">
        <v>294</v>
      </c>
      <c r="F1136" s="6" t="s">
        <v>295</v>
      </c>
      <c r="G1136" s="6" t="s">
        <v>110</v>
      </c>
      <c r="H1136" s="6" t="s">
        <v>111</v>
      </c>
      <c r="I1136" s="6">
        <v>24</v>
      </c>
      <c r="J1136" s="6">
        <v>-1</v>
      </c>
      <c r="K1136" s="6">
        <v>-200</v>
      </c>
      <c r="L1136" s="6" t="s">
        <v>86</v>
      </c>
      <c r="M1136" s="9" t="s">
        <v>207</v>
      </c>
      <c r="N1136" s="11">
        <f t="shared" si="17"/>
        <v>200</v>
      </c>
    </row>
    <row r="1137" spans="1:14" ht="14.25" customHeight="1" x14ac:dyDescent="0.35">
      <c r="A1137" s="5">
        <v>45628</v>
      </c>
      <c r="B1137" s="6" t="s">
        <v>83</v>
      </c>
      <c r="C1137" s="6" t="s">
        <v>296</v>
      </c>
      <c r="D1137" s="6" t="s">
        <v>297</v>
      </c>
      <c r="E1137" s="6" t="s">
        <v>16</v>
      </c>
      <c r="F1137" s="6" t="s">
        <v>17</v>
      </c>
      <c r="G1137" s="6" t="s">
        <v>110</v>
      </c>
      <c r="H1137" s="6" t="s">
        <v>111</v>
      </c>
      <c r="I1137" s="6">
        <v>20</v>
      </c>
      <c r="J1137" s="6">
        <v>-1</v>
      </c>
      <c r="K1137" s="6">
        <v>-270.83</v>
      </c>
      <c r="L1137" s="6" t="s">
        <v>174</v>
      </c>
      <c r="M1137" s="9" t="s">
        <v>207</v>
      </c>
      <c r="N1137" s="11">
        <f t="shared" si="17"/>
        <v>270.83</v>
      </c>
    </row>
    <row r="1138" spans="1:14" ht="14.25" customHeight="1" x14ac:dyDescent="0.35">
      <c r="A1138" s="5">
        <v>45628</v>
      </c>
      <c r="B1138" s="6" t="s">
        <v>83</v>
      </c>
      <c r="C1138" s="6" t="s">
        <v>298</v>
      </c>
      <c r="D1138" s="6" t="s">
        <v>299</v>
      </c>
      <c r="E1138" s="6" t="s">
        <v>248</v>
      </c>
      <c r="F1138" s="6" t="s">
        <v>249</v>
      </c>
      <c r="G1138" s="6" t="s">
        <v>110</v>
      </c>
      <c r="H1138" s="6" t="s">
        <v>111</v>
      </c>
      <c r="I1138" s="6">
        <v>20</v>
      </c>
      <c r="J1138" s="6">
        <v>-1</v>
      </c>
      <c r="K1138" s="6">
        <v>-270.83</v>
      </c>
      <c r="L1138" s="6" t="s">
        <v>86</v>
      </c>
      <c r="M1138" s="9" t="s">
        <v>207</v>
      </c>
      <c r="N1138" s="11">
        <f t="shared" si="17"/>
        <v>270.83</v>
      </c>
    </row>
    <row r="1139" spans="1:14" ht="14.25" customHeight="1" x14ac:dyDescent="0.35">
      <c r="A1139" s="5">
        <v>45628</v>
      </c>
      <c r="B1139" s="6" t="s">
        <v>83</v>
      </c>
      <c r="C1139" s="6" t="s">
        <v>300</v>
      </c>
      <c r="D1139" s="6" t="s">
        <v>301</v>
      </c>
      <c r="E1139" s="6" t="s">
        <v>294</v>
      </c>
      <c r="F1139" s="6" t="s">
        <v>295</v>
      </c>
      <c r="G1139" s="6" t="s">
        <v>110</v>
      </c>
      <c r="H1139" s="6" t="s">
        <v>111</v>
      </c>
      <c r="I1139" s="6">
        <v>20</v>
      </c>
      <c r="J1139" s="6">
        <v>-1</v>
      </c>
      <c r="K1139" s="6">
        <v>-270.83</v>
      </c>
      <c r="L1139" s="6" t="s">
        <v>174</v>
      </c>
      <c r="M1139" s="9" t="s">
        <v>207</v>
      </c>
      <c r="N1139" s="11">
        <f t="shared" si="17"/>
        <v>270.83</v>
      </c>
    </row>
    <row r="1140" spans="1:14" ht="14.25" customHeight="1" x14ac:dyDescent="0.35">
      <c r="A1140" s="5">
        <v>45628</v>
      </c>
      <c r="B1140" s="6" t="s">
        <v>83</v>
      </c>
      <c r="C1140" s="6" t="s">
        <v>302</v>
      </c>
      <c r="D1140" s="6" t="s">
        <v>303</v>
      </c>
      <c r="E1140" s="6" t="s">
        <v>16</v>
      </c>
      <c r="F1140" s="6" t="s">
        <v>17</v>
      </c>
      <c r="G1140" s="6" t="s">
        <v>110</v>
      </c>
      <c r="H1140" s="6" t="s">
        <v>111</v>
      </c>
      <c r="I1140" s="6">
        <v>20</v>
      </c>
      <c r="J1140" s="6">
        <v>-1</v>
      </c>
      <c r="K1140" s="6">
        <v>-270.83</v>
      </c>
      <c r="L1140" s="6" t="s">
        <v>86</v>
      </c>
      <c r="M1140" s="9" t="s">
        <v>207</v>
      </c>
      <c r="N1140" s="11">
        <f t="shared" si="17"/>
        <v>270.83</v>
      </c>
    </row>
    <row r="1141" spans="1:14" ht="14.25" customHeight="1" x14ac:dyDescent="0.35">
      <c r="A1141" s="5">
        <v>45628</v>
      </c>
      <c r="B1141" s="6" t="s">
        <v>83</v>
      </c>
      <c r="C1141" s="6" t="s">
        <v>284</v>
      </c>
      <c r="D1141" s="6" t="s">
        <v>285</v>
      </c>
      <c r="E1141" s="6" t="s">
        <v>45</v>
      </c>
      <c r="F1141" s="6" t="s">
        <v>46</v>
      </c>
      <c r="G1141" s="6" t="s">
        <v>110</v>
      </c>
      <c r="H1141" s="6" t="s">
        <v>111</v>
      </c>
      <c r="I1141" s="6">
        <v>20</v>
      </c>
      <c r="J1141" s="6">
        <v>-1</v>
      </c>
      <c r="K1141" s="6">
        <v>-270.83</v>
      </c>
      <c r="L1141" s="6" t="s">
        <v>86</v>
      </c>
      <c r="M1141" s="9" t="s">
        <v>207</v>
      </c>
      <c r="N1141" s="11">
        <f t="shared" si="17"/>
        <v>270.83</v>
      </c>
    </row>
    <row r="1142" spans="1:14" ht="14.25" customHeight="1" x14ac:dyDescent="0.35">
      <c r="A1142" s="5">
        <v>45628</v>
      </c>
      <c r="B1142" s="6" t="s">
        <v>83</v>
      </c>
      <c r="C1142" s="6" t="s">
        <v>304</v>
      </c>
      <c r="D1142" s="6" t="s">
        <v>305</v>
      </c>
      <c r="E1142" s="6" t="s">
        <v>241</v>
      </c>
      <c r="F1142" s="6" t="s">
        <v>242</v>
      </c>
      <c r="G1142" s="6" t="s">
        <v>110</v>
      </c>
      <c r="H1142" s="6" t="s">
        <v>111</v>
      </c>
      <c r="I1142" s="6">
        <v>72</v>
      </c>
      <c r="J1142" s="6">
        <v>-5</v>
      </c>
      <c r="K1142" s="6">
        <v>-562.5</v>
      </c>
      <c r="L1142" s="6" t="s">
        <v>86</v>
      </c>
      <c r="M1142" s="9" t="s">
        <v>207</v>
      </c>
      <c r="N1142" s="11">
        <f t="shared" si="17"/>
        <v>2812.5</v>
      </c>
    </row>
    <row r="1143" spans="1:14" ht="14.25" customHeight="1" x14ac:dyDescent="0.35">
      <c r="A1143" s="5">
        <v>45628</v>
      </c>
      <c r="B1143" s="6" t="s">
        <v>83</v>
      </c>
      <c r="C1143" s="6" t="s">
        <v>306</v>
      </c>
      <c r="D1143" s="6" t="s">
        <v>307</v>
      </c>
      <c r="E1143" s="6" t="s">
        <v>241</v>
      </c>
      <c r="F1143" s="6" t="s">
        <v>242</v>
      </c>
      <c r="G1143" s="6" t="s">
        <v>110</v>
      </c>
      <c r="H1143" s="6" t="s">
        <v>111</v>
      </c>
      <c r="I1143" s="6">
        <v>6</v>
      </c>
      <c r="J1143" s="6">
        <v>-1</v>
      </c>
      <c r="K1143" s="6">
        <v>-1723.27</v>
      </c>
      <c r="L1143" s="6" t="s">
        <v>174</v>
      </c>
      <c r="M1143" s="9" t="s">
        <v>207</v>
      </c>
      <c r="N1143" s="11">
        <f t="shared" si="17"/>
        <v>1723.27</v>
      </c>
    </row>
    <row r="1144" spans="1:14" ht="14.25" customHeight="1" x14ac:dyDescent="0.35">
      <c r="A1144" s="5">
        <v>45628</v>
      </c>
      <c r="B1144" s="6" t="s">
        <v>83</v>
      </c>
      <c r="C1144" s="6" t="s">
        <v>302</v>
      </c>
      <c r="D1144" s="6" t="s">
        <v>303</v>
      </c>
      <c r="E1144" s="6" t="s">
        <v>16</v>
      </c>
      <c r="F1144" s="6" t="s">
        <v>17</v>
      </c>
      <c r="G1144" s="6" t="s">
        <v>110</v>
      </c>
      <c r="H1144" s="6" t="s">
        <v>111</v>
      </c>
      <c r="I1144" s="6">
        <v>36</v>
      </c>
      <c r="J1144" s="6">
        <v>-1</v>
      </c>
      <c r="K1144" s="6">
        <v>-112.5</v>
      </c>
      <c r="L1144" s="6" t="s">
        <v>86</v>
      </c>
      <c r="M1144" s="9" t="s">
        <v>207</v>
      </c>
      <c r="N1144" s="11">
        <f t="shared" si="17"/>
        <v>112.5</v>
      </c>
    </row>
    <row r="1145" spans="1:14" ht="14.25" customHeight="1" x14ac:dyDescent="0.35">
      <c r="A1145" s="5">
        <v>45628</v>
      </c>
      <c r="B1145" s="6" t="s">
        <v>83</v>
      </c>
      <c r="C1145" s="6" t="s">
        <v>308</v>
      </c>
      <c r="D1145" s="6" t="s">
        <v>309</v>
      </c>
      <c r="E1145" s="6" t="s">
        <v>24</v>
      </c>
      <c r="F1145" s="6" t="s">
        <v>310</v>
      </c>
      <c r="G1145" s="6" t="s">
        <v>110</v>
      </c>
      <c r="H1145" s="6" t="s">
        <v>111</v>
      </c>
      <c r="I1145" s="6">
        <v>36</v>
      </c>
      <c r="J1145" s="6">
        <v>-3</v>
      </c>
      <c r="K1145" s="6">
        <v>-337.5</v>
      </c>
      <c r="L1145" s="6" t="s">
        <v>86</v>
      </c>
      <c r="M1145" s="9" t="s">
        <v>207</v>
      </c>
      <c r="N1145" s="11">
        <f t="shared" si="17"/>
        <v>1012.5</v>
      </c>
    </row>
    <row r="1146" spans="1:14" ht="14.25" customHeight="1" x14ac:dyDescent="0.35">
      <c r="A1146" s="5">
        <v>45628</v>
      </c>
      <c r="B1146" s="6" t="s">
        <v>83</v>
      </c>
      <c r="C1146" s="6" t="s">
        <v>311</v>
      </c>
      <c r="D1146" s="6" t="s">
        <v>312</v>
      </c>
      <c r="E1146" s="6" t="s">
        <v>16</v>
      </c>
      <c r="F1146" s="6" t="s">
        <v>313</v>
      </c>
      <c r="G1146" s="6" t="s">
        <v>110</v>
      </c>
      <c r="H1146" s="6" t="s">
        <v>111</v>
      </c>
      <c r="I1146" s="6">
        <v>36</v>
      </c>
      <c r="J1146" s="6">
        <v>-1</v>
      </c>
      <c r="K1146" s="6">
        <v>-112.5</v>
      </c>
      <c r="L1146" s="6" t="s">
        <v>86</v>
      </c>
      <c r="M1146" s="9" t="s">
        <v>207</v>
      </c>
      <c r="N1146" s="11">
        <f t="shared" si="17"/>
        <v>112.5</v>
      </c>
    </row>
    <row r="1147" spans="1:14" ht="14.25" customHeight="1" x14ac:dyDescent="0.35">
      <c r="A1147" s="5">
        <v>45628</v>
      </c>
      <c r="B1147" s="6" t="s">
        <v>83</v>
      </c>
      <c r="C1147" s="6" t="s">
        <v>284</v>
      </c>
      <c r="D1147" s="6" t="s">
        <v>285</v>
      </c>
      <c r="E1147" s="6" t="s">
        <v>45</v>
      </c>
      <c r="F1147" s="6" t="s">
        <v>46</v>
      </c>
      <c r="G1147" s="6" t="s">
        <v>110</v>
      </c>
      <c r="H1147" s="6" t="s">
        <v>111</v>
      </c>
      <c r="I1147" s="6">
        <v>36</v>
      </c>
      <c r="J1147" s="6">
        <v>-2</v>
      </c>
      <c r="K1147" s="6">
        <v>-225</v>
      </c>
      <c r="L1147" s="6" t="s">
        <v>86</v>
      </c>
      <c r="M1147" s="9" t="s">
        <v>207</v>
      </c>
      <c r="N1147" s="11">
        <f t="shared" si="17"/>
        <v>450</v>
      </c>
    </row>
    <row r="1148" spans="1:14" ht="14.25" customHeight="1" x14ac:dyDescent="0.35">
      <c r="A1148" s="5">
        <v>45628</v>
      </c>
      <c r="B1148" s="6" t="s">
        <v>83</v>
      </c>
      <c r="C1148" s="6" t="s">
        <v>314</v>
      </c>
      <c r="D1148" s="6" t="s">
        <v>315</v>
      </c>
      <c r="E1148" s="6" t="s">
        <v>184</v>
      </c>
      <c r="F1148" s="6" t="s">
        <v>185</v>
      </c>
      <c r="G1148" s="6" t="s">
        <v>26</v>
      </c>
      <c r="H1148" s="6" t="s">
        <v>116</v>
      </c>
      <c r="I1148" s="6">
        <v>6</v>
      </c>
      <c r="J1148" s="6">
        <v>-1</v>
      </c>
      <c r="K1148" s="6">
        <v>-334.82</v>
      </c>
      <c r="L1148" s="6" t="s">
        <v>174</v>
      </c>
      <c r="M1148" s="9" t="s">
        <v>207</v>
      </c>
      <c r="N1148" s="11">
        <f t="shared" si="17"/>
        <v>334.82</v>
      </c>
    </row>
    <row r="1149" spans="1:14" ht="14.25" customHeight="1" x14ac:dyDescent="0.35">
      <c r="A1149" s="5">
        <v>45628</v>
      </c>
      <c r="B1149" s="6" t="s">
        <v>83</v>
      </c>
      <c r="C1149" s="6" t="s">
        <v>210</v>
      </c>
      <c r="D1149" s="6" t="s">
        <v>211</v>
      </c>
      <c r="E1149" s="6" t="s">
        <v>212</v>
      </c>
      <c r="F1149" s="6" t="s">
        <v>213</v>
      </c>
      <c r="G1149" s="6" t="s">
        <v>26</v>
      </c>
      <c r="H1149" s="6" t="s">
        <v>27</v>
      </c>
      <c r="I1149" s="6">
        <v>12</v>
      </c>
      <c r="J1149" s="6">
        <v>-2</v>
      </c>
      <c r="K1149" s="6">
        <v>-444.64</v>
      </c>
      <c r="L1149" s="6" t="s">
        <v>174</v>
      </c>
      <c r="M1149" s="9" t="s">
        <v>207</v>
      </c>
      <c r="N1149" s="11">
        <f t="shared" si="17"/>
        <v>889.28</v>
      </c>
    </row>
    <row r="1150" spans="1:14" ht="14.25" customHeight="1" x14ac:dyDescent="0.35">
      <c r="A1150" s="5">
        <v>45628</v>
      </c>
      <c r="B1150" s="6" t="s">
        <v>83</v>
      </c>
      <c r="C1150" s="6" t="s">
        <v>210</v>
      </c>
      <c r="D1150" s="6" t="s">
        <v>211</v>
      </c>
      <c r="E1150" s="6" t="s">
        <v>212</v>
      </c>
      <c r="F1150" s="6" t="s">
        <v>213</v>
      </c>
      <c r="G1150" s="6" t="s">
        <v>26</v>
      </c>
      <c r="H1150" s="6" t="s">
        <v>27</v>
      </c>
      <c r="I1150" s="6">
        <v>12</v>
      </c>
      <c r="J1150" s="6">
        <v>-4</v>
      </c>
      <c r="K1150" s="6">
        <v>-889.28</v>
      </c>
      <c r="L1150" s="6" t="s">
        <v>174</v>
      </c>
      <c r="M1150" s="9" t="s">
        <v>207</v>
      </c>
      <c r="N1150" s="11">
        <f t="shared" si="17"/>
        <v>3557.12</v>
      </c>
    </row>
    <row r="1151" spans="1:14" ht="14.25" customHeight="1" x14ac:dyDescent="0.35">
      <c r="A1151" s="5">
        <v>45628</v>
      </c>
      <c r="B1151" s="6" t="s">
        <v>83</v>
      </c>
      <c r="C1151" s="6" t="s">
        <v>210</v>
      </c>
      <c r="D1151" s="6" t="s">
        <v>211</v>
      </c>
      <c r="E1151" s="6" t="s">
        <v>212</v>
      </c>
      <c r="F1151" s="6" t="s">
        <v>213</v>
      </c>
      <c r="G1151" s="6" t="s">
        <v>26</v>
      </c>
      <c r="H1151" s="6" t="s">
        <v>27</v>
      </c>
      <c r="I1151" s="6">
        <v>24</v>
      </c>
      <c r="J1151" s="6">
        <v>-1</v>
      </c>
      <c r="K1151" s="6">
        <v>-489.6</v>
      </c>
      <c r="L1151" s="6" t="s">
        <v>174</v>
      </c>
      <c r="M1151" s="9" t="s">
        <v>207</v>
      </c>
      <c r="N1151" s="11">
        <f t="shared" si="17"/>
        <v>489.6</v>
      </c>
    </row>
    <row r="1152" spans="1:14" ht="14.25" customHeight="1" x14ac:dyDescent="0.35">
      <c r="A1152" s="5">
        <v>45628</v>
      </c>
      <c r="B1152" s="6" t="s">
        <v>83</v>
      </c>
      <c r="C1152" s="6" t="s">
        <v>316</v>
      </c>
      <c r="D1152" s="6" t="s">
        <v>317</v>
      </c>
      <c r="E1152" s="6" t="s">
        <v>45</v>
      </c>
      <c r="F1152" s="6" t="s">
        <v>268</v>
      </c>
      <c r="G1152" s="6" t="s">
        <v>31</v>
      </c>
      <c r="H1152" s="6" t="s">
        <v>117</v>
      </c>
      <c r="I1152" s="6">
        <v>60</v>
      </c>
      <c r="J1152" s="6">
        <v>-6</v>
      </c>
      <c r="K1152" s="6">
        <v>-270.24</v>
      </c>
      <c r="L1152" s="6" t="s">
        <v>86</v>
      </c>
      <c r="M1152" s="9" t="s">
        <v>207</v>
      </c>
      <c r="N1152" s="11">
        <f t="shared" si="17"/>
        <v>1621.44</v>
      </c>
    </row>
    <row r="1153" spans="1:14" ht="14.25" customHeight="1" x14ac:dyDescent="0.35">
      <c r="A1153" s="5">
        <v>45628</v>
      </c>
      <c r="B1153" s="6" t="s">
        <v>83</v>
      </c>
      <c r="C1153" s="6" t="s">
        <v>177</v>
      </c>
      <c r="D1153" s="6" t="s">
        <v>178</v>
      </c>
      <c r="E1153" s="6" t="s">
        <v>45</v>
      </c>
      <c r="F1153" s="6" t="s">
        <v>46</v>
      </c>
      <c r="G1153" s="6" t="s">
        <v>31</v>
      </c>
      <c r="H1153" s="6" t="s">
        <v>117</v>
      </c>
      <c r="I1153" s="6">
        <v>60</v>
      </c>
      <c r="J1153" s="6">
        <v>-2</v>
      </c>
      <c r="K1153" s="6">
        <v>-90.08</v>
      </c>
      <c r="L1153" s="6" t="s">
        <v>179</v>
      </c>
      <c r="M1153" s="9" t="s">
        <v>207</v>
      </c>
      <c r="N1153" s="11">
        <f t="shared" si="17"/>
        <v>180.16</v>
      </c>
    </row>
    <row r="1154" spans="1:14" ht="14.25" customHeight="1" x14ac:dyDescent="0.35">
      <c r="A1154" s="5">
        <v>45628</v>
      </c>
      <c r="B1154" s="6" t="s">
        <v>83</v>
      </c>
      <c r="C1154" s="6" t="s">
        <v>290</v>
      </c>
      <c r="D1154" s="6" t="s">
        <v>291</v>
      </c>
      <c r="E1154" s="6" t="s">
        <v>36</v>
      </c>
      <c r="F1154" s="6" t="s">
        <v>37</v>
      </c>
      <c r="G1154" s="6" t="s">
        <v>31</v>
      </c>
      <c r="H1154" s="6" t="s">
        <v>117</v>
      </c>
      <c r="I1154" s="6">
        <v>30</v>
      </c>
      <c r="J1154" s="6">
        <v>-1</v>
      </c>
      <c r="K1154" s="6">
        <v>-99.1</v>
      </c>
      <c r="L1154" s="6" t="s">
        <v>86</v>
      </c>
      <c r="M1154" s="9" t="s">
        <v>207</v>
      </c>
      <c r="N1154" s="11">
        <f t="shared" si="17"/>
        <v>99.1</v>
      </c>
    </row>
    <row r="1155" spans="1:14" ht="14.25" customHeight="1" x14ac:dyDescent="0.35">
      <c r="A1155" s="5">
        <v>45628</v>
      </c>
      <c r="B1155" s="6" t="s">
        <v>83</v>
      </c>
      <c r="C1155" s="6" t="s">
        <v>177</v>
      </c>
      <c r="D1155" s="6" t="s">
        <v>178</v>
      </c>
      <c r="E1155" s="6" t="s">
        <v>45</v>
      </c>
      <c r="F1155" s="6" t="s">
        <v>46</v>
      </c>
      <c r="G1155" s="6" t="s">
        <v>31</v>
      </c>
      <c r="H1155" s="6" t="s">
        <v>117</v>
      </c>
      <c r="I1155" s="6">
        <v>30</v>
      </c>
      <c r="J1155" s="6">
        <v>-2</v>
      </c>
      <c r="K1155" s="6">
        <v>-198.2</v>
      </c>
      <c r="L1155" s="6" t="s">
        <v>179</v>
      </c>
      <c r="M1155" s="9" t="s">
        <v>207</v>
      </c>
      <c r="N1155" s="11">
        <f t="shared" ref="N1155:N1218" si="18">J1155*K1155</f>
        <v>396.4</v>
      </c>
    </row>
    <row r="1156" spans="1:14" ht="14.25" customHeight="1" x14ac:dyDescent="0.35">
      <c r="A1156" s="5">
        <v>45628</v>
      </c>
      <c r="B1156" s="6" t="s">
        <v>83</v>
      </c>
      <c r="C1156" s="6" t="s">
        <v>318</v>
      </c>
      <c r="D1156" s="6" t="s">
        <v>319</v>
      </c>
      <c r="E1156" s="6" t="s">
        <v>264</v>
      </c>
      <c r="F1156" s="6" t="s">
        <v>320</v>
      </c>
      <c r="G1156" s="6" t="s">
        <v>31</v>
      </c>
      <c r="H1156" s="6" t="s">
        <v>117</v>
      </c>
      <c r="I1156" s="6">
        <v>120</v>
      </c>
      <c r="J1156" s="6">
        <v>-5</v>
      </c>
      <c r="K1156" s="6">
        <v>-157.65</v>
      </c>
      <c r="L1156" s="6" t="s">
        <v>192</v>
      </c>
      <c r="M1156" s="9" t="s">
        <v>207</v>
      </c>
      <c r="N1156" s="11">
        <f t="shared" si="18"/>
        <v>788.25</v>
      </c>
    </row>
    <row r="1157" spans="1:14" ht="14.25" customHeight="1" x14ac:dyDescent="0.35">
      <c r="A1157" s="5">
        <v>45628</v>
      </c>
      <c r="B1157" s="6" t="s">
        <v>83</v>
      </c>
      <c r="C1157" s="6" t="s">
        <v>286</v>
      </c>
      <c r="D1157" s="6" t="s">
        <v>287</v>
      </c>
      <c r="E1157" s="6" t="s">
        <v>16</v>
      </c>
      <c r="F1157" s="6" t="s">
        <v>17</v>
      </c>
      <c r="G1157" s="6" t="s">
        <v>31</v>
      </c>
      <c r="H1157" s="6" t="s">
        <v>117</v>
      </c>
      <c r="I1157" s="6">
        <v>120</v>
      </c>
      <c r="J1157" s="6">
        <v>-7</v>
      </c>
      <c r="K1157" s="6">
        <v>-220.71</v>
      </c>
      <c r="L1157" s="6" t="s">
        <v>86</v>
      </c>
      <c r="M1157" s="9" t="s">
        <v>207</v>
      </c>
      <c r="N1157" s="11">
        <f t="shared" si="18"/>
        <v>1544.97</v>
      </c>
    </row>
    <row r="1158" spans="1:14" ht="14.25" customHeight="1" x14ac:dyDescent="0.35">
      <c r="A1158" s="5">
        <v>45628</v>
      </c>
      <c r="B1158" s="6" t="s">
        <v>83</v>
      </c>
      <c r="C1158" s="6" t="s">
        <v>239</v>
      </c>
      <c r="D1158" s="6" t="s">
        <v>240</v>
      </c>
      <c r="E1158" s="6" t="s">
        <v>241</v>
      </c>
      <c r="F1158" s="6" t="s">
        <v>242</v>
      </c>
      <c r="G1158" s="6" t="s">
        <v>31</v>
      </c>
      <c r="H1158" s="6" t="s">
        <v>117</v>
      </c>
      <c r="I1158" s="6">
        <v>120</v>
      </c>
      <c r="J1158" s="6">
        <v>-6</v>
      </c>
      <c r="K1158" s="6">
        <v>-189.18</v>
      </c>
      <c r="L1158" s="6" t="s">
        <v>153</v>
      </c>
      <c r="M1158" s="9" t="s">
        <v>207</v>
      </c>
      <c r="N1158" s="11">
        <f t="shared" si="18"/>
        <v>1135.08</v>
      </c>
    </row>
    <row r="1159" spans="1:14" ht="14.25" customHeight="1" x14ac:dyDescent="0.35">
      <c r="A1159" s="5">
        <v>45628</v>
      </c>
      <c r="B1159" s="6" t="s">
        <v>83</v>
      </c>
      <c r="C1159" s="6" t="s">
        <v>321</v>
      </c>
      <c r="D1159" s="6" t="s">
        <v>322</v>
      </c>
      <c r="E1159" s="6" t="s">
        <v>24</v>
      </c>
      <c r="F1159" s="6" t="s">
        <v>25</v>
      </c>
      <c r="G1159" s="6" t="s">
        <v>31</v>
      </c>
      <c r="H1159" s="6" t="s">
        <v>117</v>
      </c>
      <c r="I1159" s="6">
        <v>1</v>
      </c>
      <c r="J1159" s="6">
        <v>-1</v>
      </c>
      <c r="K1159" s="6">
        <v>-466.71</v>
      </c>
      <c r="L1159" s="6" t="s">
        <v>86</v>
      </c>
      <c r="M1159" s="9" t="s">
        <v>207</v>
      </c>
      <c r="N1159" s="11">
        <f t="shared" si="18"/>
        <v>466.71</v>
      </c>
    </row>
    <row r="1160" spans="1:14" ht="14.25" customHeight="1" x14ac:dyDescent="0.35">
      <c r="A1160" s="5">
        <v>45628</v>
      </c>
      <c r="B1160" s="6" t="s">
        <v>83</v>
      </c>
      <c r="C1160" s="6" t="s">
        <v>154</v>
      </c>
      <c r="D1160" s="6" t="s">
        <v>155</v>
      </c>
      <c r="E1160" s="6" t="s">
        <v>24</v>
      </c>
      <c r="F1160" s="6" t="s">
        <v>25</v>
      </c>
      <c r="G1160" s="6" t="s">
        <v>31</v>
      </c>
      <c r="H1160" s="6" t="s">
        <v>117</v>
      </c>
      <c r="I1160" s="6">
        <v>1</v>
      </c>
      <c r="J1160" s="6">
        <v>-1</v>
      </c>
      <c r="K1160" s="6">
        <v>-466.71</v>
      </c>
      <c r="L1160" s="6" t="s">
        <v>153</v>
      </c>
      <c r="M1160" s="9" t="s">
        <v>207</v>
      </c>
      <c r="N1160" s="11">
        <f t="shared" si="18"/>
        <v>466.71</v>
      </c>
    </row>
    <row r="1161" spans="1:14" ht="14.25" customHeight="1" x14ac:dyDescent="0.35">
      <c r="A1161" s="5">
        <v>45628</v>
      </c>
      <c r="B1161" s="6" t="s">
        <v>83</v>
      </c>
      <c r="C1161" s="6" t="s">
        <v>164</v>
      </c>
      <c r="D1161" s="6" t="s">
        <v>165</v>
      </c>
      <c r="E1161" s="6" t="s">
        <v>24</v>
      </c>
      <c r="F1161" s="6" t="s">
        <v>25</v>
      </c>
      <c r="G1161" s="6" t="s">
        <v>31</v>
      </c>
      <c r="H1161" s="6" t="s">
        <v>117</v>
      </c>
      <c r="I1161" s="6">
        <v>1</v>
      </c>
      <c r="J1161" s="6">
        <v>-1</v>
      </c>
      <c r="K1161" s="6">
        <v>-466.71</v>
      </c>
      <c r="L1161" s="6" t="s">
        <v>86</v>
      </c>
      <c r="M1161" s="9" t="s">
        <v>207</v>
      </c>
      <c r="N1161" s="11">
        <f t="shared" si="18"/>
        <v>466.71</v>
      </c>
    </row>
    <row r="1162" spans="1:14" ht="14.25" customHeight="1" x14ac:dyDescent="0.35">
      <c r="A1162" s="5">
        <v>45628</v>
      </c>
      <c r="B1162" s="6" t="s">
        <v>83</v>
      </c>
      <c r="C1162" s="6" t="s">
        <v>239</v>
      </c>
      <c r="D1162" s="6" t="s">
        <v>240</v>
      </c>
      <c r="E1162" s="6" t="s">
        <v>241</v>
      </c>
      <c r="F1162" s="6" t="s">
        <v>242</v>
      </c>
      <c r="G1162" s="6" t="s">
        <v>31</v>
      </c>
      <c r="H1162" s="6" t="s">
        <v>117</v>
      </c>
      <c r="I1162" s="6">
        <v>112</v>
      </c>
      <c r="J1162" s="6">
        <v>-11</v>
      </c>
      <c r="K1162" s="6">
        <v>-495.44</v>
      </c>
      <c r="L1162" s="6" t="s">
        <v>153</v>
      </c>
      <c r="M1162" s="9" t="s">
        <v>207</v>
      </c>
      <c r="N1162" s="11">
        <f t="shared" si="18"/>
        <v>5449.84</v>
      </c>
    </row>
    <row r="1163" spans="1:14" ht="14.25" customHeight="1" x14ac:dyDescent="0.35">
      <c r="A1163" s="5">
        <v>45628</v>
      </c>
      <c r="B1163" s="6" t="s">
        <v>83</v>
      </c>
      <c r="C1163" s="6" t="s">
        <v>323</v>
      </c>
      <c r="D1163" s="6" t="s">
        <v>324</v>
      </c>
      <c r="E1163" s="6" t="s">
        <v>224</v>
      </c>
      <c r="F1163" s="6" t="s">
        <v>225</v>
      </c>
      <c r="G1163" s="6" t="s">
        <v>31</v>
      </c>
      <c r="H1163" s="6" t="s">
        <v>117</v>
      </c>
      <c r="I1163" s="6">
        <v>112</v>
      </c>
      <c r="J1163" s="6">
        <v>-8</v>
      </c>
      <c r="K1163" s="6">
        <v>-360.32</v>
      </c>
      <c r="L1163" s="6" t="s">
        <v>192</v>
      </c>
      <c r="M1163" s="9" t="s">
        <v>207</v>
      </c>
      <c r="N1163" s="11">
        <f t="shared" si="18"/>
        <v>2882.56</v>
      </c>
    </row>
    <row r="1164" spans="1:14" ht="14.25" customHeight="1" x14ac:dyDescent="0.35">
      <c r="A1164" s="5">
        <v>45628</v>
      </c>
      <c r="B1164" s="6" t="s">
        <v>83</v>
      </c>
      <c r="C1164" s="6" t="s">
        <v>158</v>
      </c>
      <c r="D1164" s="6" t="s">
        <v>159</v>
      </c>
      <c r="E1164" s="6" t="s">
        <v>16</v>
      </c>
      <c r="F1164" s="6" t="s">
        <v>17</v>
      </c>
      <c r="G1164" s="6" t="s">
        <v>31</v>
      </c>
      <c r="H1164" s="6" t="s">
        <v>117</v>
      </c>
      <c r="I1164" s="6">
        <v>112</v>
      </c>
      <c r="J1164" s="6">
        <v>-12</v>
      </c>
      <c r="K1164" s="6">
        <v>-540.48</v>
      </c>
      <c r="L1164" s="6" t="s">
        <v>153</v>
      </c>
      <c r="M1164" s="9" t="s">
        <v>207</v>
      </c>
      <c r="N1164" s="11">
        <f t="shared" si="18"/>
        <v>6485.76</v>
      </c>
    </row>
    <row r="1165" spans="1:14" ht="14.25" customHeight="1" x14ac:dyDescent="0.35">
      <c r="A1165" s="5">
        <v>45628</v>
      </c>
      <c r="B1165" s="6" t="s">
        <v>83</v>
      </c>
      <c r="C1165" s="6" t="s">
        <v>177</v>
      </c>
      <c r="D1165" s="6" t="s">
        <v>178</v>
      </c>
      <c r="E1165" s="6" t="s">
        <v>45</v>
      </c>
      <c r="F1165" s="6" t="s">
        <v>46</v>
      </c>
      <c r="G1165" s="6" t="s">
        <v>31</v>
      </c>
      <c r="H1165" s="6" t="s">
        <v>117</v>
      </c>
      <c r="I1165" s="6">
        <v>112</v>
      </c>
      <c r="J1165" s="6">
        <v>-4</v>
      </c>
      <c r="K1165" s="6">
        <v>-180.16</v>
      </c>
      <c r="L1165" s="6" t="s">
        <v>179</v>
      </c>
      <c r="M1165" s="9" t="s">
        <v>207</v>
      </c>
      <c r="N1165" s="11">
        <f t="shared" si="18"/>
        <v>720.64</v>
      </c>
    </row>
    <row r="1166" spans="1:14" ht="14.25" customHeight="1" x14ac:dyDescent="0.35">
      <c r="A1166" s="5">
        <v>45628</v>
      </c>
      <c r="B1166" s="6" t="s">
        <v>83</v>
      </c>
      <c r="C1166" s="6" t="s">
        <v>201</v>
      </c>
      <c r="D1166" s="6" t="s">
        <v>202</v>
      </c>
      <c r="E1166" s="6" t="s">
        <v>16</v>
      </c>
      <c r="F1166" s="6" t="s">
        <v>17</v>
      </c>
      <c r="G1166" s="6" t="s">
        <v>31</v>
      </c>
      <c r="H1166" s="6" t="s">
        <v>117</v>
      </c>
      <c r="I1166" s="6">
        <v>112</v>
      </c>
      <c r="J1166" s="6">
        <v>-6</v>
      </c>
      <c r="K1166" s="6">
        <v>-270.24</v>
      </c>
      <c r="L1166" s="6" t="s">
        <v>86</v>
      </c>
      <c r="M1166" s="9" t="s">
        <v>207</v>
      </c>
      <c r="N1166" s="11">
        <f t="shared" si="18"/>
        <v>1621.44</v>
      </c>
    </row>
    <row r="1167" spans="1:14" ht="14.25" customHeight="1" x14ac:dyDescent="0.35">
      <c r="A1167" s="5">
        <v>45628</v>
      </c>
      <c r="B1167" s="6" t="s">
        <v>83</v>
      </c>
      <c r="C1167" s="6" t="s">
        <v>325</v>
      </c>
      <c r="D1167" s="6" t="s">
        <v>326</v>
      </c>
      <c r="E1167" s="6" t="s">
        <v>16</v>
      </c>
      <c r="F1167" s="6" t="s">
        <v>313</v>
      </c>
      <c r="G1167" s="6" t="s">
        <v>31</v>
      </c>
      <c r="H1167" s="6" t="s">
        <v>117</v>
      </c>
      <c r="I1167" s="6">
        <v>112</v>
      </c>
      <c r="J1167" s="6">
        <v>-20</v>
      </c>
      <c r="K1167" s="6">
        <v>-900.8</v>
      </c>
      <c r="L1167" s="6" t="s">
        <v>86</v>
      </c>
      <c r="M1167" s="9" t="s">
        <v>207</v>
      </c>
      <c r="N1167" s="11">
        <f t="shared" si="18"/>
        <v>18016</v>
      </c>
    </row>
    <row r="1168" spans="1:14" ht="14.25" customHeight="1" x14ac:dyDescent="0.35">
      <c r="A1168" s="5">
        <v>45628</v>
      </c>
      <c r="B1168" s="6" t="s">
        <v>83</v>
      </c>
      <c r="C1168" s="6" t="s">
        <v>286</v>
      </c>
      <c r="D1168" s="6" t="s">
        <v>287</v>
      </c>
      <c r="E1168" s="6" t="s">
        <v>16</v>
      </c>
      <c r="F1168" s="6" t="s">
        <v>17</v>
      </c>
      <c r="G1168" s="6" t="s">
        <v>31</v>
      </c>
      <c r="H1168" s="6" t="s">
        <v>117</v>
      </c>
      <c r="I1168" s="6">
        <v>112</v>
      </c>
      <c r="J1168" s="6">
        <v>-14</v>
      </c>
      <c r="K1168" s="6">
        <v>-630.55999999999995</v>
      </c>
      <c r="L1168" s="6" t="s">
        <v>86</v>
      </c>
      <c r="M1168" s="9" t="s">
        <v>207</v>
      </c>
      <c r="N1168" s="11">
        <f t="shared" si="18"/>
        <v>8827.84</v>
      </c>
    </row>
    <row r="1169" spans="1:14" ht="14.25" customHeight="1" x14ac:dyDescent="0.35">
      <c r="A1169" s="5">
        <v>45628</v>
      </c>
      <c r="B1169" s="6" t="s">
        <v>83</v>
      </c>
      <c r="C1169" s="6" t="s">
        <v>239</v>
      </c>
      <c r="D1169" s="6" t="s">
        <v>240</v>
      </c>
      <c r="E1169" s="6" t="s">
        <v>241</v>
      </c>
      <c r="F1169" s="6" t="s">
        <v>242</v>
      </c>
      <c r="G1169" s="6" t="s">
        <v>31</v>
      </c>
      <c r="H1169" s="6" t="s">
        <v>117</v>
      </c>
      <c r="I1169" s="6">
        <v>112</v>
      </c>
      <c r="J1169" s="6">
        <v>-3</v>
      </c>
      <c r="K1169" s="6">
        <v>-135.12</v>
      </c>
      <c r="L1169" s="6" t="s">
        <v>153</v>
      </c>
      <c r="M1169" s="9" t="s">
        <v>207</v>
      </c>
      <c r="N1169" s="11">
        <f t="shared" si="18"/>
        <v>405.36</v>
      </c>
    </row>
    <row r="1170" spans="1:14" ht="14.25" customHeight="1" x14ac:dyDescent="0.35">
      <c r="A1170" s="5">
        <v>45628</v>
      </c>
      <c r="B1170" s="6" t="s">
        <v>83</v>
      </c>
      <c r="C1170" s="6" t="s">
        <v>286</v>
      </c>
      <c r="D1170" s="6" t="s">
        <v>287</v>
      </c>
      <c r="E1170" s="6" t="s">
        <v>16</v>
      </c>
      <c r="F1170" s="6" t="s">
        <v>17</v>
      </c>
      <c r="G1170" s="6" t="s">
        <v>31</v>
      </c>
      <c r="H1170" s="6" t="s">
        <v>117</v>
      </c>
      <c r="I1170" s="6">
        <v>10</v>
      </c>
      <c r="J1170" s="6">
        <v>-1</v>
      </c>
      <c r="K1170" s="6">
        <v>-204.33</v>
      </c>
      <c r="L1170" s="6" t="s">
        <v>86</v>
      </c>
      <c r="M1170" s="9" t="s">
        <v>207</v>
      </c>
      <c r="N1170" s="11">
        <f t="shared" si="18"/>
        <v>204.33</v>
      </c>
    </row>
    <row r="1171" spans="1:14" ht="14.25" customHeight="1" x14ac:dyDescent="0.35">
      <c r="A1171" s="5">
        <v>45628</v>
      </c>
      <c r="B1171" s="6" t="s">
        <v>83</v>
      </c>
      <c r="C1171" s="6" t="s">
        <v>327</v>
      </c>
      <c r="D1171" s="6" t="s">
        <v>328</v>
      </c>
      <c r="E1171" s="6" t="s">
        <v>329</v>
      </c>
      <c r="F1171" s="6" t="s">
        <v>330</v>
      </c>
      <c r="G1171" s="6" t="s">
        <v>31</v>
      </c>
      <c r="H1171" s="6" t="s">
        <v>117</v>
      </c>
      <c r="I1171" s="6">
        <v>40</v>
      </c>
      <c r="J1171" s="6">
        <v>-6</v>
      </c>
      <c r="K1171" s="6">
        <v>-648.66</v>
      </c>
      <c r="L1171" s="6" t="s">
        <v>86</v>
      </c>
      <c r="M1171" s="9" t="s">
        <v>207</v>
      </c>
      <c r="N1171" s="11">
        <f t="shared" si="18"/>
        <v>3891.96</v>
      </c>
    </row>
    <row r="1172" spans="1:14" ht="14.25" customHeight="1" x14ac:dyDescent="0.35">
      <c r="A1172" s="5">
        <v>45628</v>
      </c>
      <c r="B1172" s="6" t="s">
        <v>83</v>
      </c>
      <c r="C1172" s="6" t="s">
        <v>239</v>
      </c>
      <c r="D1172" s="6" t="s">
        <v>240</v>
      </c>
      <c r="E1172" s="6" t="s">
        <v>241</v>
      </c>
      <c r="F1172" s="6" t="s">
        <v>242</v>
      </c>
      <c r="G1172" s="6" t="s">
        <v>31</v>
      </c>
      <c r="H1172" s="6" t="s">
        <v>117</v>
      </c>
      <c r="I1172" s="6">
        <v>120</v>
      </c>
      <c r="J1172" s="6">
        <v>-1</v>
      </c>
      <c r="K1172" s="6">
        <v>-37.83</v>
      </c>
      <c r="L1172" s="6" t="s">
        <v>153</v>
      </c>
      <c r="M1172" s="9" t="s">
        <v>207</v>
      </c>
      <c r="N1172" s="11">
        <f t="shared" si="18"/>
        <v>37.83</v>
      </c>
    </row>
    <row r="1173" spans="1:14" ht="14.25" customHeight="1" x14ac:dyDescent="0.35">
      <c r="A1173" s="5">
        <v>45628</v>
      </c>
      <c r="B1173" s="6" t="s">
        <v>83</v>
      </c>
      <c r="C1173" s="6" t="s">
        <v>201</v>
      </c>
      <c r="D1173" s="6" t="s">
        <v>202</v>
      </c>
      <c r="E1173" s="6" t="s">
        <v>16</v>
      </c>
      <c r="F1173" s="6" t="s">
        <v>17</v>
      </c>
      <c r="G1173" s="6" t="s">
        <v>31</v>
      </c>
      <c r="H1173" s="6" t="s">
        <v>117</v>
      </c>
      <c r="I1173" s="6">
        <v>120</v>
      </c>
      <c r="J1173" s="6">
        <v>-3</v>
      </c>
      <c r="K1173" s="6">
        <v>-113.49</v>
      </c>
      <c r="L1173" s="6" t="s">
        <v>86</v>
      </c>
      <c r="M1173" s="9" t="s">
        <v>207</v>
      </c>
      <c r="N1173" s="11">
        <f t="shared" si="18"/>
        <v>340.46999999999997</v>
      </c>
    </row>
    <row r="1174" spans="1:14" ht="14.25" customHeight="1" x14ac:dyDescent="0.35">
      <c r="A1174" s="5">
        <v>45628</v>
      </c>
      <c r="B1174" s="6" t="s">
        <v>83</v>
      </c>
      <c r="C1174" s="6" t="s">
        <v>239</v>
      </c>
      <c r="D1174" s="6" t="s">
        <v>240</v>
      </c>
      <c r="E1174" s="6" t="s">
        <v>241</v>
      </c>
      <c r="F1174" s="6" t="s">
        <v>242</v>
      </c>
      <c r="G1174" s="6" t="s">
        <v>31</v>
      </c>
      <c r="H1174" s="6" t="s">
        <v>117</v>
      </c>
      <c r="I1174" s="6">
        <v>120</v>
      </c>
      <c r="J1174" s="6">
        <v>-7</v>
      </c>
      <c r="K1174" s="6">
        <v>-264.81</v>
      </c>
      <c r="L1174" s="6" t="s">
        <v>153</v>
      </c>
      <c r="M1174" s="9" t="s">
        <v>207</v>
      </c>
      <c r="N1174" s="11">
        <f t="shared" si="18"/>
        <v>1853.67</v>
      </c>
    </row>
    <row r="1175" spans="1:14" ht="14.25" customHeight="1" x14ac:dyDescent="0.35">
      <c r="A1175" s="5">
        <v>45628</v>
      </c>
      <c r="B1175" s="6" t="s">
        <v>83</v>
      </c>
      <c r="C1175" s="6" t="s">
        <v>177</v>
      </c>
      <c r="D1175" s="6" t="s">
        <v>178</v>
      </c>
      <c r="E1175" s="6" t="s">
        <v>45</v>
      </c>
      <c r="F1175" s="6" t="s">
        <v>46</v>
      </c>
      <c r="G1175" s="6" t="s">
        <v>31</v>
      </c>
      <c r="H1175" s="6" t="s">
        <v>32</v>
      </c>
      <c r="I1175" s="6">
        <v>12</v>
      </c>
      <c r="J1175" s="6">
        <v>-1</v>
      </c>
      <c r="K1175" s="6">
        <v>-330.23</v>
      </c>
      <c r="L1175" s="6" t="s">
        <v>179</v>
      </c>
      <c r="M1175" s="9" t="s">
        <v>207</v>
      </c>
      <c r="N1175" s="11">
        <f t="shared" si="18"/>
        <v>330.23</v>
      </c>
    </row>
    <row r="1176" spans="1:14" ht="14.25" customHeight="1" x14ac:dyDescent="0.35">
      <c r="A1176" s="5">
        <v>45628</v>
      </c>
      <c r="B1176" s="6" t="s">
        <v>83</v>
      </c>
      <c r="C1176" s="6" t="s">
        <v>331</v>
      </c>
      <c r="D1176" s="6" t="s">
        <v>332</v>
      </c>
      <c r="E1176" s="6" t="s">
        <v>241</v>
      </c>
      <c r="F1176" s="6" t="s">
        <v>242</v>
      </c>
      <c r="G1176" s="6" t="s">
        <v>31</v>
      </c>
      <c r="H1176" s="6" t="s">
        <v>32</v>
      </c>
      <c r="I1176" s="6">
        <v>12</v>
      </c>
      <c r="J1176" s="6">
        <v>-1</v>
      </c>
      <c r="K1176" s="6">
        <v>-540.29</v>
      </c>
      <c r="L1176" s="6" t="s">
        <v>86</v>
      </c>
      <c r="M1176" s="9" t="s">
        <v>207</v>
      </c>
      <c r="N1176" s="11">
        <f t="shared" si="18"/>
        <v>540.29</v>
      </c>
    </row>
    <row r="1177" spans="1:14" ht="14.25" customHeight="1" x14ac:dyDescent="0.35">
      <c r="A1177" s="5">
        <v>45628</v>
      </c>
      <c r="B1177" s="6" t="s">
        <v>83</v>
      </c>
      <c r="C1177" s="6" t="s">
        <v>177</v>
      </c>
      <c r="D1177" s="6" t="s">
        <v>178</v>
      </c>
      <c r="E1177" s="6" t="s">
        <v>45</v>
      </c>
      <c r="F1177" s="6" t="s">
        <v>46</v>
      </c>
      <c r="G1177" s="6" t="s">
        <v>31</v>
      </c>
      <c r="H1177" s="6" t="s">
        <v>32</v>
      </c>
      <c r="I1177" s="6">
        <v>48</v>
      </c>
      <c r="J1177" s="6">
        <v>-2</v>
      </c>
      <c r="K1177" s="6">
        <v>-245.62</v>
      </c>
      <c r="L1177" s="6" t="s">
        <v>179</v>
      </c>
      <c r="M1177" s="9" t="s">
        <v>207</v>
      </c>
      <c r="N1177" s="11">
        <f t="shared" si="18"/>
        <v>491.24</v>
      </c>
    </row>
    <row r="1178" spans="1:14" ht="14.25" customHeight="1" x14ac:dyDescent="0.35">
      <c r="A1178" s="5">
        <v>45628</v>
      </c>
      <c r="B1178" s="6" t="s">
        <v>83</v>
      </c>
      <c r="C1178" s="6" t="s">
        <v>210</v>
      </c>
      <c r="D1178" s="6" t="s">
        <v>211</v>
      </c>
      <c r="E1178" s="6" t="s">
        <v>212</v>
      </c>
      <c r="F1178" s="6" t="s">
        <v>213</v>
      </c>
      <c r="G1178" s="6" t="s">
        <v>31</v>
      </c>
      <c r="H1178" s="6" t="s">
        <v>32</v>
      </c>
      <c r="I1178" s="6">
        <v>48</v>
      </c>
      <c r="J1178" s="6">
        <v>-1</v>
      </c>
      <c r="K1178" s="6">
        <v>-122.81</v>
      </c>
      <c r="L1178" s="6" t="s">
        <v>174</v>
      </c>
      <c r="M1178" s="9" t="s">
        <v>207</v>
      </c>
      <c r="N1178" s="11">
        <f t="shared" si="18"/>
        <v>122.81</v>
      </c>
    </row>
    <row r="1179" spans="1:14" ht="14.25" customHeight="1" x14ac:dyDescent="0.35">
      <c r="A1179" s="5">
        <v>45628</v>
      </c>
      <c r="B1179" s="6" t="s">
        <v>83</v>
      </c>
      <c r="C1179" s="6" t="s">
        <v>286</v>
      </c>
      <c r="D1179" s="6" t="s">
        <v>287</v>
      </c>
      <c r="E1179" s="6" t="s">
        <v>16</v>
      </c>
      <c r="F1179" s="6" t="s">
        <v>17</v>
      </c>
      <c r="G1179" s="6" t="s">
        <v>31</v>
      </c>
      <c r="H1179" s="6" t="s">
        <v>32</v>
      </c>
      <c r="I1179" s="6">
        <v>12</v>
      </c>
      <c r="J1179" s="6">
        <v>-2</v>
      </c>
      <c r="K1179" s="6">
        <v>-614.04</v>
      </c>
      <c r="L1179" s="6" t="s">
        <v>86</v>
      </c>
      <c r="M1179" s="9" t="s">
        <v>207</v>
      </c>
      <c r="N1179" s="11">
        <f t="shared" si="18"/>
        <v>1228.08</v>
      </c>
    </row>
    <row r="1180" spans="1:14" ht="14.25" customHeight="1" x14ac:dyDescent="0.35">
      <c r="A1180" s="5">
        <v>45628</v>
      </c>
      <c r="B1180" s="6" t="s">
        <v>83</v>
      </c>
      <c r="C1180" s="6" t="s">
        <v>201</v>
      </c>
      <c r="D1180" s="6" t="s">
        <v>202</v>
      </c>
      <c r="E1180" s="6" t="s">
        <v>16</v>
      </c>
      <c r="F1180" s="6" t="s">
        <v>17</v>
      </c>
      <c r="G1180" s="6" t="s">
        <v>31</v>
      </c>
      <c r="H1180" s="6" t="s">
        <v>32</v>
      </c>
      <c r="I1180" s="6">
        <v>12</v>
      </c>
      <c r="J1180" s="6">
        <v>-2</v>
      </c>
      <c r="K1180" s="6">
        <v>-614.04</v>
      </c>
      <c r="L1180" s="6" t="s">
        <v>86</v>
      </c>
      <c r="M1180" s="9" t="s">
        <v>207</v>
      </c>
      <c r="N1180" s="11">
        <f t="shared" si="18"/>
        <v>1228.08</v>
      </c>
    </row>
    <row r="1181" spans="1:14" ht="14.25" customHeight="1" x14ac:dyDescent="0.35">
      <c r="A1181" s="5">
        <v>45628</v>
      </c>
      <c r="B1181" s="6" t="s">
        <v>83</v>
      </c>
      <c r="C1181" s="6" t="s">
        <v>208</v>
      </c>
      <c r="D1181" s="6" t="s">
        <v>209</v>
      </c>
      <c r="E1181" s="6" t="s">
        <v>16</v>
      </c>
      <c r="F1181" s="6" t="s">
        <v>17</v>
      </c>
      <c r="G1181" s="6" t="s">
        <v>31</v>
      </c>
      <c r="H1181" s="6" t="s">
        <v>32</v>
      </c>
      <c r="I1181" s="6">
        <v>8</v>
      </c>
      <c r="J1181" s="6">
        <v>-2</v>
      </c>
      <c r="K1181" s="6">
        <v>-614.04</v>
      </c>
      <c r="L1181" s="6" t="s">
        <v>86</v>
      </c>
      <c r="M1181" s="9" t="s">
        <v>207</v>
      </c>
      <c r="N1181" s="11">
        <f t="shared" si="18"/>
        <v>1228.08</v>
      </c>
    </row>
    <row r="1182" spans="1:14" ht="14.25" customHeight="1" x14ac:dyDescent="0.35">
      <c r="A1182" s="5">
        <v>45628</v>
      </c>
      <c r="B1182" s="6" t="s">
        <v>83</v>
      </c>
      <c r="C1182" s="6" t="s">
        <v>43</v>
      </c>
      <c r="D1182" s="6" t="s">
        <v>44</v>
      </c>
      <c r="E1182" s="6" t="s">
        <v>45</v>
      </c>
      <c r="F1182" s="6" t="s">
        <v>46</v>
      </c>
      <c r="G1182" s="6" t="s">
        <v>31</v>
      </c>
      <c r="H1182" s="6" t="s">
        <v>32</v>
      </c>
      <c r="I1182" s="6">
        <v>54</v>
      </c>
      <c r="J1182" s="6">
        <v>-2</v>
      </c>
      <c r="K1182" s="6">
        <v>-245.62</v>
      </c>
      <c r="L1182" s="6" t="s">
        <v>86</v>
      </c>
      <c r="M1182" s="9" t="s">
        <v>207</v>
      </c>
      <c r="N1182" s="11">
        <f t="shared" si="18"/>
        <v>491.24</v>
      </c>
    </row>
    <row r="1183" spans="1:14" ht="14.25" customHeight="1" x14ac:dyDescent="0.35">
      <c r="A1183" s="5">
        <v>45628</v>
      </c>
      <c r="B1183" s="6" t="s">
        <v>83</v>
      </c>
      <c r="C1183" s="6" t="s">
        <v>208</v>
      </c>
      <c r="D1183" s="6" t="s">
        <v>209</v>
      </c>
      <c r="E1183" s="6" t="s">
        <v>16</v>
      </c>
      <c r="F1183" s="6" t="s">
        <v>17</v>
      </c>
      <c r="G1183" s="6" t="s">
        <v>31</v>
      </c>
      <c r="H1183" s="6" t="s">
        <v>32</v>
      </c>
      <c r="I1183" s="6">
        <v>54</v>
      </c>
      <c r="J1183" s="6">
        <v>-1</v>
      </c>
      <c r="K1183" s="6">
        <v>-122.81</v>
      </c>
      <c r="L1183" s="6" t="s">
        <v>86</v>
      </c>
      <c r="M1183" s="9" t="s">
        <v>207</v>
      </c>
      <c r="N1183" s="11">
        <f t="shared" si="18"/>
        <v>122.81</v>
      </c>
    </row>
    <row r="1184" spans="1:14" ht="14.25" customHeight="1" x14ac:dyDescent="0.35">
      <c r="A1184" s="5">
        <v>45628</v>
      </c>
      <c r="B1184" s="6" t="s">
        <v>83</v>
      </c>
      <c r="C1184" s="6" t="s">
        <v>177</v>
      </c>
      <c r="D1184" s="6" t="s">
        <v>178</v>
      </c>
      <c r="E1184" s="6" t="s">
        <v>45</v>
      </c>
      <c r="F1184" s="6" t="s">
        <v>46</v>
      </c>
      <c r="G1184" s="6" t="s">
        <v>31</v>
      </c>
      <c r="H1184" s="6" t="s">
        <v>32</v>
      </c>
      <c r="I1184" s="6">
        <v>12</v>
      </c>
      <c r="J1184" s="6">
        <v>-2</v>
      </c>
      <c r="K1184" s="6">
        <v>-1088.06</v>
      </c>
      <c r="L1184" s="6" t="s">
        <v>179</v>
      </c>
      <c r="M1184" s="9" t="s">
        <v>207</v>
      </c>
      <c r="N1184" s="11">
        <f t="shared" si="18"/>
        <v>2176.12</v>
      </c>
    </row>
    <row r="1185" spans="1:14" ht="14.25" customHeight="1" x14ac:dyDescent="0.35">
      <c r="A1185" s="5">
        <v>45628</v>
      </c>
      <c r="B1185" s="6" t="s">
        <v>83</v>
      </c>
      <c r="C1185" s="6" t="s">
        <v>201</v>
      </c>
      <c r="D1185" s="6" t="s">
        <v>202</v>
      </c>
      <c r="E1185" s="6" t="s">
        <v>16</v>
      </c>
      <c r="F1185" s="6" t="s">
        <v>17</v>
      </c>
      <c r="G1185" s="6" t="s">
        <v>31</v>
      </c>
      <c r="H1185" s="6" t="s">
        <v>32</v>
      </c>
      <c r="I1185" s="6">
        <v>12</v>
      </c>
      <c r="J1185" s="6">
        <v>-1</v>
      </c>
      <c r="K1185" s="6">
        <v>-544.03</v>
      </c>
      <c r="L1185" s="6" t="s">
        <v>86</v>
      </c>
      <c r="M1185" s="9" t="s">
        <v>207</v>
      </c>
      <c r="N1185" s="11">
        <f t="shared" si="18"/>
        <v>544.03</v>
      </c>
    </row>
    <row r="1186" spans="1:14" ht="14.25" customHeight="1" x14ac:dyDescent="0.35">
      <c r="A1186" s="5">
        <v>45628</v>
      </c>
      <c r="B1186" s="6" t="s">
        <v>83</v>
      </c>
      <c r="C1186" s="6" t="s">
        <v>177</v>
      </c>
      <c r="D1186" s="6" t="s">
        <v>178</v>
      </c>
      <c r="E1186" s="6" t="s">
        <v>45</v>
      </c>
      <c r="F1186" s="6" t="s">
        <v>46</v>
      </c>
      <c r="G1186" s="6" t="s">
        <v>31</v>
      </c>
      <c r="H1186" s="6" t="s">
        <v>33</v>
      </c>
      <c r="I1186" s="6">
        <v>45</v>
      </c>
      <c r="J1186" s="6">
        <v>-1</v>
      </c>
      <c r="K1186" s="6">
        <v>-162.28</v>
      </c>
      <c r="L1186" s="6" t="s">
        <v>179</v>
      </c>
      <c r="M1186" s="9" t="s">
        <v>207</v>
      </c>
      <c r="N1186" s="11">
        <f t="shared" si="18"/>
        <v>162.28</v>
      </c>
    </row>
    <row r="1187" spans="1:14" ht="14.25" customHeight="1" x14ac:dyDescent="0.35">
      <c r="A1187" s="5">
        <v>45628</v>
      </c>
      <c r="B1187" s="6" t="s">
        <v>83</v>
      </c>
      <c r="C1187" s="6" t="s">
        <v>177</v>
      </c>
      <c r="D1187" s="6" t="s">
        <v>178</v>
      </c>
      <c r="E1187" s="6" t="s">
        <v>45</v>
      </c>
      <c r="F1187" s="6" t="s">
        <v>46</v>
      </c>
      <c r="G1187" s="6" t="s">
        <v>31</v>
      </c>
      <c r="H1187" s="6" t="s">
        <v>33</v>
      </c>
      <c r="I1187" s="6">
        <v>75</v>
      </c>
      <c r="J1187" s="6">
        <v>-2</v>
      </c>
      <c r="K1187" s="6">
        <v>-198.2</v>
      </c>
      <c r="L1187" s="6" t="s">
        <v>179</v>
      </c>
      <c r="M1187" s="9" t="s">
        <v>207</v>
      </c>
      <c r="N1187" s="11">
        <f t="shared" si="18"/>
        <v>396.4</v>
      </c>
    </row>
    <row r="1188" spans="1:14" ht="14.25" customHeight="1" x14ac:dyDescent="0.35">
      <c r="A1188" s="5">
        <v>45628</v>
      </c>
      <c r="B1188" s="6" t="s">
        <v>83</v>
      </c>
      <c r="C1188" s="6" t="s">
        <v>177</v>
      </c>
      <c r="D1188" s="6" t="s">
        <v>178</v>
      </c>
      <c r="E1188" s="6" t="s">
        <v>45</v>
      </c>
      <c r="F1188" s="6" t="s">
        <v>46</v>
      </c>
      <c r="G1188" s="6" t="s">
        <v>31</v>
      </c>
      <c r="H1188" s="6" t="s">
        <v>32</v>
      </c>
      <c r="I1188" s="6">
        <v>18</v>
      </c>
      <c r="J1188" s="6">
        <v>-1</v>
      </c>
      <c r="K1188" s="6">
        <v>-307.02</v>
      </c>
      <c r="L1188" s="6" t="s">
        <v>179</v>
      </c>
      <c r="M1188" s="9" t="s">
        <v>207</v>
      </c>
      <c r="N1188" s="11">
        <f t="shared" si="18"/>
        <v>307.02</v>
      </c>
    </row>
    <row r="1189" spans="1:14" ht="14.25" customHeight="1" x14ac:dyDescent="0.35">
      <c r="A1189" s="5">
        <v>45628</v>
      </c>
      <c r="B1189" s="6" t="s">
        <v>83</v>
      </c>
      <c r="C1189" s="6" t="s">
        <v>292</v>
      </c>
      <c r="D1189" s="6" t="s">
        <v>293</v>
      </c>
      <c r="E1189" s="6" t="s">
        <v>294</v>
      </c>
      <c r="F1189" s="6" t="s">
        <v>295</v>
      </c>
      <c r="G1189" s="6" t="s">
        <v>31</v>
      </c>
      <c r="H1189" s="6" t="s">
        <v>32</v>
      </c>
      <c r="I1189" s="6">
        <v>48</v>
      </c>
      <c r="J1189" s="6">
        <v>-2</v>
      </c>
      <c r="K1189" s="6">
        <v>-342.34</v>
      </c>
      <c r="L1189" s="6" t="s">
        <v>86</v>
      </c>
      <c r="M1189" s="9" t="s">
        <v>207</v>
      </c>
      <c r="N1189" s="11">
        <f t="shared" si="18"/>
        <v>684.68</v>
      </c>
    </row>
    <row r="1190" spans="1:14" ht="14.25" customHeight="1" x14ac:dyDescent="0.35">
      <c r="A1190" s="5">
        <v>45628</v>
      </c>
      <c r="B1190" s="6" t="s">
        <v>83</v>
      </c>
      <c r="C1190" s="6" t="s">
        <v>286</v>
      </c>
      <c r="D1190" s="6" t="s">
        <v>287</v>
      </c>
      <c r="E1190" s="6" t="s">
        <v>16</v>
      </c>
      <c r="F1190" s="6" t="s">
        <v>17</v>
      </c>
      <c r="G1190" s="6" t="s">
        <v>31</v>
      </c>
      <c r="H1190" s="6" t="s">
        <v>32</v>
      </c>
      <c r="I1190" s="6">
        <v>48</v>
      </c>
      <c r="J1190" s="6">
        <v>-2</v>
      </c>
      <c r="K1190" s="6">
        <v>-342.34</v>
      </c>
      <c r="L1190" s="6" t="s">
        <v>86</v>
      </c>
      <c r="M1190" s="9" t="s">
        <v>207</v>
      </c>
      <c r="N1190" s="11">
        <f t="shared" si="18"/>
        <v>684.68</v>
      </c>
    </row>
    <row r="1191" spans="1:14" ht="14.25" customHeight="1" x14ac:dyDescent="0.35">
      <c r="A1191" s="5">
        <v>45628</v>
      </c>
      <c r="B1191" s="6" t="s">
        <v>83</v>
      </c>
      <c r="C1191" s="6" t="s">
        <v>333</v>
      </c>
      <c r="D1191" s="6" t="s">
        <v>334</v>
      </c>
      <c r="E1191" s="6" t="s">
        <v>16</v>
      </c>
      <c r="F1191" s="6" t="s">
        <v>17</v>
      </c>
      <c r="G1191" s="6" t="s">
        <v>31</v>
      </c>
      <c r="H1191" s="6" t="s">
        <v>32</v>
      </c>
      <c r="I1191" s="6">
        <v>48</v>
      </c>
      <c r="J1191" s="6">
        <v>-3</v>
      </c>
      <c r="K1191" s="6">
        <v>-513.51</v>
      </c>
      <c r="L1191" s="6" t="s">
        <v>86</v>
      </c>
      <c r="M1191" s="9" t="s">
        <v>207</v>
      </c>
      <c r="N1191" s="11">
        <f t="shared" si="18"/>
        <v>1540.53</v>
      </c>
    </row>
    <row r="1192" spans="1:14" ht="14.25" customHeight="1" x14ac:dyDescent="0.35">
      <c r="A1192" s="5">
        <v>45628</v>
      </c>
      <c r="B1192" s="6" t="s">
        <v>83</v>
      </c>
      <c r="C1192" s="6" t="s">
        <v>335</v>
      </c>
      <c r="D1192" s="6" t="s">
        <v>336</v>
      </c>
      <c r="E1192" s="6" t="s">
        <v>24</v>
      </c>
      <c r="F1192" s="6" t="s">
        <v>25</v>
      </c>
      <c r="G1192" s="6" t="s">
        <v>31</v>
      </c>
      <c r="H1192" s="6" t="s">
        <v>32</v>
      </c>
      <c r="I1192" s="6">
        <v>18</v>
      </c>
      <c r="J1192" s="6">
        <v>-3</v>
      </c>
      <c r="K1192" s="6">
        <v>-986.85</v>
      </c>
      <c r="L1192" s="6" t="s">
        <v>86</v>
      </c>
      <c r="M1192" s="9" t="s">
        <v>207</v>
      </c>
      <c r="N1192" s="11">
        <f t="shared" si="18"/>
        <v>2960.55</v>
      </c>
    </row>
    <row r="1193" spans="1:14" ht="14.25" customHeight="1" x14ac:dyDescent="0.35">
      <c r="A1193" s="5">
        <v>45628</v>
      </c>
      <c r="B1193" s="6" t="s">
        <v>83</v>
      </c>
      <c r="C1193" s="6" t="s">
        <v>177</v>
      </c>
      <c r="D1193" s="6" t="s">
        <v>178</v>
      </c>
      <c r="E1193" s="6" t="s">
        <v>45</v>
      </c>
      <c r="F1193" s="6" t="s">
        <v>46</v>
      </c>
      <c r="G1193" s="6" t="s">
        <v>31</v>
      </c>
      <c r="H1193" s="6" t="s">
        <v>32</v>
      </c>
      <c r="I1193" s="6">
        <v>18</v>
      </c>
      <c r="J1193" s="6">
        <v>-3</v>
      </c>
      <c r="K1193" s="6">
        <v>-986.85</v>
      </c>
      <c r="L1193" s="6" t="s">
        <v>179</v>
      </c>
      <c r="M1193" s="9" t="s">
        <v>207</v>
      </c>
      <c r="N1193" s="11">
        <f t="shared" si="18"/>
        <v>2960.55</v>
      </c>
    </row>
    <row r="1194" spans="1:14" ht="14.25" customHeight="1" x14ac:dyDescent="0.35">
      <c r="A1194" s="5">
        <v>45628</v>
      </c>
      <c r="B1194" s="6" t="s">
        <v>83</v>
      </c>
      <c r="C1194" s="6" t="s">
        <v>158</v>
      </c>
      <c r="D1194" s="6" t="s">
        <v>159</v>
      </c>
      <c r="E1194" s="6" t="s">
        <v>16</v>
      </c>
      <c r="F1194" s="6" t="s">
        <v>17</v>
      </c>
      <c r="G1194" s="6" t="s">
        <v>31</v>
      </c>
      <c r="H1194" s="6" t="s">
        <v>32</v>
      </c>
      <c r="I1194" s="6">
        <v>20</v>
      </c>
      <c r="J1194" s="6">
        <v>-1</v>
      </c>
      <c r="K1194" s="6">
        <v>-511.72</v>
      </c>
      <c r="L1194" s="6" t="s">
        <v>153</v>
      </c>
      <c r="M1194" s="9" t="s">
        <v>207</v>
      </c>
      <c r="N1194" s="11">
        <f t="shared" si="18"/>
        <v>511.72</v>
      </c>
    </row>
    <row r="1195" spans="1:14" ht="14.25" customHeight="1" x14ac:dyDescent="0.35">
      <c r="A1195" s="5">
        <v>45628</v>
      </c>
      <c r="B1195" s="6" t="s">
        <v>83</v>
      </c>
      <c r="C1195" s="6" t="s">
        <v>286</v>
      </c>
      <c r="D1195" s="6" t="s">
        <v>287</v>
      </c>
      <c r="E1195" s="6" t="s">
        <v>16</v>
      </c>
      <c r="F1195" s="6" t="s">
        <v>17</v>
      </c>
      <c r="G1195" s="6" t="s">
        <v>31</v>
      </c>
      <c r="H1195" s="6" t="s">
        <v>32</v>
      </c>
      <c r="I1195" s="6">
        <v>60</v>
      </c>
      <c r="J1195" s="6">
        <v>-2</v>
      </c>
      <c r="K1195" s="6">
        <v>-162.18</v>
      </c>
      <c r="L1195" s="6" t="s">
        <v>86</v>
      </c>
      <c r="M1195" s="9" t="s">
        <v>207</v>
      </c>
      <c r="N1195" s="11">
        <f t="shared" si="18"/>
        <v>324.36</v>
      </c>
    </row>
    <row r="1196" spans="1:14" ht="14.25" customHeight="1" x14ac:dyDescent="0.35">
      <c r="A1196" s="5">
        <v>45628</v>
      </c>
      <c r="B1196" s="6" t="s">
        <v>83</v>
      </c>
      <c r="C1196" s="6" t="s">
        <v>177</v>
      </c>
      <c r="D1196" s="6" t="s">
        <v>178</v>
      </c>
      <c r="E1196" s="6" t="s">
        <v>45</v>
      </c>
      <c r="F1196" s="6" t="s">
        <v>46</v>
      </c>
      <c r="G1196" s="6" t="s">
        <v>31</v>
      </c>
      <c r="H1196" s="6" t="s">
        <v>32</v>
      </c>
      <c r="I1196" s="6">
        <v>60</v>
      </c>
      <c r="J1196" s="6">
        <v>-3</v>
      </c>
      <c r="K1196" s="6">
        <v>-243.27</v>
      </c>
      <c r="L1196" s="6" t="s">
        <v>179</v>
      </c>
      <c r="M1196" s="9" t="s">
        <v>207</v>
      </c>
      <c r="N1196" s="11">
        <f t="shared" si="18"/>
        <v>729.81000000000006</v>
      </c>
    </row>
    <row r="1197" spans="1:14" ht="14.25" customHeight="1" x14ac:dyDescent="0.35">
      <c r="A1197" s="5">
        <v>45628</v>
      </c>
      <c r="B1197" s="6" t="s">
        <v>83</v>
      </c>
      <c r="C1197" s="6" t="s">
        <v>177</v>
      </c>
      <c r="D1197" s="6" t="s">
        <v>178</v>
      </c>
      <c r="E1197" s="6" t="s">
        <v>45</v>
      </c>
      <c r="F1197" s="6" t="s">
        <v>46</v>
      </c>
      <c r="G1197" s="6" t="s">
        <v>31</v>
      </c>
      <c r="H1197" s="6" t="s">
        <v>32</v>
      </c>
      <c r="I1197" s="6">
        <v>36</v>
      </c>
      <c r="J1197" s="6">
        <v>-1</v>
      </c>
      <c r="K1197" s="6">
        <v>-157.66</v>
      </c>
      <c r="L1197" s="6" t="s">
        <v>179</v>
      </c>
      <c r="M1197" s="9" t="s">
        <v>207</v>
      </c>
      <c r="N1197" s="11">
        <f t="shared" si="18"/>
        <v>157.66</v>
      </c>
    </row>
    <row r="1198" spans="1:14" ht="14.25" customHeight="1" x14ac:dyDescent="0.35">
      <c r="A1198" s="5">
        <v>45628</v>
      </c>
      <c r="B1198" s="6" t="s">
        <v>83</v>
      </c>
      <c r="C1198" s="6" t="s">
        <v>316</v>
      </c>
      <c r="D1198" s="6" t="s">
        <v>317</v>
      </c>
      <c r="E1198" s="6" t="s">
        <v>45</v>
      </c>
      <c r="F1198" s="6" t="s">
        <v>268</v>
      </c>
      <c r="G1198" s="6" t="s">
        <v>31</v>
      </c>
      <c r="H1198" s="6" t="s">
        <v>32</v>
      </c>
      <c r="I1198" s="6">
        <v>18</v>
      </c>
      <c r="J1198" s="6">
        <v>-1</v>
      </c>
      <c r="K1198" s="6">
        <v>-280.70999999999998</v>
      </c>
      <c r="L1198" s="6" t="s">
        <v>86</v>
      </c>
      <c r="M1198" s="9" t="s">
        <v>207</v>
      </c>
      <c r="N1198" s="11">
        <f t="shared" si="18"/>
        <v>280.70999999999998</v>
      </c>
    </row>
    <row r="1199" spans="1:14" ht="14.25" customHeight="1" x14ac:dyDescent="0.35">
      <c r="A1199" s="5">
        <v>45628</v>
      </c>
      <c r="B1199" s="6" t="s">
        <v>83</v>
      </c>
      <c r="C1199" s="6" t="s">
        <v>177</v>
      </c>
      <c r="D1199" s="6" t="s">
        <v>178</v>
      </c>
      <c r="E1199" s="6" t="s">
        <v>45</v>
      </c>
      <c r="F1199" s="6" t="s">
        <v>46</v>
      </c>
      <c r="G1199" s="6" t="s">
        <v>31</v>
      </c>
      <c r="H1199" s="6" t="s">
        <v>32</v>
      </c>
      <c r="I1199" s="6">
        <v>18</v>
      </c>
      <c r="J1199" s="6">
        <v>-2</v>
      </c>
      <c r="K1199" s="6">
        <v>-666.66</v>
      </c>
      <c r="L1199" s="6" t="s">
        <v>179</v>
      </c>
      <c r="M1199" s="9" t="s">
        <v>207</v>
      </c>
      <c r="N1199" s="11">
        <f t="shared" si="18"/>
        <v>1333.32</v>
      </c>
    </row>
    <row r="1200" spans="1:14" ht="14.25" customHeight="1" x14ac:dyDescent="0.35">
      <c r="A1200" s="5">
        <v>45628</v>
      </c>
      <c r="B1200" s="6" t="s">
        <v>83</v>
      </c>
      <c r="C1200" s="6" t="s">
        <v>177</v>
      </c>
      <c r="D1200" s="6" t="s">
        <v>178</v>
      </c>
      <c r="E1200" s="6" t="s">
        <v>45</v>
      </c>
      <c r="F1200" s="6" t="s">
        <v>46</v>
      </c>
      <c r="G1200" s="6" t="s">
        <v>31</v>
      </c>
      <c r="H1200" s="6" t="s">
        <v>32</v>
      </c>
      <c r="I1200" s="6">
        <v>72</v>
      </c>
      <c r="J1200" s="6">
        <v>-3</v>
      </c>
      <c r="K1200" s="6">
        <v>-243.27</v>
      </c>
      <c r="L1200" s="6" t="s">
        <v>179</v>
      </c>
      <c r="M1200" s="9" t="s">
        <v>207</v>
      </c>
      <c r="N1200" s="11">
        <f t="shared" si="18"/>
        <v>729.81000000000006</v>
      </c>
    </row>
    <row r="1201" spans="1:14" ht="14.25" customHeight="1" x14ac:dyDescent="0.35">
      <c r="A1201" s="5">
        <v>45628</v>
      </c>
      <c r="B1201" s="6" t="s">
        <v>83</v>
      </c>
      <c r="C1201" s="6" t="s">
        <v>208</v>
      </c>
      <c r="D1201" s="6" t="s">
        <v>209</v>
      </c>
      <c r="E1201" s="6" t="s">
        <v>16</v>
      </c>
      <c r="F1201" s="6" t="s">
        <v>17</v>
      </c>
      <c r="G1201" s="6" t="s">
        <v>31</v>
      </c>
      <c r="H1201" s="6" t="s">
        <v>32</v>
      </c>
      <c r="I1201" s="6">
        <v>72</v>
      </c>
      <c r="J1201" s="6">
        <v>-3</v>
      </c>
      <c r="K1201" s="6">
        <v>-243.27</v>
      </c>
      <c r="L1201" s="6" t="s">
        <v>86</v>
      </c>
      <c r="M1201" s="9" t="s">
        <v>207</v>
      </c>
      <c r="N1201" s="11">
        <f t="shared" si="18"/>
        <v>729.81000000000006</v>
      </c>
    </row>
    <row r="1202" spans="1:14" ht="14.25" customHeight="1" x14ac:dyDescent="0.35">
      <c r="A1202" s="5">
        <v>45628</v>
      </c>
      <c r="B1202" s="6" t="s">
        <v>83</v>
      </c>
      <c r="C1202" s="6" t="s">
        <v>337</v>
      </c>
      <c r="D1202" s="6" t="s">
        <v>338</v>
      </c>
      <c r="E1202" s="6" t="s">
        <v>241</v>
      </c>
      <c r="F1202" s="6" t="s">
        <v>242</v>
      </c>
      <c r="G1202" s="6" t="s">
        <v>40</v>
      </c>
      <c r="H1202" s="6" t="s">
        <v>121</v>
      </c>
      <c r="I1202" s="6">
        <v>90</v>
      </c>
      <c r="J1202" s="6">
        <v>-1</v>
      </c>
      <c r="K1202" s="6">
        <v>-515.75</v>
      </c>
      <c r="L1202" s="6" t="s">
        <v>86</v>
      </c>
      <c r="M1202" s="9" t="s">
        <v>207</v>
      </c>
      <c r="N1202" s="11">
        <f t="shared" si="18"/>
        <v>515.75</v>
      </c>
    </row>
    <row r="1203" spans="1:14" ht="14.25" customHeight="1" x14ac:dyDescent="0.35">
      <c r="A1203" s="5">
        <v>45628</v>
      </c>
      <c r="B1203" s="6" t="s">
        <v>83</v>
      </c>
      <c r="C1203" s="6" t="s">
        <v>296</v>
      </c>
      <c r="D1203" s="6" t="s">
        <v>297</v>
      </c>
      <c r="E1203" s="6" t="s">
        <v>16</v>
      </c>
      <c r="F1203" s="6" t="s">
        <v>17</v>
      </c>
      <c r="G1203" s="6" t="s">
        <v>40</v>
      </c>
      <c r="H1203" s="6" t="s">
        <v>121</v>
      </c>
      <c r="I1203" s="6">
        <v>960</v>
      </c>
      <c r="J1203" s="6">
        <v>-1</v>
      </c>
      <c r="K1203" s="6">
        <v>-46.69</v>
      </c>
      <c r="L1203" s="6" t="s">
        <v>86</v>
      </c>
      <c r="M1203" s="9" t="s">
        <v>207</v>
      </c>
      <c r="N1203" s="11">
        <f t="shared" si="18"/>
        <v>46.69</v>
      </c>
    </row>
    <row r="1204" spans="1:14" ht="14.25" customHeight="1" x14ac:dyDescent="0.35">
      <c r="A1204" s="5">
        <v>45628</v>
      </c>
      <c r="B1204" s="6" t="s">
        <v>83</v>
      </c>
      <c r="C1204" s="6" t="s">
        <v>339</v>
      </c>
      <c r="D1204" s="6" t="s">
        <v>340</v>
      </c>
      <c r="E1204" s="6" t="s">
        <v>16</v>
      </c>
      <c r="F1204" s="6" t="s">
        <v>17</v>
      </c>
      <c r="G1204" s="6" t="s">
        <v>40</v>
      </c>
      <c r="H1204" s="6" t="s">
        <v>121</v>
      </c>
      <c r="I1204" s="6">
        <v>960</v>
      </c>
      <c r="J1204" s="6">
        <v>-1</v>
      </c>
      <c r="K1204" s="6">
        <v>-46.69</v>
      </c>
      <c r="L1204" s="6" t="s">
        <v>86</v>
      </c>
      <c r="M1204" s="9" t="s">
        <v>207</v>
      </c>
      <c r="N1204" s="11">
        <f t="shared" si="18"/>
        <v>46.69</v>
      </c>
    </row>
    <row r="1205" spans="1:14" ht="14.25" customHeight="1" x14ac:dyDescent="0.35">
      <c r="A1205" s="5">
        <v>45628</v>
      </c>
      <c r="B1205" s="6" t="s">
        <v>83</v>
      </c>
      <c r="C1205" s="6" t="s">
        <v>341</v>
      </c>
      <c r="D1205" s="6" t="s">
        <v>342</v>
      </c>
      <c r="E1205" s="6" t="s">
        <v>45</v>
      </c>
      <c r="F1205" s="6" t="s">
        <v>46</v>
      </c>
      <c r="G1205" s="6" t="s">
        <v>40</v>
      </c>
      <c r="H1205" s="6" t="s">
        <v>121</v>
      </c>
      <c r="I1205" s="6">
        <v>960</v>
      </c>
      <c r="J1205" s="6">
        <v>-2</v>
      </c>
      <c r="K1205" s="6">
        <v>-93.38</v>
      </c>
      <c r="L1205" s="6" t="s">
        <v>86</v>
      </c>
      <c r="M1205" s="9" t="s">
        <v>207</v>
      </c>
      <c r="N1205" s="11">
        <f t="shared" si="18"/>
        <v>186.76</v>
      </c>
    </row>
    <row r="1206" spans="1:14" ht="14.25" customHeight="1" x14ac:dyDescent="0.35">
      <c r="A1206" s="5">
        <v>45628</v>
      </c>
      <c r="B1206" s="6" t="s">
        <v>83</v>
      </c>
      <c r="C1206" s="6" t="s">
        <v>343</v>
      </c>
      <c r="D1206" s="6" t="s">
        <v>344</v>
      </c>
      <c r="E1206" s="6" t="s">
        <v>241</v>
      </c>
      <c r="F1206" s="6" t="s">
        <v>242</v>
      </c>
      <c r="G1206" s="6" t="s">
        <v>40</v>
      </c>
      <c r="H1206" s="6" t="s">
        <v>121</v>
      </c>
      <c r="I1206" s="6">
        <v>960</v>
      </c>
      <c r="J1206" s="6">
        <v>-1</v>
      </c>
      <c r="K1206" s="6">
        <v>-46.69</v>
      </c>
      <c r="L1206" s="6" t="s">
        <v>86</v>
      </c>
      <c r="M1206" s="9" t="s">
        <v>207</v>
      </c>
      <c r="N1206" s="11">
        <f t="shared" si="18"/>
        <v>46.69</v>
      </c>
    </row>
    <row r="1207" spans="1:14" ht="14.25" customHeight="1" x14ac:dyDescent="0.35">
      <c r="A1207" s="5">
        <v>45628</v>
      </c>
      <c r="B1207" s="6" t="s">
        <v>83</v>
      </c>
      <c r="C1207" s="6" t="s">
        <v>345</v>
      </c>
      <c r="D1207" s="6" t="s">
        <v>346</v>
      </c>
      <c r="E1207" s="6" t="s">
        <v>36</v>
      </c>
      <c r="F1207" s="6" t="s">
        <v>37</v>
      </c>
      <c r="G1207" s="6" t="s">
        <v>40</v>
      </c>
      <c r="H1207" s="6" t="s">
        <v>121</v>
      </c>
      <c r="I1207" s="6">
        <v>960</v>
      </c>
      <c r="J1207" s="6">
        <v>-1</v>
      </c>
      <c r="K1207" s="6">
        <v>-46.69</v>
      </c>
      <c r="L1207" s="6" t="s">
        <v>86</v>
      </c>
      <c r="M1207" s="9" t="s">
        <v>207</v>
      </c>
      <c r="N1207" s="11">
        <f t="shared" si="18"/>
        <v>46.69</v>
      </c>
    </row>
    <row r="1208" spans="1:14" ht="14.25" customHeight="1" x14ac:dyDescent="0.35">
      <c r="A1208" s="5">
        <v>45628</v>
      </c>
      <c r="B1208" s="6" t="s">
        <v>83</v>
      </c>
      <c r="C1208" s="6" t="s">
        <v>177</v>
      </c>
      <c r="D1208" s="6" t="s">
        <v>178</v>
      </c>
      <c r="E1208" s="6" t="s">
        <v>45</v>
      </c>
      <c r="F1208" s="6" t="s">
        <v>46</v>
      </c>
      <c r="G1208" s="6" t="s">
        <v>40</v>
      </c>
      <c r="H1208" s="6" t="s">
        <v>41</v>
      </c>
      <c r="I1208" s="6">
        <v>144</v>
      </c>
      <c r="J1208" s="6">
        <v>-2</v>
      </c>
      <c r="K1208" s="6">
        <v>-347.14</v>
      </c>
      <c r="L1208" s="6" t="s">
        <v>179</v>
      </c>
      <c r="M1208" s="9" t="s">
        <v>207</v>
      </c>
      <c r="N1208" s="11">
        <f t="shared" si="18"/>
        <v>694.28</v>
      </c>
    </row>
    <row r="1209" spans="1:14" ht="14.25" customHeight="1" x14ac:dyDescent="0.35">
      <c r="A1209" s="5">
        <v>45628</v>
      </c>
      <c r="B1209" s="6" t="s">
        <v>83</v>
      </c>
      <c r="C1209" s="6" t="s">
        <v>347</v>
      </c>
      <c r="D1209" s="6" t="s">
        <v>348</v>
      </c>
      <c r="E1209" s="6" t="s">
        <v>241</v>
      </c>
      <c r="F1209" s="6" t="s">
        <v>242</v>
      </c>
      <c r="G1209" s="6" t="s">
        <v>40</v>
      </c>
      <c r="H1209" s="6" t="s">
        <v>41</v>
      </c>
      <c r="I1209" s="6">
        <v>144</v>
      </c>
      <c r="J1209" s="6">
        <v>-5</v>
      </c>
      <c r="K1209" s="6">
        <v>-867.85</v>
      </c>
      <c r="L1209" s="6" t="s">
        <v>192</v>
      </c>
      <c r="M1209" s="9" t="s">
        <v>207</v>
      </c>
      <c r="N1209" s="11">
        <f t="shared" si="18"/>
        <v>4339.25</v>
      </c>
    </row>
    <row r="1210" spans="1:14" ht="14.25" customHeight="1" x14ac:dyDescent="0.35">
      <c r="A1210" s="5">
        <v>45628</v>
      </c>
      <c r="B1210" s="6" t="s">
        <v>83</v>
      </c>
      <c r="C1210" s="6" t="s">
        <v>177</v>
      </c>
      <c r="D1210" s="6" t="s">
        <v>178</v>
      </c>
      <c r="E1210" s="6" t="s">
        <v>45</v>
      </c>
      <c r="F1210" s="6" t="s">
        <v>46</v>
      </c>
      <c r="G1210" s="6" t="s">
        <v>40</v>
      </c>
      <c r="H1210" s="6" t="s">
        <v>41</v>
      </c>
      <c r="I1210" s="6">
        <v>216</v>
      </c>
      <c r="J1210" s="6">
        <v>-4</v>
      </c>
      <c r="K1210" s="6">
        <v>-417.24</v>
      </c>
      <c r="L1210" s="6" t="s">
        <v>179</v>
      </c>
      <c r="M1210" s="9" t="s">
        <v>207</v>
      </c>
      <c r="N1210" s="11">
        <f t="shared" si="18"/>
        <v>1668.96</v>
      </c>
    </row>
    <row r="1211" spans="1:14" ht="14.25" customHeight="1" x14ac:dyDescent="0.35">
      <c r="A1211" s="5">
        <v>45628</v>
      </c>
      <c r="B1211" s="6" t="s">
        <v>83</v>
      </c>
      <c r="C1211" s="6" t="s">
        <v>349</v>
      </c>
      <c r="D1211" s="6" t="s">
        <v>350</v>
      </c>
      <c r="E1211" s="6" t="s">
        <v>16</v>
      </c>
      <c r="F1211" s="6" t="s">
        <v>17</v>
      </c>
      <c r="G1211" s="6" t="s">
        <v>40</v>
      </c>
      <c r="H1211" s="6" t="s">
        <v>41</v>
      </c>
      <c r="I1211" s="6">
        <v>216</v>
      </c>
      <c r="J1211" s="6">
        <v>-2</v>
      </c>
      <c r="K1211" s="6">
        <v>-208.62</v>
      </c>
      <c r="L1211" s="6" t="s">
        <v>86</v>
      </c>
      <c r="M1211" s="9" t="s">
        <v>207</v>
      </c>
      <c r="N1211" s="11">
        <f t="shared" si="18"/>
        <v>417.24</v>
      </c>
    </row>
    <row r="1212" spans="1:14" ht="14.25" customHeight="1" x14ac:dyDescent="0.35">
      <c r="A1212" s="5">
        <v>45628</v>
      </c>
      <c r="B1212" s="6" t="s">
        <v>83</v>
      </c>
      <c r="C1212" s="6" t="s">
        <v>351</v>
      </c>
      <c r="D1212" s="6" t="s">
        <v>352</v>
      </c>
      <c r="E1212" s="6" t="s">
        <v>45</v>
      </c>
      <c r="F1212" s="6" t="s">
        <v>46</v>
      </c>
      <c r="G1212" s="6" t="s">
        <v>40</v>
      </c>
      <c r="H1212" s="6" t="s">
        <v>42</v>
      </c>
      <c r="I1212" s="6">
        <v>32</v>
      </c>
      <c r="J1212" s="6">
        <v>-6</v>
      </c>
      <c r="K1212" s="6">
        <v>-1727.28</v>
      </c>
      <c r="L1212" s="6" t="s">
        <v>86</v>
      </c>
      <c r="M1212" s="9" t="s">
        <v>207</v>
      </c>
      <c r="N1212" s="11">
        <f t="shared" si="18"/>
        <v>10363.68</v>
      </c>
    </row>
    <row r="1213" spans="1:14" ht="14.25" customHeight="1" x14ac:dyDescent="0.35">
      <c r="A1213" s="5">
        <v>45628</v>
      </c>
      <c r="B1213" s="6" t="s">
        <v>83</v>
      </c>
      <c r="C1213" s="6" t="s">
        <v>353</v>
      </c>
      <c r="D1213" s="6" t="s">
        <v>354</v>
      </c>
      <c r="E1213" s="6" t="s">
        <v>264</v>
      </c>
      <c r="F1213" s="6" t="s">
        <v>355</v>
      </c>
      <c r="G1213" s="6" t="s">
        <v>40</v>
      </c>
      <c r="H1213" s="6" t="s">
        <v>134</v>
      </c>
      <c r="I1213" s="6">
        <v>48</v>
      </c>
      <c r="J1213" s="6">
        <v>-1</v>
      </c>
      <c r="K1213" s="6">
        <v>-374.17</v>
      </c>
      <c r="L1213" s="6" t="s">
        <v>86</v>
      </c>
      <c r="M1213" s="9" t="s">
        <v>207</v>
      </c>
      <c r="N1213" s="11">
        <f t="shared" si="18"/>
        <v>374.17</v>
      </c>
    </row>
    <row r="1214" spans="1:14" ht="14.25" customHeight="1" x14ac:dyDescent="0.35">
      <c r="A1214" s="5">
        <v>45628</v>
      </c>
      <c r="B1214" s="6" t="s">
        <v>83</v>
      </c>
      <c r="C1214" s="6" t="s">
        <v>356</v>
      </c>
      <c r="D1214" s="6" t="s">
        <v>357</v>
      </c>
      <c r="E1214" s="6" t="s">
        <v>224</v>
      </c>
      <c r="F1214" s="6" t="s">
        <v>225</v>
      </c>
      <c r="G1214" s="6" t="s">
        <v>40</v>
      </c>
      <c r="H1214" s="6" t="s">
        <v>93</v>
      </c>
      <c r="I1214" s="6">
        <v>32</v>
      </c>
      <c r="J1214" s="6">
        <v>-1</v>
      </c>
      <c r="K1214" s="6">
        <v>-175.22</v>
      </c>
      <c r="L1214" s="6" t="s">
        <v>86</v>
      </c>
      <c r="M1214" s="9" t="s">
        <v>207</v>
      </c>
      <c r="N1214" s="11">
        <f t="shared" si="18"/>
        <v>175.22</v>
      </c>
    </row>
    <row r="1215" spans="1:14" ht="14.25" customHeight="1" x14ac:dyDescent="0.35">
      <c r="A1215" s="5">
        <v>45628</v>
      </c>
      <c r="B1215" s="6" t="s">
        <v>83</v>
      </c>
      <c r="C1215" s="6" t="s">
        <v>358</v>
      </c>
      <c r="D1215" s="6" t="s">
        <v>359</v>
      </c>
      <c r="E1215" s="6" t="s">
        <v>264</v>
      </c>
      <c r="F1215" s="6" t="s">
        <v>265</v>
      </c>
      <c r="G1215" s="6" t="s">
        <v>40</v>
      </c>
      <c r="H1215" s="6" t="s">
        <v>93</v>
      </c>
      <c r="I1215" s="6">
        <v>32</v>
      </c>
      <c r="J1215" s="6">
        <v>-1</v>
      </c>
      <c r="K1215" s="6">
        <v>-175.22</v>
      </c>
      <c r="L1215" s="6" t="s">
        <v>86</v>
      </c>
      <c r="M1215" s="9" t="s">
        <v>207</v>
      </c>
      <c r="N1215" s="11">
        <f t="shared" si="18"/>
        <v>175.22</v>
      </c>
    </row>
    <row r="1216" spans="1:14" ht="14.25" customHeight="1" x14ac:dyDescent="0.35">
      <c r="A1216" s="5">
        <v>45628</v>
      </c>
      <c r="B1216" s="6" t="s">
        <v>83</v>
      </c>
      <c r="C1216" s="6" t="s">
        <v>237</v>
      </c>
      <c r="D1216" s="6" t="s">
        <v>238</v>
      </c>
      <c r="E1216" s="6" t="s">
        <v>224</v>
      </c>
      <c r="F1216" s="6" t="s">
        <v>232</v>
      </c>
      <c r="G1216" s="6" t="s">
        <v>40</v>
      </c>
      <c r="H1216" s="6" t="s">
        <v>93</v>
      </c>
      <c r="I1216" s="6">
        <v>32</v>
      </c>
      <c r="J1216" s="6">
        <v>-1</v>
      </c>
      <c r="K1216" s="6">
        <v>-175.22</v>
      </c>
      <c r="L1216" s="6" t="s">
        <v>192</v>
      </c>
      <c r="M1216" s="9" t="s">
        <v>207</v>
      </c>
      <c r="N1216" s="11">
        <f t="shared" si="18"/>
        <v>175.22</v>
      </c>
    </row>
    <row r="1217" spans="1:14" ht="14.25" customHeight="1" x14ac:dyDescent="0.35">
      <c r="A1217" s="5">
        <v>45628</v>
      </c>
      <c r="B1217" s="6" t="s">
        <v>83</v>
      </c>
      <c r="C1217" s="6" t="s">
        <v>360</v>
      </c>
      <c r="D1217" s="6" t="s">
        <v>361</v>
      </c>
      <c r="E1217" s="6" t="s">
        <v>264</v>
      </c>
      <c r="F1217" s="6" t="s">
        <v>320</v>
      </c>
      <c r="G1217" s="6" t="s">
        <v>40</v>
      </c>
      <c r="H1217" s="6" t="s">
        <v>93</v>
      </c>
      <c r="I1217" s="6">
        <v>16</v>
      </c>
      <c r="J1217" s="6">
        <v>-1</v>
      </c>
      <c r="K1217" s="6">
        <v>-308.74</v>
      </c>
      <c r="L1217" s="6" t="s">
        <v>86</v>
      </c>
      <c r="M1217" s="9" t="s">
        <v>207</v>
      </c>
      <c r="N1217" s="11">
        <f t="shared" si="18"/>
        <v>308.74</v>
      </c>
    </row>
    <row r="1218" spans="1:14" ht="14.25" customHeight="1" x14ac:dyDescent="0.35">
      <c r="A1218" s="5">
        <v>45628</v>
      </c>
      <c r="B1218" s="6" t="s">
        <v>83</v>
      </c>
      <c r="C1218" s="6" t="s">
        <v>362</v>
      </c>
      <c r="D1218" s="6" t="s">
        <v>363</v>
      </c>
      <c r="E1218" s="6" t="s">
        <v>16</v>
      </c>
      <c r="F1218" s="6" t="s">
        <v>17</v>
      </c>
      <c r="G1218" s="6" t="s">
        <v>40</v>
      </c>
      <c r="H1218" s="6" t="s">
        <v>93</v>
      </c>
      <c r="I1218" s="6">
        <v>16</v>
      </c>
      <c r="J1218" s="6">
        <v>-2</v>
      </c>
      <c r="K1218" s="6">
        <v>-617.48</v>
      </c>
      <c r="L1218" s="6" t="s">
        <v>153</v>
      </c>
      <c r="M1218" s="9" t="s">
        <v>207</v>
      </c>
      <c r="N1218" s="11">
        <f t="shared" si="18"/>
        <v>1234.96</v>
      </c>
    </row>
    <row r="1219" spans="1:14" ht="14.25" customHeight="1" x14ac:dyDescent="0.35">
      <c r="A1219" s="5">
        <v>45628</v>
      </c>
      <c r="B1219" s="6" t="s">
        <v>83</v>
      </c>
      <c r="C1219" s="6" t="s">
        <v>190</v>
      </c>
      <c r="D1219" s="6" t="s">
        <v>191</v>
      </c>
      <c r="E1219" s="6" t="s">
        <v>16</v>
      </c>
      <c r="F1219" s="6" t="s">
        <v>17</v>
      </c>
      <c r="G1219" s="6" t="s">
        <v>40</v>
      </c>
      <c r="H1219" s="6" t="s">
        <v>47</v>
      </c>
      <c r="I1219" s="6">
        <v>72</v>
      </c>
      <c r="J1219" s="6">
        <v>-2</v>
      </c>
      <c r="K1219" s="6">
        <v>-921.24</v>
      </c>
      <c r="L1219" s="6" t="s">
        <v>192</v>
      </c>
      <c r="M1219" s="9" t="s">
        <v>207</v>
      </c>
      <c r="N1219" s="11">
        <f t="shared" ref="N1219:N1282" si="19">J1219*K1219</f>
        <v>1842.48</v>
      </c>
    </row>
    <row r="1220" spans="1:14" ht="14.25" customHeight="1" x14ac:dyDescent="0.35">
      <c r="A1220" s="5">
        <v>45628</v>
      </c>
      <c r="B1220" s="6" t="s">
        <v>83</v>
      </c>
      <c r="C1220" s="6" t="s">
        <v>351</v>
      </c>
      <c r="D1220" s="6" t="s">
        <v>352</v>
      </c>
      <c r="E1220" s="6" t="s">
        <v>45</v>
      </c>
      <c r="F1220" s="6" t="s">
        <v>46</v>
      </c>
      <c r="G1220" s="6" t="s">
        <v>40</v>
      </c>
      <c r="H1220" s="6" t="s">
        <v>47</v>
      </c>
      <c r="I1220" s="6">
        <v>72</v>
      </c>
      <c r="J1220" s="6">
        <v>-2</v>
      </c>
      <c r="K1220" s="6">
        <v>-921.24</v>
      </c>
      <c r="L1220" s="6" t="s">
        <v>86</v>
      </c>
      <c r="M1220" s="9" t="s">
        <v>207</v>
      </c>
      <c r="N1220" s="11">
        <f t="shared" si="19"/>
        <v>1842.48</v>
      </c>
    </row>
    <row r="1221" spans="1:14" ht="14.25" customHeight="1" x14ac:dyDescent="0.35">
      <c r="A1221" s="5">
        <v>45628</v>
      </c>
      <c r="B1221" s="6" t="s">
        <v>83</v>
      </c>
      <c r="C1221" s="6" t="s">
        <v>364</v>
      </c>
      <c r="D1221" s="6" t="s">
        <v>365</v>
      </c>
      <c r="E1221" s="6" t="s">
        <v>16</v>
      </c>
      <c r="F1221" s="6" t="s">
        <v>17</v>
      </c>
      <c r="G1221" s="6" t="s">
        <v>40</v>
      </c>
      <c r="H1221" s="6" t="s">
        <v>47</v>
      </c>
      <c r="I1221" s="6">
        <v>72</v>
      </c>
      <c r="J1221" s="6">
        <v>-2</v>
      </c>
      <c r="K1221" s="6">
        <v>-921.24</v>
      </c>
      <c r="L1221" s="6" t="s">
        <v>86</v>
      </c>
      <c r="M1221" s="9" t="s">
        <v>207</v>
      </c>
      <c r="N1221" s="11">
        <f t="shared" si="19"/>
        <v>1842.48</v>
      </c>
    </row>
    <row r="1222" spans="1:14" ht="14.25" customHeight="1" x14ac:dyDescent="0.35">
      <c r="A1222" s="5">
        <v>45628</v>
      </c>
      <c r="B1222" s="6" t="s">
        <v>83</v>
      </c>
      <c r="C1222" s="6" t="s">
        <v>341</v>
      </c>
      <c r="D1222" s="6" t="s">
        <v>342</v>
      </c>
      <c r="E1222" s="6" t="s">
        <v>45</v>
      </c>
      <c r="F1222" s="6" t="s">
        <v>46</v>
      </c>
      <c r="G1222" s="6" t="s">
        <v>40</v>
      </c>
      <c r="H1222" s="6" t="s">
        <v>47</v>
      </c>
      <c r="I1222" s="6">
        <v>72</v>
      </c>
      <c r="J1222" s="6">
        <v>-2</v>
      </c>
      <c r="K1222" s="6">
        <v>-921.24</v>
      </c>
      <c r="L1222" s="6" t="s">
        <v>86</v>
      </c>
      <c r="M1222" s="9" t="s">
        <v>207</v>
      </c>
      <c r="N1222" s="11">
        <f t="shared" si="19"/>
        <v>1842.48</v>
      </c>
    </row>
    <row r="1223" spans="1:14" ht="14.25" customHeight="1" x14ac:dyDescent="0.35">
      <c r="A1223" s="5">
        <v>45628</v>
      </c>
      <c r="B1223" s="6" t="s">
        <v>83</v>
      </c>
      <c r="C1223" s="6" t="s">
        <v>366</v>
      </c>
      <c r="D1223" s="6" t="s">
        <v>367</v>
      </c>
      <c r="E1223" s="6" t="s">
        <v>16</v>
      </c>
      <c r="F1223" s="6" t="s">
        <v>17</v>
      </c>
      <c r="G1223" s="6" t="s">
        <v>40</v>
      </c>
      <c r="H1223" s="6" t="s">
        <v>47</v>
      </c>
      <c r="I1223" s="6">
        <v>72</v>
      </c>
      <c r="J1223" s="6">
        <v>-1</v>
      </c>
      <c r="K1223" s="6">
        <v>-460.62</v>
      </c>
      <c r="L1223" s="6" t="s">
        <v>153</v>
      </c>
      <c r="M1223" s="9" t="s">
        <v>207</v>
      </c>
      <c r="N1223" s="11">
        <f t="shared" si="19"/>
        <v>460.62</v>
      </c>
    </row>
    <row r="1224" spans="1:14" ht="14.25" customHeight="1" x14ac:dyDescent="0.35">
      <c r="A1224" s="5">
        <v>45628</v>
      </c>
      <c r="B1224" s="6" t="s">
        <v>83</v>
      </c>
      <c r="C1224" s="6" t="s">
        <v>362</v>
      </c>
      <c r="D1224" s="6" t="s">
        <v>363</v>
      </c>
      <c r="E1224" s="6" t="s">
        <v>16</v>
      </c>
      <c r="F1224" s="6" t="s">
        <v>17</v>
      </c>
      <c r="G1224" s="6" t="s">
        <v>40</v>
      </c>
      <c r="H1224" s="6" t="s">
        <v>47</v>
      </c>
      <c r="I1224" s="6">
        <v>72</v>
      </c>
      <c r="J1224" s="6">
        <v>-2</v>
      </c>
      <c r="K1224" s="6">
        <v>-921.24</v>
      </c>
      <c r="L1224" s="6" t="s">
        <v>153</v>
      </c>
      <c r="M1224" s="9" t="s">
        <v>207</v>
      </c>
      <c r="N1224" s="11">
        <f t="shared" si="19"/>
        <v>1842.48</v>
      </c>
    </row>
    <row r="1225" spans="1:14" ht="14.25" customHeight="1" x14ac:dyDescent="0.35">
      <c r="A1225" s="5">
        <v>45628</v>
      </c>
      <c r="B1225" s="6" t="s">
        <v>83</v>
      </c>
      <c r="C1225" s="6" t="s">
        <v>368</v>
      </c>
      <c r="D1225" s="6" t="s">
        <v>369</v>
      </c>
      <c r="E1225" s="6" t="s">
        <v>16</v>
      </c>
      <c r="F1225" s="6" t="s">
        <v>17</v>
      </c>
      <c r="G1225" s="6" t="s">
        <v>40</v>
      </c>
      <c r="H1225" s="6" t="s">
        <v>47</v>
      </c>
      <c r="I1225" s="6">
        <v>72</v>
      </c>
      <c r="J1225" s="6">
        <v>-1</v>
      </c>
      <c r="K1225" s="6">
        <v>-460.62</v>
      </c>
      <c r="L1225" s="6" t="s">
        <v>86</v>
      </c>
      <c r="M1225" s="9" t="s">
        <v>207</v>
      </c>
      <c r="N1225" s="11">
        <f t="shared" si="19"/>
        <v>460.62</v>
      </c>
    </row>
    <row r="1226" spans="1:14" ht="14.25" customHeight="1" x14ac:dyDescent="0.35">
      <c r="A1226" s="5">
        <v>45628</v>
      </c>
      <c r="B1226" s="6" t="s">
        <v>83</v>
      </c>
      <c r="C1226" s="6" t="s">
        <v>177</v>
      </c>
      <c r="D1226" s="6" t="s">
        <v>178</v>
      </c>
      <c r="E1226" s="6" t="s">
        <v>45</v>
      </c>
      <c r="F1226" s="6" t="s">
        <v>46</v>
      </c>
      <c r="G1226" s="6" t="s">
        <v>40</v>
      </c>
      <c r="H1226" s="6" t="s">
        <v>47</v>
      </c>
      <c r="I1226" s="6">
        <v>16</v>
      </c>
      <c r="J1226" s="6">
        <v>-1</v>
      </c>
      <c r="K1226" s="6">
        <v>-1728.1</v>
      </c>
      <c r="L1226" s="6" t="s">
        <v>179</v>
      </c>
      <c r="M1226" s="9" t="s">
        <v>207</v>
      </c>
      <c r="N1226" s="11">
        <f t="shared" si="19"/>
        <v>1728.1</v>
      </c>
    </row>
    <row r="1227" spans="1:14" ht="14.25" customHeight="1" x14ac:dyDescent="0.35">
      <c r="A1227" s="5">
        <v>45628</v>
      </c>
      <c r="B1227" s="6" t="s">
        <v>83</v>
      </c>
      <c r="C1227" s="6" t="s">
        <v>222</v>
      </c>
      <c r="D1227" s="6" t="s">
        <v>223</v>
      </c>
      <c r="E1227" s="6" t="s">
        <v>224</v>
      </c>
      <c r="F1227" s="6" t="s">
        <v>225</v>
      </c>
      <c r="G1227" s="6" t="s">
        <v>40</v>
      </c>
      <c r="H1227" s="6" t="s">
        <v>47</v>
      </c>
      <c r="I1227" s="6">
        <v>1200</v>
      </c>
      <c r="J1227" s="6">
        <v>-12</v>
      </c>
      <c r="K1227" s="6">
        <v>-250.44</v>
      </c>
      <c r="L1227" s="6" t="s">
        <v>153</v>
      </c>
      <c r="M1227" s="9" t="s">
        <v>207</v>
      </c>
      <c r="N1227" s="11">
        <f t="shared" si="19"/>
        <v>3005.2799999999997</v>
      </c>
    </row>
    <row r="1228" spans="1:14" ht="14.25" customHeight="1" x14ac:dyDescent="0.35">
      <c r="A1228" s="5">
        <v>45628</v>
      </c>
      <c r="B1228" s="6" t="s">
        <v>83</v>
      </c>
      <c r="C1228" s="6" t="s">
        <v>226</v>
      </c>
      <c r="D1228" s="6" t="s">
        <v>227</v>
      </c>
      <c r="E1228" s="6" t="s">
        <v>228</v>
      </c>
      <c r="F1228" s="6" t="s">
        <v>229</v>
      </c>
      <c r="G1228" s="6" t="s">
        <v>40</v>
      </c>
      <c r="H1228" s="6" t="s">
        <v>47</v>
      </c>
      <c r="I1228" s="6">
        <v>72</v>
      </c>
      <c r="J1228" s="6">
        <v>-1</v>
      </c>
      <c r="K1228" s="6">
        <v>-240.33</v>
      </c>
      <c r="L1228" s="6" t="s">
        <v>192</v>
      </c>
      <c r="M1228" s="9" t="s">
        <v>207</v>
      </c>
      <c r="N1228" s="11">
        <f t="shared" si="19"/>
        <v>240.33</v>
      </c>
    </row>
    <row r="1229" spans="1:14" ht="14.25" customHeight="1" x14ac:dyDescent="0.35">
      <c r="A1229" s="5">
        <v>45628</v>
      </c>
      <c r="B1229" s="6" t="s">
        <v>83</v>
      </c>
      <c r="C1229" s="6" t="s">
        <v>356</v>
      </c>
      <c r="D1229" s="6" t="s">
        <v>357</v>
      </c>
      <c r="E1229" s="6" t="s">
        <v>224</v>
      </c>
      <c r="F1229" s="6" t="s">
        <v>225</v>
      </c>
      <c r="G1229" s="6" t="s">
        <v>40</v>
      </c>
      <c r="H1229" s="6" t="s">
        <v>47</v>
      </c>
      <c r="I1229" s="6">
        <v>72</v>
      </c>
      <c r="J1229" s="6">
        <v>-1</v>
      </c>
      <c r="K1229" s="6">
        <v>-240.33</v>
      </c>
      <c r="L1229" s="6" t="s">
        <v>86</v>
      </c>
      <c r="M1229" s="9" t="s">
        <v>207</v>
      </c>
      <c r="N1229" s="11">
        <f t="shared" si="19"/>
        <v>240.33</v>
      </c>
    </row>
    <row r="1230" spans="1:14" ht="14.25" customHeight="1" x14ac:dyDescent="0.35">
      <c r="A1230" s="5">
        <v>45628</v>
      </c>
      <c r="B1230" s="6" t="s">
        <v>83</v>
      </c>
      <c r="C1230" s="6" t="s">
        <v>190</v>
      </c>
      <c r="D1230" s="6" t="s">
        <v>191</v>
      </c>
      <c r="E1230" s="6" t="s">
        <v>16</v>
      </c>
      <c r="F1230" s="6" t="s">
        <v>17</v>
      </c>
      <c r="G1230" s="6" t="s">
        <v>40</v>
      </c>
      <c r="H1230" s="6" t="s">
        <v>47</v>
      </c>
      <c r="I1230" s="6">
        <v>72</v>
      </c>
      <c r="J1230" s="6">
        <v>-1</v>
      </c>
      <c r="K1230" s="6">
        <v>-240.33</v>
      </c>
      <c r="L1230" s="6" t="s">
        <v>192</v>
      </c>
      <c r="M1230" s="9" t="s">
        <v>207</v>
      </c>
      <c r="N1230" s="11">
        <f t="shared" si="19"/>
        <v>240.33</v>
      </c>
    </row>
    <row r="1231" spans="1:14" ht="14.25" customHeight="1" x14ac:dyDescent="0.35">
      <c r="A1231" s="5">
        <v>45628</v>
      </c>
      <c r="B1231" s="6" t="s">
        <v>83</v>
      </c>
      <c r="C1231" s="6" t="s">
        <v>366</v>
      </c>
      <c r="D1231" s="6" t="s">
        <v>367</v>
      </c>
      <c r="E1231" s="6" t="s">
        <v>16</v>
      </c>
      <c r="F1231" s="6" t="s">
        <v>17</v>
      </c>
      <c r="G1231" s="6" t="s">
        <v>40</v>
      </c>
      <c r="H1231" s="6" t="s">
        <v>47</v>
      </c>
      <c r="I1231" s="6">
        <v>72</v>
      </c>
      <c r="J1231" s="6">
        <v>-1</v>
      </c>
      <c r="K1231" s="6">
        <v>-240.33</v>
      </c>
      <c r="L1231" s="6" t="s">
        <v>153</v>
      </c>
      <c r="M1231" s="9" t="s">
        <v>207</v>
      </c>
      <c r="N1231" s="11">
        <f t="shared" si="19"/>
        <v>240.33</v>
      </c>
    </row>
    <row r="1232" spans="1:14" ht="14.25" customHeight="1" x14ac:dyDescent="0.35">
      <c r="A1232" s="5">
        <v>45628</v>
      </c>
      <c r="B1232" s="6" t="s">
        <v>83</v>
      </c>
      <c r="C1232" s="6" t="s">
        <v>166</v>
      </c>
      <c r="D1232" s="6" t="s">
        <v>167</v>
      </c>
      <c r="E1232" s="6" t="s">
        <v>16</v>
      </c>
      <c r="F1232" s="6" t="s">
        <v>17</v>
      </c>
      <c r="G1232" s="6" t="s">
        <v>122</v>
      </c>
      <c r="H1232" s="6" t="s">
        <v>123</v>
      </c>
      <c r="I1232" s="6">
        <v>6</v>
      </c>
      <c r="J1232" s="6">
        <v>-1</v>
      </c>
      <c r="K1232" s="6">
        <v>-249.16</v>
      </c>
      <c r="L1232" s="6" t="s">
        <v>86</v>
      </c>
      <c r="M1232" s="9" t="s">
        <v>207</v>
      </c>
      <c r="N1232" s="11">
        <f t="shared" si="19"/>
        <v>249.16</v>
      </c>
    </row>
    <row r="1233" spans="1:14" ht="14.25" customHeight="1" x14ac:dyDescent="0.35">
      <c r="A1233" s="5">
        <v>45628</v>
      </c>
      <c r="B1233" s="6" t="s">
        <v>83</v>
      </c>
      <c r="C1233" s="6" t="s">
        <v>208</v>
      </c>
      <c r="D1233" s="6" t="s">
        <v>209</v>
      </c>
      <c r="E1233" s="6" t="s">
        <v>16</v>
      </c>
      <c r="F1233" s="6" t="s">
        <v>17</v>
      </c>
      <c r="G1233" s="6" t="s">
        <v>122</v>
      </c>
      <c r="H1233" s="6" t="s">
        <v>123</v>
      </c>
      <c r="I1233" s="6">
        <v>6</v>
      </c>
      <c r="J1233" s="6">
        <v>-1</v>
      </c>
      <c r="K1233" s="6">
        <v>-249.16</v>
      </c>
      <c r="L1233" s="6" t="s">
        <v>86</v>
      </c>
      <c r="M1233" s="9" t="s">
        <v>207</v>
      </c>
      <c r="N1233" s="11">
        <f t="shared" si="19"/>
        <v>249.16</v>
      </c>
    </row>
    <row r="1234" spans="1:14" ht="14.25" customHeight="1" x14ac:dyDescent="0.35">
      <c r="A1234" s="5">
        <v>45628</v>
      </c>
      <c r="B1234" s="6" t="s">
        <v>83</v>
      </c>
      <c r="C1234" s="6" t="s">
        <v>233</v>
      </c>
      <c r="D1234" s="6" t="s">
        <v>234</v>
      </c>
      <c r="E1234" s="6" t="s">
        <v>16</v>
      </c>
      <c r="F1234" s="6" t="s">
        <v>17</v>
      </c>
      <c r="G1234" s="6" t="s">
        <v>122</v>
      </c>
      <c r="H1234" s="6" t="s">
        <v>123</v>
      </c>
      <c r="I1234" s="6">
        <v>6</v>
      </c>
      <c r="J1234" s="6">
        <v>-1</v>
      </c>
      <c r="K1234" s="6">
        <v>-249.16</v>
      </c>
      <c r="L1234" s="6" t="s">
        <v>86</v>
      </c>
      <c r="M1234" s="9" t="s">
        <v>207</v>
      </c>
      <c r="N1234" s="11">
        <f t="shared" si="19"/>
        <v>249.16</v>
      </c>
    </row>
    <row r="1235" spans="1:14" ht="14.25" customHeight="1" x14ac:dyDescent="0.35">
      <c r="A1235" s="5">
        <v>45628</v>
      </c>
      <c r="B1235" s="6" t="s">
        <v>83</v>
      </c>
      <c r="C1235" s="6" t="s">
        <v>158</v>
      </c>
      <c r="D1235" s="6" t="s">
        <v>159</v>
      </c>
      <c r="E1235" s="6" t="s">
        <v>16</v>
      </c>
      <c r="F1235" s="6" t="s">
        <v>17</v>
      </c>
      <c r="G1235" s="6" t="s">
        <v>122</v>
      </c>
      <c r="H1235" s="6" t="s">
        <v>123</v>
      </c>
      <c r="I1235" s="6">
        <v>6</v>
      </c>
      <c r="J1235" s="6">
        <v>-1</v>
      </c>
      <c r="K1235" s="6">
        <v>-249.16</v>
      </c>
      <c r="L1235" s="6" t="s">
        <v>153</v>
      </c>
      <c r="M1235" s="9" t="s">
        <v>207</v>
      </c>
      <c r="N1235" s="11">
        <f t="shared" si="19"/>
        <v>249.16</v>
      </c>
    </row>
    <row r="1236" spans="1:14" ht="14.25" customHeight="1" x14ac:dyDescent="0.35">
      <c r="A1236" s="5">
        <v>45628</v>
      </c>
      <c r="B1236" s="6" t="s">
        <v>83</v>
      </c>
      <c r="C1236" s="6" t="s">
        <v>162</v>
      </c>
      <c r="D1236" s="6" t="s">
        <v>163</v>
      </c>
      <c r="E1236" s="6" t="s">
        <v>16</v>
      </c>
      <c r="F1236" s="6" t="s">
        <v>17</v>
      </c>
      <c r="G1236" s="6" t="s">
        <v>122</v>
      </c>
      <c r="H1236" s="6" t="s">
        <v>123</v>
      </c>
      <c r="I1236" s="6">
        <v>6</v>
      </c>
      <c r="J1236" s="6">
        <v>-1</v>
      </c>
      <c r="K1236" s="6">
        <v>-249.16</v>
      </c>
      <c r="L1236" s="6" t="s">
        <v>86</v>
      </c>
      <c r="M1236" s="9" t="s">
        <v>207</v>
      </c>
      <c r="N1236" s="11">
        <f t="shared" si="19"/>
        <v>249.16</v>
      </c>
    </row>
    <row r="1237" spans="1:14" ht="14.25" customHeight="1" x14ac:dyDescent="0.35">
      <c r="A1237" s="5">
        <v>45628</v>
      </c>
      <c r="B1237" s="6" t="s">
        <v>83</v>
      </c>
      <c r="C1237" s="6" t="s">
        <v>168</v>
      </c>
      <c r="D1237" s="6" t="s">
        <v>169</v>
      </c>
      <c r="E1237" s="6" t="s">
        <v>16</v>
      </c>
      <c r="F1237" s="6" t="s">
        <v>17</v>
      </c>
      <c r="G1237" s="6" t="s">
        <v>122</v>
      </c>
      <c r="H1237" s="6" t="s">
        <v>123</v>
      </c>
      <c r="I1237" s="6">
        <v>6</v>
      </c>
      <c r="J1237" s="6">
        <v>-1</v>
      </c>
      <c r="K1237" s="6">
        <v>-249.16</v>
      </c>
      <c r="L1237" s="6" t="s">
        <v>86</v>
      </c>
      <c r="M1237" s="9" t="s">
        <v>207</v>
      </c>
      <c r="N1237" s="11">
        <f t="shared" si="19"/>
        <v>249.16</v>
      </c>
    </row>
    <row r="1238" spans="1:14" ht="14.25" customHeight="1" x14ac:dyDescent="0.35">
      <c r="A1238" s="5">
        <v>45628</v>
      </c>
      <c r="B1238" s="6" t="s">
        <v>83</v>
      </c>
      <c r="C1238" s="6" t="s">
        <v>370</v>
      </c>
      <c r="D1238" s="6" t="s">
        <v>371</v>
      </c>
      <c r="E1238" s="6" t="s">
        <v>45</v>
      </c>
      <c r="F1238" s="6" t="s">
        <v>46</v>
      </c>
      <c r="G1238" s="6" t="s">
        <v>55</v>
      </c>
      <c r="H1238" s="6" t="s">
        <v>56</v>
      </c>
      <c r="I1238" s="6">
        <v>6</v>
      </c>
      <c r="J1238" s="6">
        <v>-1</v>
      </c>
      <c r="K1238" s="6">
        <v>-1086.0899999999999</v>
      </c>
      <c r="L1238" s="6" t="s">
        <v>86</v>
      </c>
      <c r="M1238" s="9" t="s">
        <v>207</v>
      </c>
      <c r="N1238" s="11">
        <f t="shared" si="19"/>
        <v>1086.0899999999999</v>
      </c>
    </row>
    <row r="1239" spans="1:14" ht="14.25" customHeight="1" x14ac:dyDescent="0.35">
      <c r="A1239" s="5">
        <v>45628</v>
      </c>
      <c r="B1239" s="6" t="s">
        <v>83</v>
      </c>
      <c r="C1239" s="6" t="s">
        <v>239</v>
      </c>
      <c r="D1239" s="6" t="s">
        <v>240</v>
      </c>
      <c r="E1239" s="6" t="s">
        <v>241</v>
      </c>
      <c r="F1239" s="6" t="s">
        <v>242</v>
      </c>
      <c r="G1239" s="6" t="s">
        <v>55</v>
      </c>
      <c r="H1239" s="6" t="s">
        <v>56</v>
      </c>
      <c r="I1239" s="6">
        <v>288</v>
      </c>
      <c r="J1239" s="6">
        <v>-26</v>
      </c>
      <c r="K1239" s="6">
        <v>-333.32</v>
      </c>
      <c r="L1239" s="6" t="s">
        <v>153</v>
      </c>
      <c r="M1239" s="9" t="s">
        <v>207</v>
      </c>
      <c r="N1239" s="11">
        <f t="shared" si="19"/>
        <v>8666.32</v>
      </c>
    </row>
    <row r="1240" spans="1:14" ht="14.25" customHeight="1" x14ac:dyDescent="0.35">
      <c r="A1240" s="5">
        <v>45628</v>
      </c>
      <c r="B1240" s="6" t="s">
        <v>83</v>
      </c>
      <c r="C1240" s="6" t="s">
        <v>372</v>
      </c>
      <c r="D1240" s="6" t="s">
        <v>373</v>
      </c>
      <c r="E1240" s="6" t="s">
        <v>264</v>
      </c>
      <c r="F1240" s="6" t="s">
        <v>283</v>
      </c>
      <c r="G1240" s="6" t="s">
        <v>55</v>
      </c>
      <c r="H1240" s="6" t="s">
        <v>56</v>
      </c>
      <c r="I1240" s="6">
        <v>288</v>
      </c>
      <c r="J1240" s="6">
        <v>-24</v>
      </c>
      <c r="K1240" s="6">
        <v>-266.64</v>
      </c>
      <c r="L1240" s="6" t="s">
        <v>86</v>
      </c>
      <c r="M1240" s="9" t="s">
        <v>207</v>
      </c>
      <c r="N1240" s="11">
        <f t="shared" si="19"/>
        <v>6399.36</v>
      </c>
    </row>
    <row r="1241" spans="1:14" ht="14.25" customHeight="1" x14ac:dyDescent="0.35">
      <c r="A1241" s="5">
        <v>45628</v>
      </c>
      <c r="B1241" s="6" t="s">
        <v>83</v>
      </c>
      <c r="C1241" s="6" t="s">
        <v>239</v>
      </c>
      <c r="D1241" s="6" t="s">
        <v>240</v>
      </c>
      <c r="E1241" s="6" t="s">
        <v>241</v>
      </c>
      <c r="F1241" s="6" t="s">
        <v>242</v>
      </c>
      <c r="G1241" s="6" t="s">
        <v>55</v>
      </c>
      <c r="H1241" s="6" t="s">
        <v>56</v>
      </c>
      <c r="I1241" s="6">
        <v>288</v>
      </c>
      <c r="J1241" s="6">
        <v>-26</v>
      </c>
      <c r="K1241" s="6">
        <v>-288.86</v>
      </c>
      <c r="L1241" s="6" t="s">
        <v>153</v>
      </c>
      <c r="M1241" s="9" t="s">
        <v>207</v>
      </c>
      <c r="N1241" s="11">
        <f t="shared" si="19"/>
        <v>7510.3600000000006</v>
      </c>
    </row>
    <row r="1242" spans="1:14" ht="14.25" customHeight="1" x14ac:dyDescent="0.35">
      <c r="A1242" s="5">
        <v>45628</v>
      </c>
      <c r="B1242" s="6" t="s">
        <v>83</v>
      </c>
      <c r="C1242" s="6" t="s">
        <v>356</v>
      </c>
      <c r="D1242" s="6" t="s">
        <v>357</v>
      </c>
      <c r="E1242" s="6" t="s">
        <v>224</v>
      </c>
      <c r="F1242" s="6" t="s">
        <v>225</v>
      </c>
      <c r="G1242" s="6" t="s">
        <v>55</v>
      </c>
      <c r="H1242" s="6" t="s">
        <v>56</v>
      </c>
      <c r="I1242" s="6">
        <v>288</v>
      </c>
      <c r="J1242" s="6">
        <v>-3</v>
      </c>
      <c r="K1242" s="6">
        <v>-25.62</v>
      </c>
      <c r="L1242" s="6" t="s">
        <v>86</v>
      </c>
      <c r="M1242" s="9" t="s">
        <v>207</v>
      </c>
      <c r="N1242" s="11">
        <f t="shared" si="19"/>
        <v>76.86</v>
      </c>
    </row>
    <row r="1243" spans="1:14" ht="14.25" customHeight="1" x14ac:dyDescent="0.35">
      <c r="A1243" s="5">
        <v>45628</v>
      </c>
      <c r="B1243" s="6" t="s">
        <v>83</v>
      </c>
      <c r="C1243" s="6" t="s">
        <v>239</v>
      </c>
      <c r="D1243" s="6" t="s">
        <v>240</v>
      </c>
      <c r="E1243" s="6" t="s">
        <v>241</v>
      </c>
      <c r="F1243" s="6" t="s">
        <v>242</v>
      </c>
      <c r="G1243" s="6" t="s">
        <v>55</v>
      </c>
      <c r="H1243" s="6" t="s">
        <v>56</v>
      </c>
      <c r="I1243" s="6">
        <v>168</v>
      </c>
      <c r="J1243" s="6">
        <v>-10</v>
      </c>
      <c r="K1243" s="6">
        <v>-166.7</v>
      </c>
      <c r="L1243" s="6" t="s">
        <v>153</v>
      </c>
      <c r="M1243" s="9" t="s">
        <v>207</v>
      </c>
      <c r="N1243" s="11">
        <f t="shared" si="19"/>
        <v>1667</v>
      </c>
    </row>
    <row r="1244" spans="1:14" ht="14.25" customHeight="1" x14ac:dyDescent="0.35">
      <c r="A1244" s="5">
        <v>45628</v>
      </c>
      <c r="B1244" s="6" t="s">
        <v>83</v>
      </c>
      <c r="C1244" s="6" t="s">
        <v>356</v>
      </c>
      <c r="D1244" s="6" t="s">
        <v>357</v>
      </c>
      <c r="E1244" s="6" t="s">
        <v>224</v>
      </c>
      <c r="F1244" s="6" t="s">
        <v>225</v>
      </c>
      <c r="G1244" s="6" t="s">
        <v>55</v>
      </c>
      <c r="H1244" s="6" t="s">
        <v>56</v>
      </c>
      <c r="I1244" s="6">
        <v>168</v>
      </c>
      <c r="J1244" s="6">
        <v>-4</v>
      </c>
      <c r="K1244" s="6">
        <v>-68.36</v>
      </c>
      <c r="L1244" s="6" t="s">
        <v>86</v>
      </c>
      <c r="M1244" s="9" t="s">
        <v>207</v>
      </c>
      <c r="N1244" s="11">
        <f t="shared" si="19"/>
        <v>273.44</v>
      </c>
    </row>
    <row r="1245" spans="1:14" ht="14.25" customHeight="1" x14ac:dyDescent="0.35">
      <c r="A1245" s="5">
        <v>45628</v>
      </c>
      <c r="B1245" s="6" t="s">
        <v>83</v>
      </c>
      <c r="C1245" s="6" t="s">
        <v>374</v>
      </c>
      <c r="D1245" s="6" t="s">
        <v>375</v>
      </c>
      <c r="E1245" s="6" t="s">
        <v>45</v>
      </c>
      <c r="F1245" s="6" t="s">
        <v>46</v>
      </c>
      <c r="G1245" s="6" t="s">
        <v>55</v>
      </c>
      <c r="H1245" s="6" t="s">
        <v>56</v>
      </c>
      <c r="I1245" s="6">
        <v>24</v>
      </c>
      <c r="J1245" s="6">
        <v>-1</v>
      </c>
      <c r="K1245" s="6">
        <v>-249.16</v>
      </c>
      <c r="L1245" s="6" t="s">
        <v>86</v>
      </c>
      <c r="M1245" s="9" t="s">
        <v>207</v>
      </c>
      <c r="N1245" s="11">
        <f t="shared" si="19"/>
        <v>249.16</v>
      </c>
    </row>
    <row r="1246" spans="1:14" ht="14.25" customHeight="1" x14ac:dyDescent="0.35">
      <c r="A1246" s="5">
        <v>45628</v>
      </c>
      <c r="B1246" s="6" t="s">
        <v>83</v>
      </c>
      <c r="C1246" s="6" t="s">
        <v>376</v>
      </c>
      <c r="D1246" s="6" t="s">
        <v>377</v>
      </c>
      <c r="E1246" s="6" t="s">
        <v>16</v>
      </c>
      <c r="F1246" s="6" t="s">
        <v>17</v>
      </c>
      <c r="G1246" s="6" t="s">
        <v>55</v>
      </c>
      <c r="H1246" s="6" t="s">
        <v>56</v>
      </c>
      <c r="I1246" s="6">
        <v>40</v>
      </c>
      <c r="J1246" s="6">
        <v>-2</v>
      </c>
      <c r="K1246" s="6">
        <v>-165</v>
      </c>
      <c r="L1246" s="6" t="s">
        <v>174</v>
      </c>
      <c r="M1246" s="9" t="s">
        <v>207</v>
      </c>
      <c r="N1246" s="11">
        <f t="shared" si="19"/>
        <v>330</v>
      </c>
    </row>
    <row r="1247" spans="1:14" ht="14.25" customHeight="1" x14ac:dyDescent="0.35">
      <c r="A1247" s="5">
        <v>45628</v>
      </c>
      <c r="B1247" s="6" t="s">
        <v>83</v>
      </c>
      <c r="C1247" s="6" t="s">
        <v>378</v>
      </c>
      <c r="D1247" s="6" t="s">
        <v>379</v>
      </c>
      <c r="E1247" s="6" t="s">
        <v>24</v>
      </c>
      <c r="F1247" s="6" t="s">
        <v>25</v>
      </c>
      <c r="G1247" s="6" t="s">
        <v>55</v>
      </c>
      <c r="H1247" s="6" t="s">
        <v>56</v>
      </c>
      <c r="I1247" s="6">
        <v>40</v>
      </c>
      <c r="J1247" s="6">
        <v>-1</v>
      </c>
      <c r="K1247" s="6">
        <v>-82.5</v>
      </c>
      <c r="L1247" s="6" t="s">
        <v>86</v>
      </c>
      <c r="M1247" s="9" t="s">
        <v>207</v>
      </c>
      <c r="N1247" s="11">
        <f t="shared" si="19"/>
        <v>82.5</v>
      </c>
    </row>
    <row r="1248" spans="1:14" ht="14.25" customHeight="1" x14ac:dyDescent="0.35">
      <c r="A1248" s="5">
        <v>45628</v>
      </c>
      <c r="B1248" s="6" t="s">
        <v>83</v>
      </c>
      <c r="C1248" s="6" t="s">
        <v>380</v>
      </c>
      <c r="D1248" s="6" t="s">
        <v>381</v>
      </c>
      <c r="E1248" s="6" t="s">
        <v>16</v>
      </c>
      <c r="F1248" s="6" t="s">
        <v>382</v>
      </c>
      <c r="G1248" s="6" t="s">
        <v>55</v>
      </c>
      <c r="H1248" s="6" t="s">
        <v>56</v>
      </c>
      <c r="I1248" s="6">
        <v>40</v>
      </c>
      <c r="J1248" s="6">
        <v>-1</v>
      </c>
      <c r="K1248" s="6">
        <v>-82.5</v>
      </c>
      <c r="L1248" s="6" t="s">
        <v>86</v>
      </c>
      <c r="M1248" s="9" t="s">
        <v>207</v>
      </c>
      <c r="N1248" s="11">
        <f t="shared" si="19"/>
        <v>82.5</v>
      </c>
    </row>
    <row r="1249" spans="1:14" ht="14.25" customHeight="1" x14ac:dyDescent="0.35">
      <c r="A1249" s="5">
        <v>45628</v>
      </c>
      <c r="B1249" s="6" t="s">
        <v>83</v>
      </c>
      <c r="C1249" s="6" t="s">
        <v>383</v>
      </c>
      <c r="D1249" s="6" t="s">
        <v>384</v>
      </c>
      <c r="E1249" s="6" t="s">
        <v>16</v>
      </c>
      <c r="F1249" s="6" t="s">
        <v>17</v>
      </c>
      <c r="G1249" s="6" t="s">
        <v>55</v>
      </c>
      <c r="H1249" s="6" t="s">
        <v>56</v>
      </c>
      <c r="I1249" s="6">
        <v>40</v>
      </c>
      <c r="J1249" s="6">
        <v>-2</v>
      </c>
      <c r="K1249" s="6">
        <v>-165</v>
      </c>
      <c r="L1249" s="6" t="s">
        <v>86</v>
      </c>
      <c r="M1249" s="9" t="s">
        <v>207</v>
      </c>
      <c r="N1249" s="11">
        <f t="shared" si="19"/>
        <v>330</v>
      </c>
    </row>
    <row r="1250" spans="1:14" ht="14.25" customHeight="1" x14ac:dyDescent="0.35">
      <c r="A1250" s="5">
        <v>45628</v>
      </c>
      <c r="B1250" s="6" t="s">
        <v>83</v>
      </c>
      <c r="C1250" s="6" t="s">
        <v>385</v>
      </c>
      <c r="D1250" s="6" t="s">
        <v>386</v>
      </c>
      <c r="E1250" s="6" t="s">
        <v>24</v>
      </c>
      <c r="F1250" s="6" t="s">
        <v>25</v>
      </c>
      <c r="G1250" s="6" t="s">
        <v>55</v>
      </c>
      <c r="H1250" s="6" t="s">
        <v>56</v>
      </c>
      <c r="I1250" s="6">
        <v>40</v>
      </c>
      <c r="J1250" s="6">
        <v>-1</v>
      </c>
      <c r="K1250" s="6">
        <v>-132.5</v>
      </c>
      <c r="L1250" s="6" t="s">
        <v>86</v>
      </c>
      <c r="M1250" s="9" t="s">
        <v>207</v>
      </c>
      <c r="N1250" s="11">
        <f t="shared" si="19"/>
        <v>132.5</v>
      </c>
    </row>
    <row r="1251" spans="1:14" ht="14.25" customHeight="1" x14ac:dyDescent="0.35">
      <c r="A1251" s="5">
        <v>45628</v>
      </c>
      <c r="B1251" s="6" t="s">
        <v>83</v>
      </c>
      <c r="C1251" s="6" t="s">
        <v>376</v>
      </c>
      <c r="D1251" s="6" t="s">
        <v>377</v>
      </c>
      <c r="E1251" s="6" t="s">
        <v>16</v>
      </c>
      <c r="F1251" s="6" t="s">
        <v>17</v>
      </c>
      <c r="G1251" s="6" t="s">
        <v>55</v>
      </c>
      <c r="H1251" s="6" t="s">
        <v>56</v>
      </c>
      <c r="I1251" s="6">
        <v>12</v>
      </c>
      <c r="J1251" s="6">
        <v>-1</v>
      </c>
      <c r="K1251" s="6">
        <v>-332.5</v>
      </c>
      <c r="L1251" s="6" t="s">
        <v>174</v>
      </c>
      <c r="M1251" s="9" t="s">
        <v>207</v>
      </c>
      <c r="N1251" s="11">
        <f t="shared" si="19"/>
        <v>332.5</v>
      </c>
    </row>
    <row r="1252" spans="1:14" ht="14.25" customHeight="1" x14ac:dyDescent="0.35">
      <c r="A1252" s="5">
        <v>45628</v>
      </c>
      <c r="B1252" s="6" t="s">
        <v>83</v>
      </c>
      <c r="C1252" s="6" t="s">
        <v>387</v>
      </c>
      <c r="D1252" s="6" t="s">
        <v>388</v>
      </c>
      <c r="E1252" s="6" t="s">
        <v>36</v>
      </c>
      <c r="F1252" s="6" t="s">
        <v>37</v>
      </c>
      <c r="G1252" s="6" t="s">
        <v>55</v>
      </c>
      <c r="H1252" s="6" t="s">
        <v>56</v>
      </c>
      <c r="I1252" s="6">
        <v>12</v>
      </c>
      <c r="J1252" s="6">
        <v>-1</v>
      </c>
      <c r="K1252" s="6">
        <v>-332.5</v>
      </c>
      <c r="L1252" s="6" t="s">
        <v>174</v>
      </c>
      <c r="M1252" s="9" t="s">
        <v>207</v>
      </c>
      <c r="N1252" s="11">
        <f t="shared" si="19"/>
        <v>332.5</v>
      </c>
    </row>
    <row r="1253" spans="1:14" ht="14.25" customHeight="1" x14ac:dyDescent="0.35">
      <c r="A1253" s="5">
        <v>45628</v>
      </c>
      <c r="B1253" s="6" t="s">
        <v>83</v>
      </c>
      <c r="C1253" s="6" t="s">
        <v>383</v>
      </c>
      <c r="D1253" s="6" t="s">
        <v>384</v>
      </c>
      <c r="E1253" s="6" t="s">
        <v>16</v>
      </c>
      <c r="F1253" s="6" t="s">
        <v>17</v>
      </c>
      <c r="G1253" s="6" t="s">
        <v>55</v>
      </c>
      <c r="H1253" s="6" t="s">
        <v>56</v>
      </c>
      <c r="I1253" s="6">
        <v>12</v>
      </c>
      <c r="J1253" s="6">
        <v>-3</v>
      </c>
      <c r="K1253" s="6">
        <v>-997.5</v>
      </c>
      <c r="L1253" s="6" t="s">
        <v>86</v>
      </c>
      <c r="M1253" s="9" t="s">
        <v>207</v>
      </c>
      <c r="N1253" s="11">
        <f t="shared" si="19"/>
        <v>2992.5</v>
      </c>
    </row>
    <row r="1254" spans="1:14" ht="14.25" customHeight="1" x14ac:dyDescent="0.35">
      <c r="A1254" s="5">
        <v>45628</v>
      </c>
      <c r="B1254" s="6" t="s">
        <v>83</v>
      </c>
      <c r="C1254" s="6" t="s">
        <v>53</v>
      </c>
      <c r="D1254" s="6" t="s">
        <v>54</v>
      </c>
      <c r="E1254" s="6" t="s">
        <v>36</v>
      </c>
      <c r="F1254" s="6" t="s">
        <v>37</v>
      </c>
      <c r="G1254" s="6" t="s">
        <v>55</v>
      </c>
      <c r="H1254" s="6" t="s">
        <v>56</v>
      </c>
      <c r="I1254" s="6">
        <v>12</v>
      </c>
      <c r="J1254" s="6">
        <v>-2</v>
      </c>
      <c r="K1254" s="6">
        <v>-665</v>
      </c>
      <c r="L1254" s="6" t="s">
        <v>86</v>
      </c>
      <c r="M1254" s="9" t="s">
        <v>207</v>
      </c>
      <c r="N1254" s="11">
        <f t="shared" si="19"/>
        <v>1330</v>
      </c>
    </row>
    <row r="1255" spans="1:14" ht="14.25" customHeight="1" x14ac:dyDescent="0.35">
      <c r="A1255" s="5">
        <v>45628</v>
      </c>
      <c r="B1255" s="6" t="s">
        <v>83</v>
      </c>
      <c r="C1255" s="6" t="s">
        <v>385</v>
      </c>
      <c r="D1255" s="6" t="s">
        <v>386</v>
      </c>
      <c r="E1255" s="6" t="s">
        <v>24</v>
      </c>
      <c r="F1255" s="6" t="s">
        <v>25</v>
      </c>
      <c r="G1255" s="6" t="s">
        <v>55</v>
      </c>
      <c r="H1255" s="6" t="s">
        <v>56</v>
      </c>
      <c r="I1255" s="6">
        <v>12</v>
      </c>
      <c r="J1255" s="6">
        <v>-1</v>
      </c>
      <c r="K1255" s="6">
        <v>-332.5</v>
      </c>
      <c r="L1255" s="6" t="s">
        <v>86</v>
      </c>
      <c r="M1255" s="9" t="s">
        <v>207</v>
      </c>
      <c r="N1255" s="11">
        <f t="shared" si="19"/>
        <v>332.5</v>
      </c>
    </row>
    <row r="1256" spans="1:14" ht="14.25" customHeight="1" x14ac:dyDescent="0.35">
      <c r="A1256" s="5">
        <v>45628</v>
      </c>
      <c r="B1256" s="6" t="s">
        <v>83</v>
      </c>
      <c r="C1256" s="6" t="s">
        <v>292</v>
      </c>
      <c r="D1256" s="6" t="s">
        <v>293</v>
      </c>
      <c r="E1256" s="6" t="s">
        <v>294</v>
      </c>
      <c r="F1256" s="6" t="s">
        <v>295</v>
      </c>
      <c r="G1256" s="6" t="s">
        <v>55</v>
      </c>
      <c r="H1256" s="6" t="s">
        <v>56</v>
      </c>
      <c r="I1256" s="6">
        <v>32</v>
      </c>
      <c r="J1256" s="6">
        <v>-1</v>
      </c>
      <c r="K1256" s="6">
        <v>-82.5</v>
      </c>
      <c r="L1256" s="6" t="s">
        <v>86</v>
      </c>
      <c r="M1256" s="9" t="s">
        <v>207</v>
      </c>
      <c r="N1256" s="11">
        <f t="shared" si="19"/>
        <v>82.5</v>
      </c>
    </row>
    <row r="1257" spans="1:14" ht="14.25" customHeight="1" x14ac:dyDescent="0.35">
      <c r="A1257" s="5">
        <v>45628</v>
      </c>
      <c r="B1257" s="6" t="s">
        <v>83</v>
      </c>
      <c r="C1257" s="6" t="s">
        <v>389</v>
      </c>
      <c r="D1257" s="6" t="s">
        <v>390</v>
      </c>
      <c r="E1257" s="6" t="s">
        <v>248</v>
      </c>
      <c r="F1257" s="6" t="s">
        <v>249</v>
      </c>
      <c r="G1257" s="6" t="s">
        <v>55</v>
      </c>
      <c r="H1257" s="6" t="s">
        <v>56</v>
      </c>
      <c r="I1257" s="6">
        <v>12</v>
      </c>
      <c r="J1257" s="6">
        <v>-2</v>
      </c>
      <c r="K1257" s="6">
        <v>-665</v>
      </c>
      <c r="L1257" s="6" t="s">
        <v>153</v>
      </c>
      <c r="M1257" s="9" t="s">
        <v>207</v>
      </c>
      <c r="N1257" s="11">
        <f t="shared" si="19"/>
        <v>1330</v>
      </c>
    </row>
    <row r="1258" spans="1:14" ht="14.25" customHeight="1" x14ac:dyDescent="0.35">
      <c r="A1258" s="5">
        <v>45628</v>
      </c>
      <c r="B1258" s="6" t="s">
        <v>83</v>
      </c>
      <c r="C1258" s="6" t="s">
        <v>391</v>
      </c>
      <c r="D1258" s="6" t="s">
        <v>392</v>
      </c>
      <c r="E1258" s="6" t="s">
        <v>24</v>
      </c>
      <c r="F1258" s="6" t="s">
        <v>25</v>
      </c>
      <c r="G1258" s="6" t="s">
        <v>55</v>
      </c>
      <c r="H1258" s="6" t="s">
        <v>56</v>
      </c>
      <c r="I1258" s="6">
        <v>12</v>
      </c>
      <c r="J1258" s="6">
        <v>-2</v>
      </c>
      <c r="K1258" s="6">
        <v>-665</v>
      </c>
      <c r="L1258" s="6" t="s">
        <v>86</v>
      </c>
      <c r="M1258" s="9" t="s">
        <v>207</v>
      </c>
      <c r="N1258" s="11">
        <f t="shared" si="19"/>
        <v>1330</v>
      </c>
    </row>
    <row r="1259" spans="1:14" ht="14.25" customHeight="1" x14ac:dyDescent="0.35">
      <c r="A1259" s="5">
        <v>45628</v>
      </c>
      <c r="B1259" s="6" t="s">
        <v>83</v>
      </c>
      <c r="C1259" s="6" t="s">
        <v>389</v>
      </c>
      <c r="D1259" s="6" t="s">
        <v>390</v>
      </c>
      <c r="E1259" s="6" t="s">
        <v>248</v>
      </c>
      <c r="F1259" s="6" t="s">
        <v>249</v>
      </c>
      <c r="G1259" s="6" t="s">
        <v>55</v>
      </c>
      <c r="H1259" s="6" t="s">
        <v>56</v>
      </c>
      <c r="I1259" s="6">
        <v>12</v>
      </c>
      <c r="J1259" s="6">
        <v>-5</v>
      </c>
      <c r="K1259" s="6">
        <v>-1662.5</v>
      </c>
      <c r="L1259" s="6" t="s">
        <v>153</v>
      </c>
      <c r="M1259" s="9" t="s">
        <v>207</v>
      </c>
      <c r="N1259" s="11">
        <f t="shared" si="19"/>
        <v>8312.5</v>
      </c>
    </row>
    <row r="1260" spans="1:14" ht="14.25" customHeight="1" x14ac:dyDescent="0.35">
      <c r="A1260" s="5">
        <v>45628</v>
      </c>
      <c r="B1260" s="6" t="s">
        <v>83</v>
      </c>
      <c r="C1260" s="6" t="s">
        <v>292</v>
      </c>
      <c r="D1260" s="6" t="s">
        <v>293</v>
      </c>
      <c r="E1260" s="6" t="s">
        <v>294</v>
      </c>
      <c r="F1260" s="6" t="s">
        <v>295</v>
      </c>
      <c r="G1260" s="6" t="s">
        <v>55</v>
      </c>
      <c r="H1260" s="6" t="s">
        <v>56</v>
      </c>
      <c r="I1260" s="6">
        <v>12</v>
      </c>
      <c r="J1260" s="6">
        <v>-1</v>
      </c>
      <c r="K1260" s="6">
        <v>-332.5</v>
      </c>
      <c r="L1260" s="6" t="s">
        <v>86</v>
      </c>
      <c r="M1260" s="9" t="s">
        <v>207</v>
      </c>
      <c r="N1260" s="11">
        <f t="shared" si="19"/>
        <v>332.5</v>
      </c>
    </row>
    <row r="1261" spans="1:14" ht="14.25" customHeight="1" x14ac:dyDescent="0.35">
      <c r="A1261" s="5">
        <v>45628</v>
      </c>
      <c r="B1261" s="6" t="s">
        <v>83</v>
      </c>
      <c r="C1261" s="6" t="s">
        <v>389</v>
      </c>
      <c r="D1261" s="6" t="s">
        <v>390</v>
      </c>
      <c r="E1261" s="6" t="s">
        <v>248</v>
      </c>
      <c r="F1261" s="6" t="s">
        <v>249</v>
      </c>
      <c r="G1261" s="6" t="s">
        <v>55</v>
      </c>
      <c r="H1261" s="6" t="s">
        <v>56</v>
      </c>
      <c r="I1261" s="6">
        <v>12</v>
      </c>
      <c r="J1261" s="6">
        <v>-2</v>
      </c>
      <c r="K1261" s="6">
        <v>-665</v>
      </c>
      <c r="L1261" s="6" t="s">
        <v>153</v>
      </c>
      <c r="M1261" s="9" t="s">
        <v>207</v>
      </c>
      <c r="N1261" s="11">
        <f t="shared" si="19"/>
        <v>1330</v>
      </c>
    </row>
    <row r="1262" spans="1:14" ht="14.25" customHeight="1" x14ac:dyDescent="0.35">
      <c r="A1262" s="5">
        <v>45628</v>
      </c>
      <c r="B1262" s="6" t="s">
        <v>83</v>
      </c>
      <c r="C1262" s="6" t="s">
        <v>389</v>
      </c>
      <c r="D1262" s="6" t="s">
        <v>390</v>
      </c>
      <c r="E1262" s="6" t="s">
        <v>248</v>
      </c>
      <c r="F1262" s="6" t="s">
        <v>249</v>
      </c>
      <c r="G1262" s="6" t="s">
        <v>55</v>
      </c>
      <c r="H1262" s="6" t="s">
        <v>56</v>
      </c>
      <c r="I1262" s="6">
        <v>12</v>
      </c>
      <c r="J1262" s="6">
        <v>-2</v>
      </c>
      <c r="K1262" s="6">
        <v>-681.66</v>
      </c>
      <c r="L1262" s="6" t="s">
        <v>153</v>
      </c>
      <c r="M1262" s="9" t="s">
        <v>207</v>
      </c>
      <c r="N1262" s="11">
        <f t="shared" si="19"/>
        <v>1363.32</v>
      </c>
    </row>
    <row r="1263" spans="1:14" ht="14.25" customHeight="1" x14ac:dyDescent="0.35">
      <c r="A1263" s="5">
        <v>45628</v>
      </c>
      <c r="B1263" s="6" t="s">
        <v>83</v>
      </c>
      <c r="C1263" s="6" t="s">
        <v>316</v>
      </c>
      <c r="D1263" s="6" t="s">
        <v>317</v>
      </c>
      <c r="E1263" s="6" t="s">
        <v>45</v>
      </c>
      <c r="F1263" s="6" t="s">
        <v>268</v>
      </c>
      <c r="G1263" s="6" t="s">
        <v>55</v>
      </c>
      <c r="H1263" s="6" t="s">
        <v>56</v>
      </c>
      <c r="I1263" s="6">
        <v>6</v>
      </c>
      <c r="J1263" s="6">
        <v>-1</v>
      </c>
      <c r="K1263" s="6">
        <v>-749.17</v>
      </c>
      <c r="L1263" s="6" t="s">
        <v>86</v>
      </c>
      <c r="M1263" s="9" t="s">
        <v>207</v>
      </c>
      <c r="N1263" s="11">
        <f t="shared" si="19"/>
        <v>749.17</v>
      </c>
    </row>
    <row r="1264" spans="1:14" ht="14.25" customHeight="1" x14ac:dyDescent="0.35">
      <c r="A1264" s="5">
        <v>45628</v>
      </c>
      <c r="B1264" s="6" t="s">
        <v>83</v>
      </c>
      <c r="C1264" s="6" t="s">
        <v>316</v>
      </c>
      <c r="D1264" s="6" t="s">
        <v>317</v>
      </c>
      <c r="E1264" s="6" t="s">
        <v>45</v>
      </c>
      <c r="F1264" s="6" t="s">
        <v>268</v>
      </c>
      <c r="G1264" s="6" t="s">
        <v>55</v>
      </c>
      <c r="H1264" s="6" t="s">
        <v>56</v>
      </c>
      <c r="I1264" s="6">
        <v>4</v>
      </c>
      <c r="J1264" s="6">
        <v>-1</v>
      </c>
      <c r="K1264" s="6">
        <v>-1249.1600000000001</v>
      </c>
      <c r="L1264" s="6" t="s">
        <v>86</v>
      </c>
      <c r="M1264" s="9" t="s">
        <v>207</v>
      </c>
      <c r="N1264" s="11">
        <f t="shared" si="19"/>
        <v>1249.1600000000001</v>
      </c>
    </row>
    <row r="1265" spans="1:14" ht="14.25" customHeight="1" x14ac:dyDescent="0.35">
      <c r="A1265" s="5">
        <v>45628</v>
      </c>
      <c r="B1265" s="6" t="s">
        <v>83</v>
      </c>
      <c r="C1265" s="6" t="s">
        <v>393</v>
      </c>
      <c r="D1265" s="6" t="s">
        <v>394</v>
      </c>
      <c r="E1265" s="6" t="s">
        <v>329</v>
      </c>
      <c r="F1265" s="6" t="s">
        <v>330</v>
      </c>
      <c r="G1265" s="6" t="s">
        <v>55</v>
      </c>
      <c r="H1265" s="6" t="s">
        <v>56</v>
      </c>
      <c r="I1265" s="6">
        <v>12</v>
      </c>
      <c r="J1265" s="6">
        <v>-3</v>
      </c>
      <c r="K1265" s="6">
        <v>-780</v>
      </c>
      <c r="L1265" s="6" t="s">
        <v>86</v>
      </c>
      <c r="M1265" s="9" t="s">
        <v>207</v>
      </c>
      <c r="N1265" s="11">
        <f t="shared" si="19"/>
        <v>2340</v>
      </c>
    </row>
    <row r="1266" spans="1:14" ht="14.25" customHeight="1" x14ac:dyDescent="0.35">
      <c r="A1266" s="5">
        <v>45628</v>
      </c>
      <c r="B1266" s="6" t="s">
        <v>83</v>
      </c>
      <c r="C1266" s="6" t="s">
        <v>318</v>
      </c>
      <c r="D1266" s="6" t="s">
        <v>319</v>
      </c>
      <c r="E1266" s="6" t="s">
        <v>264</v>
      </c>
      <c r="F1266" s="6" t="s">
        <v>320</v>
      </c>
      <c r="G1266" s="6" t="s">
        <v>62</v>
      </c>
      <c r="H1266" s="6" t="s">
        <v>63</v>
      </c>
      <c r="I1266" s="6">
        <v>6</v>
      </c>
      <c r="J1266" s="6">
        <v>-1</v>
      </c>
      <c r="K1266" s="6">
        <v>-695.65</v>
      </c>
      <c r="L1266" s="6" t="s">
        <v>192</v>
      </c>
      <c r="M1266" s="9" t="s">
        <v>207</v>
      </c>
      <c r="N1266" s="11">
        <f t="shared" si="19"/>
        <v>695.65</v>
      </c>
    </row>
    <row r="1267" spans="1:14" ht="14.25" customHeight="1" x14ac:dyDescent="0.35">
      <c r="A1267" s="5">
        <v>45628</v>
      </c>
      <c r="B1267" s="6" t="s">
        <v>83</v>
      </c>
      <c r="C1267" s="6" t="s">
        <v>395</v>
      </c>
      <c r="D1267" s="6" t="s">
        <v>396</v>
      </c>
      <c r="E1267" s="6" t="s">
        <v>24</v>
      </c>
      <c r="F1267" s="6" t="s">
        <v>25</v>
      </c>
      <c r="G1267" s="6" t="s">
        <v>62</v>
      </c>
      <c r="H1267" s="6" t="s">
        <v>63</v>
      </c>
      <c r="I1267" s="6">
        <v>34</v>
      </c>
      <c r="J1267" s="6">
        <v>-4</v>
      </c>
      <c r="K1267" s="6">
        <v>-592.6</v>
      </c>
      <c r="L1267" s="6" t="s">
        <v>174</v>
      </c>
      <c r="M1267" s="9" t="s">
        <v>207</v>
      </c>
      <c r="N1267" s="11">
        <f t="shared" si="19"/>
        <v>2370.4</v>
      </c>
    </row>
    <row r="1268" spans="1:14" ht="14.25" customHeight="1" x14ac:dyDescent="0.35">
      <c r="A1268" s="5">
        <v>45628</v>
      </c>
      <c r="B1268" s="6" t="s">
        <v>83</v>
      </c>
      <c r="C1268" s="6" t="s">
        <v>397</v>
      </c>
      <c r="D1268" s="6" t="s">
        <v>398</v>
      </c>
      <c r="E1268" s="6" t="s">
        <v>224</v>
      </c>
      <c r="F1268" s="6" t="s">
        <v>225</v>
      </c>
      <c r="G1268" s="6" t="s">
        <v>62</v>
      </c>
      <c r="H1268" s="6" t="s">
        <v>124</v>
      </c>
      <c r="I1268" s="6">
        <v>24</v>
      </c>
      <c r="J1268" s="6">
        <v>-2</v>
      </c>
      <c r="K1268" s="6">
        <v>-106</v>
      </c>
      <c r="L1268" s="6" t="s">
        <v>86</v>
      </c>
      <c r="M1268" s="9" t="s">
        <v>207</v>
      </c>
      <c r="N1268" s="11">
        <f t="shared" si="19"/>
        <v>212</v>
      </c>
    </row>
    <row r="1269" spans="1:14" ht="14.25" customHeight="1" x14ac:dyDescent="0.35">
      <c r="A1269" s="5">
        <v>45628</v>
      </c>
      <c r="B1269" s="6" t="s">
        <v>83</v>
      </c>
      <c r="C1269" s="6" t="s">
        <v>397</v>
      </c>
      <c r="D1269" s="6" t="s">
        <v>398</v>
      </c>
      <c r="E1269" s="6" t="s">
        <v>224</v>
      </c>
      <c r="F1269" s="6" t="s">
        <v>225</v>
      </c>
      <c r="G1269" s="6" t="s">
        <v>62</v>
      </c>
      <c r="H1269" s="6" t="s">
        <v>124</v>
      </c>
      <c r="I1269" s="6">
        <v>24</v>
      </c>
      <c r="J1269" s="6">
        <v>-2</v>
      </c>
      <c r="K1269" s="6">
        <v>-106</v>
      </c>
      <c r="L1269" s="6" t="s">
        <v>86</v>
      </c>
      <c r="M1269" s="9" t="s">
        <v>207</v>
      </c>
      <c r="N1269" s="11">
        <f t="shared" si="19"/>
        <v>212</v>
      </c>
    </row>
    <row r="1270" spans="1:14" ht="14.25" customHeight="1" x14ac:dyDescent="0.35">
      <c r="A1270" s="5">
        <v>45628</v>
      </c>
      <c r="B1270" s="6" t="s">
        <v>83</v>
      </c>
      <c r="C1270" s="6" t="s">
        <v>399</v>
      </c>
      <c r="D1270" s="6" t="s">
        <v>400</v>
      </c>
      <c r="E1270" s="6" t="s">
        <v>114</v>
      </c>
      <c r="F1270" s="6" t="s">
        <v>245</v>
      </c>
      <c r="G1270" s="6" t="s">
        <v>62</v>
      </c>
      <c r="H1270" s="6" t="s">
        <v>124</v>
      </c>
      <c r="I1270" s="6">
        <v>12</v>
      </c>
      <c r="J1270" s="6">
        <v>-6</v>
      </c>
      <c r="K1270" s="6">
        <v>-1105.56</v>
      </c>
      <c r="L1270" s="6" t="s">
        <v>86</v>
      </c>
      <c r="M1270" s="9" t="s">
        <v>207</v>
      </c>
      <c r="N1270" s="11">
        <f t="shared" si="19"/>
        <v>6633.36</v>
      </c>
    </row>
    <row r="1271" spans="1:14" ht="14.25" customHeight="1" x14ac:dyDescent="0.35">
      <c r="A1271" s="5">
        <v>45628</v>
      </c>
      <c r="B1271" s="6" t="s">
        <v>83</v>
      </c>
      <c r="C1271" s="6" t="s">
        <v>210</v>
      </c>
      <c r="D1271" s="6" t="s">
        <v>211</v>
      </c>
      <c r="E1271" s="6" t="s">
        <v>212</v>
      </c>
      <c r="F1271" s="6" t="s">
        <v>213</v>
      </c>
      <c r="G1271" s="6" t="s">
        <v>62</v>
      </c>
      <c r="H1271" s="6" t="s">
        <v>124</v>
      </c>
      <c r="I1271" s="6">
        <v>12</v>
      </c>
      <c r="J1271" s="6">
        <v>-12</v>
      </c>
      <c r="K1271" s="6">
        <v>-2211.12</v>
      </c>
      <c r="L1271" s="6" t="s">
        <v>174</v>
      </c>
      <c r="M1271" s="9" t="s">
        <v>207</v>
      </c>
      <c r="N1271" s="11">
        <f t="shared" si="19"/>
        <v>26533.439999999999</v>
      </c>
    </row>
    <row r="1272" spans="1:14" ht="14.25" customHeight="1" x14ac:dyDescent="0.35">
      <c r="A1272" s="5">
        <v>45628</v>
      </c>
      <c r="B1272" s="6" t="s">
        <v>83</v>
      </c>
      <c r="C1272" s="6" t="s">
        <v>401</v>
      </c>
      <c r="D1272" s="6" t="s">
        <v>402</v>
      </c>
      <c r="E1272" s="6" t="s">
        <v>114</v>
      </c>
      <c r="F1272" s="6" t="s">
        <v>245</v>
      </c>
      <c r="G1272" s="6" t="s">
        <v>62</v>
      </c>
      <c r="H1272" s="6" t="s">
        <v>124</v>
      </c>
      <c r="I1272" s="6">
        <v>12</v>
      </c>
      <c r="J1272" s="6">
        <v>-3</v>
      </c>
      <c r="K1272" s="6">
        <v>-552.78</v>
      </c>
      <c r="L1272" s="6" t="s">
        <v>174</v>
      </c>
      <c r="M1272" s="9" t="s">
        <v>207</v>
      </c>
      <c r="N1272" s="11">
        <f t="shared" si="19"/>
        <v>1658.34</v>
      </c>
    </row>
    <row r="1273" spans="1:14" ht="14.25" customHeight="1" x14ac:dyDescent="0.35">
      <c r="A1273" s="5">
        <v>45628</v>
      </c>
      <c r="B1273" s="6" t="s">
        <v>83</v>
      </c>
      <c r="C1273" s="6" t="s">
        <v>397</v>
      </c>
      <c r="D1273" s="6" t="s">
        <v>398</v>
      </c>
      <c r="E1273" s="6" t="s">
        <v>224</v>
      </c>
      <c r="F1273" s="6" t="s">
        <v>225</v>
      </c>
      <c r="G1273" s="6" t="s">
        <v>62</v>
      </c>
      <c r="H1273" s="6" t="s">
        <v>124</v>
      </c>
      <c r="I1273" s="6">
        <v>12</v>
      </c>
      <c r="J1273" s="6">
        <v>-2</v>
      </c>
      <c r="K1273" s="6">
        <v>-320.36</v>
      </c>
      <c r="L1273" s="6" t="s">
        <v>86</v>
      </c>
      <c r="M1273" s="9" t="s">
        <v>207</v>
      </c>
      <c r="N1273" s="11">
        <f t="shared" si="19"/>
        <v>640.72</v>
      </c>
    </row>
    <row r="1274" spans="1:14" ht="14.25" customHeight="1" x14ac:dyDescent="0.35">
      <c r="A1274" s="5">
        <v>45628</v>
      </c>
      <c r="B1274" s="6" t="s">
        <v>83</v>
      </c>
      <c r="C1274" s="6" t="s">
        <v>378</v>
      </c>
      <c r="D1274" s="6" t="s">
        <v>379</v>
      </c>
      <c r="E1274" s="6" t="s">
        <v>24</v>
      </c>
      <c r="F1274" s="6" t="s">
        <v>25</v>
      </c>
      <c r="G1274" s="6" t="s">
        <v>62</v>
      </c>
      <c r="H1274" s="6" t="s">
        <v>124</v>
      </c>
      <c r="I1274" s="6">
        <v>12</v>
      </c>
      <c r="J1274" s="6">
        <v>-2</v>
      </c>
      <c r="K1274" s="6">
        <v>-320.36</v>
      </c>
      <c r="L1274" s="6" t="s">
        <v>86</v>
      </c>
      <c r="M1274" s="9" t="s">
        <v>207</v>
      </c>
      <c r="N1274" s="11">
        <f t="shared" si="19"/>
        <v>640.72</v>
      </c>
    </row>
    <row r="1275" spans="1:14" ht="14.25" customHeight="1" x14ac:dyDescent="0.35">
      <c r="A1275" s="5">
        <v>45628</v>
      </c>
      <c r="B1275" s="6" t="s">
        <v>83</v>
      </c>
      <c r="C1275" s="6" t="s">
        <v>250</v>
      </c>
      <c r="D1275" s="6" t="s">
        <v>251</v>
      </c>
      <c r="E1275" s="6" t="s">
        <v>241</v>
      </c>
      <c r="F1275" s="6" t="s">
        <v>242</v>
      </c>
      <c r="G1275" s="6" t="s">
        <v>62</v>
      </c>
      <c r="H1275" s="6" t="s">
        <v>124</v>
      </c>
      <c r="I1275" s="6">
        <v>4</v>
      </c>
      <c r="J1275" s="6">
        <v>-2</v>
      </c>
      <c r="K1275" s="6">
        <v>-1277.78</v>
      </c>
      <c r="L1275" s="6" t="s">
        <v>86</v>
      </c>
      <c r="M1275" s="9" t="s">
        <v>207</v>
      </c>
      <c r="N1275" s="11">
        <f t="shared" si="19"/>
        <v>2555.56</v>
      </c>
    </row>
    <row r="1276" spans="1:14" ht="14.25" customHeight="1" x14ac:dyDescent="0.35">
      <c r="A1276" s="5">
        <v>45628</v>
      </c>
      <c r="B1276" s="6" t="s">
        <v>83</v>
      </c>
      <c r="C1276" s="6" t="s">
        <v>403</v>
      </c>
      <c r="D1276" s="6" t="s">
        <v>404</v>
      </c>
      <c r="E1276" s="6" t="s">
        <v>184</v>
      </c>
      <c r="F1276" s="6" t="s">
        <v>185</v>
      </c>
      <c r="G1276" s="6" t="s">
        <v>62</v>
      </c>
      <c r="H1276" s="6" t="s">
        <v>124</v>
      </c>
      <c r="I1276" s="6">
        <v>4</v>
      </c>
      <c r="J1276" s="6">
        <v>-4</v>
      </c>
      <c r="K1276" s="6">
        <v>-2555.56</v>
      </c>
      <c r="L1276" s="6" t="s">
        <v>86</v>
      </c>
      <c r="M1276" s="9" t="s">
        <v>207</v>
      </c>
      <c r="N1276" s="11">
        <f t="shared" si="19"/>
        <v>10222.24</v>
      </c>
    </row>
    <row r="1277" spans="1:14" ht="14.25" customHeight="1" x14ac:dyDescent="0.35">
      <c r="A1277" s="5">
        <v>45628</v>
      </c>
      <c r="B1277" s="6" t="s">
        <v>83</v>
      </c>
      <c r="C1277" s="6" t="s">
        <v>405</v>
      </c>
      <c r="D1277" s="6" t="s">
        <v>406</v>
      </c>
      <c r="E1277" s="6" t="s">
        <v>407</v>
      </c>
      <c r="F1277" s="6" t="s">
        <v>408</v>
      </c>
      <c r="G1277" s="6" t="s">
        <v>62</v>
      </c>
      <c r="H1277" s="6" t="s">
        <v>63</v>
      </c>
      <c r="I1277" s="6">
        <v>12</v>
      </c>
      <c r="J1277" s="6">
        <v>-5</v>
      </c>
      <c r="K1277" s="6">
        <v>-2275.85</v>
      </c>
      <c r="L1277" s="6" t="s">
        <v>174</v>
      </c>
      <c r="M1277" s="9" t="s">
        <v>207</v>
      </c>
      <c r="N1277" s="11">
        <f t="shared" si="19"/>
        <v>11379.25</v>
      </c>
    </row>
    <row r="1278" spans="1:14" ht="14.25" customHeight="1" x14ac:dyDescent="0.35">
      <c r="A1278" s="5">
        <v>45628</v>
      </c>
      <c r="B1278" s="6" t="s">
        <v>83</v>
      </c>
      <c r="C1278" s="6" t="s">
        <v>405</v>
      </c>
      <c r="D1278" s="6" t="s">
        <v>406</v>
      </c>
      <c r="E1278" s="6" t="s">
        <v>407</v>
      </c>
      <c r="F1278" s="6" t="s">
        <v>408</v>
      </c>
      <c r="G1278" s="6" t="s">
        <v>62</v>
      </c>
      <c r="H1278" s="6" t="s">
        <v>63</v>
      </c>
      <c r="I1278" s="6">
        <v>12</v>
      </c>
      <c r="J1278" s="6">
        <v>-1</v>
      </c>
      <c r="K1278" s="6">
        <v>-455.17</v>
      </c>
      <c r="L1278" s="6" t="s">
        <v>174</v>
      </c>
      <c r="M1278" s="9" t="s">
        <v>207</v>
      </c>
      <c r="N1278" s="11">
        <f t="shared" si="19"/>
        <v>455.17</v>
      </c>
    </row>
    <row r="1279" spans="1:14" ht="14.25" customHeight="1" x14ac:dyDescent="0.35">
      <c r="A1279" s="5">
        <v>45628</v>
      </c>
      <c r="B1279" s="6" t="s">
        <v>83</v>
      </c>
      <c r="C1279" s="6" t="s">
        <v>409</v>
      </c>
      <c r="D1279" s="6" t="s">
        <v>410</v>
      </c>
      <c r="E1279" s="6" t="s">
        <v>24</v>
      </c>
      <c r="F1279" s="6" t="s">
        <v>25</v>
      </c>
      <c r="G1279" s="6" t="s">
        <v>62</v>
      </c>
      <c r="H1279" s="6" t="s">
        <v>63</v>
      </c>
      <c r="I1279" s="6">
        <v>12</v>
      </c>
      <c r="J1279" s="6">
        <v>-2</v>
      </c>
      <c r="K1279" s="6">
        <v>-820.7</v>
      </c>
      <c r="L1279" s="6" t="s">
        <v>86</v>
      </c>
      <c r="M1279" s="9" t="s">
        <v>207</v>
      </c>
      <c r="N1279" s="11">
        <f t="shared" si="19"/>
        <v>1641.4</v>
      </c>
    </row>
    <row r="1280" spans="1:14" ht="14.25" customHeight="1" x14ac:dyDescent="0.35">
      <c r="A1280" s="5">
        <v>45628</v>
      </c>
      <c r="B1280" s="6" t="s">
        <v>83</v>
      </c>
      <c r="C1280" s="6" t="s">
        <v>391</v>
      </c>
      <c r="D1280" s="6" t="s">
        <v>392</v>
      </c>
      <c r="E1280" s="6" t="s">
        <v>24</v>
      </c>
      <c r="F1280" s="6" t="s">
        <v>25</v>
      </c>
      <c r="G1280" s="6" t="s">
        <v>62</v>
      </c>
      <c r="H1280" s="6" t="s">
        <v>63</v>
      </c>
      <c r="I1280" s="6">
        <v>24</v>
      </c>
      <c r="J1280" s="6">
        <v>-6</v>
      </c>
      <c r="K1280" s="6">
        <v>-994.44</v>
      </c>
      <c r="L1280" s="6" t="s">
        <v>86</v>
      </c>
      <c r="M1280" s="9" t="s">
        <v>207</v>
      </c>
      <c r="N1280" s="11">
        <f t="shared" si="19"/>
        <v>5966.64</v>
      </c>
    </row>
    <row r="1281" spans="1:14" ht="14.25" customHeight="1" x14ac:dyDescent="0.35">
      <c r="A1281" s="5">
        <v>45628</v>
      </c>
      <c r="B1281" s="6" t="s">
        <v>83</v>
      </c>
      <c r="C1281" s="6" t="s">
        <v>230</v>
      </c>
      <c r="D1281" s="6" t="s">
        <v>231</v>
      </c>
      <c r="E1281" s="6" t="s">
        <v>224</v>
      </c>
      <c r="F1281" s="6" t="s">
        <v>232</v>
      </c>
      <c r="G1281" s="6" t="s">
        <v>62</v>
      </c>
      <c r="H1281" s="6" t="s">
        <v>63</v>
      </c>
      <c r="I1281" s="6">
        <v>24</v>
      </c>
      <c r="J1281" s="6">
        <v>-24</v>
      </c>
      <c r="K1281" s="6">
        <v>-3977.76</v>
      </c>
      <c r="L1281" s="6" t="s">
        <v>153</v>
      </c>
      <c r="M1281" s="9" t="s">
        <v>207</v>
      </c>
      <c r="N1281" s="11">
        <f t="shared" si="19"/>
        <v>95466.240000000005</v>
      </c>
    </row>
    <row r="1282" spans="1:14" ht="14.25" customHeight="1" x14ac:dyDescent="0.35">
      <c r="A1282" s="5">
        <v>45628</v>
      </c>
      <c r="B1282" s="6" t="s">
        <v>83</v>
      </c>
      <c r="C1282" s="6" t="s">
        <v>391</v>
      </c>
      <c r="D1282" s="6" t="s">
        <v>392</v>
      </c>
      <c r="E1282" s="6" t="s">
        <v>24</v>
      </c>
      <c r="F1282" s="6" t="s">
        <v>25</v>
      </c>
      <c r="G1282" s="6" t="s">
        <v>62</v>
      </c>
      <c r="H1282" s="6" t="s">
        <v>63</v>
      </c>
      <c r="I1282" s="6">
        <v>48</v>
      </c>
      <c r="J1282" s="6">
        <v>-10</v>
      </c>
      <c r="K1282" s="6">
        <v>-833.4</v>
      </c>
      <c r="L1282" s="6" t="s">
        <v>86</v>
      </c>
      <c r="M1282" s="9" t="s">
        <v>207</v>
      </c>
      <c r="N1282" s="11">
        <f t="shared" si="19"/>
        <v>8334</v>
      </c>
    </row>
    <row r="1283" spans="1:14" ht="14.25" customHeight="1" x14ac:dyDescent="0.35">
      <c r="A1283" s="5">
        <v>45628</v>
      </c>
      <c r="B1283" s="6" t="s">
        <v>83</v>
      </c>
      <c r="C1283" s="6" t="s">
        <v>230</v>
      </c>
      <c r="D1283" s="6" t="s">
        <v>231</v>
      </c>
      <c r="E1283" s="6" t="s">
        <v>224</v>
      </c>
      <c r="F1283" s="6" t="s">
        <v>232</v>
      </c>
      <c r="G1283" s="6" t="s">
        <v>62</v>
      </c>
      <c r="H1283" s="6" t="s">
        <v>63</v>
      </c>
      <c r="I1283" s="6">
        <v>48</v>
      </c>
      <c r="J1283" s="6">
        <v>-2</v>
      </c>
      <c r="K1283" s="6">
        <v>-166.68</v>
      </c>
      <c r="L1283" s="6" t="s">
        <v>153</v>
      </c>
      <c r="M1283" s="9" t="s">
        <v>207</v>
      </c>
      <c r="N1283" s="11">
        <f t="shared" ref="N1283:N1346" si="20">J1283*K1283</f>
        <v>333.36</v>
      </c>
    </row>
    <row r="1284" spans="1:14" ht="14.25" customHeight="1" x14ac:dyDescent="0.35">
      <c r="A1284" s="5">
        <v>45628</v>
      </c>
      <c r="B1284" s="6" t="s">
        <v>83</v>
      </c>
      <c r="C1284" s="6" t="s">
        <v>254</v>
      </c>
      <c r="D1284" s="6" t="s">
        <v>255</v>
      </c>
      <c r="E1284" s="6" t="s">
        <v>256</v>
      </c>
      <c r="F1284" s="6" t="s">
        <v>257</v>
      </c>
      <c r="G1284" s="6" t="s">
        <v>62</v>
      </c>
      <c r="H1284" s="6" t="s">
        <v>63</v>
      </c>
      <c r="I1284" s="6">
        <v>48</v>
      </c>
      <c r="J1284" s="6">
        <v>-4</v>
      </c>
      <c r="K1284" s="6">
        <v>-333.36</v>
      </c>
      <c r="L1284" s="6" t="s">
        <v>86</v>
      </c>
      <c r="M1284" s="9" t="s">
        <v>207</v>
      </c>
      <c r="N1284" s="11">
        <f t="shared" si="20"/>
        <v>1333.44</v>
      </c>
    </row>
    <row r="1285" spans="1:14" ht="14.25" customHeight="1" x14ac:dyDescent="0.35">
      <c r="A1285" s="5">
        <v>45628</v>
      </c>
      <c r="B1285" s="6" t="s">
        <v>83</v>
      </c>
      <c r="C1285" s="6" t="s">
        <v>397</v>
      </c>
      <c r="D1285" s="6" t="s">
        <v>398</v>
      </c>
      <c r="E1285" s="6" t="s">
        <v>224</v>
      </c>
      <c r="F1285" s="6" t="s">
        <v>225</v>
      </c>
      <c r="G1285" s="6" t="s">
        <v>62</v>
      </c>
      <c r="H1285" s="6" t="s">
        <v>63</v>
      </c>
      <c r="I1285" s="6">
        <v>48</v>
      </c>
      <c r="J1285" s="6">
        <v>-6</v>
      </c>
      <c r="K1285" s="6">
        <v>-500.04</v>
      </c>
      <c r="L1285" s="6" t="s">
        <v>86</v>
      </c>
      <c r="M1285" s="9" t="s">
        <v>207</v>
      </c>
      <c r="N1285" s="11">
        <f t="shared" si="20"/>
        <v>3000.2400000000002</v>
      </c>
    </row>
    <row r="1286" spans="1:14" ht="14.25" customHeight="1" x14ac:dyDescent="0.35">
      <c r="A1286" s="5">
        <v>45628</v>
      </c>
      <c r="B1286" s="6" t="s">
        <v>83</v>
      </c>
      <c r="C1286" s="6" t="s">
        <v>411</v>
      </c>
      <c r="D1286" s="6" t="s">
        <v>412</v>
      </c>
      <c r="E1286" s="6" t="s">
        <v>264</v>
      </c>
      <c r="F1286" s="6" t="s">
        <v>283</v>
      </c>
      <c r="G1286" s="6" t="s">
        <v>62</v>
      </c>
      <c r="H1286" s="6" t="s">
        <v>63</v>
      </c>
      <c r="I1286" s="6">
        <v>5</v>
      </c>
      <c r="J1286" s="6">
        <v>-2</v>
      </c>
      <c r="K1286" s="6">
        <v>-204.08</v>
      </c>
      <c r="L1286" s="6" t="s">
        <v>86</v>
      </c>
      <c r="M1286" s="9" t="s">
        <v>207</v>
      </c>
      <c r="N1286" s="11">
        <f t="shared" si="20"/>
        <v>408.16</v>
      </c>
    </row>
    <row r="1287" spans="1:14" ht="14.25" customHeight="1" x14ac:dyDescent="0.35">
      <c r="A1287" s="5">
        <v>45628</v>
      </c>
      <c r="B1287" s="6" t="s">
        <v>83</v>
      </c>
      <c r="C1287" s="6" t="s">
        <v>397</v>
      </c>
      <c r="D1287" s="6" t="s">
        <v>398</v>
      </c>
      <c r="E1287" s="6" t="s">
        <v>224</v>
      </c>
      <c r="F1287" s="6" t="s">
        <v>225</v>
      </c>
      <c r="G1287" s="6" t="s">
        <v>62</v>
      </c>
      <c r="H1287" s="6" t="s">
        <v>63</v>
      </c>
      <c r="I1287" s="6">
        <v>5</v>
      </c>
      <c r="J1287" s="6">
        <v>-2</v>
      </c>
      <c r="K1287" s="6">
        <v>-204.08</v>
      </c>
      <c r="L1287" s="6" t="s">
        <v>86</v>
      </c>
      <c r="M1287" s="9" t="s">
        <v>207</v>
      </c>
      <c r="N1287" s="11">
        <f t="shared" si="20"/>
        <v>408.16</v>
      </c>
    </row>
    <row r="1288" spans="1:14" ht="14.25" customHeight="1" x14ac:dyDescent="0.35">
      <c r="A1288" s="5">
        <v>45628</v>
      </c>
      <c r="B1288" s="6" t="s">
        <v>83</v>
      </c>
      <c r="C1288" s="6" t="s">
        <v>413</v>
      </c>
      <c r="D1288" s="6" t="s">
        <v>414</v>
      </c>
      <c r="E1288" s="6" t="s">
        <v>264</v>
      </c>
      <c r="F1288" s="6" t="s">
        <v>283</v>
      </c>
      <c r="G1288" s="6" t="s">
        <v>62</v>
      </c>
      <c r="H1288" s="6" t="s">
        <v>63</v>
      </c>
      <c r="I1288" s="6">
        <v>5</v>
      </c>
      <c r="J1288" s="6">
        <v>-5</v>
      </c>
      <c r="K1288" s="6">
        <v>-510.2</v>
      </c>
      <c r="L1288" s="6" t="s">
        <v>153</v>
      </c>
      <c r="M1288" s="9" t="s">
        <v>207</v>
      </c>
      <c r="N1288" s="11">
        <f t="shared" si="20"/>
        <v>2551</v>
      </c>
    </row>
    <row r="1289" spans="1:14" ht="14.25" customHeight="1" x14ac:dyDescent="0.35">
      <c r="A1289" s="5">
        <v>45628</v>
      </c>
      <c r="B1289" s="6" t="s">
        <v>83</v>
      </c>
      <c r="C1289" s="6" t="s">
        <v>222</v>
      </c>
      <c r="D1289" s="6" t="s">
        <v>223</v>
      </c>
      <c r="E1289" s="6" t="s">
        <v>224</v>
      </c>
      <c r="F1289" s="6" t="s">
        <v>225</v>
      </c>
      <c r="G1289" s="6" t="s">
        <v>62</v>
      </c>
      <c r="H1289" s="6" t="s">
        <v>63</v>
      </c>
      <c r="I1289" s="6">
        <v>5</v>
      </c>
      <c r="J1289" s="6">
        <v>-1</v>
      </c>
      <c r="K1289" s="6">
        <v>-102.04</v>
      </c>
      <c r="L1289" s="6" t="s">
        <v>153</v>
      </c>
      <c r="M1289" s="9" t="s">
        <v>207</v>
      </c>
      <c r="N1289" s="11">
        <f t="shared" si="20"/>
        <v>102.04</v>
      </c>
    </row>
    <row r="1290" spans="1:14" ht="14.25" customHeight="1" x14ac:dyDescent="0.35">
      <c r="A1290" s="5">
        <v>45628</v>
      </c>
      <c r="B1290" s="6" t="s">
        <v>83</v>
      </c>
      <c r="C1290" s="6" t="s">
        <v>318</v>
      </c>
      <c r="D1290" s="6" t="s">
        <v>319</v>
      </c>
      <c r="E1290" s="6" t="s">
        <v>264</v>
      </c>
      <c r="F1290" s="6" t="s">
        <v>320</v>
      </c>
      <c r="G1290" s="6" t="s">
        <v>62</v>
      </c>
      <c r="H1290" s="6" t="s">
        <v>63</v>
      </c>
      <c r="I1290" s="6">
        <v>5</v>
      </c>
      <c r="J1290" s="6">
        <v>-5</v>
      </c>
      <c r="K1290" s="6">
        <v>-510.2</v>
      </c>
      <c r="L1290" s="6" t="s">
        <v>192</v>
      </c>
      <c r="M1290" s="9" t="s">
        <v>207</v>
      </c>
      <c r="N1290" s="11">
        <f t="shared" si="20"/>
        <v>2551</v>
      </c>
    </row>
    <row r="1291" spans="1:14" ht="14.25" customHeight="1" x14ac:dyDescent="0.35">
      <c r="A1291" s="5">
        <v>45628</v>
      </c>
      <c r="B1291" s="6" t="s">
        <v>83</v>
      </c>
      <c r="C1291" s="6" t="s">
        <v>415</v>
      </c>
      <c r="D1291" s="6" t="s">
        <v>416</v>
      </c>
      <c r="E1291" s="6" t="s">
        <v>224</v>
      </c>
      <c r="F1291" s="6" t="s">
        <v>232</v>
      </c>
      <c r="G1291" s="6" t="s">
        <v>62</v>
      </c>
      <c r="H1291" s="6" t="s">
        <v>63</v>
      </c>
      <c r="I1291" s="6">
        <v>5</v>
      </c>
      <c r="J1291" s="6">
        <v>-2</v>
      </c>
      <c r="K1291" s="6">
        <v>-204.08</v>
      </c>
      <c r="L1291" s="6" t="s">
        <v>86</v>
      </c>
      <c r="M1291" s="9" t="s">
        <v>207</v>
      </c>
      <c r="N1291" s="11">
        <f t="shared" si="20"/>
        <v>408.16</v>
      </c>
    </row>
    <row r="1292" spans="1:14" ht="14.25" customHeight="1" x14ac:dyDescent="0.35">
      <c r="A1292" s="5">
        <v>45628</v>
      </c>
      <c r="B1292" s="6" t="s">
        <v>83</v>
      </c>
      <c r="C1292" s="6" t="s">
        <v>417</v>
      </c>
      <c r="D1292" s="6" t="s">
        <v>418</v>
      </c>
      <c r="E1292" s="6" t="s">
        <v>224</v>
      </c>
      <c r="F1292" s="6" t="s">
        <v>225</v>
      </c>
      <c r="G1292" s="6" t="s">
        <v>62</v>
      </c>
      <c r="H1292" s="6" t="s">
        <v>63</v>
      </c>
      <c r="I1292" s="6">
        <v>5</v>
      </c>
      <c r="J1292" s="6">
        <v>-3</v>
      </c>
      <c r="K1292" s="6">
        <v>-306.12</v>
      </c>
      <c r="L1292" s="6" t="s">
        <v>86</v>
      </c>
      <c r="M1292" s="9" t="s">
        <v>207</v>
      </c>
      <c r="N1292" s="11">
        <f t="shared" si="20"/>
        <v>918.36</v>
      </c>
    </row>
    <row r="1293" spans="1:14" ht="14.25" customHeight="1" x14ac:dyDescent="0.35">
      <c r="A1293" s="5">
        <v>45628</v>
      </c>
      <c r="B1293" s="6" t="s">
        <v>83</v>
      </c>
      <c r="C1293" s="6" t="s">
        <v>415</v>
      </c>
      <c r="D1293" s="6" t="s">
        <v>416</v>
      </c>
      <c r="E1293" s="6" t="s">
        <v>224</v>
      </c>
      <c r="F1293" s="6" t="s">
        <v>232</v>
      </c>
      <c r="G1293" s="6" t="s">
        <v>62</v>
      </c>
      <c r="H1293" s="6" t="s">
        <v>71</v>
      </c>
      <c r="I1293" s="6">
        <v>72</v>
      </c>
      <c r="J1293" s="6">
        <v>-12</v>
      </c>
      <c r="K1293" s="6">
        <v>-111.12</v>
      </c>
      <c r="L1293" s="6" t="s">
        <v>86</v>
      </c>
      <c r="M1293" s="9" t="s">
        <v>207</v>
      </c>
      <c r="N1293" s="11">
        <f t="shared" si="20"/>
        <v>1333.44</v>
      </c>
    </row>
    <row r="1294" spans="1:14" ht="14.25" customHeight="1" x14ac:dyDescent="0.35">
      <c r="A1294" s="5">
        <v>45628</v>
      </c>
      <c r="B1294" s="6" t="s">
        <v>83</v>
      </c>
      <c r="C1294" s="6" t="s">
        <v>419</v>
      </c>
      <c r="D1294" s="6" t="s">
        <v>420</v>
      </c>
      <c r="E1294" s="6" t="s">
        <v>264</v>
      </c>
      <c r="F1294" s="6" t="s">
        <v>320</v>
      </c>
      <c r="G1294" s="6" t="s">
        <v>62</v>
      </c>
      <c r="H1294" s="6" t="s">
        <v>71</v>
      </c>
      <c r="I1294" s="6">
        <v>5</v>
      </c>
      <c r="J1294" s="6">
        <v>-1</v>
      </c>
      <c r="K1294" s="6">
        <v>-102.04</v>
      </c>
      <c r="L1294" s="6" t="s">
        <v>86</v>
      </c>
      <c r="M1294" s="9" t="s">
        <v>207</v>
      </c>
      <c r="N1294" s="11">
        <f t="shared" si="20"/>
        <v>102.04</v>
      </c>
    </row>
    <row r="1295" spans="1:14" ht="14.25" customHeight="1" x14ac:dyDescent="0.35">
      <c r="A1295" s="5">
        <v>45628</v>
      </c>
      <c r="B1295" s="6" t="s">
        <v>83</v>
      </c>
      <c r="C1295" s="6" t="s">
        <v>421</v>
      </c>
      <c r="D1295" s="6" t="s">
        <v>422</v>
      </c>
      <c r="E1295" s="6" t="s">
        <v>224</v>
      </c>
      <c r="F1295" s="6" t="s">
        <v>232</v>
      </c>
      <c r="G1295" s="6" t="s">
        <v>62</v>
      </c>
      <c r="H1295" s="6" t="s">
        <v>71</v>
      </c>
      <c r="I1295" s="6">
        <v>5</v>
      </c>
      <c r="J1295" s="6">
        <v>-2</v>
      </c>
      <c r="K1295" s="6">
        <v>-204.08</v>
      </c>
      <c r="L1295" s="6" t="s">
        <v>86</v>
      </c>
      <c r="M1295" s="9" t="s">
        <v>207</v>
      </c>
      <c r="N1295" s="11">
        <f t="shared" si="20"/>
        <v>408.16</v>
      </c>
    </row>
    <row r="1296" spans="1:14" ht="14.25" customHeight="1" x14ac:dyDescent="0.35">
      <c r="A1296" s="5">
        <v>45628</v>
      </c>
      <c r="B1296" s="6" t="s">
        <v>83</v>
      </c>
      <c r="C1296" s="6" t="s">
        <v>415</v>
      </c>
      <c r="D1296" s="6" t="s">
        <v>416</v>
      </c>
      <c r="E1296" s="6" t="s">
        <v>224</v>
      </c>
      <c r="F1296" s="6" t="s">
        <v>232</v>
      </c>
      <c r="G1296" s="6" t="s">
        <v>62</v>
      </c>
      <c r="H1296" s="6" t="s">
        <v>71</v>
      </c>
      <c r="I1296" s="6">
        <v>5</v>
      </c>
      <c r="J1296" s="6">
        <v>-1</v>
      </c>
      <c r="K1296" s="6">
        <v>-102.04</v>
      </c>
      <c r="L1296" s="6" t="s">
        <v>86</v>
      </c>
      <c r="M1296" s="9" t="s">
        <v>207</v>
      </c>
      <c r="N1296" s="11">
        <f t="shared" si="20"/>
        <v>102.04</v>
      </c>
    </row>
    <row r="1297" spans="1:14" ht="14.25" customHeight="1" x14ac:dyDescent="0.35">
      <c r="A1297" s="5">
        <v>45628</v>
      </c>
      <c r="B1297" s="6" t="s">
        <v>83</v>
      </c>
      <c r="C1297" s="6" t="s">
        <v>415</v>
      </c>
      <c r="D1297" s="6" t="s">
        <v>416</v>
      </c>
      <c r="E1297" s="6" t="s">
        <v>224</v>
      </c>
      <c r="F1297" s="6" t="s">
        <v>232</v>
      </c>
      <c r="G1297" s="6" t="s">
        <v>62</v>
      </c>
      <c r="H1297" s="6" t="s">
        <v>71</v>
      </c>
      <c r="I1297" s="6">
        <v>5</v>
      </c>
      <c r="J1297" s="6">
        <v>-1</v>
      </c>
      <c r="K1297" s="6">
        <v>-102.04</v>
      </c>
      <c r="L1297" s="6" t="s">
        <v>86</v>
      </c>
      <c r="M1297" s="9" t="s">
        <v>207</v>
      </c>
      <c r="N1297" s="11">
        <f t="shared" si="20"/>
        <v>102.04</v>
      </c>
    </row>
    <row r="1298" spans="1:14" ht="14.25" customHeight="1" x14ac:dyDescent="0.35">
      <c r="A1298" s="5">
        <v>45628</v>
      </c>
      <c r="B1298" s="6" t="s">
        <v>83</v>
      </c>
      <c r="C1298" s="6" t="s">
        <v>316</v>
      </c>
      <c r="D1298" s="6" t="s">
        <v>317</v>
      </c>
      <c r="E1298" s="6" t="s">
        <v>45</v>
      </c>
      <c r="F1298" s="6" t="s">
        <v>268</v>
      </c>
      <c r="G1298" s="6" t="s">
        <v>62</v>
      </c>
      <c r="H1298" s="6" t="s">
        <v>71</v>
      </c>
      <c r="I1298" s="6">
        <v>5</v>
      </c>
      <c r="J1298" s="6">
        <v>-30</v>
      </c>
      <c r="K1298" s="6">
        <v>-3061.2</v>
      </c>
      <c r="L1298" s="6" t="s">
        <v>86</v>
      </c>
      <c r="M1298" s="9" t="s">
        <v>207</v>
      </c>
      <c r="N1298" s="11">
        <f t="shared" si="20"/>
        <v>91836</v>
      </c>
    </row>
    <row r="1299" spans="1:14" ht="14.25" customHeight="1" x14ac:dyDescent="0.35">
      <c r="A1299" s="5">
        <v>45628</v>
      </c>
      <c r="B1299" s="6" t="s">
        <v>83</v>
      </c>
      <c r="C1299" s="6" t="s">
        <v>397</v>
      </c>
      <c r="D1299" s="6" t="s">
        <v>398</v>
      </c>
      <c r="E1299" s="6" t="s">
        <v>224</v>
      </c>
      <c r="F1299" s="6" t="s">
        <v>225</v>
      </c>
      <c r="G1299" s="6" t="s">
        <v>62</v>
      </c>
      <c r="H1299" s="6" t="s">
        <v>71</v>
      </c>
      <c r="I1299" s="6">
        <v>5</v>
      </c>
      <c r="J1299" s="6">
        <v>-1</v>
      </c>
      <c r="K1299" s="6">
        <v>-102.04</v>
      </c>
      <c r="L1299" s="6" t="s">
        <v>86</v>
      </c>
      <c r="M1299" s="9" t="s">
        <v>207</v>
      </c>
      <c r="N1299" s="11">
        <f t="shared" si="20"/>
        <v>102.04</v>
      </c>
    </row>
    <row r="1300" spans="1:14" ht="14.25" customHeight="1" x14ac:dyDescent="0.35">
      <c r="A1300" s="5">
        <v>45628</v>
      </c>
      <c r="B1300" s="6" t="s">
        <v>83</v>
      </c>
      <c r="C1300" s="6" t="s">
        <v>356</v>
      </c>
      <c r="D1300" s="6" t="s">
        <v>357</v>
      </c>
      <c r="E1300" s="6" t="s">
        <v>224</v>
      </c>
      <c r="F1300" s="6" t="s">
        <v>225</v>
      </c>
      <c r="G1300" s="6" t="s">
        <v>62</v>
      </c>
      <c r="H1300" s="6" t="s">
        <v>71</v>
      </c>
      <c r="I1300" s="6">
        <v>5</v>
      </c>
      <c r="J1300" s="6">
        <v>-2</v>
      </c>
      <c r="K1300" s="6">
        <v>-204.08</v>
      </c>
      <c r="L1300" s="6" t="s">
        <v>86</v>
      </c>
      <c r="M1300" s="9" t="s">
        <v>207</v>
      </c>
      <c r="N1300" s="11">
        <f t="shared" si="20"/>
        <v>408.16</v>
      </c>
    </row>
    <row r="1301" spans="1:14" ht="14.25" customHeight="1" x14ac:dyDescent="0.35">
      <c r="A1301" s="5">
        <v>45628</v>
      </c>
      <c r="B1301" s="6" t="s">
        <v>83</v>
      </c>
      <c r="C1301" s="6" t="s">
        <v>318</v>
      </c>
      <c r="D1301" s="6" t="s">
        <v>319</v>
      </c>
      <c r="E1301" s="6" t="s">
        <v>264</v>
      </c>
      <c r="F1301" s="6" t="s">
        <v>320</v>
      </c>
      <c r="G1301" s="6" t="s">
        <v>62</v>
      </c>
      <c r="H1301" s="6" t="s">
        <v>71</v>
      </c>
      <c r="I1301" s="6">
        <v>5</v>
      </c>
      <c r="J1301" s="6">
        <v>-1</v>
      </c>
      <c r="K1301" s="6">
        <v>-102.04</v>
      </c>
      <c r="L1301" s="6" t="s">
        <v>192</v>
      </c>
      <c r="M1301" s="9" t="s">
        <v>207</v>
      </c>
      <c r="N1301" s="11">
        <f t="shared" si="20"/>
        <v>102.04</v>
      </c>
    </row>
    <row r="1302" spans="1:14" ht="14.25" customHeight="1" x14ac:dyDescent="0.35">
      <c r="A1302" s="5">
        <v>45628</v>
      </c>
      <c r="B1302" s="6" t="s">
        <v>83</v>
      </c>
      <c r="C1302" s="6" t="s">
        <v>405</v>
      </c>
      <c r="D1302" s="6" t="s">
        <v>406</v>
      </c>
      <c r="E1302" s="6" t="s">
        <v>407</v>
      </c>
      <c r="F1302" s="6" t="s">
        <v>408</v>
      </c>
      <c r="G1302" s="6" t="s">
        <v>62</v>
      </c>
      <c r="H1302" s="6" t="s">
        <v>71</v>
      </c>
      <c r="I1302" s="6">
        <v>5</v>
      </c>
      <c r="J1302" s="6">
        <v>-5</v>
      </c>
      <c r="K1302" s="6">
        <v>-3004.65</v>
      </c>
      <c r="L1302" s="6" t="s">
        <v>174</v>
      </c>
      <c r="M1302" s="9" t="s">
        <v>207</v>
      </c>
      <c r="N1302" s="11">
        <f t="shared" si="20"/>
        <v>15023.25</v>
      </c>
    </row>
    <row r="1303" spans="1:14" ht="14.25" customHeight="1" x14ac:dyDescent="0.35">
      <c r="A1303" s="5">
        <v>45628</v>
      </c>
      <c r="B1303" s="6" t="s">
        <v>83</v>
      </c>
      <c r="C1303" s="6" t="s">
        <v>423</v>
      </c>
      <c r="D1303" s="6" t="s">
        <v>424</v>
      </c>
      <c r="E1303" s="6" t="s">
        <v>228</v>
      </c>
      <c r="F1303" s="6" t="s">
        <v>425</v>
      </c>
      <c r="G1303" s="6" t="s">
        <v>62</v>
      </c>
      <c r="H1303" s="6" t="s">
        <v>71</v>
      </c>
      <c r="I1303" s="6">
        <v>24</v>
      </c>
      <c r="J1303" s="6">
        <v>-2</v>
      </c>
      <c r="K1303" s="6">
        <v>-270.36</v>
      </c>
      <c r="L1303" s="6" t="s">
        <v>192</v>
      </c>
      <c r="M1303" s="9" t="s">
        <v>207</v>
      </c>
      <c r="N1303" s="11">
        <f t="shared" si="20"/>
        <v>540.72</v>
      </c>
    </row>
    <row r="1304" spans="1:14" ht="14.25" customHeight="1" x14ac:dyDescent="0.35">
      <c r="A1304" s="5">
        <v>45628</v>
      </c>
      <c r="B1304" s="6" t="s">
        <v>83</v>
      </c>
      <c r="C1304" s="6" t="s">
        <v>397</v>
      </c>
      <c r="D1304" s="6" t="s">
        <v>398</v>
      </c>
      <c r="E1304" s="6" t="s">
        <v>224</v>
      </c>
      <c r="F1304" s="6" t="s">
        <v>225</v>
      </c>
      <c r="G1304" s="6" t="s">
        <v>62</v>
      </c>
      <c r="H1304" s="6" t="s">
        <v>71</v>
      </c>
      <c r="I1304" s="6">
        <v>24</v>
      </c>
      <c r="J1304" s="6">
        <v>-6</v>
      </c>
      <c r="K1304" s="6">
        <v>-811.08</v>
      </c>
      <c r="L1304" s="6" t="s">
        <v>86</v>
      </c>
      <c r="M1304" s="9" t="s">
        <v>207</v>
      </c>
      <c r="N1304" s="11">
        <f t="shared" si="20"/>
        <v>4866.4800000000005</v>
      </c>
    </row>
    <row r="1305" spans="1:14" ht="14.25" customHeight="1" x14ac:dyDescent="0.35">
      <c r="A1305" s="5">
        <v>45628</v>
      </c>
      <c r="B1305" s="6" t="s">
        <v>83</v>
      </c>
      <c r="C1305" s="6" t="s">
        <v>426</v>
      </c>
      <c r="D1305" s="6" t="s">
        <v>427</v>
      </c>
      <c r="E1305" s="6" t="s">
        <v>428</v>
      </c>
      <c r="F1305" s="6" t="s">
        <v>429</v>
      </c>
      <c r="G1305" s="6" t="s">
        <v>62</v>
      </c>
      <c r="H1305" s="6" t="s">
        <v>71</v>
      </c>
      <c r="I1305" s="6">
        <v>24</v>
      </c>
      <c r="J1305" s="6">
        <v>-21</v>
      </c>
      <c r="K1305" s="6">
        <v>-2838.78</v>
      </c>
      <c r="L1305" s="6" t="s">
        <v>86</v>
      </c>
      <c r="M1305" s="9" t="s">
        <v>207</v>
      </c>
      <c r="N1305" s="11">
        <f t="shared" si="20"/>
        <v>59614.380000000005</v>
      </c>
    </row>
    <row r="1306" spans="1:14" ht="14.25" customHeight="1" x14ac:dyDescent="0.35">
      <c r="A1306" s="5">
        <v>45628</v>
      </c>
      <c r="B1306" s="6" t="s">
        <v>83</v>
      </c>
      <c r="C1306" s="6" t="s">
        <v>430</v>
      </c>
      <c r="D1306" s="6" t="s">
        <v>431</v>
      </c>
      <c r="E1306" s="6" t="s">
        <v>428</v>
      </c>
      <c r="F1306" s="6" t="s">
        <v>429</v>
      </c>
      <c r="G1306" s="6" t="s">
        <v>62</v>
      </c>
      <c r="H1306" s="6" t="s">
        <v>71</v>
      </c>
      <c r="I1306" s="6">
        <v>48</v>
      </c>
      <c r="J1306" s="6">
        <v>-8</v>
      </c>
      <c r="K1306" s="6">
        <v>-540.79999999999995</v>
      </c>
      <c r="L1306" s="6" t="s">
        <v>86</v>
      </c>
      <c r="M1306" s="9" t="s">
        <v>207</v>
      </c>
      <c r="N1306" s="11">
        <f t="shared" si="20"/>
        <v>4326.3999999999996</v>
      </c>
    </row>
    <row r="1307" spans="1:14" ht="14.25" customHeight="1" x14ac:dyDescent="0.35">
      <c r="A1307" s="5">
        <v>45628</v>
      </c>
      <c r="B1307" s="6" t="s">
        <v>83</v>
      </c>
      <c r="C1307" s="6" t="s">
        <v>397</v>
      </c>
      <c r="D1307" s="6" t="s">
        <v>398</v>
      </c>
      <c r="E1307" s="6" t="s">
        <v>224</v>
      </c>
      <c r="F1307" s="6" t="s">
        <v>225</v>
      </c>
      <c r="G1307" s="6" t="s">
        <v>62</v>
      </c>
      <c r="H1307" s="6" t="s">
        <v>71</v>
      </c>
      <c r="I1307" s="6">
        <v>48</v>
      </c>
      <c r="J1307" s="6">
        <v>-6</v>
      </c>
      <c r="K1307" s="6">
        <v>-405.6</v>
      </c>
      <c r="L1307" s="6" t="s">
        <v>86</v>
      </c>
      <c r="M1307" s="9" t="s">
        <v>207</v>
      </c>
      <c r="N1307" s="11">
        <f t="shared" si="20"/>
        <v>2433.6000000000004</v>
      </c>
    </row>
    <row r="1308" spans="1:14" ht="14.25" customHeight="1" x14ac:dyDescent="0.35">
      <c r="A1308" s="5">
        <v>45628</v>
      </c>
      <c r="B1308" s="6" t="s">
        <v>83</v>
      </c>
      <c r="C1308" s="6" t="s">
        <v>353</v>
      </c>
      <c r="D1308" s="6" t="s">
        <v>354</v>
      </c>
      <c r="E1308" s="6" t="s">
        <v>264</v>
      </c>
      <c r="F1308" s="6" t="s">
        <v>355</v>
      </c>
      <c r="G1308" s="6" t="s">
        <v>62</v>
      </c>
      <c r="H1308" s="6" t="s">
        <v>71</v>
      </c>
      <c r="I1308" s="6">
        <v>48</v>
      </c>
      <c r="J1308" s="6">
        <v>-1</v>
      </c>
      <c r="K1308" s="6">
        <v>-67.599999999999994</v>
      </c>
      <c r="L1308" s="6" t="s">
        <v>86</v>
      </c>
      <c r="M1308" s="9" t="s">
        <v>207</v>
      </c>
      <c r="N1308" s="11">
        <f t="shared" si="20"/>
        <v>67.599999999999994</v>
      </c>
    </row>
    <row r="1309" spans="1:14" ht="14.25" customHeight="1" x14ac:dyDescent="0.35">
      <c r="A1309" s="5">
        <v>45628</v>
      </c>
      <c r="B1309" s="6" t="s">
        <v>83</v>
      </c>
      <c r="C1309" s="6" t="s">
        <v>210</v>
      </c>
      <c r="D1309" s="6" t="s">
        <v>211</v>
      </c>
      <c r="E1309" s="6" t="s">
        <v>212</v>
      </c>
      <c r="F1309" s="6" t="s">
        <v>213</v>
      </c>
      <c r="G1309" s="6" t="s">
        <v>62</v>
      </c>
      <c r="H1309" s="6" t="s">
        <v>71</v>
      </c>
      <c r="I1309" s="6">
        <v>12</v>
      </c>
      <c r="J1309" s="6">
        <v>-12</v>
      </c>
      <c r="K1309" s="6">
        <v>-3111.12</v>
      </c>
      <c r="L1309" s="6" t="s">
        <v>174</v>
      </c>
      <c r="M1309" s="9" t="s">
        <v>207</v>
      </c>
      <c r="N1309" s="11">
        <f t="shared" si="20"/>
        <v>37333.440000000002</v>
      </c>
    </row>
    <row r="1310" spans="1:14" ht="14.25" customHeight="1" x14ac:dyDescent="0.35">
      <c r="A1310" s="5">
        <v>45628</v>
      </c>
      <c r="B1310" s="6" t="s">
        <v>83</v>
      </c>
      <c r="C1310" s="6" t="s">
        <v>432</v>
      </c>
      <c r="D1310" s="6" t="s">
        <v>433</v>
      </c>
      <c r="E1310" s="6" t="s">
        <v>16</v>
      </c>
      <c r="F1310" s="6" t="s">
        <v>17</v>
      </c>
      <c r="G1310" s="6" t="s">
        <v>74</v>
      </c>
      <c r="H1310" s="6" t="s">
        <v>75</v>
      </c>
      <c r="I1310" s="6">
        <v>56</v>
      </c>
      <c r="J1310" s="6">
        <v>-1</v>
      </c>
      <c r="K1310" s="6">
        <v>-186.36</v>
      </c>
      <c r="L1310" s="6" t="s">
        <v>86</v>
      </c>
      <c r="M1310" s="9" t="s">
        <v>207</v>
      </c>
      <c r="N1310" s="11">
        <f t="shared" si="20"/>
        <v>186.36</v>
      </c>
    </row>
    <row r="1311" spans="1:14" ht="14.25" customHeight="1" x14ac:dyDescent="0.35">
      <c r="A1311" s="5">
        <v>45628</v>
      </c>
      <c r="B1311" s="6" t="s">
        <v>83</v>
      </c>
      <c r="C1311" s="6" t="s">
        <v>218</v>
      </c>
      <c r="D1311" s="6" t="s">
        <v>219</v>
      </c>
      <c r="E1311" s="6" t="s">
        <v>16</v>
      </c>
      <c r="F1311" s="6" t="s">
        <v>17</v>
      </c>
      <c r="G1311" s="6" t="s">
        <v>74</v>
      </c>
      <c r="H1311" s="6" t="s">
        <v>75</v>
      </c>
      <c r="I1311" s="6">
        <v>56</v>
      </c>
      <c r="J1311" s="6">
        <v>-1</v>
      </c>
      <c r="K1311" s="6">
        <v>-186.36</v>
      </c>
      <c r="L1311" s="6" t="s">
        <v>86</v>
      </c>
      <c r="M1311" s="9" t="s">
        <v>207</v>
      </c>
      <c r="N1311" s="11">
        <f t="shared" si="20"/>
        <v>186.36</v>
      </c>
    </row>
    <row r="1312" spans="1:14" ht="14.25" customHeight="1" x14ac:dyDescent="0.35">
      <c r="A1312" s="5">
        <v>45628</v>
      </c>
      <c r="B1312" s="6" t="s">
        <v>83</v>
      </c>
      <c r="C1312" s="6" t="s">
        <v>434</v>
      </c>
      <c r="D1312" s="6" t="s">
        <v>435</v>
      </c>
      <c r="E1312" s="6" t="s">
        <v>16</v>
      </c>
      <c r="F1312" s="6" t="s">
        <v>17</v>
      </c>
      <c r="G1312" s="6" t="s">
        <v>74</v>
      </c>
      <c r="H1312" s="6" t="s">
        <v>75</v>
      </c>
      <c r="I1312" s="6">
        <v>56</v>
      </c>
      <c r="J1312" s="6">
        <v>-1</v>
      </c>
      <c r="K1312" s="6">
        <v>-186.36</v>
      </c>
      <c r="L1312" s="6" t="s">
        <v>153</v>
      </c>
      <c r="M1312" s="9" t="s">
        <v>207</v>
      </c>
      <c r="N1312" s="11">
        <f t="shared" si="20"/>
        <v>186.36</v>
      </c>
    </row>
    <row r="1313" spans="1:14" ht="14.25" customHeight="1" x14ac:dyDescent="0.35">
      <c r="A1313" s="5">
        <v>45628</v>
      </c>
      <c r="B1313" s="6" t="s">
        <v>83</v>
      </c>
      <c r="C1313" s="6" t="s">
        <v>230</v>
      </c>
      <c r="D1313" s="6" t="s">
        <v>231</v>
      </c>
      <c r="E1313" s="6" t="s">
        <v>224</v>
      </c>
      <c r="F1313" s="6" t="s">
        <v>232</v>
      </c>
      <c r="G1313" s="6" t="s">
        <v>74</v>
      </c>
      <c r="H1313" s="6" t="s">
        <v>75</v>
      </c>
      <c r="I1313" s="6">
        <v>48</v>
      </c>
      <c r="J1313" s="6">
        <v>-1</v>
      </c>
      <c r="K1313" s="6">
        <v>-76.37</v>
      </c>
      <c r="L1313" s="6" t="s">
        <v>153</v>
      </c>
      <c r="M1313" s="9" t="s">
        <v>207</v>
      </c>
      <c r="N1313" s="11">
        <f t="shared" si="20"/>
        <v>76.37</v>
      </c>
    </row>
    <row r="1314" spans="1:14" ht="14.25" customHeight="1" x14ac:dyDescent="0.35">
      <c r="A1314" s="5">
        <v>45628</v>
      </c>
      <c r="B1314" s="6" t="s">
        <v>83</v>
      </c>
      <c r="C1314" s="6" t="s">
        <v>218</v>
      </c>
      <c r="D1314" s="6" t="s">
        <v>219</v>
      </c>
      <c r="E1314" s="6" t="s">
        <v>16</v>
      </c>
      <c r="F1314" s="6" t="s">
        <v>17</v>
      </c>
      <c r="G1314" s="6" t="s">
        <v>74</v>
      </c>
      <c r="H1314" s="6" t="s">
        <v>75</v>
      </c>
      <c r="I1314" s="6">
        <v>56</v>
      </c>
      <c r="J1314" s="6">
        <v>-2</v>
      </c>
      <c r="K1314" s="6">
        <v>-372.72</v>
      </c>
      <c r="L1314" s="6" t="s">
        <v>86</v>
      </c>
      <c r="M1314" s="9" t="s">
        <v>207</v>
      </c>
      <c r="N1314" s="11">
        <f t="shared" si="20"/>
        <v>745.44</v>
      </c>
    </row>
    <row r="1315" spans="1:14" ht="14.25" customHeight="1" x14ac:dyDescent="0.35">
      <c r="A1315" s="5">
        <v>45628</v>
      </c>
      <c r="B1315" s="6" t="s">
        <v>83</v>
      </c>
      <c r="C1315" s="6" t="s">
        <v>434</v>
      </c>
      <c r="D1315" s="6" t="s">
        <v>435</v>
      </c>
      <c r="E1315" s="6" t="s">
        <v>16</v>
      </c>
      <c r="F1315" s="6" t="s">
        <v>17</v>
      </c>
      <c r="G1315" s="6" t="s">
        <v>74</v>
      </c>
      <c r="H1315" s="6" t="s">
        <v>75</v>
      </c>
      <c r="I1315" s="6">
        <v>56</v>
      </c>
      <c r="J1315" s="6">
        <v>-2</v>
      </c>
      <c r="K1315" s="6">
        <v>-372.72</v>
      </c>
      <c r="L1315" s="6" t="s">
        <v>153</v>
      </c>
      <c r="M1315" s="9" t="s">
        <v>207</v>
      </c>
      <c r="N1315" s="11">
        <f t="shared" si="20"/>
        <v>745.44</v>
      </c>
    </row>
    <row r="1316" spans="1:14" ht="14.25" customHeight="1" x14ac:dyDescent="0.35">
      <c r="A1316" s="5">
        <v>45628</v>
      </c>
      <c r="B1316" s="6" t="s">
        <v>83</v>
      </c>
      <c r="C1316" s="6" t="s">
        <v>230</v>
      </c>
      <c r="D1316" s="6" t="s">
        <v>231</v>
      </c>
      <c r="E1316" s="6" t="s">
        <v>224</v>
      </c>
      <c r="F1316" s="6" t="s">
        <v>232</v>
      </c>
      <c r="G1316" s="6" t="s">
        <v>74</v>
      </c>
      <c r="H1316" s="6" t="s">
        <v>75</v>
      </c>
      <c r="I1316" s="6">
        <v>48</v>
      </c>
      <c r="J1316" s="6">
        <v>-1</v>
      </c>
      <c r="K1316" s="6">
        <v>-76.37</v>
      </c>
      <c r="L1316" s="6" t="s">
        <v>153</v>
      </c>
      <c r="M1316" s="9" t="s">
        <v>207</v>
      </c>
      <c r="N1316" s="11">
        <f t="shared" si="20"/>
        <v>76.37</v>
      </c>
    </row>
    <row r="1317" spans="1:14" ht="14.25" customHeight="1" x14ac:dyDescent="0.35">
      <c r="A1317" s="5">
        <v>45628</v>
      </c>
      <c r="B1317" s="6" t="s">
        <v>83</v>
      </c>
      <c r="C1317" s="6" t="s">
        <v>436</v>
      </c>
      <c r="D1317" s="6" t="s">
        <v>437</v>
      </c>
      <c r="E1317" s="6" t="s">
        <v>264</v>
      </c>
      <c r="F1317" s="6" t="s">
        <v>283</v>
      </c>
      <c r="G1317" s="6" t="s">
        <v>74</v>
      </c>
      <c r="H1317" s="6" t="s">
        <v>75</v>
      </c>
      <c r="I1317" s="6">
        <v>60</v>
      </c>
      <c r="J1317" s="6">
        <v>-4</v>
      </c>
      <c r="K1317" s="6">
        <v>-98</v>
      </c>
      <c r="L1317" s="6" t="s">
        <v>438</v>
      </c>
      <c r="M1317" s="9" t="s">
        <v>207</v>
      </c>
      <c r="N1317" s="11">
        <f t="shared" si="20"/>
        <v>392</v>
      </c>
    </row>
    <row r="1318" spans="1:14" ht="14.25" customHeight="1" x14ac:dyDescent="0.35">
      <c r="A1318" s="5">
        <v>45628</v>
      </c>
      <c r="B1318" s="6" t="s">
        <v>83</v>
      </c>
      <c r="C1318" s="6" t="s">
        <v>439</v>
      </c>
      <c r="D1318" s="6" t="s">
        <v>440</v>
      </c>
      <c r="E1318" s="6" t="s">
        <v>264</v>
      </c>
      <c r="F1318" s="6" t="s">
        <v>283</v>
      </c>
      <c r="G1318" s="6" t="s">
        <v>74</v>
      </c>
      <c r="H1318" s="6" t="s">
        <v>75</v>
      </c>
      <c r="I1318" s="6">
        <v>60</v>
      </c>
      <c r="J1318" s="6">
        <v>-4</v>
      </c>
      <c r="K1318" s="6">
        <v>-98</v>
      </c>
      <c r="L1318" s="6" t="s">
        <v>438</v>
      </c>
      <c r="M1318" s="9" t="s">
        <v>207</v>
      </c>
      <c r="N1318" s="11">
        <f t="shared" si="20"/>
        <v>392</v>
      </c>
    </row>
    <row r="1319" spans="1:14" ht="14.25" customHeight="1" x14ac:dyDescent="0.35">
      <c r="A1319" s="5">
        <v>45628</v>
      </c>
      <c r="B1319" s="6" t="s">
        <v>83</v>
      </c>
      <c r="C1319" s="6" t="s">
        <v>441</v>
      </c>
      <c r="D1319" s="6" t="s">
        <v>442</v>
      </c>
      <c r="E1319" s="6" t="s">
        <v>264</v>
      </c>
      <c r="F1319" s="6" t="s">
        <v>283</v>
      </c>
      <c r="G1319" s="6" t="s">
        <v>74</v>
      </c>
      <c r="H1319" s="6" t="s">
        <v>75</v>
      </c>
      <c r="I1319" s="6">
        <v>60</v>
      </c>
      <c r="J1319" s="6">
        <v>-4</v>
      </c>
      <c r="K1319" s="6">
        <v>-98</v>
      </c>
      <c r="L1319" s="6" t="s">
        <v>438</v>
      </c>
      <c r="M1319" s="9" t="s">
        <v>207</v>
      </c>
      <c r="N1319" s="11">
        <f t="shared" si="20"/>
        <v>392</v>
      </c>
    </row>
    <row r="1320" spans="1:14" ht="14.25" customHeight="1" x14ac:dyDescent="0.35">
      <c r="A1320" s="5">
        <v>45628</v>
      </c>
      <c r="B1320" s="6" t="s">
        <v>83</v>
      </c>
      <c r="C1320" s="6" t="s">
        <v>443</v>
      </c>
      <c r="D1320" s="6" t="s">
        <v>444</v>
      </c>
      <c r="E1320" s="6" t="s">
        <v>264</v>
      </c>
      <c r="F1320" s="6" t="s">
        <v>283</v>
      </c>
      <c r="G1320" s="6" t="s">
        <v>74</v>
      </c>
      <c r="H1320" s="6" t="s">
        <v>75</v>
      </c>
      <c r="I1320" s="6">
        <v>60</v>
      </c>
      <c r="J1320" s="6">
        <v>-4</v>
      </c>
      <c r="K1320" s="6">
        <v>-98</v>
      </c>
      <c r="L1320" s="6" t="s">
        <v>438</v>
      </c>
      <c r="M1320" s="9" t="s">
        <v>207</v>
      </c>
      <c r="N1320" s="11">
        <f t="shared" si="20"/>
        <v>392</v>
      </c>
    </row>
    <row r="1321" spans="1:14" ht="14.25" customHeight="1" x14ac:dyDescent="0.35">
      <c r="A1321" s="5">
        <v>45628</v>
      </c>
      <c r="B1321" s="6" t="s">
        <v>83</v>
      </c>
      <c r="C1321" s="6" t="s">
        <v>445</v>
      </c>
      <c r="D1321" s="6" t="s">
        <v>446</v>
      </c>
      <c r="E1321" s="6" t="s">
        <v>264</v>
      </c>
      <c r="F1321" s="6" t="s">
        <v>283</v>
      </c>
      <c r="G1321" s="6" t="s">
        <v>74</v>
      </c>
      <c r="H1321" s="6" t="s">
        <v>75</v>
      </c>
      <c r="I1321" s="6">
        <v>60</v>
      </c>
      <c r="J1321" s="6">
        <v>-4</v>
      </c>
      <c r="K1321" s="6">
        <v>-98</v>
      </c>
      <c r="L1321" s="6" t="s">
        <v>438</v>
      </c>
      <c r="M1321" s="9" t="s">
        <v>207</v>
      </c>
      <c r="N1321" s="11">
        <f t="shared" si="20"/>
        <v>392</v>
      </c>
    </row>
    <row r="1322" spans="1:14" ht="14.25" customHeight="1" x14ac:dyDescent="0.35">
      <c r="A1322" s="5">
        <v>45628</v>
      </c>
      <c r="B1322" s="6" t="s">
        <v>83</v>
      </c>
      <c r="C1322" s="6" t="s">
        <v>447</v>
      </c>
      <c r="D1322" s="6" t="s">
        <v>448</v>
      </c>
      <c r="E1322" s="6" t="s">
        <v>449</v>
      </c>
      <c r="F1322" s="6" t="s">
        <v>450</v>
      </c>
      <c r="G1322" s="6" t="s">
        <v>74</v>
      </c>
      <c r="H1322" s="6" t="s">
        <v>75</v>
      </c>
      <c r="I1322" s="6">
        <v>60</v>
      </c>
      <c r="J1322" s="6">
        <v>-4</v>
      </c>
      <c r="K1322" s="6">
        <v>-98</v>
      </c>
      <c r="L1322" s="6" t="s">
        <v>438</v>
      </c>
      <c r="M1322" s="9" t="s">
        <v>207</v>
      </c>
      <c r="N1322" s="11">
        <f t="shared" si="20"/>
        <v>392</v>
      </c>
    </row>
    <row r="1323" spans="1:14" ht="14.25" customHeight="1" x14ac:dyDescent="0.35">
      <c r="A1323" s="5">
        <v>45628</v>
      </c>
      <c r="B1323" s="6" t="s">
        <v>83</v>
      </c>
      <c r="C1323" s="6" t="s">
        <v>451</v>
      </c>
      <c r="D1323" s="6" t="s">
        <v>452</v>
      </c>
      <c r="E1323" s="6" t="s">
        <v>264</v>
      </c>
      <c r="F1323" s="6" t="s">
        <v>283</v>
      </c>
      <c r="G1323" s="6" t="s">
        <v>74</v>
      </c>
      <c r="H1323" s="6" t="s">
        <v>75</v>
      </c>
      <c r="I1323" s="6">
        <v>60</v>
      </c>
      <c r="J1323" s="6">
        <v>-4</v>
      </c>
      <c r="K1323" s="6">
        <v>-98</v>
      </c>
      <c r="L1323" s="6" t="s">
        <v>438</v>
      </c>
      <c r="M1323" s="9" t="s">
        <v>207</v>
      </c>
      <c r="N1323" s="11">
        <f t="shared" si="20"/>
        <v>392</v>
      </c>
    </row>
    <row r="1324" spans="1:14" ht="14.25" customHeight="1" x14ac:dyDescent="0.35">
      <c r="A1324" s="5">
        <v>45628</v>
      </c>
      <c r="B1324" s="6" t="s">
        <v>83</v>
      </c>
      <c r="C1324" s="6" t="s">
        <v>453</v>
      </c>
      <c r="D1324" s="6" t="s">
        <v>454</v>
      </c>
      <c r="E1324" s="6" t="s">
        <v>264</v>
      </c>
      <c r="F1324" s="6" t="s">
        <v>283</v>
      </c>
      <c r="G1324" s="6" t="s">
        <v>74</v>
      </c>
      <c r="H1324" s="6" t="s">
        <v>75</v>
      </c>
      <c r="I1324" s="6">
        <v>60</v>
      </c>
      <c r="J1324" s="6">
        <v>-4</v>
      </c>
      <c r="K1324" s="6">
        <v>-98</v>
      </c>
      <c r="L1324" s="6" t="s">
        <v>438</v>
      </c>
      <c r="M1324" s="9" t="s">
        <v>207</v>
      </c>
      <c r="N1324" s="11">
        <f t="shared" si="20"/>
        <v>392</v>
      </c>
    </row>
    <row r="1325" spans="1:14" ht="14.25" customHeight="1" x14ac:dyDescent="0.35">
      <c r="A1325" s="5">
        <v>45628</v>
      </c>
      <c r="B1325" s="6" t="s">
        <v>83</v>
      </c>
      <c r="C1325" s="6" t="s">
        <v>455</v>
      </c>
      <c r="D1325" s="6" t="s">
        <v>456</v>
      </c>
      <c r="E1325" s="6" t="s">
        <v>264</v>
      </c>
      <c r="F1325" s="6" t="s">
        <v>283</v>
      </c>
      <c r="G1325" s="6" t="s">
        <v>74</v>
      </c>
      <c r="H1325" s="6" t="s">
        <v>75</v>
      </c>
      <c r="I1325" s="6">
        <v>60</v>
      </c>
      <c r="J1325" s="6">
        <v>-4</v>
      </c>
      <c r="K1325" s="6">
        <v>-98</v>
      </c>
      <c r="L1325" s="6" t="s">
        <v>438</v>
      </c>
      <c r="M1325" s="9" t="s">
        <v>207</v>
      </c>
      <c r="N1325" s="11">
        <f t="shared" si="20"/>
        <v>392</v>
      </c>
    </row>
    <row r="1326" spans="1:14" ht="14.25" customHeight="1" x14ac:dyDescent="0.35">
      <c r="A1326" s="5">
        <v>45628</v>
      </c>
      <c r="B1326" s="6" t="s">
        <v>83</v>
      </c>
      <c r="C1326" s="6" t="s">
        <v>457</v>
      </c>
      <c r="D1326" s="6" t="s">
        <v>458</v>
      </c>
      <c r="E1326" s="6" t="s">
        <v>449</v>
      </c>
      <c r="F1326" s="6" t="s">
        <v>450</v>
      </c>
      <c r="G1326" s="6" t="s">
        <v>74</v>
      </c>
      <c r="H1326" s="6" t="s">
        <v>75</v>
      </c>
      <c r="I1326" s="6">
        <v>60</v>
      </c>
      <c r="J1326" s="6">
        <v>-4</v>
      </c>
      <c r="K1326" s="6">
        <v>-98</v>
      </c>
      <c r="L1326" s="6" t="s">
        <v>438</v>
      </c>
      <c r="M1326" s="9" t="s">
        <v>207</v>
      </c>
      <c r="N1326" s="11">
        <f t="shared" si="20"/>
        <v>392</v>
      </c>
    </row>
    <row r="1327" spans="1:14" ht="14.25" customHeight="1" x14ac:dyDescent="0.35">
      <c r="A1327" s="5">
        <v>45628</v>
      </c>
      <c r="B1327" s="6" t="s">
        <v>83</v>
      </c>
      <c r="C1327" s="6" t="s">
        <v>459</v>
      </c>
      <c r="D1327" s="6" t="s">
        <v>460</v>
      </c>
      <c r="E1327" s="6" t="s">
        <v>264</v>
      </c>
      <c r="F1327" s="6" t="s">
        <v>283</v>
      </c>
      <c r="G1327" s="6" t="s">
        <v>74</v>
      </c>
      <c r="H1327" s="6" t="s">
        <v>75</v>
      </c>
      <c r="I1327" s="6">
        <v>60</v>
      </c>
      <c r="J1327" s="6">
        <v>-4</v>
      </c>
      <c r="K1327" s="6">
        <v>-98</v>
      </c>
      <c r="L1327" s="6" t="s">
        <v>438</v>
      </c>
      <c r="M1327" s="9" t="s">
        <v>207</v>
      </c>
      <c r="N1327" s="11">
        <f t="shared" si="20"/>
        <v>392</v>
      </c>
    </row>
    <row r="1328" spans="1:14" ht="14.25" customHeight="1" x14ac:dyDescent="0.35">
      <c r="A1328" s="5">
        <v>45628</v>
      </c>
      <c r="B1328" s="6" t="s">
        <v>83</v>
      </c>
      <c r="C1328" s="6" t="s">
        <v>461</v>
      </c>
      <c r="D1328" s="6" t="s">
        <v>462</v>
      </c>
      <c r="E1328" s="6" t="s">
        <v>264</v>
      </c>
      <c r="F1328" s="6" t="s">
        <v>283</v>
      </c>
      <c r="G1328" s="6" t="s">
        <v>74</v>
      </c>
      <c r="H1328" s="6" t="s">
        <v>75</v>
      </c>
      <c r="I1328" s="6">
        <v>60</v>
      </c>
      <c r="J1328" s="6">
        <v>-4</v>
      </c>
      <c r="K1328" s="6">
        <v>-98</v>
      </c>
      <c r="L1328" s="6" t="s">
        <v>438</v>
      </c>
      <c r="M1328" s="9" t="s">
        <v>207</v>
      </c>
      <c r="N1328" s="11">
        <f t="shared" si="20"/>
        <v>392</v>
      </c>
    </row>
    <row r="1329" spans="1:14" ht="14.25" customHeight="1" x14ac:dyDescent="0.35">
      <c r="A1329" s="5">
        <v>45628</v>
      </c>
      <c r="B1329" s="6" t="s">
        <v>83</v>
      </c>
      <c r="C1329" s="6" t="s">
        <v>463</v>
      </c>
      <c r="D1329" s="6" t="s">
        <v>464</v>
      </c>
      <c r="E1329" s="6" t="s">
        <v>264</v>
      </c>
      <c r="F1329" s="6" t="s">
        <v>283</v>
      </c>
      <c r="G1329" s="6" t="s">
        <v>74</v>
      </c>
      <c r="H1329" s="6" t="s">
        <v>75</v>
      </c>
      <c r="I1329" s="6">
        <v>60</v>
      </c>
      <c r="J1329" s="6">
        <v>-4</v>
      </c>
      <c r="K1329" s="6">
        <v>-98</v>
      </c>
      <c r="L1329" s="6" t="s">
        <v>438</v>
      </c>
      <c r="M1329" s="9" t="s">
        <v>207</v>
      </c>
      <c r="N1329" s="11">
        <f t="shared" si="20"/>
        <v>392</v>
      </c>
    </row>
    <row r="1330" spans="1:14" ht="14.25" customHeight="1" x14ac:dyDescent="0.35">
      <c r="A1330" s="5">
        <v>45628</v>
      </c>
      <c r="B1330" s="6" t="s">
        <v>83</v>
      </c>
      <c r="C1330" s="6" t="s">
        <v>465</v>
      </c>
      <c r="D1330" s="6" t="s">
        <v>466</v>
      </c>
      <c r="E1330" s="6" t="s">
        <v>264</v>
      </c>
      <c r="F1330" s="6" t="s">
        <v>283</v>
      </c>
      <c r="G1330" s="6" t="s">
        <v>74</v>
      </c>
      <c r="H1330" s="6" t="s">
        <v>75</v>
      </c>
      <c r="I1330" s="6">
        <v>60</v>
      </c>
      <c r="J1330" s="6">
        <v>-4</v>
      </c>
      <c r="K1330" s="6">
        <v>-98</v>
      </c>
      <c r="L1330" s="6" t="s">
        <v>438</v>
      </c>
      <c r="M1330" s="9" t="s">
        <v>207</v>
      </c>
      <c r="N1330" s="11">
        <f t="shared" si="20"/>
        <v>392</v>
      </c>
    </row>
    <row r="1331" spans="1:14" ht="14.25" customHeight="1" x14ac:dyDescent="0.35">
      <c r="A1331" s="5">
        <v>45628</v>
      </c>
      <c r="B1331" s="6" t="s">
        <v>83</v>
      </c>
      <c r="C1331" s="6" t="s">
        <v>467</v>
      </c>
      <c r="D1331" s="6" t="s">
        <v>468</v>
      </c>
      <c r="E1331" s="6" t="s">
        <v>264</v>
      </c>
      <c r="F1331" s="6" t="s">
        <v>283</v>
      </c>
      <c r="G1331" s="6" t="s">
        <v>74</v>
      </c>
      <c r="H1331" s="6" t="s">
        <v>75</v>
      </c>
      <c r="I1331" s="6">
        <v>60</v>
      </c>
      <c r="J1331" s="6">
        <v>-4</v>
      </c>
      <c r="K1331" s="6">
        <v>-98</v>
      </c>
      <c r="L1331" s="6" t="s">
        <v>438</v>
      </c>
      <c r="M1331" s="9" t="s">
        <v>207</v>
      </c>
      <c r="N1331" s="11">
        <f t="shared" si="20"/>
        <v>392</v>
      </c>
    </row>
    <row r="1332" spans="1:14" ht="14.25" customHeight="1" x14ac:dyDescent="0.35">
      <c r="A1332" s="5">
        <v>45628</v>
      </c>
      <c r="B1332" s="6" t="s">
        <v>83</v>
      </c>
      <c r="C1332" s="6" t="s">
        <v>469</v>
      </c>
      <c r="D1332" s="6" t="s">
        <v>470</v>
      </c>
      <c r="E1332" s="6" t="s">
        <v>264</v>
      </c>
      <c r="F1332" s="6" t="s">
        <v>283</v>
      </c>
      <c r="G1332" s="6" t="s">
        <v>74</v>
      </c>
      <c r="H1332" s="6" t="s">
        <v>75</v>
      </c>
      <c r="I1332" s="6">
        <v>60</v>
      </c>
      <c r="J1332" s="6">
        <v>-4</v>
      </c>
      <c r="K1332" s="6">
        <v>-98</v>
      </c>
      <c r="L1332" s="6" t="s">
        <v>438</v>
      </c>
      <c r="M1332" s="9" t="s">
        <v>207</v>
      </c>
      <c r="N1332" s="11">
        <f t="shared" si="20"/>
        <v>392</v>
      </c>
    </row>
    <row r="1333" spans="1:14" ht="14.25" customHeight="1" x14ac:dyDescent="0.35">
      <c r="A1333" s="5">
        <v>45628</v>
      </c>
      <c r="B1333" s="6" t="s">
        <v>83</v>
      </c>
      <c r="C1333" s="6" t="s">
        <v>471</v>
      </c>
      <c r="D1333" s="6" t="s">
        <v>472</v>
      </c>
      <c r="E1333" s="6" t="s">
        <v>264</v>
      </c>
      <c r="F1333" s="6" t="s">
        <v>283</v>
      </c>
      <c r="G1333" s="6" t="s">
        <v>74</v>
      </c>
      <c r="H1333" s="6" t="s">
        <v>75</v>
      </c>
      <c r="I1333" s="6">
        <v>60</v>
      </c>
      <c r="J1333" s="6">
        <v>-4</v>
      </c>
      <c r="K1333" s="6">
        <v>-98</v>
      </c>
      <c r="L1333" s="6" t="s">
        <v>438</v>
      </c>
      <c r="M1333" s="9" t="s">
        <v>207</v>
      </c>
      <c r="N1333" s="11">
        <f t="shared" si="20"/>
        <v>392</v>
      </c>
    </row>
    <row r="1334" spans="1:14" ht="14.25" customHeight="1" x14ac:dyDescent="0.35">
      <c r="A1334" s="5">
        <v>45628</v>
      </c>
      <c r="B1334" s="6" t="s">
        <v>83</v>
      </c>
      <c r="C1334" s="6" t="s">
        <v>473</v>
      </c>
      <c r="D1334" s="6" t="s">
        <v>474</v>
      </c>
      <c r="E1334" s="6" t="s">
        <v>264</v>
      </c>
      <c r="F1334" s="6" t="s">
        <v>283</v>
      </c>
      <c r="G1334" s="6" t="s">
        <v>74</v>
      </c>
      <c r="H1334" s="6" t="s">
        <v>75</v>
      </c>
      <c r="I1334" s="6">
        <v>60</v>
      </c>
      <c r="J1334" s="6">
        <v>-4</v>
      </c>
      <c r="K1334" s="6">
        <v>-98</v>
      </c>
      <c r="L1334" s="6" t="s">
        <v>438</v>
      </c>
      <c r="M1334" s="9" t="s">
        <v>207</v>
      </c>
      <c r="N1334" s="11">
        <f t="shared" si="20"/>
        <v>392</v>
      </c>
    </row>
    <row r="1335" spans="1:14" ht="14.25" customHeight="1" x14ac:dyDescent="0.35">
      <c r="A1335" s="5">
        <v>45628</v>
      </c>
      <c r="B1335" s="6" t="s">
        <v>83</v>
      </c>
      <c r="C1335" s="6" t="s">
        <v>475</v>
      </c>
      <c r="D1335" s="6" t="s">
        <v>476</v>
      </c>
      <c r="E1335" s="6" t="s">
        <v>294</v>
      </c>
      <c r="F1335" s="6" t="s">
        <v>477</v>
      </c>
      <c r="G1335" s="6" t="s">
        <v>74</v>
      </c>
      <c r="H1335" s="6" t="s">
        <v>75</v>
      </c>
      <c r="I1335" s="6">
        <v>60</v>
      </c>
      <c r="J1335" s="6">
        <v>-4</v>
      </c>
      <c r="K1335" s="6">
        <v>-98</v>
      </c>
      <c r="L1335" s="6" t="s">
        <v>438</v>
      </c>
      <c r="M1335" s="9" t="s">
        <v>207</v>
      </c>
      <c r="N1335" s="11">
        <f t="shared" si="20"/>
        <v>392</v>
      </c>
    </row>
    <row r="1336" spans="1:14" ht="14.25" customHeight="1" x14ac:dyDescent="0.35">
      <c r="A1336" s="5">
        <v>45628</v>
      </c>
      <c r="B1336" s="6" t="s">
        <v>83</v>
      </c>
      <c r="C1336" s="6" t="s">
        <v>478</v>
      </c>
      <c r="D1336" s="6" t="s">
        <v>479</v>
      </c>
      <c r="E1336" s="6" t="s">
        <v>264</v>
      </c>
      <c r="F1336" s="6" t="s">
        <v>283</v>
      </c>
      <c r="G1336" s="6" t="s">
        <v>74</v>
      </c>
      <c r="H1336" s="6" t="s">
        <v>75</v>
      </c>
      <c r="I1336" s="6">
        <v>60</v>
      </c>
      <c r="J1336" s="6">
        <v>-4</v>
      </c>
      <c r="K1336" s="6">
        <v>-98</v>
      </c>
      <c r="L1336" s="6" t="s">
        <v>438</v>
      </c>
      <c r="M1336" s="9" t="s">
        <v>207</v>
      </c>
      <c r="N1336" s="11">
        <f t="shared" si="20"/>
        <v>392</v>
      </c>
    </row>
    <row r="1337" spans="1:14" ht="14.25" customHeight="1" x14ac:dyDescent="0.35">
      <c r="A1337" s="5">
        <v>45628</v>
      </c>
      <c r="B1337" s="6" t="s">
        <v>83</v>
      </c>
      <c r="C1337" s="6" t="s">
        <v>480</v>
      </c>
      <c r="D1337" s="6" t="s">
        <v>481</v>
      </c>
      <c r="E1337" s="6" t="s">
        <v>449</v>
      </c>
      <c r="F1337" s="6" t="s">
        <v>450</v>
      </c>
      <c r="G1337" s="6" t="s">
        <v>74</v>
      </c>
      <c r="H1337" s="6" t="s">
        <v>75</v>
      </c>
      <c r="I1337" s="6">
        <v>60</v>
      </c>
      <c r="J1337" s="6">
        <v>-4</v>
      </c>
      <c r="K1337" s="6">
        <v>-98</v>
      </c>
      <c r="L1337" s="6" t="s">
        <v>438</v>
      </c>
      <c r="M1337" s="9" t="s">
        <v>207</v>
      </c>
      <c r="N1337" s="11">
        <f t="shared" si="20"/>
        <v>392</v>
      </c>
    </row>
    <row r="1338" spans="1:14" ht="14.25" customHeight="1" x14ac:dyDescent="0.35">
      <c r="A1338" s="5">
        <v>45628</v>
      </c>
      <c r="B1338" s="6" t="s">
        <v>83</v>
      </c>
      <c r="C1338" s="6" t="s">
        <v>482</v>
      </c>
      <c r="D1338" s="6" t="s">
        <v>483</v>
      </c>
      <c r="E1338" s="6" t="s">
        <v>264</v>
      </c>
      <c r="F1338" s="6" t="s">
        <v>283</v>
      </c>
      <c r="G1338" s="6" t="s">
        <v>74</v>
      </c>
      <c r="H1338" s="6" t="s">
        <v>75</v>
      </c>
      <c r="I1338" s="6">
        <v>60</v>
      </c>
      <c r="J1338" s="6">
        <v>-4</v>
      </c>
      <c r="K1338" s="6">
        <v>-98</v>
      </c>
      <c r="L1338" s="6" t="s">
        <v>438</v>
      </c>
      <c r="M1338" s="9" t="s">
        <v>207</v>
      </c>
      <c r="N1338" s="11">
        <f t="shared" si="20"/>
        <v>392</v>
      </c>
    </row>
    <row r="1339" spans="1:14" ht="14.25" customHeight="1" x14ac:dyDescent="0.35">
      <c r="A1339" s="5">
        <v>45628</v>
      </c>
      <c r="B1339" s="6" t="s">
        <v>83</v>
      </c>
      <c r="C1339" s="6" t="s">
        <v>484</v>
      </c>
      <c r="D1339" s="6" t="s">
        <v>485</v>
      </c>
      <c r="E1339" s="6" t="s">
        <v>264</v>
      </c>
      <c r="F1339" s="6" t="s">
        <v>283</v>
      </c>
      <c r="G1339" s="6" t="s">
        <v>74</v>
      </c>
      <c r="H1339" s="6" t="s">
        <v>75</v>
      </c>
      <c r="I1339" s="6">
        <v>60</v>
      </c>
      <c r="J1339" s="6">
        <v>-4</v>
      </c>
      <c r="K1339" s="6">
        <v>-98</v>
      </c>
      <c r="L1339" s="6" t="s">
        <v>438</v>
      </c>
      <c r="M1339" s="9" t="s">
        <v>207</v>
      </c>
      <c r="N1339" s="11">
        <f t="shared" si="20"/>
        <v>392</v>
      </c>
    </row>
    <row r="1340" spans="1:14" ht="14.25" customHeight="1" x14ac:dyDescent="0.35">
      <c r="A1340" s="5">
        <v>45628</v>
      </c>
      <c r="B1340" s="6" t="s">
        <v>83</v>
      </c>
      <c r="C1340" s="6" t="s">
        <v>486</v>
      </c>
      <c r="D1340" s="6" t="s">
        <v>487</v>
      </c>
      <c r="E1340" s="6" t="s">
        <v>294</v>
      </c>
      <c r="F1340" s="6" t="s">
        <v>477</v>
      </c>
      <c r="G1340" s="6" t="s">
        <v>74</v>
      </c>
      <c r="H1340" s="6" t="s">
        <v>75</v>
      </c>
      <c r="I1340" s="6">
        <v>60</v>
      </c>
      <c r="J1340" s="6">
        <v>-4</v>
      </c>
      <c r="K1340" s="6">
        <v>-98</v>
      </c>
      <c r="L1340" s="6" t="s">
        <v>438</v>
      </c>
      <c r="M1340" s="9" t="s">
        <v>207</v>
      </c>
      <c r="N1340" s="11">
        <f t="shared" si="20"/>
        <v>392</v>
      </c>
    </row>
    <row r="1341" spans="1:14" ht="14.25" customHeight="1" x14ac:dyDescent="0.35">
      <c r="A1341" s="5">
        <v>45628</v>
      </c>
      <c r="B1341" s="6" t="s">
        <v>83</v>
      </c>
      <c r="C1341" s="6" t="s">
        <v>488</v>
      </c>
      <c r="D1341" s="6" t="s">
        <v>489</v>
      </c>
      <c r="E1341" s="6" t="s">
        <v>264</v>
      </c>
      <c r="F1341" s="6" t="s">
        <v>283</v>
      </c>
      <c r="G1341" s="6" t="s">
        <v>74</v>
      </c>
      <c r="H1341" s="6" t="s">
        <v>75</v>
      </c>
      <c r="I1341" s="6">
        <v>60</v>
      </c>
      <c r="J1341" s="6">
        <v>-4</v>
      </c>
      <c r="K1341" s="6">
        <v>-98</v>
      </c>
      <c r="L1341" s="6" t="s">
        <v>438</v>
      </c>
      <c r="M1341" s="9" t="s">
        <v>207</v>
      </c>
      <c r="N1341" s="11">
        <f t="shared" si="20"/>
        <v>392</v>
      </c>
    </row>
    <row r="1342" spans="1:14" ht="14.25" customHeight="1" x14ac:dyDescent="0.35">
      <c r="A1342" s="5">
        <v>45628</v>
      </c>
      <c r="B1342" s="6" t="s">
        <v>83</v>
      </c>
      <c r="C1342" s="6" t="s">
        <v>490</v>
      </c>
      <c r="D1342" s="6" t="s">
        <v>491</v>
      </c>
      <c r="E1342" s="6" t="s">
        <v>264</v>
      </c>
      <c r="F1342" s="6" t="s">
        <v>283</v>
      </c>
      <c r="G1342" s="6" t="s">
        <v>74</v>
      </c>
      <c r="H1342" s="6" t="s">
        <v>75</v>
      </c>
      <c r="I1342" s="6">
        <v>60</v>
      </c>
      <c r="J1342" s="6">
        <v>-4</v>
      </c>
      <c r="K1342" s="6">
        <v>-98</v>
      </c>
      <c r="L1342" s="6" t="s">
        <v>438</v>
      </c>
      <c r="M1342" s="9" t="s">
        <v>207</v>
      </c>
      <c r="N1342" s="11">
        <f t="shared" si="20"/>
        <v>392</v>
      </c>
    </row>
    <row r="1343" spans="1:14" ht="14.25" customHeight="1" x14ac:dyDescent="0.35">
      <c r="A1343" s="5">
        <v>45628</v>
      </c>
      <c r="B1343" s="6" t="s">
        <v>83</v>
      </c>
      <c r="C1343" s="6" t="s">
        <v>237</v>
      </c>
      <c r="D1343" s="6" t="s">
        <v>238</v>
      </c>
      <c r="E1343" s="6" t="s">
        <v>224</v>
      </c>
      <c r="F1343" s="6" t="s">
        <v>232</v>
      </c>
      <c r="G1343" s="6" t="s">
        <v>74</v>
      </c>
      <c r="H1343" s="6" t="s">
        <v>75</v>
      </c>
      <c r="I1343" s="6">
        <v>60</v>
      </c>
      <c r="J1343" s="6">
        <v>-4</v>
      </c>
      <c r="K1343" s="6">
        <v>-98</v>
      </c>
      <c r="L1343" s="6" t="s">
        <v>192</v>
      </c>
      <c r="M1343" s="9" t="s">
        <v>207</v>
      </c>
      <c r="N1343" s="11">
        <f t="shared" si="20"/>
        <v>392</v>
      </c>
    </row>
    <row r="1344" spans="1:14" ht="14.25" customHeight="1" x14ac:dyDescent="0.35">
      <c r="A1344" s="5">
        <v>45628</v>
      </c>
      <c r="B1344" s="6" t="s">
        <v>83</v>
      </c>
      <c r="C1344" s="6" t="s">
        <v>492</v>
      </c>
      <c r="D1344" s="6" t="s">
        <v>493</v>
      </c>
      <c r="E1344" s="6" t="s">
        <v>264</v>
      </c>
      <c r="F1344" s="6" t="s">
        <v>283</v>
      </c>
      <c r="G1344" s="6" t="s">
        <v>74</v>
      </c>
      <c r="H1344" s="6" t="s">
        <v>75</v>
      </c>
      <c r="I1344" s="6">
        <v>60</v>
      </c>
      <c r="J1344" s="6">
        <v>-4</v>
      </c>
      <c r="K1344" s="6">
        <v>-98</v>
      </c>
      <c r="L1344" s="6" t="s">
        <v>438</v>
      </c>
      <c r="M1344" s="9" t="s">
        <v>207</v>
      </c>
      <c r="N1344" s="11">
        <f t="shared" si="20"/>
        <v>392</v>
      </c>
    </row>
    <row r="1345" spans="1:14" ht="14.25" customHeight="1" x14ac:dyDescent="0.35">
      <c r="A1345" s="5">
        <v>45628</v>
      </c>
      <c r="B1345" s="6" t="s">
        <v>83</v>
      </c>
      <c r="C1345" s="6" t="s">
        <v>494</v>
      </c>
      <c r="D1345" s="6" t="s">
        <v>495</v>
      </c>
      <c r="E1345" s="6" t="s">
        <v>264</v>
      </c>
      <c r="F1345" s="6" t="s">
        <v>283</v>
      </c>
      <c r="G1345" s="6" t="s">
        <v>74</v>
      </c>
      <c r="H1345" s="6" t="s">
        <v>75</v>
      </c>
      <c r="I1345" s="6">
        <v>60</v>
      </c>
      <c r="J1345" s="6">
        <v>-4</v>
      </c>
      <c r="K1345" s="6">
        <v>-98</v>
      </c>
      <c r="L1345" s="6" t="s">
        <v>438</v>
      </c>
      <c r="M1345" s="9" t="s">
        <v>207</v>
      </c>
      <c r="N1345" s="11">
        <f t="shared" si="20"/>
        <v>392</v>
      </c>
    </row>
    <row r="1346" spans="1:14" ht="14.25" customHeight="1" x14ac:dyDescent="0.35">
      <c r="A1346" s="5">
        <v>45628</v>
      </c>
      <c r="B1346" s="6" t="s">
        <v>83</v>
      </c>
      <c r="C1346" s="6" t="s">
        <v>496</v>
      </c>
      <c r="D1346" s="6" t="s">
        <v>497</v>
      </c>
      <c r="E1346" s="6" t="s">
        <v>264</v>
      </c>
      <c r="F1346" s="6" t="s">
        <v>283</v>
      </c>
      <c r="G1346" s="6" t="s">
        <v>74</v>
      </c>
      <c r="H1346" s="6" t="s">
        <v>75</v>
      </c>
      <c r="I1346" s="6">
        <v>60</v>
      </c>
      <c r="J1346" s="6">
        <v>-4</v>
      </c>
      <c r="K1346" s="6">
        <v>-98</v>
      </c>
      <c r="L1346" s="6" t="s">
        <v>438</v>
      </c>
      <c r="M1346" s="9" t="s">
        <v>207</v>
      </c>
      <c r="N1346" s="11">
        <f t="shared" si="20"/>
        <v>392</v>
      </c>
    </row>
    <row r="1347" spans="1:14" ht="14.25" customHeight="1" x14ac:dyDescent="0.35">
      <c r="A1347" s="5">
        <v>45628</v>
      </c>
      <c r="B1347" s="6" t="s">
        <v>83</v>
      </c>
      <c r="C1347" s="6" t="s">
        <v>498</v>
      </c>
      <c r="D1347" s="6" t="s">
        <v>499</v>
      </c>
      <c r="E1347" s="6" t="s">
        <v>264</v>
      </c>
      <c r="F1347" s="6" t="s">
        <v>283</v>
      </c>
      <c r="G1347" s="6" t="s">
        <v>74</v>
      </c>
      <c r="H1347" s="6" t="s">
        <v>75</v>
      </c>
      <c r="I1347" s="6">
        <v>60</v>
      </c>
      <c r="J1347" s="6">
        <v>-4</v>
      </c>
      <c r="K1347" s="6">
        <v>-98</v>
      </c>
      <c r="L1347" s="6" t="s">
        <v>438</v>
      </c>
      <c r="M1347" s="9" t="s">
        <v>207</v>
      </c>
      <c r="N1347" s="11">
        <f t="shared" ref="N1347:N1410" si="21">J1347*K1347</f>
        <v>392</v>
      </c>
    </row>
    <row r="1348" spans="1:14" ht="14.25" customHeight="1" x14ac:dyDescent="0.35">
      <c r="A1348" s="5">
        <v>45628</v>
      </c>
      <c r="B1348" s="6" t="s">
        <v>83</v>
      </c>
      <c r="C1348" s="6" t="s">
        <v>500</v>
      </c>
      <c r="D1348" s="6" t="s">
        <v>501</v>
      </c>
      <c r="E1348" s="6" t="s">
        <v>264</v>
      </c>
      <c r="F1348" s="6" t="s">
        <v>283</v>
      </c>
      <c r="G1348" s="6" t="s">
        <v>74</v>
      </c>
      <c r="H1348" s="6" t="s">
        <v>75</v>
      </c>
      <c r="I1348" s="6">
        <v>60</v>
      </c>
      <c r="J1348" s="6">
        <v>-4</v>
      </c>
      <c r="K1348" s="6">
        <v>-98</v>
      </c>
      <c r="L1348" s="6" t="s">
        <v>438</v>
      </c>
      <c r="M1348" s="9" t="s">
        <v>207</v>
      </c>
      <c r="N1348" s="11">
        <f t="shared" si="21"/>
        <v>392</v>
      </c>
    </row>
    <row r="1349" spans="1:14" ht="14.25" customHeight="1" x14ac:dyDescent="0.35">
      <c r="A1349" s="5">
        <v>45628</v>
      </c>
      <c r="B1349" s="6" t="s">
        <v>83</v>
      </c>
      <c r="C1349" s="6" t="s">
        <v>502</v>
      </c>
      <c r="D1349" s="6" t="s">
        <v>503</v>
      </c>
      <c r="E1349" s="6" t="s">
        <v>294</v>
      </c>
      <c r="F1349" s="6" t="s">
        <v>295</v>
      </c>
      <c r="G1349" s="6" t="s">
        <v>74</v>
      </c>
      <c r="H1349" s="6" t="s">
        <v>75</v>
      </c>
      <c r="I1349" s="6">
        <v>60</v>
      </c>
      <c r="J1349" s="6">
        <v>-4</v>
      </c>
      <c r="K1349" s="6">
        <v>-98</v>
      </c>
      <c r="L1349" s="6" t="s">
        <v>438</v>
      </c>
      <c r="M1349" s="9" t="s">
        <v>207</v>
      </c>
      <c r="N1349" s="11">
        <f t="shared" si="21"/>
        <v>392</v>
      </c>
    </row>
    <row r="1350" spans="1:14" ht="14.25" customHeight="1" x14ac:dyDescent="0.35">
      <c r="A1350" s="5">
        <v>45628</v>
      </c>
      <c r="B1350" s="6" t="s">
        <v>83</v>
      </c>
      <c r="C1350" s="6" t="s">
        <v>504</v>
      </c>
      <c r="D1350" s="6" t="s">
        <v>505</v>
      </c>
      <c r="E1350" s="6" t="s">
        <v>264</v>
      </c>
      <c r="F1350" s="6" t="s">
        <v>283</v>
      </c>
      <c r="G1350" s="6" t="s">
        <v>74</v>
      </c>
      <c r="H1350" s="6" t="s">
        <v>75</v>
      </c>
      <c r="I1350" s="6">
        <v>60</v>
      </c>
      <c r="J1350" s="6">
        <v>-4</v>
      </c>
      <c r="K1350" s="6">
        <v>-98</v>
      </c>
      <c r="L1350" s="6" t="s">
        <v>438</v>
      </c>
      <c r="M1350" s="9" t="s">
        <v>207</v>
      </c>
      <c r="N1350" s="11">
        <f t="shared" si="21"/>
        <v>392</v>
      </c>
    </row>
    <row r="1351" spans="1:14" ht="14.25" customHeight="1" x14ac:dyDescent="0.35">
      <c r="A1351" s="5">
        <v>45628</v>
      </c>
      <c r="B1351" s="6" t="s">
        <v>83</v>
      </c>
      <c r="C1351" s="6" t="s">
        <v>506</v>
      </c>
      <c r="D1351" s="6" t="s">
        <v>507</v>
      </c>
      <c r="E1351" s="6" t="s">
        <v>264</v>
      </c>
      <c r="F1351" s="6" t="s">
        <v>283</v>
      </c>
      <c r="G1351" s="6" t="s">
        <v>74</v>
      </c>
      <c r="H1351" s="6" t="s">
        <v>75</v>
      </c>
      <c r="I1351" s="6">
        <v>60</v>
      </c>
      <c r="J1351" s="6">
        <v>-4</v>
      </c>
      <c r="K1351" s="6">
        <v>-98</v>
      </c>
      <c r="L1351" s="6" t="s">
        <v>438</v>
      </c>
      <c r="M1351" s="9" t="s">
        <v>207</v>
      </c>
      <c r="N1351" s="11">
        <f t="shared" si="21"/>
        <v>392</v>
      </c>
    </row>
    <row r="1352" spans="1:14" ht="14.25" customHeight="1" x14ac:dyDescent="0.35">
      <c r="A1352" s="5">
        <v>45628</v>
      </c>
      <c r="B1352" s="6" t="s">
        <v>83</v>
      </c>
      <c r="C1352" s="6" t="s">
        <v>508</v>
      </c>
      <c r="D1352" s="6" t="s">
        <v>509</v>
      </c>
      <c r="E1352" s="6" t="s">
        <v>264</v>
      </c>
      <c r="F1352" s="6" t="s">
        <v>283</v>
      </c>
      <c r="G1352" s="6" t="s">
        <v>74</v>
      </c>
      <c r="H1352" s="6" t="s">
        <v>75</v>
      </c>
      <c r="I1352" s="6">
        <v>60</v>
      </c>
      <c r="J1352" s="6">
        <v>-4</v>
      </c>
      <c r="K1352" s="6">
        <v>-98</v>
      </c>
      <c r="L1352" s="6" t="s">
        <v>438</v>
      </c>
      <c r="M1352" s="9" t="s">
        <v>207</v>
      </c>
      <c r="N1352" s="11">
        <f t="shared" si="21"/>
        <v>392</v>
      </c>
    </row>
    <row r="1353" spans="1:14" ht="14.25" customHeight="1" x14ac:dyDescent="0.35">
      <c r="A1353" s="5">
        <v>45628</v>
      </c>
      <c r="B1353" s="6" t="s">
        <v>83</v>
      </c>
      <c r="C1353" s="6" t="s">
        <v>510</v>
      </c>
      <c r="D1353" s="6" t="s">
        <v>511</v>
      </c>
      <c r="E1353" s="6" t="s">
        <v>264</v>
      </c>
      <c r="F1353" s="6" t="s">
        <v>283</v>
      </c>
      <c r="G1353" s="6" t="s">
        <v>74</v>
      </c>
      <c r="H1353" s="6" t="s">
        <v>75</v>
      </c>
      <c r="I1353" s="6">
        <v>60</v>
      </c>
      <c r="J1353" s="6">
        <v>-4</v>
      </c>
      <c r="K1353" s="6">
        <v>-98</v>
      </c>
      <c r="L1353" s="6" t="s">
        <v>438</v>
      </c>
      <c r="M1353" s="9" t="s">
        <v>207</v>
      </c>
      <c r="N1353" s="11">
        <f t="shared" si="21"/>
        <v>392</v>
      </c>
    </row>
    <row r="1354" spans="1:14" ht="14.25" customHeight="1" x14ac:dyDescent="0.35">
      <c r="A1354" s="5">
        <v>45628</v>
      </c>
      <c r="B1354" s="6" t="s">
        <v>83</v>
      </c>
      <c r="C1354" s="6" t="s">
        <v>512</v>
      </c>
      <c r="D1354" s="6" t="s">
        <v>513</v>
      </c>
      <c r="E1354" s="6" t="s">
        <v>264</v>
      </c>
      <c r="F1354" s="6" t="s">
        <v>283</v>
      </c>
      <c r="G1354" s="6" t="s">
        <v>74</v>
      </c>
      <c r="H1354" s="6" t="s">
        <v>75</v>
      </c>
      <c r="I1354" s="6">
        <v>60</v>
      </c>
      <c r="J1354" s="6">
        <v>-4</v>
      </c>
      <c r="K1354" s="6">
        <v>-98</v>
      </c>
      <c r="L1354" s="6" t="s">
        <v>438</v>
      </c>
      <c r="M1354" s="9" t="s">
        <v>207</v>
      </c>
      <c r="N1354" s="11">
        <f t="shared" si="21"/>
        <v>392</v>
      </c>
    </row>
    <row r="1355" spans="1:14" ht="14.25" customHeight="1" x14ac:dyDescent="0.35">
      <c r="A1355" s="5">
        <v>45628</v>
      </c>
      <c r="B1355" s="6" t="s">
        <v>83</v>
      </c>
      <c r="C1355" s="6" t="s">
        <v>514</v>
      </c>
      <c r="D1355" s="6" t="s">
        <v>515</v>
      </c>
      <c r="E1355" s="6" t="s">
        <v>264</v>
      </c>
      <c r="F1355" s="6" t="s">
        <v>283</v>
      </c>
      <c r="G1355" s="6" t="s">
        <v>74</v>
      </c>
      <c r="H1355" s="6" t="s">
        <v>75</v>
      </c>
      <c r="I1355" s="6">
        <v>60</v>
      </c>
      <c r="J1355" s="6">
        <v>-4</v>
      </c>
      <c r="K1355" s="6">
        <v>-98</v>
      </c>
      <c r="L1355" s="6" t="s">
        <v>438</v>
      </c>
      <c r="M1355" s="9" t="s">
        <v>207</v>
      </c>
      <c r="N1355" s="11">
        <f t="shared" si="21"/>
        <v>392</v>
      </c>
    </row>
    <row r="1356" spans="1:14" ht="14.25" customHeight="1" x14ac:dyDescent="0.35">
      <c r="A1356" s="5">
        <v>45628</v>
      </c>
      <c r="B1356" s="6" t="s">
        <v>83</v>
      </c>
      <c r="C1356" s="6" t="s">
        <v>516</v>
      </c>
      <c r="D1356" s="6" t="s">
        <v>517</v>
      </c>
      <c r="E1356" s="6" t="s">
        <v>264</v>
      </c>
      <c r="F1356" s="6" t="s">
        <v>283</v>
      </c>
      <c r="G1356" s="6" t="s">
        <v>74</v>
      </c>
      <c r="H1356" s="6" t="s">
        <v>75</v>
      </c>
      <c r="I1356" s="6">
        <v>60</v>
      </c>
      <c r="J1356" s="6">
        <v>-4</v>
      </c>
      <c r="K1356" s="6">
        <v>-98</v>
      </c>
      <c r="L1356" s="6" t="s">
        <v>438</v>
      </c>
      <c r="M1356" s="9" t="s">
        <v>207</v>
      </c>
      <c r="N1356" s="11">
        <f t="shared" si="21"/>
        <v>392</v>
      </c>
    </row>
    <row r="1357" spans="1:14" ht="14.25" customHeight="1" x14ac:dyDescent="0.35">
      <c r="A1357" s="5">
        <v>45628</v>
      </c>
      <c r="B1357" s="6" t="s">
        <v>83</v>
      </c>
      <c r="C1357" s="6" t="s">
        <v>518</v>
      </c>
      <c r="D1357" s="6" t="s">
        <v>519</v>
      </c>
      <c r="E1357" s="6" t="s">
        <v>264</v>
      </c>
      <c r="F1357" s="6" t="s">
        <v>283</v>
      </c>
      <c r="G1357" s="6" t="s">
        <v>74</v>
      </c>
      <c r="H1357" s="6" t="s">
        <v>75</v>
      </c>
      <c r="I1357" s="6">
        <v>60</v>
      </c>
      <c r="J1357" s="6">
        <v>-4</v>
      </c>
      <c r="K1357" s="6">
        <v>-98</v>
      </c>
      <c r="L1357" s="6" t="s">
        <v>438</v>
      </c>
      <c r="M1357" s="9" t="s">
        <v>207</v>
      </c>
      <c r="N1357" s="11">
        <f t="shared" si="21"/>
        <v>392</v>
      </c>
    </row>
    <row r="1358" spans="1:14" ht="14.25" customHeight="1" x14ac:dyDescent="0.35">
      <c r="A1358" s="5">
        <v>45628</v>
      </c>
      <c r="B1358" s="6" t="s">
        <v>83</v>
      </c>
      <c r="C1358" s="6" t="s">
        <v>520</v>
      </c>
      <c r="D1358" s="6" t="s">
        <v>521</v>
      </c>
      <c r="E1358" s="6" t="s">
        <v>264</v>
      </c>
      <c r="F1358" s="6" t="s">
        <v>283</v>
      </c>
      <c r="G1358" s="6" t="s">
        <v>74</v>
      </c>
      <c r="H1358" s="6" t="s">
        <v>75</v>
      </c>
      <c r="I1358" s="6">
        <v>60</v>
      </c>
      <c r="J1358" s="6">
        <v>-4</v>
      </c>
      <c r="K1358" s="6">
        <v>-98</v>
      </c>
      <c r="L1358" s="6" t="s">
        <v>438</v>
      </c>
      <c r="M1358" s="9" t="s">
        <v>207</v>
      </c>
      <c r="N1358" s="11">
        <f t="shared" si="21"/>
        <v>392</v>
      </c>
    </row>
    <row r="1359" spans="1:14" ht="14.25" customHeight="1" x14ac:dyDescent="0.35">
      <c r="A1359" s="5">
        <v>45628</v>
      </c>
      <c r="B1359" s="6" t="s">
        <v>83</v>
      </c>
      <c r="C1359" s="6" t="s">
        <v>522</v>
      </c>
      <c r="D1359" s="6" t="s">
        <v>523</v>
      </c>
      <c r="E1359" s="6" t="s">
        <v>264</v>
      </c>
      <c r="F1359" s="6" t="s">
        <v>283</v>
      </c>
      <c r="G1359" s="6" t="s">
        <v>74</v>
      </c>
      <c r="H1359" s="6" t="s">
        <v>75</v>
      </c>
      <c r="I1359" s="6">
        <v>60</v>
      </c>
      <c r="J1359" s="6">
        <v>-4</v>
      </c>
      <c r="K1359" s="6">
        <v>-98</v>
      </c>
      <c r="L1359" s="6" t="s">
        <v>438</v>
      </c>
      <c r="M1359" s="9" t="s">
        <v>207</v>
      </c>
      <c r="N1359" s="11">
        <f t="shared" si="21"/>
        <v>392</v>
      </c>
    </row>
    <row r="1360" spans="1:14" ht="14.25" customHeight="1" x14ac:dyDescent="0.35">
      <c r="A1360" s="5">
        <v>45628</v>
      </c>
      <c r="B1360" s="6" t="s">
        <v>83</v>
      </c>
      <c r="C1360" s="6" t="s">
        <v>524</v>
      </c>
      <c r="D1360" s="6" t="s">
        <v>525</v>
      </c>
      <c r="E1360" s="6" t="s">
        <v>264</v>
      </c>
      <c r="F1360" s="6" t="s">
        <v>283</v>
      </c>
      <c r="G1360" s="6" t="s">
        <v>74</v>
      </c>
      <c r="H1360" s="6" t="s">
        <v>75</v>
      </c>
      <c r="I1360" s="6">
        <v>60</v>
      </c>
      <c r="J1360" s="6">
        <v>-4</v>
      </c>
      <c r="K1360" s="6">
        <v>-98</v>
      </c>
      <c r="L1360" s="6" t="s">
        <v>438</v>
      </c>
      <c r="M1360" s="9" t="s">
        <v>207</v>
      </c>
      <c r="N1360" s="11">
        <f t="shared" si="21"/>
        <v>392</v>
      </c>
    </row>
    <row r="1361" spans="1:14" ht="14.25" customHeight="1" x14ac:dyDescent="0.35">
      <c r="A1361" s="5">
        <v>45628</v>
      </c>
      <c r="B1361" s="6" t="s">
        <v>83</v>
      </c>
      <c r="C1361" s="6" t="s">
        <v>526</v>
      </c>
      <c r="D1361" s="6" t="s">
        <v>527</v>
      </c>
      <c r="E1361" s="6" t="s">
        <v>264</v>
      </c>
      <c r="F1361" s="6" t="s">
        <v>283</v>
      </c>
      <c r="G1361" s="6" t="s">
        <v>74</v>
      </c>
      <c r="H1361" s="6" t="s">
        <v>75</v>
      </c>
      <c r="I1361" s="6">
        <v>60</v>
      </c>
      <c r="J1361" s="6">
        <v>-4</v>
      </c>
      <c r="K1361" s="6">
        <v>-98</v>
      </c>
      <c r="L1361" s="6" t="s">
        <v>438</v>
      </c>
      <c r="M1361" s="9" t="s">
        <v>207</v>
      </c>
      <c r="N1361" s="11">
        <f t="shared" si="21"/>
        <v>392</v>
      </c>
    </row>
    <row r="1362" spans="1:14" ht="14.25" customHeight="1" x14ac:dyDescent="0.35">
      <c r="A1362" s="5">
        <v>45628</v>
      </c>
      <c r="B1362" s="6" t="s">
        <v>83</v>
      </c>
      <c r="C1362" s="6" t="s">
        <v>528</v>
      </c>
      <c r="D1362" s="6" t="s">
        <v>529</v>
      </c>
      <c r="E1362" s="6" t="s">
        <v>264</v>
      </c>
      <c r="F1362" s="6" t="s">
        <v>283</v>
      </c>
      <c r="G1362" s="6" t="s">
        <v>74</v>
      </c>
      <c r="H1362" s="6" t="s">
        <v>75</v>
      </c>
      <c r="I1362" s="6">
        <v>60</v>
      </c>
      <c r="J1362" s="6">
        <v>-4</v>
      </c>
      <c r="K1362" s="6">
        <v>-98</v>
      </c>
      <c r="L1362" s="6" t="s">
        <v>438</v>
      </c>
      <c r="M1362" s="9" t="s">
        <v>207</v>
      </c>
      <c r="N1362" s="11">
        <f t="shared" si="21"/>
        <v>392</v>
      </c>
    </row>
    <row r="1363" spans="1:14" ht="14.25" customHeight="1" x14ac:dyDescent="0.35">
      <c r="A1363" s="5">
        <v>45628</v>
      </c>
      <c r="B1363" s="6" t="s">
        <v>83</v>
      </c>
      <c r="C1363" s="6" t="s">
        <v>530</v>
      </c>
      <c r="D1363" s="6" t="s">
        <v>531</v>
      </c>
      <c r="E1363" s="6" t="s">
        <v>264</v>
      </c>
      <c r="F1363" s="6" t="s">
        <v>283</v>
      </c>
      <c r="G1363" s="6" t="s">
        <v>74</v>
      </c>
      <c r="H1363" s="6" t="s">
        <v>75</v>
      </c>
      <c r="I1363" s="6">
        <v>60</v>
      </c>
      <c r="J1363" s="6">
        <v>-4</v>
      </c>
      <c r="K1363" s="6">
        <v>-98</v>
      </c>
      <c r="L1363" s="6" t="s">
        <v>438</v>
      </c>
      <c r="M1363" s="9" t="s">
        <v>207</v>
      </c>
      <c r="N1363" s="11">
        <f t="shared" si="21"/>
        <v>392</v>
      </c>
    </row>
    <row r="1364" spans="1:14" ht="14.25" customHeight="1" x14ac:dyDescent="0.35">
      <c r="A1364" s="5">
        <v>45628</v>
      </c>
      <c r="B1364" s="6" t="s">
        <v>83</v>
      </c>
      <c r="C1364" s="6" t="s">
        <v>532</v>
      </c>
      <c r="D1364" s="6" t="s">
        <v>533</v>
      </c>
      <c r="E1364" s="6" t="s">
        <v>264</v>
      </c>
      <c r="F1364" s="6" t="s">
        <v>283</v>
      </c>
      <c r="G1364" s="6" t="s">
        <v>74</v>
      </c>
      <c r="H1364" s="6" t="s">
        <v>75</v>
      </c>
      <c r="I1364" s="6">
        <v>60</v>
      </c>
      <c r="J1364" s="6">
        <v>-4</v>
      </c>
      <c r="K1364" s="6">
        <v>-98</v>
      </c>
      <c r="L1364" s="6" t="s">
        <v>438</v>
      </c>
      <c r="M1364" s="9" t="s">
        <v>207</v>
      </c>
      <c r="N1364" s="11">
        <f t="shared" si="21"/>
        <v>392</v>
      </c>
    </row>
    <row r="1365" spans="1:14" ht="14.25" customHeight="1" x14ac:dyDescent="0.35">
      <c r="A1365" s="5">
        <v>45628</v>
      </c>
      <c r="B1365" s="6" t="s">
        <v>83</v>
      </c>
      <c r="C1365" s="6" t="s">
        <v>534</v>
      </c>
      <c r="D1365" s="6" t="s">
        <v>535</v>
      </c>
      <c r="E1365" s="6" t="s">
        <v>264</v>
      </c>
      <c r="F1365" s="6" t="s">
        <v>283</v>
      </c>
      <c r="G1365" s="6" t="s">
        <v>74</v>
      </c>
      <c r="H1365" s="6" t="s">
        <v>75</v>
      </c>
      <c r="I1365" s="6">
        <v>60</v>
      </c>
      <c r="J1365" s="6">
        <v>-4</v>
      </c>
      <c r="K1365" s="6">
        <v>-98</v>
      </c>
      <c r="L1365" s="6" t="s">
        <v>438</v>
      </c>
      <c r="M1365" s="9" t="s">
        <v>207</v>
      </c>
      <c r="N1365" s="11">
        <f t="shared" si="21"/>
        <v>392</v>
      </c>
    </row>
    <row r="1366" spans="1:14" ht="14.25" customHeight="1" x14ac:dyDescent="0.35">
      <c r="A1366" s="5">
        <v>45628</v>
      </c>
      <c r="B1366" s="6" t="s">
        <v>83</v>
      </c>
      <c r="C1366" s="6" t="s">
        <v>536</v>
      </c>
      <c r="D1366" s="6" t="s">
        <v>537</v>
      </c>
      <c r="E1366" s="6" t="s">
        <v>264</v>
      </c>
      <c r="F1366" s="6" t="s">
        <v>283</v>
      </c>
      <c r="G1366" s="6" t="s">
        <v>74</v>
      </c>
      <c r="H1366" s="6" t="s">
        <v>75</v>
      </c>
      <c r="I1366" s="6">
        <v>60</v>
      </c>
      <c r="J1366" s="6">
        <v>-4</v>
      </c>
      <c r="K1366" s="6">
        <v>-98</v>
      </c>
      <c r="L1366" s="6" t="s">
        <v>438</v>
      </c>
      <c r="M1366" s="9" t="s">
        <v>207</v>
      </c>
      <c r="N1366" s="11">
        <f t="shared" si="21"/>
        <v>392</v>
      </c>
    </row>
    <row r="1367" spans="1:14" ht="14.25" customHeight="1" x14ac:dyDescent="0.35">
      <c r="A1367" s="5">
        <v>45628</v>
      </c>
      <c r="B1367" s="6" t="s">
        <v>83</v>
      </c>
      <c r="C1367" s="6" t="s">
        <v>538</v>
      </c>
      <c r="D1367" s="6" t="s">
        <v>539</v>
      </c>
      <c r="E1367" s="6" t="s">
        <v>264</v>
      </c>
      <c r="F1367" s="6" t="s">
        <v>283</v>
      </c>
      <c r="G1367" s="6" t="s">
        <v>74</v>
      </c>
      <c r="H1367" s="6" t="s">
        <v>75</v>
      </c>
      <c r="I1367" s="6">
        <v>60</v>
      </c>
      <c r="J1367" s="6">
        <v>-4</v>
      </c>
      <c r="K1367" s="6">
        <v>-98</v>
      </c>
      <c r="L1367" s="6" t="s">
        <v>438</v>
      </c>
      <c r="M1367" s="9" t="s">
        <v>207</v>
      </c>
      <c r="N1367" s="11">
        <f t="shared" si="21"/>
        <v>392</v>
      </c>
    </row>
    <row r="1368" spans="1:14" ht="14.25" customHeight="1" x14ac:dyDescent="0.35">
      <c r="A1368" s="5">
        <v>45628</v>
      </c>
      <c r="B1368" s="6" t="s">
        <v>83</v>
      </c>
      <c r="C1368" s="6" t="s">
        <v>540</v>
      </c>
      <c r="D1368" s="6" t="s">
        <v>541</v>
      </c>
      <c r="E1368" s="6" t="s">
        <v>264</v>
      </c>
      <c r="F1368" s="6" t="s">
        <v>283</v>
      </c>
      <c r="G1368" s="6" t="s">
        <v>74</v>
      </c>
      <c r="H1368" s="6" t="s">
        <v>75</v>
      </c>
      <c r="I1368" s="6">
        <v>60</v>
      </c>
      <c r="J1368" s="6">
        <v>-4</v>
      </c>
      <c r="K1368" s="6">
        <v>-98</v>
      </c>
      <c r="L1368" s="6" t="s">
        <v>438</v>
      </c>
      <c r="M1368" s="9" t="s">
        <v>207</v>
      </c>
      <c r="N1368" s="11">
        <f t="shared" si="21"/>
        <v>392</v>
      </c>
    </row>
    <row r="1369" spans="1:14" ht="14.25" customHeight="1" x14ac:dyDescent="0.35">
      <c r="A1369" s="5">
        <v>45628</v>
      </c>
      <c r="B1369" s="6" t="s">
        <v>83</v>
      </c>
      <c r="C1369" s="6" t="s">
        <v>542</v>
      </c>
      <c r="D1369" s="6" t="s">
        <v>543</v>
      </c>
      <c r="E1369" s="6" t="s">
        <v>264</v>
      </c>
      <c r="F1369" s="6" t="s">
        <v>283</v>
      </c>
      <c r="G1369" s="6" t="s">
        <v>74</v>
      </c>
      <c r="H1369" s="6" t="s">
        <v>75</v>
      </c>
      <c r="I1369" s="6">
        <v>60</v>
      </c>
      <c r="J1369" s="6">
        <v>-4</v>
      </c>
      <c r="K1369" s="6">
        <v>-98</v>
      </c>
      <c r="L1369" s="6" t="s">
        <v>438</v>
      </c>
      <c r="M1369" s="9" t="s">
        <v>207</v>
      </c>
      <c r="N1369" s="11">
        <f t="shared" si="21"/>
        <v>392</v>
      </c>
    </row>
    <row r="1370" spans="1:14" ht="14.25" customHeight="1" x14ac:dyDescent="0.35">
      <c r="A1370" s="5">
        <v>45628</v>
      </c>
      <c r="B1370" s="6" t="s">
        <v>83</v>
      </c>
      <c r="C1370" s="6" t="s">
        <v>544</v>
      </c>
      <c r="D1370" s="6" t="s">
        <v>545</v>
      </c>
      <c r="E1370" s="6" t="s">
        <v>449</v>
      </c>
      <c r="F1370" s="6" t="s">
        <v>450</v>
      </c>
      <c r="G1370" s="6" t="s">
        <v>74</v>
      </c>
      <c r="H1370" s="6" t="s">
        <v>75</v>
      </c>
      <c r="I1370" s="6">
        <v>60</v>
      </c>
      <c r="J1370" s="6">
        <v>-4</v>
      </c>
      <c r="K1370" s="6">
        <v>-98</v>
      </c>
      <c r="L1370" s="6" t="s">
        <v>438</v>
      </c>
      <c r="M1370" s="9" t="s">
        <v>207</v>
      </c>
      <c r="N1370" s="11">
        <f t="shared" si="21"/>
        <v>392</v>
      </c>
    </row>
    <row r="1371" spans="1:14" ht="14.25" customHeight="1" x14ac:dyDescent="0.35">
      <c r="A1371" s="5">
        <v>45628</v>
      </c>
      <c r="B1371" s="6" t="s">
        <v>83</v>
      </c>
      <c r="C1371" s="6" t="s">
        <v>546</v>
      </c>
      <c r="D1371" s="6" t="s">
        <v>547</v>
      </c>
      <c r="E1371" s="6" t="s">
        <v>264</v>
      </c>
      <c r="F1371" s="6" t="s">
        <v>283</v>
      </c>
      <c r="G1371" s="6" t="s">
        <v>74</v>
      </c>
      <c r="H1371" s="6" t="s">
        <v>75</v>
      </c>
      <c r="I1371" s="6">
        <v>60</v>
      </c>
      <c r="J1371" s="6">
        <v>-4</v>
      </c>
      <c r="K1371" s="6">
        <v>-98</v>
      </c>
      <c r="L1371" s="6" t="s">
        <v>438</v>
      </c>
      <c r="M1371" s="9" t="s">
        <v>207</v>
      </c>
      <c r="N1371" s="11">
        <f t="shared" si="21"/>
        <v>392</v>
      </c>
    </row>
    <row r="1372" spans="1:14" ht="14.25" customHeight="1" x14ac:dyDescent="0.35">
      <c r="A1372" s="5">
        <v>45628</v>
      </c>
      <c r="B1372" s="6" t="s">
        <v>83</v>
      </c>
      <c r="C1372" s="6" t="s">
        <v>548</v>
      </c>
      <c r="D1372" s="6" t="s">
        <v>549</v>
      </c>
      <c r="E1372" s="6" t="s">
        <v>264</v>
      </c>
      <c r="F1372" s="6" t="s">
        <v>283</v>
      </c>
      <c r="G1372" s="6" t="s">
        <v>74</v>
      </c>
      <c r="H1372" s="6" t="s">
        <v>75</v>
      </c>
      <c r="I1372" s="6">
        <v>60</v>
      </c>
      <c r="J1372" s="6">
        <v>-4</v>
      </c>
      <c r="K1372" s="6">
        <v>-98</v>
      </c>
      <c r="L1372" s="6" t="s">
        <v>438</v>
      </c>
      <c r="M1372" s="9" t="s">
        <v>207</v>
      </c>
      <c r="N1372" s="11">
        <f t="shared" si="21"/>
        <v>392</v>
      </c>
    </row>
    <row r="1373" spans="1:14" ht="14.25" customHeight="1" x14ac:dyDescent="0.35">
      <c r="A1373" s="5">
        <v>45628</v>
      </c>
      <c r="B1373" s="6" t="s">
        <v>83</v>
      </c>
      <c r="C1373" s="6" t="s">
        <v>550</v>
      </c>
      <c r="D1373" s="6" t="s">
        <v>551</v>
      </c>
      <c r="E1373" s="6" t="s">
        <v>264</v>
      </c>
      <c r="F1373" s="6" t="s">
        <v>283</v>
      </c>
      <c r="G1373" s="6" t="s">
        <v>74</v>
      </c>
      <c r="H1373" s="6" t="s">
        <v>75</v>
      </c>
      <c r="I1373" s="6">
        <v>60</v>
      </c>
      <c r="J1373" s="6">
        <v>-4</v>
      </c>
      <c r="K1373" s="6">
        <v>-98</v>
      </c>
      <c r="L1373" s="6" t="s">
        <v>438</v>
      </c>
      <c r="M1373" s="9" t="s">
        <v>207</v>
      </c>
      <c r="N1373" s="11">
        <f t="shared" si="21"/>
        <v>392</v>
      </c>
    </row>
    <row r="1374" spans="1:14" ht="14.25" customHeight="1" x14ac:dyDescent="0.35">
      <c r="A1374" s="5">
        <v>45628</v>
      </c>
      <c r="B1374" s="6" t="s">
        <v>83</v>
      </c>
      <c r="C1374" s="6" t="s">
        <v>552</v>
      </c>
      <c r="D1374" s="6" t="s">
        <v>553</v>
      </c>
      <c r="E1374" s="6" t="s">
        <v>264</v>
      </c>
      <c r="F1374" s="6" t="s">
        <v>283</v>
      </c>
      <c r="G1374" s="6" t="s">
        <v>74</v>
      </c>
      <c r="H1374" s="6" t="s">
        <v>75</v>
      </c>
      <c r="I1374" s="6">
        <v>60</v>
      </c>
      <c r="J1374" s="6">
        <v>-4</v>
      </c>
      <c r="K1374" s="6">
        <v>-98</v>
      </c>
      <c r="L1374" s="6" t="s">
        <v>438</v>
      </c>
      <c r="M1374" s="9" t="s">
        <v>207</v>
      </c>
      <c r="N1374" s="11">
        <f t="shared" si="21"/>
        <v>392</v>
      </c>
    </row>
    <row r="1375" spans="1:14" ht="14.25" customHeight="1" x14ac:dyDescent="0.35">
      <c r="A1375" s="5">
        <v>45628</v>
      </c>
      <c r="B1375" s="6" t="s">
        <v>83</v>
      </c>
      <c r="C1375" s="6" t="s">
        <v>554</v>
      </c>
      <c r="D1375" s="6" t="s">
        <v>555</v>
      </c>
      <c r="E1375" s="6" t="s">
        <v>264</v>
      </c>
      <c r="F1375" s="6" t="s">
        <v>283</v>
      </c>
      <c r="G1375" s="6" t="s">
        <v>74</v>
      </c>
      <c r="H1375" s="6" t="s">
        <v>75</v>
      </c>
      <c r="I1375" s="6">
        <v>60</v>
      </c>
      <c r="J1375" s="6">
        <v>-4</v>
      </c>
      <c r="K1375" s="6">
        <v>-98</v>
      </c>
      <c r="L1375" s="6" t="s">
        <v>438</v>
      </c>
      <c r="M1375" s="9" t="s">
        <v>207</v>
      </c>
      <c r="N1375" s="11">
        <f t="shared" si="21"/>
        <v>392</v>
      </c>
    </row>
    <row r="1376" spans="1:14" ht="14.25" customHeight="1" x14ac:dyDescent="0.35">
      <c r="A1376" s="5">
        <v>45628</v>
      </c>
      <c r="B1376" s="6" t="s">
        <v>83</v>
      </c>
      <c r="C1376" s="6" t="s">
        <v>556</v>
      </c>
      <c r="D1376" s="6" t="s">
        <v>557</v>
      </c>
      <c r="E1376" s="6" t="s">
        <v>264</v>
      </c>
      <c r="F1376" s="6" t="s">
        <v>283</v>
      </c>
      <c r="G1376" s="6" t="s">
        <v>74</v>
      </c>
      <c r="H1376" s="6" t="s">
        <v>75</v>
      </c>
      <c r="I1376" s="6">
        <v>60</v>
      </c>
      <c r="J1376" s="6">
        <v>-4</v>
      </c>
      <c r="K1376" s="6">
        <v>-98</v>
      </c>
      <c r="L1376" s="6" t="s">
        <v>438</v>
      </c>
      <c r="M1376" s="9" t="s">
        <v>207</v>
      </c>
      <c r="N1376" s="11">
        <f t="shared" si="21"/>
        <v>392</v>
      </c>
    </row>
    <row r="1377" spans="1:14" ht="14.25" customHeight="1" x14ac:dyDescent="0.35">
      <c r="A1377" s="5">
        <v>45628</v>
      </c>
      <c r="B1377" s="6" t="s">
        <v>83</v>
      </c>
      <c r="C1377" s="6" t="s">
        <v>558</v>
      </c>
      <c r="D1377" s="6" t="s">
        <v>559</v>
      </c>
      <c r="E1377" s="6" t="s">
        <v>264</v>
      </c>
      <c r="F1377" s="6" t="s">
        <v>283</v>
      </c>
      <c r="G1377" s="6" t="s">
        <v>74</v>
      </c>
      <c r="H1377" s="6" t="s">
        <v>75</v>
      </c>
      <c r="I1377" s="6">
        <v>60</v>
      </c>
      <c r="J1377" s="6">
        <v>-4</v>
      </c>
      <c r="K1377" s="6">
        <v>-98</v>
      </c>
      <c r="L1377" s="6" t="s">
        <v>438</v>
      </c>
      <c r="M1377" s="9" t="s">
        <v>207</v>
      </c>
      <c r="N1377" s="11">
        <f t="shared" si="21"/>
        <v>392</v>
      </c>
    </row>
    <row r="1378" spans="1:14" ht="14.25" customHeight="1" x14ac:dyDescent="0.35">
      <c r="A1378" s="5">
        <v>45628</v>
      </c>
      <c r="B1378" s="6" t="s">
        <v>83</v>
      </c>
      <c r="C1378" s="6" t="s">
        <v>560</v>
      </c>
      <c r="D1378" s="6" t="s">
        <v>561</v>
      </c>
      <c r="E1378" s="6" t="s">
        <v>264</v>
      </c>
      <c r="F1378" s="6" t="s">
        <v>283</v>
      </c>
      <c r="G1378" s="6" t="s">
        <v>74</v>
      </c>
      <c r="H1378" s="6" t="s">
        <v>75</v>
      </c>
      <c r="I1378" s="6">
        <v>60</v>
      </c>
      <c r="J1378" s="6">
        <v>-4</v>
      </c>
      <c r="K1378" s="6">
        <v>-98</v>
      </c>
      <c r="L1378" s="6" t="s">
        <v>438</v>
      </c>
      <c r="M1378" s="9" t="s">
        <v>207</v>
      </c>
      <c r="N1378" s="11">
        <f t="shared" si="21"/>
        <v>392</v>
      </c>
    </row>
    <row r="1379" spans="1:14" ht="14.25" customHeight="1" x14ac:dyDescent="0.35">
      <c r="A1379" s="5">
        <v>45628</v>
      </c>
      <c r="B1379" s="6" t="s">
        <v>83</v>
      </c>
      <c r="C1379" s="6" t="s">
        <v>562</v>
      </c>
      <c r="D1379" s="6" t="s">
        <v>563</v>
      </c>
      <c r="E1379" s="6" t="s">
        <v>264</v>
      </c>
      <c r="F1379" s="6" t="s">
        <v>283</v>
      </c>
      <c r="G1379" s="6" t="s">
        <v>74</v>
      </c>
      <c r="H1379" s="6" t="s">
        <v>75</v>
      </c>
      <c r="I1379" s="6">
        <v>60</v>
      </c>
      <c r="J1379" s="6">
        <v>-4</v>
      </c>
      <c r="K1379" s="6">
        <v>-98</v>
      </c>
      <c r="L1379" s="6" t="s">
        <v>438</v>
      </c>
      <c r="M1379" s="9" t="s">
        <v>207</v>
      </c>
      <c r="N1379" s="11">
        <f t="shared" si="21"/>
        <v>392</v>
      </c>
    </row>
    <row r="1380" spans="1:14" ht="14.25" customHeight="1" x14ac:dyDescent="0.35">
      <c r="A1380" s="5">
        <v>45628</v>
      </c>
      <c r="B1380" s="6" t="s">
        <v>83</v>
      </c>
      <c r="C1380" s="6" t="s">
        <v>564</v>
      </c>
      <c r="D1380" s="6" t="s">
        <v>565</v>
      </c>
      <c r="E1380" s="6" t="s">
        <v>264</v>
      </c>
      <c r="F1380" s="6" t="s">
        <v>283</v>
      </c>
      <c r="G1380" s="6" t="s">
        <v>74</v>
      </c>
      <c r="H1380" s="6" t="s">
        <v>75</v>
      </c>
      <c r="I1380" s="6">
        <v>60</v>
      </c>
      <c r="J1380" s="6">
        <v>-4</v>
      </c>
      <c r="K1380" s="6">
        <v>-98</v>
      </c>
      <c r="L1380" s="6" t="s">
        <v>438</v>
      </c>
      <c r="M1380" s="9" t="s">
        <v>207</v>
      </c>
      <c r="N1380" s="11">
        <f t="shared" si="21"/>
        <v>392</v>
      </c>
    </row>
    <row r="1381" spans="1:14" ht="14.25" customHeight="1" x14ac:dyDescent="0.35">
      <c r="A1381" s="5">
        <v>45628</v>
      </c>
      <c r="B1381" s="6" t="s">
        <v>83</v>
      </c>
      <c r="C1381" s="6" t="s">
        <v>566</v>
      </c>
      <c r="D1381" s="6" t="s">
        <v>567</v>
      </c>
      <c r="E1381" s="6" t="s">
        <v>294</v>
      </c>
      <c r="F1381" s="6" t="s">
        <v>477</v>
      </c>
      <c r="G1381" s="6" t="s">
        <v>74</v>
      </c>
      <c r="H1381" s="6" t="s">
        <v>75</v>
      </c>
      <c r="I1381" s="6">
        <v>60</v>
      </c>
      <c r="J1381" s="6">
        <v>-4</v>
      </c>
      <c r="K1381" s="6">
        <v>-98</v>
      </c>
      <c r="L1381" s="6" t="s">
        <v>438</v>
      </c>
      <c r="M1381" s="9" t="s">
        <v>207</v>
      </c>
      <c r="N1381" s="11">
        <f t="shared" si="21"/>
        <v>392</v>
      </c>
    </row>
    <row r="1382" spans="1:14" ht="14.25" customHeight="1" x14ac:dyDescent="0.35">
      <c r="A1382" s="5">
        <v>45628</v>
      </c>
      <c r="B1382" s="6" t="s">
        <v>83</v>
      </c>
      <c r="C1382" s="6" t="s">
        <v>568</v>
      </c>
      <c r="D1382" s="6" t="s">
        <v>569</v>
      </c>
      <c r="E1382" s="6" t="s">
        <v>264</v>
      </c>
      <c r="F1382" s="6" t="s">
        <v>283</v>
      </c>
      <c r="G1382" s="6" t="s">
        <v>74</v>
      </c>
      <c r="H1382" s="6" t="s">
        <v>75</v>
      </c>
      <c r="I1382" s="6">
        <v>60</v>
      </c>
      <c r="J1382" s="6">
        <v>-4</v>
      </c>
      <c r="K1382" s="6">
        <v>-98</v>
      </c>
      <c r="L1382" s="6" t="s">
        <v>438</v>
      </c>
      <c r="M1382" s="9" t="s">
        <v>207</v>
      </c>
      <c r="N1382" s="11">
        <f t="shared" si="21"/>
        <v>392</v>
      </c>
    </row>
    <row r="1383" spans="1:14" ht="14.25" customHeight="1" x14ac:dyDescent="0.35">
      <c r="A1383" s="5">
        <v>45628</v>
      </c>
      <c r="B1383" s="6" t="s">
        <v>83</v>
      </c>
      <c r="C1383" s="6" t="s">
        <v>570</v>
      </c>
      <c r="D1383" s="6" t="s">
        <v>571</v>
      </c>
      <c r="E1383" s="6" t="s">
        <v>294</v>
      </c>
      <c r="F1383" s="6" t="s">
        <v>477</v>
      </c>
      <c r="G1383" s="6" t="s">
        <v>74</v>
      </c>
      <c r="H1383" s="6" t="s">
        <v>75</v>
      </c>
      <c r="I1383" s="6">
        <v>60</v>
      </c>
      <c r="J1383" s="6">
        <v>-4</v>
      </c>
      <c r="K1383" s="6">
        <v>-98</v>
      </c>
      <c r="L1383" s="6" t="s">
        <v>438</v>
      </c>
      <c r="M1383" s="9" t="s">
        <v>207</v>
      </c>
      <c r="N1383" s="11">
        <f t="shared" si="21"/>
        <v>392</v>
      </c>
    </row>
    <row r="1384" spans="1:14" ht="14.25" customHeight="1" x14ac:dyDescent="0.35">
      <c r="A1384" s="5">
        <v>45628</v>
      </c>
      <c r="B1384" s="6" t="s">
        <v>83</v>
      </c>
      <c r="C1384" s="6" t="s">
        <v>572</v>
      </c>
      <c r="D1384" s="6" t="s">
        <v>573</v>
      </c>
      <c r="E1384" s="6" t="s">
        <v>264</v>
      </c>
      <c r="F1384" s="6" t="s">
        <v>283</v>
      </c>
      <c r="G1384" s="6" t="s">
        <v>74</v>
      </c>
      <c r="H1384" s="6" t="s">
        <v>75</v>
      </c>
      <c r="I1384" s="6">
        <v>60</v>
      </c>
      <c r="J1384" s="6">
        <v>-4</v>
      </c>
      <c r="K1384" s="6">
        <v>-98</v>
      </c>
      <c r="L1384" s="6" t="s">
        <v>438</v>
      </c>
      <c r="M1384" s="9" t="s">
        <v>207</v>
      </c>
      <c r="N1384" s="11">
        <f t="shared" si="21"/>
        <v>392</v>
      </c>
    </row>
    <row r="1385" spans="1:14" ht="14.25" customHeight="1" x14ac:dyDescent="0.35">
      <c r="A1385" s="5">
        <v>45628</v>
      </c>
      <c r="B1385" s="6" t="s">
        <v>83</v>
      </c>
      <c r="C1385" s="6" t="s">
        <v>574</v>
      </c>
      <c r="D1385" s="6" t="s">
        <v>575</v>
      </c>
      <c r="E1385" s="6" t="s">
        <v>264</v>
      </c>
      <c r="F1385" s="6" t="s">
        <v>283</v>
      </c>
      <c r="G1385" s="6" t="s">
        <v>74</v>
      </c>
      <c r="H1385" s="6" t="s">
        <v>75</v>
      </c>
      <c r="I1385" s="6">
        <v>60</v>
      </c>
      <c r="J1385" s="6">
        <v>-4</v>
      </c>
      <c r="K1385" s="6">
        <v>-98</v>
      </c>
      <c r="L1385" s="6" t="s">
        <v>438</v>
      </c>
      <c r="M1385" s="9" t="s">
        <v>207</v>
      </c>
      <c r="N1385" s="11">
        <f t="shared" si="21"/>
        <v>392</v>
      </c>
    </row>
    <row r="1386" spans="1:14" ht="14.25" customHeight="1" x14ac:dyDescent="0.35">
      <c r="A1386" s="5">
        <v>45628</v>
      </c>
      <c r="B1386" s="6" t="s">
        <v>83</v>
      </c>
      <c r="C1386" s="6" t="s">
        <v>576</v>
      </c>
      <c r="D1386" s="6" t="s">
        <v>577</v>
      </c>
      <c r="E1386" s="6" t="s">
        <v>264</v>
      </c>
      <c r="F1386" s="6" t="s">
        <v>283</v>
      </c>
      <c r="G1386" s="6" t="s">
        <v>74</v>
      </c>
      <c r="H1386" s="6" t="s">
        <v>75</v>
      </c>
      <c r="I1386" s="6">
        <v>60</v>
      </c>
      <c r="J1386" s="6">
        <v>-4</v>
      </c>
      <c r="K1386" s="6">
        <v>-98</v>
      </c>
      <c r="L1386" s="6" t="s">
        <v>438</v>
      </c>
      <c r="M1386" s="9" t="s">
        <v>207</v>
      </c>
      <c r="N1386" s="11">
        <f t="shared" si="21"/>
        <v>392</v>
      </c>
    </row>
    <row r="1387" spans="1:14" ht="14.25" customHeight="1" x14ac:dyDescent="0.35">
      <c r="A1387" s="5">
        <v>45628</v>
      </c>
      <c r="B1387" s="6" t="s">
        <v>83</v>
      </c>
      <c r="C1387" s="6" t="s">
        <v>578</v>
      </c>
      <c r="D1387" s="6" t="s">
        <v>579</v>
      </c>
      <c r="E1387" s="6" t="s">
        <v>264</v>
      </c>
      <c r="F1387" s="6" t="s">
        <v>283</v>
      </c>
      <c r="G1387" s="6" t="s">
        <v>74</v>
      </c>
      <c r="H1387" s="6" t="s">
        <v>75</v>
      </c>
      <c r="I1387" s="6">
        <v>60</v>
      </c>
      <c r="J1387" s="6">
        <v>-4</v>
      </c>
      <c r="K1387" s="6">
        <v>-98</v>
      </c>
      <c r="L1387" s="6" t="s">
        <v>438</v>
      </c>
      <c r="M1387" s="9" t="s">
        <v>207</v>
      </c>
      <c r="N1387" s="11">
        <f t="shared" si="21"/>
        <v>392</v>
      </c>
    </row>
    <row r="1388" spans="1:14" ht="14.25" customHeight="1" x14ac:dyDescent="0.35">
      <c r="A1388" s="5">
        <v>45628</v>
      </c>
      <c r="B1388" s="6" t="s">
        <v>83</v>
      </c>
      <c r="C1388" s="6" t="s">
        <v>580</v>
      </c>
      <c r="D1388" s="6" t="s">
        <v>581</v>
      </c>
      <c r="E1388" s="6" t="s">
        <v>264</v>
      </c>
      <c r="F1388" s="6" t="s">
        <v>283</v>
      </c>
      <c r="G1388" s="6" t="s">
        <v>74</v>
      </c>
      <c r="H1388" s="6" t="s">
        <v>75</v>
      </c>
      <c r="I1388" s="6">
        <v>60</v>
      </c>
      <c r="J1388" s="6">
        <v>-4</v>
      </c>
      <c r="K1388" s="6">
        <v>-98</v>
      </c>
      <c r="L1388" s="6" t="s">
        <v>438</v>
      </c>
      <c r="M1388" s="9" t="s">
        <v>207</v>
      </c>
      <c r="N1388" s="11">
        <f t="shared" si="21"/>
        <v>392</v>
      </c>
    </row>
    <row r="1389" spans="1:14" ht="14.25" customHeight="1" x14ac:dyDescent="0.35">
      <c r="A1389" s="5">
        <v>45628</v>
      </c>
      <c r="B1389" s="6" t="s">
        <v>83</v>
      </c>
      <c r="C1389" s="6" t="s">
        <v>582</v>
      </c>
      <c r="D1389" s="6" t="s">
        <v>583</v>
      </c>
      <c r="E1389" s="6" t="s">
        <v>264</v>
      </c>
      <c r="F1389" s="6" t="s">
        <v>283</v>
      </c>
      <c r="G1389" s="6" t="s">
        <v>74</v>
      </c>
      <c r="H1389" s="6" t="s">
        <v>75</v>
      </c>
      <c r="I1389" s="6">
        <v>60</v>
      </c>
      <c r="J1389" s="6">
        <v>-4</v>
      </c>
      <c r="K1389" s="6">
        <v>-98</v>
      </c>
      <c r="L1389" s="6" t="s">
        <v>438</v>
      </c>
      <c r="M1389" s="9" t="s">
        <v>207</v>
      </c>
      <c r="N1389" s="11">
        <f t="shared" si="21"/>
        <v>392</v>
      </c>
    </row>
    <row r="1390" spans="1:14" ht="14.25" customHeight="1" x14ac:dyDescent="0.35">
      <c r="A1390" s="5">
        <v>45628</v>
      </c>
      <c r="B1390" s="6" t="s">
        <v>83</v>
      </c>
      <c r="C1390" s="6" t="s">
        <v>584</v>
      </c>
      <c r="D1390" s="6" t="s">
        <v>585</v>
      </c>
      <c r="E1390" s="6" t="s">
        <v>264</v>
      </c>
      <c r="F1390" s="6" t="s">
        <v>283</v>
      </c>
      <c r="G1390" s="6" t="s">
        <v>74</v>
      </c>
      <c r="H1390" s="6" t="s">
        <v>75</v>
      </c>
      <c r="I1390" s="6">
        <v>60</v>
      </c>
      <c r="J1390" s="6">
        <v>-4</v>
      </c>
      <c r="K1390" s="6">
        <v>-98</v>
      </c>
      <c r="L1390" s="6" t="s">
        <v>438</v>
      </c>
      <c r="M1390" s="9" t="s">
        <v>207</v>
      </c>
      <c r="N1390" s="11">
        <f t="shared" si="21"/>
        <v>392</v>
      </c>
    </row>
    <row r="1391" spans="1:14" ht="14.25" customHeight="1" x14ac:dyDescent="0.35">
      <c r="A1391" s="5">
        <v>45628</v>
      </c>
      <c r="B1391" s="6" t="s">
        <v>83</v>
      </c>
      <c r="C1391" s="6" t="s">
        <v>586</v>
      </c>
      <c r="D1391" s="6" t="s">
        <v>587</v>
      </c>
      <c r="E1391" s="6" t="s">
        <v>264</v>
      </c>
      <c r="F1391" s="6" t="s">
        <v>283</v>
      </c>
      <c r="G1391" s="6" t="s">
        <v>74</v>
      </c>
      <c r="H1391" s="6" t="s">
        <v>75</v>
      </c>
      <c r="I1391" s="6">
        <v>60</v>
      </c>
      <c r="J1391" s="6">
        <v>-4</v>
      </c>
      <c r="K1391" s="6">
        <v>-98</v>
      </c>
      <c r="L1391" s="6" t="s">
        <v>438</v>
      </c>
      <c r="M1391" s="9" t="s">
        <v>207</v>
      </c>
      <c r="N1391" s="11">
        <f t="shared" si="21"/>
        <v>392</v>
      </c>
    </row>
    <row r="1392" spans="1:14" ht="14.25" customHeight="1" x14ac:dyDescent="0.35">
      <c r="A1392" s="5">
        <v>45628</v>
      </c>
      <c r="B1392" s="6" t="s">
        <v>83</v>
      </c>
      <c r="C1392" s="6" t="s">
        <v>588</v>
      </c>
      <c r="D1392" s="6" t="s">
        <v>589</v>
      </c>
      <c r="E1392" s="6" t="s">
        <v>264</v>
      </c>
      <c r="F1392" s="6" t="s">
        <v>283</v>
      </c>
      <c r="G1392" s="6" t="s">
        <v>74</v>
      </c>
      <c r="H1392" s="6" t="s">
        <v>75</v>
      </c>
      <c r="I1392" s="6">
        <v>60</v>
      </c>
      <c r="J1392" s="6">
        <v>-4</v>
      </c>
      <c r="K1392" s="6">
        <v>-98</v>
      </c>
      <c r="L1392" s="6" t="s">
        <v>438</v>
      </c>
      <c r="M1392" s="9" t="s">
        <v>207</v>
      </c>
      <c r="N1392" s="11">
        <f t="shared" si="21"/>
        <v>392</v>
      </c>
    </row>
    <row r="1393" spans="1:14" ht="14.25" customHeight="1" x14ac:dyDescent="0.35">
      <c r="A1393" s="5">
        <v>45628</v>
      </c>
      <c r="B1393" s="6" t="s">
        <v>83</v>
      </c>
      <c r="C1393" s="6" t="s">
        <v>590</v>
      </c>
      <c r="D1393" s="6" t="s">
        <v>591</v>
      </c>
      <c r="E1393" s="6" t="s">
        <v>449</v>
      </c>
      <c r="F1393" s="6" t="s">
        <v>450</v>
      </c>
      <c r="G1393" s="6" t="s">
        <v>74</v>
      </c>
      <c r="H1393" s="6" t="s">
        <v>75</v>
      </c>
      <c r="I1393" s="6">
        <v>60</v>
      </c>
      <c r="J1393" s="6">
        <v>-4</v>
      </c>
      <c r="K1393" s="6">
        <v>-98</v>
      </c>
      <c r="L1393" s="6" t="s">
        <v>438</v>
      </c>
      <c r="M1393" s="9" t="s">
        <v>207</v>
      </c>
      <c r="N1393" s="11">
        <f t="shared" si="21"/>
        <v>392</v>
      </c>
    </row>
    <row r="1394" spans="1:14" ht="14.25" customHeight="1" x14ac:dyDescent="0.35">
      <c r="A1394" s="5">
        <v>45628</v>
      </c>
      <c r="B1394" s="6" t="s">
        <v>83</v>
      </c>
      <c r="C1394" s="6" t="s">
        <v>592</v>
      </c>
      <c r="D1394" s="6" t="s">
        <v>593</v>
      </c>
      <c r="E1394" s="6" t="s">
        <v>264</v>
      </c>
      <c r="F1394" s="6" t="s">
        <v>283</v>
      </c>
      <c r="G1394" s="6" t="s">
        <v>74</v>
      </c>
      <c r="H1394" s="6" t="s">
        <v>75</v>
      </c>
      <c r="I1394" s="6">
        <v>60</v>
      </c>
      <c r="J1394" s="6">
        <v>-4</v>
      </c>
      <c r="K1394" s="6">
        <v>-98</v>
      </c>
      <c r="L1394" s="6" t="s">
        <v>438</v>
      </c>
      <c r="M1394" s="9" t="s">
        <v>207</v>
      </c>
      <c r="N1394" s="11">
        <f t="shared" si="21"/>
        <v>392</v>
      </c>
    </row>
    <row r="1395" spans="1:14" ht="14.25" customHeight="1" x14ac:dyDescent="0.35">
      <c r="A1395" s="5">
        <v>45628</v>
      </c>
      <c r="B1395" s="6" t="s">
        <v>83</v>
      </c>
      <c r="C1395" s="6" t="s">
        <v>594</v>
      </c>
      <c r="D1395" s="6" t="s">
        <v>595</v>
      </c>
      <c r="E1395" s="6" t="s">
        <v>264</v>
      </c>
      <c r="F1395" s="6" t="s">
        <v>283</v>
      </c>
      <c r="G1395" s="6" t="s">
        <v>74</v>
      </c>
      <c r="H1395" s="6" t="s">
        <v>75</v>
      </c>
      <c r="I1395" s="6">
        <v>60</v>
      </c>
      <c r="J1395" s="6">
        <v>-4</v>
      </c>
      <c r="K1395" s="6">
        <v>-98</v>
      </c>
      <c r="L1395" s="6" t="s">
        <v>438</v>
      </c>
      <c r="M1395" s="9" t="s">
        <v>207</v>
      </c>
      <c r="N1395" s="11">
        <f t="shared" si="21"/>
        <v>392</v>
      </c>
    </row>
    <row r="1396" spans="1:14" ht="14.25" customHeight="1" x14ac:dyDescent="0.35">
      <c r="A1396" s="5">
        <v>45628</v>
      </c>
      <c r="B1396" s="6" t="s">
        <v>83</v>
      </c>
      <c r="C1396" s="6" t="s">
        <v>596</v>
      </c>
      <c r="D1396" s="6" t="s">
        <v>597</v>
      </c>
      <c r="E1396" s="6" t="s">
        <v>294</v>
      </c>
      <c r="F1396" s="6" t="s">
        <v>477</v>
      </c>
      <c r="G1396" s="6" t="s">
        <v>74</v>
      </c>
      <c r="H1396" s="6" t="s">
        <v>75</v>
      </c>
      <c r="I1396" s="6">
        <v>60</v>
      </c>
      <c r="J1396" s="6">
        <v>-4</v>
      </c>
      <c r="K1396" s="6">
        <v>-98</v>
      </c>
      <c r="L1396" s="6" t="s">
        <v>438</v>
      </c>
      <c r="M1396" s="9" t="s">
        <v>207</v>
      </c>
      <c r="N1396" s="11">
        <f t="shared" si="21"/>
        <v>392</v>
      </c>
    </row>
    <row r="1397" spans="1:14" ht="14.25" customHeight="1" x14ac:dyDescent="0.35">
      <c r="A1397" s="5">
        <v>45628</v>
      </c>
      <c r="B1397" s="6" t="s">
        <v>83</v>
      </c>
      <c r="C1397" s="6" t="s">
        <v>598</v>
      </c>
      <c r="D1397" s="6" t="s">
        <v>599</v>
      </c>
      <c r="E1397" s="6" t="s">
        <v>264</v>
      </c>
      <c r="F1397" s="6" t="s">
        <v>283</v>
      </c>
      <c r="G1397" s="6" t="s">
        <v>74</v>
      </c>
      <c r="H1397" s="6" t="s">
        <v>75</v>
      </c>
      <c r="I1397" s="6">
        <v>60</v>
      </c>
      <c r="J1397" s="6">
        <v>-4</v>
      </c>
      <c r="K1397" s="6">
        <v>-98</v>
      </c>
      <c r="L1397" s="6" t="s">
        <v>438</v>
      </c>
      <c r="M1397" s="9" t="s">
        <v>207</v>
      </c>
      <c r="N1397" s="11">
        <f t="shared" si="21"/>
        <v>392</v>
      </c>
    </row>
    <row r="1398" spans="1:14" ht="14.25" customHeight="1" x14ac:dyDescent="0.35">
      <c r="A1398" s="5">
        <v>45628</v>
      </c>
      <c r="B1398" s="6" t="s">
        <v>83</v>
      </c>
      <c r="C1398" s="6" t="s">
        <v>600</v>
      </c>
      <c r="D1398" s="6" t="s">
        <v>601</v>
      </c>
      <c r="E1398" s="6" t="s">
        <v>264</v>
      </c>
      <c r="F1398" s="6" t="s">
        <v>283</v>
      </c>
      <c r="G1398" s="6" t="s">
        <v>74</v>
      </c>
      <c r="H1398" s="6" t="s">
        <v>75</v>
      </c>
      <c r="I1398" s="6">
        <v>60</v>
      </c>
      <c r="J1398" s="6">
        <v>-4</v>
      </c>
      <c r="K1398" s="6">
        <v>-98</v>
      </c>
      <c r="L1398" s="6" t="s">
        <v>438</v>
      </c>
      <c r="M1398" s="9" t="s">
        <v>207</v>
      </c>
      <c r="N1398" s="11">
        <f t="shared" si="21"/>
        <v>392</v>
      </c>
    </row>
    <row r="1399" spans="1:14" ht="14.25" customHeight="1" x14ac:dyDescent="0.35">
      <c r="A1399" s="5">
        <v>45628</v>
      </c>
      <c r="B1399" s="6" t="s">
        <v>83</v>
      </c>
      <c r="C1399" s="6" t="s">
        <v>602</v>
      </c>
      <c r="D1399" s="6" t="s">
        <v>603</v>
      </c>
      <c r="E1399" s="6" t="s">
        <v>264</v>
      </c>
      <c r="F1399" s="6" t="s">
        <v>283</v>
      </c>
      <c r="G1399" s="6" t="s">
        <v>74</v>
      </c>
      <c r="H1399" s="6" t="s">
        <v>75</v>
      </c>
      <c r="I1399" s="6">
        <v>60</v>
      </c>
      <c r="J1399" s="6">
        <v>-4</v>
      </c>
      <c r="K1399" s="6">
        <v>-98</v>
      </c>
      <c r="L1399" s="6" t="s">
        <v>438</v>
      </c>
      <c r="M1399" s="9" t="s">
        <v>207</v>
      </c>
      <c r="N1399" s="11">
        <f t="shared" si="21"/>
        <v>392</v>
      </c>
    </row>
    <row r="1400" spans="1:14" ht="14.25" customHeight="1" x14ac:dyDescent="0.35">
      <c r="A1400" s="5">
        <v>45628</v>
      </c>
      <c r="B1400" s="6" t="s">
        <v>83</v>
      </c>
      <c r="C1400" s="6" t="s">
        <v>604</v>
      </c>
      <c r="D1400" s="6" t="s">
        <v>605</v>
      </c>
      <c r="E1400" s="6" t="s">
        <v>264</v>
      </c>
      <c r="F1400" s="6" t="s">
        <v>283</v>
      </c>
      <c r="G1400" s="6" t="s">
        <v>74</v>
      </c>
      <c r="H1400" s="6" t="s">
        <v>75</v>
      </c>
      <c r="I1400" s="6">
        <v>60</v>
      </c>
      <c r="J1400" s="6">
        <v>-4</v>
      </c>
      <c r="K1400" s="6">
        <v>-98</v>
      </c>
      <c r="L1400" s="6" t="s">
        <v>438</v>
      </c>
      <c r="M1400" s="9" t="s">
        <v>207</v>
      </c>
      <c r="N1400" s="11">
        <f t="shared" si="21"/>
        <v>392</v>
      </c>
    </row>
    <row r="1401" spans="1:14" ht="14.25" customHeight="1" x14ac:dyDescent="0.35">
      <c r="A1401" s="5">
        <v>45628</v>
      </c>
      <c r="B1401" s="6" t="s">
        <v>83</v>
      </c>
      <c r="C1401" s="6" t="s">
        <v>606</v>
      </c>
      <c r="D1401" s="6" t="s">
        <v>607</v>
      </c>
      <c r="E1401" s="6" t="s">
        <v>264</v>
      </c>
      <c r="F1401" s="6" t="s">
        <v>283</v>
      </c>
      <c r="G1401" s="6" t="s">
        <v>74</v>
      </c>
      <c r="H1401" s="6" t="s">
        <v>75</v>
      </c>
      <c r="I1401" s="6">
        <v>60</v>
      </c>
      <c r="J1401" s="6">
        <v>-4</v>
      </c>
      <c r="K1401" s="6">
        <v>-98</v>
      </c>
      <c r="L1401" s="6" t="s">
        <v>438</v>
      </c>
      <c r="M1401" s="9" t="s">
        <v>207</v>
      </c>
      <c r="N1401" s="11">
        <f t="shared" si="21"/>
        <v>392</v>
      </c>
    </row>
    <row r="1402" spans="1:14" ht="14.25" customHeight="1" x14ac:dyDescent="0.35">
      <c r="A1402" s="5">
        <v>45628</v>
      </c>
      <c r="B1402" s="6" t="s">
        <v>83</v>
      </c>
      <c r="C1402" s="6" t="s">
        <v>608</v>
      </c>
      <c r="D1402" s="6" t="s">
        <v>609</v>
      </c>
      <c r="E1402" s="6" t="s">
        <v>264</v>
      </c>
      <c r="F1402" s="6" t="s">
        <v>283</v>
      </c>
      <c r="G1402" s="6" t="s">
        <v>74</v>
      </c>
      <c r="H1402" s="6" t="s">
        <v>75</v>
      </c>
      <c r="I1402" s="6">
        <v>60</v>
      </c>
      <c r="J1402" s="6">
        <v>-4</v>
      </c>
      <c r="K1402" s="6">
        <v>-98</v>
      </c>
      <c r="L1402" s="6" t="s">
        <v>438</v>
      </c>
      <c r="M1402" s="9" t="s">
        <v>207</v>
      </c>
      <c r="N1402" s="11">
        <f t="shared" si="21"/>
        <v>392</v>
      </c>
    </row>
    <row r="1403" spans="1:14" ht="14.25" customHeight="1" x14ac:dyDescent="0.35">
      <c r="A1403" s="5">
        <v>45628</v>
      </c>
      <c r="B1403" s="6" t="s">
        <v>83</v>
      </c>
      <c r="C1403" s="6" t="s">
        <v>292</v>
      </c>
      <c r="D1403" s="6" t="s">
        <v>293</v>
      </c>
      <c r="E1403" s="6" t="s">
        <v>294</v>
      </c>
      <c r="F1403" s="6" t="s">
        <v>295</v>
      </c>
      <c r="G1403" s="6" t="s">
        <v>74</v>
      </c>
      <c r="H1403" s="6" t="s">
        <v>75</v>
      </c>
      <c r="I1403" s="6">
        <v>60</v>
      </c>
      <c r="J1403" s="6">
        <v>-2</v>
      </c>
      <c r="K1403" s="6">
        <v>-49</v>
      </c>
      <c r="L1403" s="6" t="s">
        <v>86</v>
      </c>
      <c r="M1403" s="9" t="s">
        <v>207</v>
      </c>
      <c r="N1403" s="11">
        <f t="shared" si="21"/>
        <v>98</v>
      </c>
    </row>
    <row r="1404" spans="1:14" ht="14.25" customHeight="1" x14ac:dyDescent="0.35">
      <c r="A1404" s="5">
        <v>45628</v>
      </c>
      <c r="B1404" s="6" t="s">
        <v>83</v>
      </c>
      <c r="C1404" s="6" t="s">
        <v>610</v>
      </c>
      <c r="D1404" s="6" t="s">
        <v>611</v>
      </c>
      <c r="E1404" s="6" t="s">
        <v>264</v>
      </c>
      <c r="F1404" s="6" t="s">
        <v>283</v>
      </c>
      <c r="G1404" s="6" t="s">
        <v>74</v>
      </c>
      <c r="H1404" s="6" t="s">
        <v>75</v>
      </c>
      <c r="I1404" s="6">
        <v>60</v>
      </c>
      <c r="J1404" s="6">
        <v>-4</v>
      </c>
      <c r="K1404" s="6">
        <v>-98</v>
      </c>
      <c r="L1404" s="6" t="s">
        <v>438</v>
      </c>
      <c r="M1404" s="9" t="s">
        <v>207</v>
      </c>
      <c r="N1404" s="11">
        <f t="shared" si="21"/>
        <v>392</v>
      </c>
    </row>
    <row r="1405" spans="1:14" ht="14.25" customHeight="1" x14ac:dyDescent="0.35">
      <c r="A1405" s="5">
        <v>45628</v>
      </c>
      <c r="B1405" s="6" t="s">
        <v>83</v>
      </c>
      <c r="C1405" s="6" t="s">
        <v>612</v>
      </c>
      <c r="D1405" s="6" t="s">
        <v>613</v>
      </c>
      <c r="E1405" s="6" t="s">
        <v>264</v>
      </c>
      <c r="F1405" s="6" t="s">
        <v>283</v>
      </c>
      <c r="G1405" s="6" t="s">
        <v>74</v>
      </c>
      <c r="H1405" s="6" t="s">
        <v>75</v>
      </c>
      <c r="I1405" s="6">
        <v>60</v>
      </c>
      <c r="J1405" s="6">
        <v>-4</v>
      </c>
      <c r="K1405" s="6">
        <v>-98</v>
      </c>
      <c r="L1405" s="6" t="s">
        <v>438</v>
      </c>
      <c r="M1405" s="9" t="s">
        <v>207</v>
      </c>
      <c r="N1405" s="11">
        <f t="shared" si="21"/>
        <v>392</v>
      </c>
    </row>
    <row r="1406" spans="1:14" ht="14.25" customHeight="1" x14ac:dyDescent="0.35">
      <c r="A1406" s="5">
        <v>45628</v>
      </c>
      <c r="B1406" s="6" t="s">
        <v>83</v>
      </c>
      <c r="C1406" s="6" t="s">
        <v>614</v>
      </c>
      <c r="D1406" s="6" t="s">
        <v>615</v>
      </c>
      <c r="E1406" s="6" t="s">
        <v>264</v>
      </c>
      <c r="F1406" s="6" t="s">
        <v>283</v>
      </c>
      <c r="G1406" s="6" t="s">
        <v>74</v>
      </c>
      <c r="H1406" s="6" t="s">
        <v>75</v>
      </c>
      <c r="I1406" s="6">
        <v>60</v>
      </c>
      <c r="J1406" s="6">
        <v>-4</v>
      </c>
      <c r="K1406" s="6">
        <v>-98</v>
      </c>
      <c r="L1406" s="6" t="s">
        <v>438</v>
      </c>
      <c r="M1406" s="9" t="s">
        <v>207</v>
      </c>
      <c r="N1406" s="11">
        <f t="shared" si="21"/>
        <v>392</v>
      </c>
    </row>
    <row r="1407" spans="1:14" ht="14.25" customHeight="1" x14ac:dyDescent="0.35">
      <c r="A1407" s="5">
        <v>45628</v>
      </c>
      <c r="B1407" s="6" t="s">
        <v>83</v>
      </c>
      <c r="C1407" s="6" t="s">
        <v>616</v>
      </c>
      <c r="D1407" s="6" t="s">
        <v>617</v>
      </c>
      <c r="E1407" s="6" t="s">
        <v>264</v>
      </c>
      <c r="F1407" s="6" t="s">
        <v>283</v>
      </c>
      <c r="G1407" s="6" t="s">
        <v>74</v>
      </c>
      <c r="H1407" s="6" t="s">
        <v>75</v>
      </c>
      <c r="I1407" s="6">
        <v>60</v>
      </c>
      <c r="J1407" s="6">
        <v>-4</v>
      </c>
      <c r="K1407" s="6">
        <v>-98</v>
      </c>
      <c r="L1407" s="6" t="s">
        <v>438</v>
      </c>
      <c r="M1407" s="9" t="s">
        <v>207</v>
      </c>
      <c r="N1407" s="11">
        <f t="shared" si="21"/>
        <v>392</v>
      </c>
    </row>
    <row r="1408" spans="1:14" ht="14.25" customHeight="1" x14ac:dyDescent="0.35">
      <c r="A1408" s="5">
        <v>45628</v>
      </c>
      <c r="B1408" s="6" t="s">
        <v>83</v>
      </c>
      <c r="C1408" s="6" t="s">
        <v>618</v>
      </c>
      <c r="D1408" s="6" t="s">
        <v>619</v>
      </c>
      <c r="E1408" s="6" t="s">
        <v>294</v>
      </c>
      <c r="F1408" s="6" t="s">
        <v>477</v>
      </c>
      <c r="G1408" s="6" t="s">
        <v>74</v>
      </c>
      <c r="H1408" s="6" t="s">
        <v>75</v>
      </c>
      <c r="I1408" s="6">
        <v>60</v>
      </c>
      <c r="J1408" s="6">
        <v>-4</v>
      </c>
      <c r="K1408" s="6">
        <v>-98</v>
      </c>
      <c r="L1408" s="6" t="s">
        <v>438</v>
      </c>
      <c r="M1408" s="9" t="s">
        <v>207</v>
      </c>
      <c r="N1408" s="11">
        <f t="shared" si="21"/>
        <v>392</v>
      </c>
    </row>
    <row r="1409" spans="1:14" ht="14.25" customHeight="1" x14ac:dyDescent="0.35">
      <c r="A1409" s="5">
        <v>45628</v>
      </c>
      <c r="B1409" s="6" t="s">
        <v>83</v>
      </c>
      <c r="C1409" s="6" t="s">
        <v>620</v>
      </c>
      <c r="D1409" s="6" t="s">
        <v>621</v>
      </c>
      <c r="E1409" s="6" t="s">
        <v>264</v>
      </c>
      <c r="F1409" s="6" t="s">
        <v>283</v>
      </c>
      <c r="G1409" s="6" t="s">
        <v>74</v>
      </c>
      <c r="H1409" s="6" t="s">
        <v>75</v>
      </c>
      <c r="I1409" s="6">
        <v>60</v>
      </c>
      <c r="J1409" s="6">
        <v>-4</v>
      </c>
      <c r="K1409" s="6">
        <v>-98</v>
      </c>
      <c r="L1409" s="6" t="s">
        <v>438</v>
      </c>
      <c r="M1409" s="9" t="s">
        <v>207</v>
      </c>
      <c r="N1409" s="11">
        <f t="shared" si="21"/>
        <v>392</v>
      </c>
    </row>
    <row r="1410" spans="1:14" ht="14.25" customHeight="1" x14ac:dyDescent="0.35">
      <c r="A1410" s="5">
        <v>45628</v>
      </c>
      <c r="B1410" s="6" t="s">
        <v>83</v>
      </c>
      <c r="C1410" s="6" t="s">
        <v>230</v>
      </c>
      <c r="D1410" s="6" t="s">
        <v>231</v>
      </c>
      <c r="E1410" s="6" t="s">
        <v>224</v>
      </c>
      <c r="F1410" s="6" t="s">
        <v>232</v>
      </c>
      <c r="G1410" s="6" t="s">
        <v>74</v>
      </c>
      <c r="H1410" s="6" t="s">
        <v>75</v>
      </c>
      <c r="I1410" s="6">
        <v>60</v>
      </c>
      <c r="J1410" s="6">
        <v>-6</v>
      </c>
      <c r="K1410" s="6">
        <v>-147</v>
      </c>
      <c r="L1410" s="6" t="s">
        <v>153</v>
      </c>
      <c r="M1410" s="9" t="s">
        <v>207</v>
      </c>
      <c r="N1410" s="11">
        <f t="shared" si="21"/>
        <v>882</v>
      </c>
    </row>
    <row r="1411" spans="1:14" ht="14.25" customHeight="1" x14ac:dyDescent="0.35">
      <c r="A1411" s="5">
        <v>45628</v>
      </c>
      <c r="B1411" s="6" t="s">
        <v>83</v>
      </c>
      <c r="C1411" s="6" t="s">
        <v>622</v>
      </c>
      <c r="D1411" s="6" t="s">
        <v>623</v>
      </c>
      <c r="E1411" s="6" t="s">
        <v>264</v>
      </c>
      <c r="F1411" s="6" t="s">
        <v>283</v>
      </c>
      <c r="G1411" s="6" t="s">
        <v>74</v>
      </c>
      <c r="H1411" s="6" t="s">
        <v>75</v>
      </c>
      <c r="I1411" s="6">
        <v>60</v>
      </c>
      <c r="J1411" s="6">
        <v>-4</v>
      </c>
      <c r="K1411" s="6">
        <v>-98</v>
      </c>
      <c r="L1411" s="6" t="s">
        <v>438</v>
      </c>
      <c r="M1411" s="9" t="s">
        <v>207</v>
      </c>
      <c r="N1411" s="11">
        <f t="shared" ref="N1411:N1474" si="22">J1411*K1411</f>
        <v>392</v>
      </c>
    </row>
    <row r="1412" spans="1:14" ht="14.25" customHeight="1" x14ac:dyDescent="0.35">
      <c r="A1412" s="5">
        <v>45628</v>
      </c>
      <c r="B1412" s="6" t="s">
        <v>83</v>
      </c>
      <c r="C1412" s="6" t="s">
        <v>624</v>
      </c>
      <c r="D1412" s="6" t="s">
        <v>625</v>
      </c>
      <c r="E1412" s="6" t="s">
        <v>264</v>
      </c>
      <c r="F1412" s="6" t="s">
        <v>283</v>
      </c>
      <c r="G1412" s="6" t="s">
        <v>74</v>
      </c>
      <c r="H1412" s="6" t="s">
        <v>75</v>
      </c>
      <c r="I1412" s="6">
        <v>60</v>
      </c>
      <c r="J1412" s="6">
        <v>-4</v>
      </c>
      <c r="K1412" s="6">
        <v>-98</v>
      </c>
      <c r="L1412" s="6" t="s">
        <v>438</v>
      </c>
      <c r="M1412" s="9" t="s">
        <v>207</v>
      </c>
      <c r="N1412" s="11">
        <f t="shared" si="22"/>
        <v>392</v>
      </c>
    </row>
    <row r="1413" spans="1:14" ht="14.25" customHeight="1" x14ac:dyDescent="0.35">
      <c r="A1413" s="5">
        <v>45628</v>
      </c>
      <c r="B1413" s="6" t="s">
        <v>83</v>
      </c>
      <c r="C1413" s="6" t="s">
        <v>626</v>
      </c>
      <c r="D1413" s="6" t="s">
        <v>627</v>
      </c>
      <c r="E1413" s="6" t="s">
        <v>264</v>
      </c>
      <c r="F1413" s="6" t="s">
        <v>283</v>
      </c>
      <c r="G1413" s="6" t="s">
        <v>74</v>
      </c>
      <c r="H1413" s="6" t="s">
        <v>75</v>
      </c>
      <c r="I1413" s="6">
        <v>60</v>
      </c>
      <c r="J1413" s="6">
        <v>-4</v>
      </c>
      <c r="K1413" s="6">
        <v>-98</v>
      </c>
      <c r="L1413" s="6" t="s">
        <v>438</v>
      </c>
      <c r="M1413" s="9" t="s">
        <v>207</v>
      </c>
      <c r="N1413" s="11">
        <f t="shared" si="22"/>
        <v>392</v>
      </c>
    </row>
    <row r="1414" spans="1:14" ht="14.25" customHeight="1" x14ac:dyDescent="0.35">
      <c r="A1414" s="5">
        <v>45628</v>
      </c>
      <c r="B1414" s="6" t="s">
        <v>83</v>
      </c>
      <c r="C1414" s="6" t="s">
        <v>628</v>
      </c>
      <c r="D1414" s="6" t="s">
        <v>629</v>
      </c>
      <c r="E1414" s="6" t="s">
        <v>264</v>
      </c>
      <c r="F1414" s="6" t="s">
        <v>283</v>
      </c>
      <c r="G1414" s="6" t="s">
        <v>74</v>
      </c>
      <c r="H1414" s="6" t="s">
        <v>75</v>
      </c>
      <c r="I1414" s="6">
        <v>60</v>
      </c>
      <c r="J1414" s="6">
        <v>-4</v>
      </c>
      <c r="K1414" s="6">
        <v>-98</v>
      </c>
      <c r="L1414" s="6" t="s">
        <v>438</v>
      </c>
      <c r="M1414" s="9" t="s">
        <v>207</v>
      </c>
      <c r="N1414" s="11">
        <f t="shared" si="22"/>
        <v>392</v>
      </c>
    </row>
    <row r="1415" spans="1:14" ht="14.25" customHeight="1" x14ac:dyDescent="0.35">
      <c r="A1415" s="5">
        <v>45628</v>
      </c>
      <c r="B1415" s="6" t="s">
        <v>83</v>
      </c>
      <c r="C1415" s="6" t="s">
        <v>630</v>
      </c>
      <c r="D1415" s="6" t="s">
        <v>631</v>
      </c>
      <c r="E1415" s="6" t="s">
        <v>264</v>
      </c>
      <c r="F1415" s="6" t="s">
        <v>283</v>
      </c>
      <c r="G1415" s="6" t="s">
        <v>74</v>
      </c>
      <c r="H1415" s="6" t="s">
        <v>75</v>
      </c>
      <c r="I1415" s="6">
        <v>60</v>
      </c>
      <c r="J1415" s="6">
        <v>-4</v>
      </c>
      <c r="K1415" s="6">
        <v>-98</v>
      </c>
      <c r="L1415" s="6" t="s">
        <v>438</v>
      </c>
      <c r="M1415" s="9" t="s">
        <v>207</v>
      </c>
      <c r="N1415" s="11">
        <f t="shared" si="22"/>
        <v>392</v>
      </c>
    </row>
    <row r="1416" spans="1:14" ht="14.25" customHeight="1" x14ac:dyDescent="0.35">
      <c r="A1416" s="5">
        <v>45628</v>
      </c>
      <c r="B1416" s="6" t="s">
        <v>83</v>
      </c>
      <c r="C1416" s="6" t="s">
        <v>632</v>
      </c>
      <c r="D1416" s="6" t="s">
        <v>633</v>
      </c>
      <c r="E1416" s="6" t="s">
        <v>264</v>
      </c>
      <c r="F1416" s="6" t="s">
        <v>283</v>
      </c>
      <c r="G1416" s="6" t="s">
        <v>74</v>
      </c>
      <c r="H1416" s="6" t="s">
        <v>75</v>
      </c>
      <c r="I1416" s="6">
        <v>60</v>
      </c>
      <c r="J1416" s="6">
        <v>-4</v>
      </c>
      <c r="K1416" s="6">
        <v>-98</v>
      </c>
      <c r="L1416" s="6" t="s">
        <v>438</v>
      </c>
      <c r="M1416" s="9" t="s">
        <v>207</v>
      </c>
      <c r="N1416" s="11">
        <f t="shared" si="22"/>
        <v>392</v>
      </c>
    </row>
    <row r="1417" spans="1:14" ht="14.25" customHeight="1" x14ac:dyDescent="0.35">
      <c r="A1417" s="5">
        <v>45628</v>
      </c>
      <c r="B1417" s="6" t="s">
        <v>83</v>
      </c>
      <c r="C1417" s="6" t="s">
        <v>634</v>
      </c>
      <c r="D1417" s="6" t="s">
        <v>635</v>
      </c>
      <c r="E1417" s="6" t="s">
        <v>294</v>
      </c>
      <c r="F1417" s="6" t="s">
        <v>477</v>
      </c>
      <c r="G1417" s="6" t="s">
        <v>74</v>
      </c>
      <c r="H1417" s="6" t="s">
        <v>75</v>
      </c>
      <c r="I1417" s="6">
        <v>60</v>
      </c>
      <c r="J1417" s="6">
        <v>-4</v>
      </c>
      <c r="K1417" s="6">
        <v>-98</v>
      </c>
      <c r="L1417" s="6" t="s">
        <v>438</v>
      </c>
      <c r="M1417" s="9" t="s">
        <v>207</v>
      </c>
      <c r="N1417" s="11">
        <f t="shared" si="22"/>
        <v>392</v>
      </c>
    </row>
    <row r="1418" spans="1:14" ht="14.25" customHeight="1" x14ac:dyDescent="0.35">
      <c r="A1418" s="5">
        <v>45628</v>
      </c>
      <c r="B1418" s="6" t="s">
        <v>83</v>
      </c>
      <c r="C1418" s="6" t="s">
        <v>636</v>
      </c>
      <c r="D1418" s="6" t="s">
        <v>637</v>
      </c>
      <c r="E1418" s="6" t="s">
        <v>264</v>
      </c>
      <c r="F1418" s="6" t="s">
        <v>283</v>
      </c>
      <c r="G1418" s="6" t="s">
        <v>74</v>
      </c>
      <c r="H1418" s="6" t="s">
        <v>75</v>
      </c>
      <c r="I1418" s="6">
        <v>60</v>
      </c>
      <c r="J1418" s="6">
        <v>-4</v>
      </c>
      <c r="K1418" s="6">
        <v>-98</v>
      </c>
      <c r="L1418" s="6" t="s">
        <v>438</v>
      </c>
      <c r="M1418" s="9" t="s">
        <v>207</v>
      </c>
      <c r="N1418" s="11">
        <f t="shared" si="22"/>
        <v>392</v>
      </c>
    </row>
    <row r="1419" spans="1:14" ht="14.25" customHeight="1" x14ac:dyDescent="0.35">
      <c r="A1419" s="5">
        <v>45628</v>
      </c>
      <c r="B1419" s="6" t="s">
        <v>83</v>
      </c>
      <c r="C1419" s="6" t="s">
        <v>638</v>
      </c>
      <c r="D1419" s="6" t="s">
        <v>639</v>
      </c>
      <c r="E1419" s="6" t="s">
        <v>264</v>
      </c>
      <c r="F1419" s="6" t="s">
        <v>283</v>
      </c>
      <c r="G1419" s="6" t="s">
        <v>74</v>
      </c>
      <c r="H1419" s="6" t="s">
        <v>75</v>
      </c>
      <c r="I1419" s="6">
        <v>60</v>
      </c>
      <c r="J1419" s="6">
        <v>-4</v>
      </c>
      <c r="K1419" s="6">
        <v>-98</v>
      </c>
      <c r="L1419" s="6" t="s">
        <v>438</v>
      </c>
      <c r="M1419" s="9" t="s">
        <v>207</v>
      </c>
      <c r="N1419" s="11">
        <f t="shared" si="22"/>
        <v>392</v>
      </c>
    </row>
    <row r="1420" spans="1:14" ht="14.25" customHeight="1" x14ac:dyDescent="0.35">
      <c r="A1420" s="5">
        <v>45628</v>
      </c>
      <c r="B1420" s="6" t="s">
        <v>83</v>
      </c>
      <c r="C1420" s="6" t="s">
        <v>640</v>
      </c>
      <c r="D1420" s="6" t="s">
        <v>641</v>
      </c>
      <c r="E1420" s="6" t="s">
        <v>264</v>
      </c>
      <c r="F1420" s="6" t="s">
        <v>283</v>
      </c>
      <c r="G1420" s="6" t="s">
        <v>74</v>
      </c>
      <c r="H1420" s="6" t="s">
        <v>75</v>
      </c>
      <c r="I1420" s="6">
        <v>60</v>
      </c>
      <c r="J1420" s="6">
        <v>-4</v>
      </c>
      <c r="K1420" s="6">
        <v>-98</v>
      </c>
      <c r="L1420" s="6" t="s">
        <v>438</v>
      </c>
      <c r="M1420" s="9" t="s">
        <v>207</v>
      </c>
      <c r="N1420" s="11">
        <f t="shared" si="22"/>
        <v>392</v>
      </c>
    </row>
    <row r="1421" spans="1:14" ht="14.25" customHeight="1" x14ac:dyDescent="0.35">
      <c r="A1421" s="5">
        <v>45628</v>
      </c>
      <c r="B1421" s="6" t="s">
        <v>83</v>
      </c>
      <c r="C1421" s="6" t="s">
        <v>642</v>
      </c>
      <c r="D1421" s="6" t="s">
        <v>643</v>
      </c>
      <c r="E1421" s="6" t="s">
        <v>264</v>
      </c>
      <c r="F1421" s="6" t="s">
        <v>283</v>
      </c>
      <c r="G1421" s="6" t="s">
        <v>74</v>
      </c>
      <c r="H1421" s="6" t="s">
        <v>75</v>
      </c>
      <c r="I1421" s="6">
        <v>60</v>
      </c>
      <c r="J1421" s="6">
        <v>-4</v>
      </c>
      <c r="K1421" s="6">
        <v>-98</v>
      </c>
      <c r="L1421" s="6" t="s">
        <v>438</v>
      </c>
      <c r="M1421" s="9" t="s">
        <v>207</v>
      </c>
      <c r="N1421" s="11">
        <f t="shared" si="22"/>
        <v>392</v>
      </c>
    </row>
    <row r="1422" spans="1:14" ht="14.25" customHeight="1" x14ac:dyDescent="0.35">
      <c r="A1422" s="5">
        <v>45628</v>
      </c>
      <c r="B1422" s="6" t="s">
        <v>83</v>
      </c>
      <c r="C1422" s="6" t="s">
        <v>644</v>
      </c>
      <c r="D1422" s="6" t="s">
        <v>645</v>
      </c>
      <c r="E1422" s="6" t="s">
        <v>264</v>
      </c>
      <c r="F1422" s="6" t="s">
        <v>283</v>
      </c>
      <c r="G1422" s="6" t="s">
        <v>74</v>
      </c>
      <c r="H1422" s="6" t="s">
        <v>75</v>
      </c>
      <c r="I1422" s="6">
        <v>60</v>
      </c>
      <c r="J1422" s="6">
        <v>-4</v>
      </c>
      <c r="K1422" s="6">
        <v>-98</v>
      </c>
      <c r="L1422" s="6" t="s">
        <v>438</v>
      </c>
      <c r="M1422" s="9" t="s">
        <v>207</v>
      </c>
      <c r="N1422" s="11">
        <f t="shared" si="22"/>
        <v>392</v>
      </c>
    </row>
    <row r="1423" spans="1:14" ht="14.25" customHeight="1" x14ac:dyDescent="0.35">
      <c r="A1423" s="5">
        <v>45628</v>
      </c>
      <c r="B1423" s="6" t="s">
        <v>83</v>
      </c>
      <c r="C1423" s="6" t="s">
        <v>646</v>
      </c>
      <c r="D1423" s="6" t="s">
        <v>647</v>
      </c>
      <c r="E1423" s="6" t="s">
        <v>449</v>
      </c>
      <c r="F1423" s="6" t="s">
        <v>450</v>
      </c>
      <c r="G1423" s="6" t="s">
        <v>74</v>
      </c>
      <c r="H1423" s="6" t="s">
        <v>75</v>
      </c>
      <c r="I1423" s="6">
        <v>60</v>
      </c>
      <c r="J1423" s="6">
        <v>-4</v>
      </c>
      <c r="K1423" s="6">
        <v>-98</v>
      </c>
      <c r="L1423" s="6" t="s">
        <v>438</v>
      </c>
      <c r="M1423" s="9" t="s">
        <v>207</v>
      </c>
      <c r="N1423" s="11">
        <f t="shared" si="22"/>
        <v>392</v>
      </c>
    </row>
    <row r="1424" spans="1:14" ht="14.25" customHeight="1" x14ac:dyDescent="0.35">
      <c r="A1424" s="5">
        <v>45628</v>
      </c>
      <c r="B1424" s="6" t="s">
        <v>83</v>
      </c>
      <c r="C1424" s="6" t="s">
        <v>648</v>
      </c>
      <c r="D1424" s="6" t="s">
        <v>649</v>
      </c>
      <c r="E1424" s="6" t="s">
        <v>264</v>
      </c>
      <c r="F1424" s="6" t="s">
        <v>283</v>
      </c>
      <c r="G1424" s="6" t="s">
        <v>74</v>
      </c>
      <c r="H1424" s="6" t="s">
        <v>75</v>
      </c>
      <c r="I1424" s="6">
        <v>60</v>
      </c>
      <c r="J1424" s="6">
        <v>-4</v>
      </c>
      <c r="K1424" s="6">
        <v>-98</v>
      </c>
      <c r="L1424" s="6" t="s">
        <v>438</v>
      </c>
      <c r="M1424" s="9" t="s">
        <v>207</v>
      </c>
      <c r="N1424" s="11">
        <f t="shared" si="22"/>
        <v>392</v>
      </c>
    </row>
    <row r="1425" spans="1:14" ht="14.25" customHeight="1" x14ac:dyDescent="0.35">
      <c r="A1425" s="5">
        <v>45628</v>
      </c>
      <c r="B1425" s="6" t="s">
        <v>83</v>
      </c>
      <c r="C1425" s="6" t="s">
        <v>650</v>
      </c>
      <c r="D1425" s="6" t="s">
        <v>651</v>
      </c>
      <c r="E1425" s="6" t="s">
        <v>264</v>
      </c>
      <c r="F1425" s="6" t="s">
        <v>283</v>
      </c>
      <c r="G1425" s="6" t="s">
        <v>74</v>
      </c>
      <c r="H1425" s="6" t="s">
        <v>75</v>
      </c>
      <c r="I1425" s="6">
        <v>60</v>
      </c>
      <c r="J1425" s="6">
        <v>-4</v>
      </c>
      <c r="K1425" s="6">
        <v>-98</v>
      </c>
      <c r="L1425" s="6" t="s">
        <v>438</v>
      </c>
      <c r="M1425" s="9" t="s">
        <v>207</v>
      </c>
      <c r="N1425" s="11">
        <f t="shared" si="22"/>
        <v>392</v>
      </c>
    </row>
    <row r="1426" spans="1:14" ht="14.25" customHeight="1" x14ac:dyDescent="0.35">
      <c r="A1426" s="5">
        <v>45628</v>
      </c>
      <c r="B1426" s="6" t="s">
        <v>83</v>
      </c>
      <c r="C1426" s="6" t="s">
        <v>652</v>
      </c>
      <c r="D1426" s="6" t="s">
        <v>653</v>
      </c>
      <c r="E1426" s="6" t="s">
        <v>264</v>
      </c>
      <c r="F1426" s="6" t="s">
        <v>283</v>
      </c>
      <c r="G1426" s="6" t="s">
        <v>74</v>
      </c>
      <c r="H1426" s="6" t="s">
        <v>75</v>
      </c>
      <c r="I1426" s="6">
        <v>60</v>
      </c>
      <c r="J1426" s="6">
        <v>-4</v>
      </c>
      <c r="K1426" s="6">
        <v>-98</v>
      </c>
      <c r="L1426" s="6" t="s">
        <v>438</v>
      </c>
      <c r="M1426" s="9" t="s">
        <v>207</v>
      </c>
      <c r="N1426" s="11">
        <f t="shared" si="22"/>
        <v>392</v>
      </c>
    </row>
    <row r="1427" spans="1:14" ht="14.25" customHeight="1" x14ac:dyDescent="0.35">
      <c r="A1427" s="5">
        <v>45628</v>
      </c>
      <c r="B1427" s="6" t="s">
        <v>83</v>
      </c>
      <c r="C1427" s="6" t="s">
        <v>654</v>
      </c>
      <c r="D1427" s="6" t="s">
        <v>655</v>
      </c>
      <c r="E1427" s="6" t="s">
        <v>264</v>
      </c>
      <c r="F1427" s="6" t="s">
        <v>283</v>
      </c>
      <c r="G1427" s="6" t="s">
        <v>74</v>
      </c>
      <c r="H1427" s="6" t="s">
        <v>75</v>
      </c>
      <c r="I1427" s="6">
        <v>60</v>
      </c>
      <c r="J1427" s="6">
        <v>-4</v>
      </c>
      <c r="K1427" s="6">
        <v>-98</v>
      </c>
      <c r="L1427" s="6" t="s">
        <v>438</v>
      </c>
      <c r="M1427" s="9" t="s">
        <v>207</v>
      </c>
      <c r="N1427" s="11">
        <f t="shared" si="22"/>
        <v>392</v>
      </c>
    </row>
    <row r="1428" spans="1:14" ht="14.25" customHeight="1" x14ac:dyDescent="0.35">
      <c r="A1428" s="5">
        <v>45628</v>
      </c>
      <c r="B1428" s="6" t="s">
        <v>83</v>
      </c>
      <c r="C1428" s="6" t="s">
        <v>656</v>
      </c>
      <c r="D1428" s="6" t="s">
        <v>657</v>
      </c>
      <c r="E1428" s="6" t="s">
        <v>264</v>
      </c>
      <c r="F1428" s="6" t="s">
        <v>283</v>
      </c>
      <c r="G1428" s="6" t="s">
        <v>74</v>
      </c>
      <c r="H1428" s="6" t="s">
        <v>75</v>
      </c>
      <c r="I1428" s="6">
        <v>60</v>
      </c>
      <c r="J1428" s="6">
        <v>-4</v>
      </c>
      <c r="K1428" s="6">
        <v>-98</v>
      </c>
      <c r="L1428" s="6" t="s">
        <v>438</v>
      </c>
      <c r="M1428" s="9" t="s">
        <v>207</v>
      </c>
      <c r="N1428" s="11">
        <f t="shared" si="22"/>
        <v>392</v>
      </c>
    </row>
    <row r="1429" spans="1:14" ht="14.25" customHeight="1" x14ac:dyDescent="0.35">
      <c r="A1429" s="5">
        <v>45628</v>
      </c>
      <c r="B1429" s="6" t="s">
        <v>83</v>
      </c>
      <c r="C1429" s="6" t="s">
        <v>658</v>
      </c>
      <c r="D1429" s="6" t="s">
        <v>659</v>
      </c>
      <c r="E1429" s="6" t="s">
        <v>294</v>
      </c>
      <c r="F1429" s="6" t="s">
        <v>477</v>
      </c>
      <c r="G1429" s="6" t="s">
        <v>74</v>
      </c>
      <c r="H1429" s="6" t="s">
        <v>75</v>
      </c>
      <c r="I1429" s="6">
        <v>60</v>
      </c>
      <c r="J1429" s="6">
        <v>-4</v>
      </c>
      <c r="K1429" s="6">
        <v>-98</v>
      </c>
      <c r="L1429" s="6" t="s">
        <v>438</v>
      </c>
      <c r="M1429" s="9" t="s">
        <v>207</v>
      </c>
      <c r="N1429" s="11">
        <f t="shared" si="22"/>
        <v>392</v>
      </c>
    </row>
    <row r="1430" spans="1:14" ht="14.25" customHeight="1" x14ac:dyDescent="0.35">
      <c r="A1430" s="5">
        <v>45628</v>
      </c>
      <c r="B1430" s="6" t="s">
        <v>83</v>
      </c>
      <c r="C1430" s="6" t="s">
        <v>660</v>
      </c>
      <c r="D1430" s="6" t="s">
        <v>661</v>
      </c>
      <c r="E1430" s="6" t="s">
        <v>264</v>
      </c>
      <c r="F1430" s="6" t="s">
        <v>283</v>
      </c>
      <c r="G1430" s="6" t="s">
        <v>74</v>
      </c>
      <c r="H1430" s="6" t="s">
        <v>75</v>
      </c>
      <c r="I1430" s="6">
        <v>60</v>
      </c>
      <c r="J1430" s="6">
        <v>-4</v>
      </c>
      <c r="K1430" s="6">
        <v>-98</v>
      </c>
      <c r="L1430" s="6" t="s">
        <v>438</v>
      </c>
      <c r="M1430" s="9" t="s">
        <v>207</v>
      </c>
      <c r="N1430" s="11">
        <f t="shared" si="22"/>
        <v>392</v>
      </c>
    </row>
    <row r="1431" spans="1:14" ht="14.25" customHeight="1" x14ac:dyDescent="0.35">
      <c r="A1431" s="5">
        <v>45628</v>
      </c>
      <c r="B1431" s="6" t="s">
        <v>83</v>
      </c>
      <c r="C1431" s="6" t="s">
        <v>662</v>
      </c>
      <c r="D1431" s="6" t="s">
        <v>663</v>
      </c>
      <c r="E1431" s="6" t="s">
        <v>449</v>
      </c>
      <c r="F1431" s="6" t="s">
        <v>450</v>
      </c>
      <c r="G1431" s="6" t="s">
        <v>74</v>
      </c>
      <c r="H1431" s="6" t="s">
        <v>75</v>
      </c>
      <c r="I1431" s="6">
        <v>60</v>
      </c>
      <c r="J1431" s="6">
        <v>-4</v>
      </c>
      <c r="K1431" s="6">
        <v>-98</v>
      </c>
      <c r="L1431" s="6" t="s">
        <v>438</v>
      </c>
      <c r="M1431" s="9" t="s">
        <v>207</v>
      </c>
      <c r="N1431" s="11">
        <f t="shared" si="22"/>
        <v>392</v>
      </c>
    </row>
    <row r="1432" spans="1:14" ht="14.25" customHeight="1" x14ac:dyDescent="0.35">
      <c r="A1432" s="5">
        <v>45628</v>
      </c>
      <c r="B1432" s="6" t="s">
        <v>83</v>
      </c>
      <c r="C1432" s="6" t="s">
        <v>664</v>
      </c>
      <c r="D1432" s="6" t="s">
        <v>665</v>
      </c>
      <c r="E1432" s="6" t="s">
        <v>264</v>
      </c>
      <c r="F1432" s="6" t="s">
        <v>283</v>
      </c>
      <c r="G1432" s="6" t="s">
        <v>74</v>
      </c>
      <c r="H1432" s="6" t="s">
        <v>75</v>
      </c>
      <c r="I1432" s="6">
        <v>60</v>
      </c>
      <c r="J1432" s="6">
        <v>-4</v>
      </c>
      <c r="K1432" s="6">
        <v>-98</v>
      </c>
      <c r="L1432" s="6" t="s">
        <v>438</v>
      </c>
      <c r="M1432" s="9" t="s">
        <v>207</v>
      </c>
      <c r="N1432" s="11">
        <f t="shared" si="22"/>
        <v>392</v>
      </c>
    </row>
    <row r="1433" spans="1:14" ht="14.25" customHeight="1" x14ac:dyDescent="0.35">
      <c r="A1433" s="5">
        <v>45628</v>
      </c>
      <c r="B1433" s="6" t="s">
        <v>83</v>
      </c>
      <c r="C1433" s="6" t="s">
        <v>666</v>
      </c>
      <c r="D1433" s="6" t="s">
        <v>667</v>
      </c>
      <c r="E1433" s="6" t="s">
        <v>264</v>
      </c>
      <c r="F1433" s="6" t="s">
        <v>283</v>
      </c>
      <c r="G1433" s="6" t="s">
        <v>74</v>
      </c>
      <c r="H1433" s="6" t="s">
        <v>75</v>
      </c>
      <c r="I1433" s="6">
        <v>60</v>
      </c>
      <c r="J1433" s="6">
        <v>-4</v>
      </c>
      <c r="K1433" s="6">
        <v>-98</v>
      </c>
      <c r="L1433" s="6" t="s">
        <v>438</v>
      </c>
      <c r="M1433" s="9" t="s">
        <v>207</v>
      </c>
      <c r="N1433" s="11">
        <f t="shared" si="22"/>
        <v>392</v>
      </c>
    </row>
    <row r="1434" spans="1:14" ht="14.25" customHeight="1" x14ac:dyDescent="0.35">
      <c r="A1434" s="5">
        <v>45628</v>
      </c>
      <c r="B1434" s="6" t="s">
        <v>83</v>
      </c>
      <c r="C1434" s="6" t="s">
        <v>668</v>
      </c>
      <c r="D1434" s="6" t="s">
        <v>669</v>
      </c>
      <c r="E1434" s="6" t="s">
        <v>264</v>
      </c>
      <c r="F1434" s="6" t="s">
        <v>283</v>
      </c>
      <c r="G1434" s="6" t="s">
        <v>74</v>
      </c>
      <c r="H1434" s="6" t="s">
        <v>75</v>
      </c>
      <c r="I1434" s="6">
        <v>60</v>
      </c>
      <c r="J1434" s="6">
        <v>-4</v>
      </c>
      <c r="K1434" s="6">
        <v>-98</v>
      </c>
      <c r="L1434" s="6" t="s">
        <v>438</v>
      </c>
      <c r="M1434" s="9" t="s">
        <v>207</v>
      </c>
      <c r="N1434" s="11">
        <f t="shared" si="22"/>
        <v>392</v>
      </c>
    </row>
    <row r="1435" spans="1:14" ht="14.25" customHeight="1" x14ac:dyDescent="0.35">
      <c r="A1435" s="5">
        <v>45628</v>
      </c>
      <c r="B1435" s="6" t="s">
        <v>83</v>
      </c>
      <c r="C1435" s="6" t="s">
        <v>670</v>
      </c>
      <c r="D1435" s="6" t="s">
        <v>671</v>
      </c>
      <c r="E1435" s="6" t="s">
        <v>264</v>
      </c>
      <c r="F1435" s="6" t="s">
        <v>283</v>
      </c>
      <c r="G1435" s="6" t="s">
        <v>74</v>
      </c>
      <c r="H1435" s="6" t="s">
        <v>75</v>
      </c>
      <c r="I1435" s="6">
        <v>60</v>
      </c>
      <c r="J1435" s="6">
        <v>-4</v>
      </c>
      <c r="K1435" s="6">
        <v>-98</v>
      </c>
      <c r="L1435" s="6" t="s">
        <v>438</v>
      </c>
      <c r="M1435" s="9" t="s">
        <v>207</v>
      </c>
      <c r="N1435" s="11">
        <f t="shared" si="22"/>
        <v>392</v>
      </c>
    </row>
    <row r="1436" spans="1:14" ht="14.25" customHeight="1" x14ac:dyDescent="0.35">
      <c r="A1436" s="5">
        <v>45628</v>
      </c>
      <c r="B1436" s="6" t="s">
        <v>83</v>
      </c>
      <c r="C1436" s="6" t="s">
        <v>672</v>
      </c>
      <c r="D1436" s="6" t="s">
        <v>673</v>
      </c>
      <c r="E1436" s="6" t="s">
        <v>264</v>
      </c>
      <c r="F1436" s="6" t="s">
        <v>283</v>
      </c>
      <c r="G1436" s="6" t="s">
        <v>74</v>
      </c>
      <c r="H1436" s="6" t="s">
        <v>75</v>
      </c>
      <c r="I1436" s="6">
        <v>60</v>
      </c>
      <c r="J1436" s="6">
        <v>-4</v>
      </c>
      <c r="K1436" s="6">
        <v>-98</v>
      </c>
      <c r="L1436" s="6" t="s">
        <v>438</v>
      </c>
      <c r="M1436" s="9" t="s">
        <v>207</v>
      </c>
      <c r="N1436" s="11">
        <f t="shared" si="22"/>
        <v>392</v>
      </c>
    </row>
    <row r="1437" spans="1:14" ht="14.25" customHeight="1" x14ac:dyDescent="0.35">
      <c r="A1437" s="5">
        <v>45628</v>
      </c>
      <c r="B1437" s="6" t="s">
        <v>83</v>
      </c>
      <c r="C1437" s="6" t="s">
        <v>674</v>
      </c>
      <c r="D1437" s="6" t="s">
        <v>675</v>
      </c>
      <c r="E1437" s="6" t="s">
        <v>264</v>
      </c>
      <c r="F1437" s="6" t="s">
        <v>283</v>
      </c>
      <c r="G1437" s="6" t="s">
        <v>74</v>
      </c>
      <c r="H1437" s="6" t="s">
        <v>75</v>
      </c>
      <c r="I1437" s="6">
        <v>60</v>
      </c>
      <c r="J1437" s="6">
        <v>-4</v>
      </c>
      <c r="K1437" s="6">
        <v>-98</v>
      </c>
      <c r="L1437" s="6" t="s">
        <v>438</v>
      </c>
      <c r="M1437" s="9" t="s">
        <v>207</v>
      </c>
      <c r="N1437" s="11">
        <f t="shared" si="22"/>
        <v>392</v>
      </c>
    </row>
    <row r="1438" spans="1:14" ht="14.25" customHeight="1" x14ac:dyDescent="0.35">
      <c r="A1438" s="5">
        <v>45628</v>
      </c>
      <c r="B1438" s="6" t="s">
        <v>83</v>
      </c>
      <c r="C1438" s="6" t="s">
        <v>676</v>
      </c>
      <c r="D1438" s="6" t="s">
        <v>677</v>
      </c>
      <c r="E1438" s="6" t="s">
        <v>294</v>
      </c>
      <c r="F1438" s="6" t="s">
        <v>477</v>
      </c>
      <c r="G1438" s="6" t="s">
        <v>74</v>
      </c>
      <c r="H1438" s="6" t="s">
        <v>75</v>
      </c>
      <c r="I1438" s="6">
        <v>60</v>
      </c>
      <c r="J1438" s="6">
        <v>-4</v>
      </c>
      <c r="K1438" s="6">
        <v>-98</v>
      </c>
      <c r="L1438" s="6" t="s">
        <v>438</v>
      </c>
      <c r="M1438" s="9" t="s">
        <v>207</v>
      </c>
      <c r="N1438" s="11">
        <f t="shared" si="22"/>
        <v>392</v>
      </c>
    </row>
    <row r="1439" spans="1:14" ht="14.25" customHeight="1" x14ac:dyDescent="0.35">
      <c r="A1439" s="5">
        <v>45628</v>
      </c>
      <c r="B1439" s="6" t="s">
        <v>83</v>
      </c>
      <c r="C1439" s="6" t="s">
        <v>678</v>
      </c>
      <c r="D1439" s="6" t="s">
        <v>679</v>
      </c>
      <c r="E1439" s="6" t="s">
        <v>294</v>
      </c>
      <c r="F1439" s="6" t="s">
        <v>477</v>
      </c>
      <c r="G1439" s="6" t="s">
        <v>74</v>
      </c>
      <c r="H1439" s="6" t="s">
        <v>75</v>
      </c>
      <c r="I1439" s="6">
        <v>60</v>
      </c>
      <c r="J1439" s="6">
        <v>-4</v>
      </c>
      <c r="K1439" s="6">
        <v>-98</v>
      </c>
      <c r="L1439" s="6" t="s">
        <v>438</v>
      </c>
      <c r="M1439" s="9" t="s">
        <v>207</v>
      </c>
      <c r="N1439" s="11">
        <f t="shared" si="22"/>
        <v>392</v>
      </c>
    </row>
    <row r="1440" spans="1:14" ht="14.25" customHeight="1" x14ac:dyDescent="0.35">
      <c r="A1440" s="5">
        <v>45628</v>
      </c>
      <c r="B1440" s="6" t="s">
        <v>83</v>
      </c>
      <c r="C1440" s="6" t="s">
        <v>680</v>
      </c>
      <c r="D1440" s="6" t="s">
        <v>681</v>
      </c>
      <c r="E1440" s="6" t="s">
        <v>294</v>
      </c>
      <c r="F1440" s="6" t="s">
        <v>477</v>
      </c>
      <c r="G1440" s="6" t="s">
        <v>74</v>
      </c>
      <c r="H1440" s="6" t="s">
        <v>75</v>
      </c>
      <c r="I1440" s="6">
        <v>60</v>
      </c>
      <c r="J1440" s="6">
        <v>-4</v>
      </c>
      <c r="K1440" s="6">
        <v>-98</v>
      </c>
      <c r="L1440" s="6" t="s">
        <v>438</v>
      </c>
      <c r="M1440" s="9" t="s">
        <v>207</v>
      </c>
      <c r="N1440" s="11">
        <f t="shared" si="22"/>
        <v>392</v>
      </c>
    </row>
    <row r="1441" spans="1:14" ht="14.25" customHeight="1" x14ac:dyDescent="0.35">
      <c r="A1441" s="5">
        <v>45628</v>
      </c>
      <c r="B1441" s="6" t="s">
        <v>83</v>
      </c>
      <c r="C1441" s="6" t="s">
        <v>682</v>
      </c>
      <c r="D1441" s="6" t="s">
        <v>683</v>
      </c>
      <c r="E1441" s="6" t="s">
        <v>264</v>
      </c>
      <c r="F1441" s="6" t="s">
        <v>283</v>
      </c>
      <c r="G1441" s="6" t="s">
        <v>74</v>
      </c>
      <c r="H1441" s="6" t="s">
        <v>75</v>
      </c>
      <c r="I1441" s="6">
        <v>60</v>
      </c>
      <c r="J1441" s="6">
        <v>-4</v>
      </c>
      <c r="K1441" s="6">
        <v>-98</v>
      </c>
      <c r="L1441" s="6" t="s">
        <v>438</v>
      </c>
      <c r="M1441" s="9" t="s">
        <v>207</v>
      </c>
      <c r="N1441" s="11">
        <f t="shared" si="22"/>
        <v>392</v>
      </c>
    </row>
    <row r="1442" spans="1:14" ht="14.25" customHeight="1" x14ac:dyDescent="0.35">
      <c r="A1442" s="5">
        <v>45628</v>
      </c>
      <c r="B1442" s="6" t="s">
        <v>83</v>
      </c>
      <c r="C1442" s="6" t="s">
        <v>684</v>
      </c>
      <c r="D1442" s="6" t="s">
        <v>685</v>
      </c>
      <c r="E1442" s="6" t="s">
        <v>264</v>
      </c>
      <c r="F1442" s="6" t="s">
        <v>283</v>
      </c>
      <c r="G1442" s="6" t="s">
        <v>74</v>
      </c>
      <c r="H1442" s="6" t="s">
        <v>75</v>
      </c>
      <c r="I1442" s="6">
        <v>60</v>
      </c>
      <c r="J1442" s="6">
        <v>-4</v>
      </c>
      <c r="K1442" s="6">
        <v>-98</v>
      </c>
      <c r="L1442" s="6" t="s">
        <v>438</v>
      </c>
      <c r="M1442" s="9" t="s">
        <v>207</v>
      </c>
      <c r="N1442" s="11">
        <f t="shared" si="22"/>
        <v>392</v>
      </c>
    </row>
    <row r="1443" spans="1:14" ht="14.25" customHeight="1" x14ac:dyDescent="0.35">
      <c r="A1443" s="5">
        <v>45628</v>
      </c>
      <c r="B1443" s="6" t="s">
        <v>83</v>
      </c>
      <c r="C1443" s="6" t="s">
        <v>686</v>
      </c>
      <c r="D1443" s="6" t="s">
        <v>687</v>
      </c>
      <c r="E1443" s="6" t="s">
        <v>264</v>
      </c>
      <c r="F1443" s="6" t="s">
        <v>283</v>
      </c>
      <c r="G1443" s="6" t="s">
        <v>74</v>
      </c>
      <c r="H1443" s="6" t="s">
        <v>75</v>
      </c>
      <c r="I1443" s="6">
        <v>60</v>
      </c>
      <c r="J1443" s="6">
        <v>-4</v>
      </c>
      <c r="K1443" s="6">
        <v>-98</v>
      </c>
      <c r="L1443" s="6" t="s">
        <v>438</v>
      </c>
      <c r="M1443" s="9" t="s">
        <v>207</v>
      </c>
      <c r="N1443" s="11">
        <f t="shared" si="22"/>
        <v>392</v>
      </c>
    </row>
    <row r="1444" spans="1:14" ht="14.25" customHeight="1" x14ac:dyDescent="0.35">
      <c r="A1444" s="5">
        <v>45628</v>
      </c>
      <c r="B1444" s="6" t="s">
        <v>83</v>
      </c>
      <c r="C1444" s="6" t="s">
        <v>688</v>
      </c>
      <c r="D1444" s="6" t="s">
        <v>689</v>
      </c>
      <c r="E1444" s="6" t="s">
        <v>264</v>
      </c>
      <c r="F1444" s="6" t="s">
        <v>283</v>
      </c>
      <c r="G1444" s="6" t="s">
        <v>74</v>
      </c>
      <c r="H1444" s="6" t="s">
        <v>75</v>
      </c>
      <c r="I1444" s="6">
        <v>60</v>
      </c>
      <c r="J1444" s="6">
        <v>-4</v>
      </c>
      <c r="K1444" s="6">
        <v>-98</v>
      </c>
      <c r="L1444" s="6" t="s">
        <v>438</v>
      </c>
      <c r="M1444" s="9" t="s">
        <v>207</v>
      </c>
      <c r="N1444" s="11">
        <f t="shared" si="22"/>
        <v>392</v>
      </c>
    </row>
    <row r="1445" spans="1:14" ht="14.25" customHeight="1" x14ac:dyDescent="0.35">
      <c r="A1445" s="5">
        <v>45628</v>
      </c>
      <c r="B1445" s="6" t="s">
        <v>83</v>
      </c>
      <c r="C1445" s="6" t="s">
        <v>690</v>
      </c>
      <c r="D1445" s="6" t="s">
        <v>691</v>
      </c>
      <c r="E1445" s="6" t="s">
        <v>264</v>
      </c>
      <c r="F1445" s="6" t="s">
        <v>283</v>
      </c>
      <c r="G1445" s="6" t="s">
        <v>74</v>
      </c>
      <c r="H1445" s="6" t="s">
        <v>75</v>
      </c>
      <c r="I1445" s="6">
        <v>60</v>
      </c>
      <c r="J1445" s="6">
        <v>-4</v>
      </c>
      <c r="K1445" s="6">
        <v>-98</v>
      </c>
      <c r="L1445" s="6" t="s">
        <v>438</v>
      </c>
      <c r="M1445" s="9" t="s">
        <v>207</v>
      </c>
      <c r="N1445" s="11">
        <f t="shared" si="22"/>
        <v>392</v>
      </c>
    </row>
    <row r="1446" spans="1:14" ht="14.25" customHeight="1" x14ac:dyDescent="0.35">
      <c r="A1446" s="5">
        <v>45628</v>
      </c>
      <c r="B1446" s="6" t="s">
        <v>83</v>
      </c>
      <c r="C1446" s="6" t="s">
        <v>692</v>
      </c>
      <c r="D1446" s="6" t="s">
        <v>693</v>
      </c>
      <c r="E1446" s="6" t="s">
        <v>294</v>
      </c>
      <c r="F1446" s="6" t="s">
        <v>477</v>
      </c>
      <c r="G1446" s="6" t="s">
        <v>74</v>
      </c>
      <c r="H1446" s="6" t="s">
        <v>75</v>
      </c>
      <c r="I1446" s="6">
        <v>60</v>
      </c>
      <c r="J1446" s="6">
        <v>-4</v>
      </c>
      <c r="K1446" s="6">
        <v>-98</v>
      </c>
      <c r="L1446" s="6" t="s">
        <v>438</v>
      </c>
      <c r="M1446" s="9" t="s">
        <v>207</v>
      </c>
      <c r="N1446" s="11">
        <f t="shared" si="22"/>
        <v>392</v>
      </c>
    </row>
    <row r="1447" spans="1:14" ht="14.25" customHeight="1" x14ac:dyDescent="0.35">
      <c r="A1447" s="5">
        <v>45628</v>
      </c>
      <c r="B1447" s="6" t="s">
        <v>83</v>
      </c>
      <c r="C1447" s="6" t="s">
        <v>694</v>
      </c>
      <c r="D1447" s="6" t="s">
        <v>695</v>
      </c>
      <c r="E1447" s="6" t="s">
        <v>264</v>
      </c>
      <c r="F1447" s="6" t="s">
        <v>283</v>
      </c>
      <c r="G1447" s="6" t="s">
        <v>74</v>
      </c>
      <c r="H1447" s="6" t="s">
        <v>75</v>
      </c>
      <c r="I1447" s="6">
        <v>60</v>
      </c>
      <c r="J1447" s="6">
        <v>-4</v>
      </c>
      <c r="K1447" s="6">
        <v>-98</v>
      </c>
      <c r="L1447" s="6" t="s">
        <v>438</v>
      </c>
      <c r="M1447" s="9" t="s">
        <v>207</v>
      </c>
      <c r="N1447" s="11">
        <f t="shared" si="22"/>
        <v>392</v>
      </c>
    </row>
    <row r="1448" spans="1:14" ht="14.25" customHeight="1" x14ac:dyDescent="0.35">
      <c r="A1448" s="5">
        <v>45628</v>
      </c>
      <c r="B1448" s="6" t="s">
        <v>83</v>
      </c>
      <c r="C1448" s="6" t="s">
        <v>696</v>
      </c>
      <c r="D1448" s="6" t="s">
        <v>697</v>
      </c>
      <c r="E1448" s="6" t="s">
        <v>264</v>
      </c>
      <c r="F1448" s="6" t="s">
        <v>283</v>
      </c>
      <c r="G1448" s="6" t="s">
        <v>74</v>
      </c>
      <c r="H1448" s="6" t="s">
        <v>75</v>
      </c>
      <c r="I1448" s="6">
        <v>60</v>
      </c>
      <c r="J1448" s="6">
        <v>-4</v>
      </c>
      <c r="K1448" s="6">
        <v>-98</v>
      </c>
      <c r="L1448" s="6" t="s">
        <v>438</v>
      </c>
      <c r="M1448" s="9" t="s">
        <v>207</v>
      </c>
      <c r="N1448" s="11">
        <f t="shared" si="22"/>
        <v>392</v>
      </c>
    </row>
    <row r="1449" spans="1:14" ht="14.25" customHeight="1" x14ac:dyDescent="0.35">
      <c r="A1449" s="5">
        <v>45628</v>
      </c>
      <c r="B1449" s="6" t="s">
        <v>83</v>
      </c>
      <c r="C1449" s="6" t="s">
        <v>698</v>
      </c>
      <c r="D1449" s="6" t="s">
        <v>699</v>
      </c>
      <c r="E1449" s="6" t="s">
        <v>294</v>
      </c>
      <c r="F1449" s="6" t="s">
        <v>477</v>
      </c>
      <c r="G1449" s="6" t="s">
        <v>74</v>
      </c>
      <c r="H1449" s="6" t="s">
        <v>75</v>
      </c>
      <c r="I1449" s="6">
        <v>60</v>
      </c>
      <c r="J1449" s="6">
        <v>-4</v>
      </c>
      <c r="K1449" s="6">
        <v>-98</v>
      </c>
      <c r="L1449" s="6" t="s">
        <v>438</v>
      </c>
      <c r="M1449" s="9" t="s">
        <v>207</v>
      </c>
      <c r="N1449" s="11">
        <f t="shared" si="22"/>
        <v>392</v>
      </c>
    </row>
    <row r="1450" spans="1:14" ht="14.25" customHeight="1" x14ac:dyDescent="0.35">
      <c r="A1450" s="5">
        <v>45628</v>
      </c>
      <c r="B1450" s="6" t="s">
        <v>83</v>
      </c>
      <c r="C1450" s="6" t="s">
        <v>700</v>
      </c>
      <c r="D1450" s="6" t="s">
        <v>701</v>
      </c>
      <c r="E1450" s="6" t="s">
        <v>264</v>
      </c>
      <c r="F1450" s="6" t="s">
        <v>283</v>
      </c>
      <c r="G1450" s="6" t="s">
        <v>74</v>
      </c>
      <c r="H1450" s="6" t="s">
        <v>75</v>
      </c>
      <c r="I1450" s="6">
        <v>60</v>
      </c>
      <c r="J1450" s="6">
        <v>-4</v>
      </c>
      <c r="K1450" s="6">
        <v>-98</v>
      </c>
      <c r="L1450" s="6" t="s">
        <v>438</v>
      </c>
      <c r="M1450" s="9" t="s">
        <v>207</v>
      </c>
      <c r="N1450" s="11">
        <f t="shared" si="22"/>
        <v>392</v>
      </c>
    </row>
    <row r="1451" spans="1:14" ht="14.25" customHeight="1" x14ac:dyDescent="0.35">
      <c r="A1451" s="5">
        <v>45628</v>
      </c>
      <c r="B1451" s="6" t="s">
        <v>83</v>
      </c>
      <c r="C1451" s="6" t="s">
        <v>702</v>
      </c>
      <c r="D1451" s="6" t="s">
        <v>703</v>
      </c>
      <c r="E1451" s="6" t="s">
        <v>264</v>
      </c>
      <c r="F1451" s="6" t="s">
        <v>283</v>
      </c>
      <c r="G1451" s="6" t="s">
        <v>74</v>
      </c>
      <c r="H1451" s="6" t="s">
        <v>75</v>
      </c>
      <c r="I1451" s="6">
        <v>60</v>
      </c>
      <c r="J1451" s="6">
        <v>-4</v>
      </c>
      <c r="K1451" s="6">
        <v>-98</v>
      </c>
      <c r="L1451" s="6" t="s">
        <v>438</v>
      </c>
      <c r="M1451" s="9" t="s">
        <v>207</v>
      </c>
      <c r="N1451" s="11">
        <f t="shared" si="22"/>
        <v>392</v>
      </c>
    </row>
    <row r="1452" spans="1:14" ht="14.25" customHeight="1" x14ac:dyDescent="0.35">
      <c r="A1452" s="5">
        <v>45628</v>
      </c>
      <c r="B1452" s="6" t="s">
        <v>83</v>
      </c>
      <c r="C1452" s="6" t="s">
        <v>704</v>
      </c>
      <c r="D1452" s="6" t="s">
        <v>705</v>
      </c>
      <c r="E1452" s="6" t="s">
        <v>294</v>
      </c>
      <c r="F1452" s="6" t="s">
        <v>477</v>
      </c>
      <c r="G1452" s="6" t="s">
        <v>74</v>
      </c>
      <c r="H1452" s="6" t="s">
        <v>75</v>
      </c>
      <c r="I1452" s="6">
        <v>60</v>
      </c>
      <c r="J1452" s="6">
        <v>-4</v>
      </c>
      <c r="K1452" s="6">
        <v>-98</v>
      </c>
      <c r="L1452" s="6" t="s">
        <v>438</v>
      </c>
      <c r="M1452" s="9" t="s">
        <v>207</v>
      </c>
      <c r="N1452" s="11">
        <f t="shared" si="22"/>
        <v>392</v>
      </c>
    </row>
    <row r="1453" spans="1:14" ht="14.25" customHeight="1" x14ac:dyDescent="0.35">
      <c r="A1453" s="5">
        <v>45628</v>
      </c>
      <c r="B1453" s="6" t="s">
        <v>83</v>
      </c>
      <c r="C1453" s="6" t="s">
        <v>706</v>
      </c>
      <c r="D1453" s="6" t="s">
        <v>707</v>
      </c>
      <c r="E1453" s="6" t="s">
        <v>264</v>
      </c>
      <c r="F1453" s="6" t="s">
        <v>283</v>
      </c>
      <c r="G1453" s="6" t="s">
        <v>74</v>
      </c>
      <c r="H1453" s="6" t="s">
        <v>75</v>
      </c>
      <c r="I1453" s="6">
        <v>60</v>
      </c>
      <c r="J1453" s="6">
        <v>-4</v>
      </c>
      <c r="K1453" s="6">
        <v>-98</v>
      </c>
      <c r="L1453" s="6" t="s">
        <v>438</v>
      </c>
      <c r="M1453" s="9" t="s">
        <v>207</v>
      </c>
      <c r="N1453" s="11">
        <f t="shared" si="22"/>
        <v>392</v>
      </c>
    </row>
    <row r="1454" spans="1:14" ht="14.25" customHeight="1" x14ac:dyDescent="0.35">
      <c r="A1454" s="5">
        <v>45628</v>
      </c>
      <c r="B1454" s="6" t="s">
        <v>83</v>
      </c>
      <c r="C1454" s="6" t="s">
        <v>708</v>
      </c>
      <c r="D1454" s="6" t="s">
        <v>709</v>
      </c>
      <c r="E1454" s="6" t="s">
        <v>264</v>
      </c>
      <c r="F1454" s="6" t="s">
        <v>283</v>
      </c>
      <c r="G1454" s="6" t="s">
        <v>74</v>
      </c>
      <c r="H1454" s="6" t="s">
        <v>75</v>
      </c>
      <c r="I1454" s="6">
        <v>60</v>
      </c>
      <c r="J1454" s="6">
        <v>-4</v>
      </c>
      <c r="K1454" s="6">
        <v>-98</v>
      </c>
      <c r="L1454" s="6" t="s">
        <v>438</v>
      </c>
      <c r="M1454" s="9" t="s">
        <v>207</v>
      </c>
      <c r="N1454" s="11">
        <f t="shared" si="22"/>
        <v>392</v>
      </c>
    </row>
    <row r="1455" spans="1:14" ht="14.25" customHeight="1" x14ac:dyDescent="0.35">
      <c r="A1455" s="5">
        <v>45628</v>
      </c>
      <c r="B1455" s="6" t="s">
        <v>83</v>
      </c>
      <c r="C1455" s="6" t="s">
        <v>710</v>
      </c>
      <c r="D1455" s="6" t="s">
        <v>711</v>
      </c>
      <c r="E1455" s="6" t="s">
        <v>264</v>
      </c>
      <c r="F1455" s="6" t="s">
        <v>283</v>
      </c>
      <c r="G1455" s="6" t="s">
        <v>74</v>
      </c>
      <c r="H1455" s="6" t="s">
        <v>75</v>
      </c>
      <c r="I1455" s="6">
        <v>60</v>
      </c>
      <c r="J1455" s="6">
        <v>-4</v>
      </c>
      <c r="K1455" s="6">
        <v>-98</v>
      </c>
      <c r="L1455" s="6" t="s">
        <v>438</v>
      </c>
      <c r="M1455" s="9" t="s">
        <v>207</v>
      </c>
      <c r="N1455" s="11">
        <f t="shared" si="22"/>
        <v>392</v>
      </c>
    </row>
    <row r="1456" spans="1:14" ht="14.25" customHeight="1" x14ac:dyDescent="0.35">
      <c r="A1456" s="5">
        <v>45628</v>
      </c>
      <c r="B1456" s="6" t="s">
        <v>83</v>
      </c>
      <c r="C1456" s="6" t="s">
        <v>712</v>
      </c>
      <c r="D1456" s="6" t="s">
        <v>713</v>
      </c>
      <c r="E1456" s="6" t="s">
        <v>264</v>
      </c>
      <c r="F1456" s="6" t="s">
        <v>283</v>
      </c>
      <c r="G1456" s="6" t="s">
        <v>74</v>
      </c>
      <c r="H1456" s="6" t="s">
        <v>75</v>
      </c>
      <c r="I1456" s="6">
        <v>60</v>
      </c>
      <c r="J1456" s="6">
        <v>-4</v>
      </c>
      <c r="K1456" s="6">
        <v>-98</v>
      </c>
      <c r="L1456" s="6" t="s">
        <v>438</v>
      </c>
      <c r="M1456" s="9" t="s">
        <v>207</v>
      </c>
      <c r="N1456" s="11">
        <f t="shared" si="22"/>
        <v>392</v>
      </c>
    </row>
    <row r="1457" spans="1:14" ht="14.25" customHeight="1" x14ac:dyDescent="0.35">
      <c r="A1457" s="5">
        <v>45628</v>
      </c>
      <c r="B1457" s="6" t="s">
        <v>83</v>
      </c>
      <c r="C1457" s="6" t="s">
        <v>714</v>
      </c>
      <c r="D1457" s="6" t="s">
        <v>715</v>
      </c>
      <c r="E1457" s="6" t="s">
        <v>264</v>
      </c>
      <c r="F1457" s="6" t="s">
        <v>283</v>
      </c>
      <c r="G1457" s="6" t="s">
        <v>74</v>
      </c>
      <c r="H1457" s="6" t="s">
        <v>75</v>
      </c>
      <c r="I1457" s="6">
        <v>60</v>
      </c>
      <c r="J1457" s="6">
        <v>-4</v>
      </c>
      <c r="K1457" s="6">
        <v>-98</v>
      </c>
      <c r="L1457" s="6" t="s">
        <v>438</v>
      </c>
      <c r="M1457" s="9" t="s">
        <v>207</v>
      </c>
      <c r="N1457" s="11">
        <f t="shared" si="22"/>
        <v>392</v>
      </c>
    </row>
    <row r="1458" spans="1:14" ht="14.25" customHeight="1" x14ac:dyDescent="0.35">
      <c r="A1458" s="5">
        <v>45628</v>
      </c>
      <c r="B1458" s="6" t="s">
        <v>83</v>
      </c>
      <c r="C1458" s="6" t="s">
        <v>716</v>
      </c>
      <c r="D1458" s="6" t="s">
        <v>717</v>
      </c>
      <c r="E1458" s="6" t="s">
        <v>294</v>
      </c>
      <c r="F1458" s="6" t="s">
        <v>477</v>
      </c>
      <c r="G1458" s="6" t="s">
        <v>74</v>
      </c>
      <c r="H1458" s="6" t="s">
        <v>75</v>
      </c>
      <c r="I1458" s="6">
        <v>60</v>
      </c>
      <c r="J1458" s="6">
        <v>-4</v>
      </c>
      <c r="K1458" s="6">
        <v>-98</v>
      </c>
      <c r="L1458" s="6" t="s">
        <v>438</v>
      </c>
      <c r="M1458" s="9" t="s">
        <v>207</v>
      </c>
      <c r="N1458" s="11">
        <f t="shared" si="22"/>
        <v>392</v>
      </c>
    </row>
    <row r="1459" spans="1:14" ht="14.25" customHeight="1" x14ac:dyDescent="0.35">
      <c r="A1459" s="5">
        <v>45628</v>
      </c>
      <c r="B1459" s="6" t="s">
        <v>83</v>
      </c>
      <c r="C1459" s="6" t="s">
        <v>718</v>
      </c>
      <c r="D1459" s="6" t="s">
        <v>719</v>
      </c>
      <c r="E1459" s="6" t="s">
        <v>264</v>
      </c>
      <c r="F1459" s="6" t="s">
        <v>283</v>
      </c>
      <c r="G1459" s="6" t="s">
        <v>74</v>
      </c>
      <c r="H1459" s="6" t="s">
        <v>75</v>
      </c>
      <c r="I1459" s="6">
        <v>60</v>
      </c>
      <c r="J1459" s="6">
        <v>-4</v>
      </c>
      <c r="K1459" s="6">
        <v>-98</v>
      </c>
      <c r="L1459" s="6" t="s">
        <v>438</v>
      </c>
      <c r="M1459" s="9" t="s">
        <v>207</v>
      </c>
      <c r="N1459" s="11">
        <f t="shared" si="22"/>
        <v>392</v>
      </c>
    </row>
    <row r="1460" spans="1:14" ht="14.25" customHeight="1" x14ac:dyDescent="0.35">
      <c r="A1460" s="5">
        <v>45628</v>
      </c>
      <c r="B1460" s="6" t="s">
        <v>83</v>
      </c>
      <c r="C1460" s="6" t="s">
        <v>720</v>
      </c>
      <c r="D1460" s="6" t="s">
        <v>721</v>
      </c>
      <c r="E1460" s="6" t="s">
        <v>264</v>
      </c>
      <c r="F1460" s="6" t="s">
        <v>283</v>
      </c>
      <c r="G1460" s="6" t="s">
        <v>74</v>
      </c>
      <c r="H1460" s="6" t="s">
        <v>75</v>
      </c>
      <c r="I1460" s="6">
        <v>60</v>
      </c>
      <c r="J1460" s="6">
        <v>-4</v>
      </c>
      <c r="K1460" s="6">
        <v>-98</v>
      </c>
      <c r="L1460" s="6" t="s">
        <v>438</v>
      </c>
      <c r="M1460" s="9" t="s">
        <v>207</v>
      </c>
      <c r="N1460" s="11">
        <f t="shared" si="22"/>
        <v>392</v>
      </c>
    </row>
    <row r="1461" spans="1:14" ht="14.25" customHeight="1" x14ac:dyDescent="0.35">
      <c r="A1461" s="5">
        <v>45628</v>
      </c>
      <c r="B1461" s="6" t="s">
        <v>83</v>
      </c>
      <c r="C1461" s="6" t="s">
        <v>360</v>
      </c>
      <c r="D1461" s="6" t="s">
        <v>361</v>
      </c>
      <c r="E1461" s="6" t="s">
        <v>264</v>
      </c>
      <c r="F1461" s="6" t="s">
        <v>320</v>
      </c>
      <c r="G1461" s="6" t="s">
        <v>74</v>
      </c>
      <c r="H1461" s="6" t="s">
        <v>75</v>
      </c>
      <c r="I1461" s="6">
        <v>60</v>
      </c>
      <c r="J1461" s="6">
        <v>-5</v>
      </c>
      <c r="K1461" s="6">
        <v>-122.5</v>
      </c>
      <c r="L1461" s="6" t="s">
        <v>86</v>
      </c>
      <c r="M1461" s="9" t="s">
        <v>207</v>
      </c>
      <c r="N1461" s="11">
        <f t="shared" si="22"/>
        <v>612.5</v>
      </c>
    </row>
    <row r="1462" spans="1:14" ht="14.25" customHeight="1" x14ac:dyDescent="0.35">
      <c r="A1462" s="5">
        <v>45628</v>
      </c>
      <c r="B1462" s="6" t="s">
        <v>83</v>
      </c>
      <c r="C1462" s="6" t="s">
        <v>230</v>
      </c>
      <c r="D1462" s="6" t="s">
        <v>231</v>
      </c>
      <c r="E1462" s="6" t="s">
        <v>224</v>
      </c>
      <c r="F1462" s="6" t="s">
        <v>232</v>
      </c>
      <c r="G1462" s="6" t="s">
        <v>74</v>
      </c>
      <c r="H1462" s="6" t="s">
        <v>75</v>
      </c>
      <c r="I1462" s="6">
        <v>60</v>
      </c>
      <c r="J1462" s="6">
        <v>-3</v>
      </c>
      <c r="K1462" s="6">
        <v>-73.5</v>
      </c>
      <c r="L1462" s="6" t="s">
        <v>153</v>
      </c>
      <c r="M1462" s="9" t="s">
        <v>207</v>
      </c>
      <c r="N1462" s="11">
        <f t="shared" si="22"/>
        <v>220.5</v>
      </c>
    </row>
    <row r="1463" spans="1:14" ht="14.25" customHeight="1" x14ac:dyDescent="0.35">
      <c r="A1463" s="5">
        <v>45628</v>
      </c>
      <c r="B1463" s="6" t="s">
        <v>83</v>
      </c>
      <c r="C1463" s="6" t="s">
        <v>722</v>
      </c>
      <c r="D1463" s="6" t="s">
        <v>723</v>
      </c>
      <c r="E1463" s="6" t="s">
        <v>228</v>
      </c>
      <c r="F1463" s="6" t="s">
        <v>724</v>
      </c>
      <c r="G1463" s="6" t="s">
        <v>74</v>
      </c>
      <c r="H1463" s="6" t="s">
        <v>75</v>
      </c>
      <c r="I1463" s="6">
        <v>60</v>
      </c>
      <c r="J1463" s="6">
        <v>-1</v>
      </c>
      <c r="K1463" s="6">
        <v>-24.5</v>
      </c>
      <c r="L1463" s="6" t="s">
        <v>86</v>
      </c>
      <c r="M1463" s="9" t="s">
        <v>207</v>
      </c>
      <c r="N1463" s="11">
        <f t="shared" si="22"/>
        <v>24.5</v>
      </c>
    </row>
    <row r="1464" spans="1:14" ht="14.25" customHeight="1" x14ac:dyDescent="0.35">
      <c r="A1464" s="5">
        <v>45628</v>
      </c>
      <c r="B1464" s="6" t="s">
        <v>83</v>
      </c>
      <c r="C1464" s="6" t="s">
        <v>409</v>
      </c>
      <c r="D1464" s="6" t="s">
        <v>410</v>
      </c>
      <c r="E1464" s="6" t="s">
        <v>24</v>
      </c>
      <c r="F1464" s="6" t="s">
        <v>25</v>
      </c>
      <c r="G1464" s="6" t="s">
        <v>74</v>
      </c>
      <c r="H1464" s="6" t="s">
        <v>75</v>
      </c>
      <c r="I1464" s="6">
        <v>60</v>
      </c>
      <c r="J1464" s="6">
        <v>-1</v>
      </c>
      <c r="K1464" s="6">
        <v>-24.5</v>
      </c>
      <c r="L1464" s="6" t="s">
        <v>86</v>
      </c>
      <c r="M1464" s="9" t="s">
        <v>207</v>
      </c>
      <c r="N1464" s="11">
        <f t="shared" si="22"/>
        <v>24.5</v>
      </c>
    </row>
    <row r="1465" spans="1:14" ht="14.25" customHeight="1" x14ac:dyDescent="0.35">
      <c r="A1465" s="5">
        <v>45628</v>
      </c>
      <c r="B1465" s="6" t="s">
        <v>83</v>
      </c>
      <c r="C1465" s="6" t="s">
        <v>417</v>
      </c>
      <c r="D1465" s="6" t="s">
        <v>418</v>
      </c>
      <c r="E1465" s="6" t="s">
        <v>224</v>
      </c>
      <c r="F1465" s="6" t="s">
        <v>225</v>
      </c>
      <c r="G1465" s="6" t="s">
        <v>74</v>
      </c>
      <c r="H1465" s="6" t="s">
        <v>75</v>
      </c>
      <c r="I1465" s="6">
        <v>40</v>
      </c>
      <c r="J1465" s="6">
        <v>-2</v>
      </c>
      <c r="K1465" s="6">
        <v>-137.5</v>
      </c>
      <c r="L1465" s="6" t="s">
        <v>86</v>
      </c>
      <c r="M1465" s="9" t="s">
        <v>207</v>
      </c>
      <c r="N1465" s="11">
        <f t="shared" si="22"/>
        <v>275</v>
      </c>
    </row>
    <row r="1466" spans="1:14" ht="14.25" customHeight="1" x14ac:dyDescent="0.35">
      <c r="A1466" s="5">
        <v>45628</v>
      </c>
      <c r="B1466" s="6" t="s">
        <v>83</v>
      </c>
      <c r="C1466" s="6" t="s">
        <v>434</v>
      </c>
      <c r="D1466" s="6" t="s">
        <v>435</v>
      </c>
      <c r="E1466" s="6" t="s">
        <v>16</v>
      </c>
      <c r="F1466" s="6" t="s">
        <v>17</v>
      </c>
      <c r="G1466" s="6" t="s">
        <v>74</v>
      </c>
      <c r="H1466" s="6" t="s">
        <v>76</v>
      </c>
      <c r="I1466" s="6">
        <v>56</v>
      </c>
      <c r="J1466" s="6">
        <v>-1</v>
      </c>
      <c r="K1466" s="6">
        <v>-208.18</v>
      </c>
      <c r="L1466" s="6" t="s">
        <v>153</v>
      </c>
      <c r="M1466" s="9" t="s">
        <v>207</v>
      </c>
      <c r="N1466" s="11">
        <f t="shared" si="22"/>
        <v>208.18</v>
      </c>
    </row>
    <row r="1467" spans="1:14" ht="14.25" customHeight="1" x14ac:dyDescent="0.35">
      <c r="A1467" s="5">
        <v>45628</v>
      </c>
      <c r="B1467" s="6" t="s">
        <v>83</v>
      </c>
      <c r="C1467" s="6" t="s">
        <v>434</v>
      </c>
      <c r="D1467" s="6" t="s">
        <v>435</v>
      </c>
      <c r="E1467" s="6" t="s">
        <v>16</v>
      </c>
      <c r="F1467" s="6" t="s">
        <v>17</v>
      </c>
      <c r="G1467" s="6" t="s">
        <v>74</v>
      </c>
      <c r="H1467" s="6" t="s">
        <v>76</v>
      </c>
      <c r="I1467" s="6">
        <v>56</v>
      </c>
      <c r="J1467" s="6">
        <v>-1</v>
      </c>
      <c r="K1467" s="6">
        <v>-208.18</v>
      </c>
      <c r="L1467" s="6" t="s">
        <v>153</v>
      </c>
      <c r="M1467" s="9" t="s">
        <v>207</v>
      </c>
      <c r="N1467" s="11">
        <f t="shared" si="22"/>
        <v>208.18</v>
      </c>
    </row>
    <row r="1468" spans="1:14" ht="14.25" customHeight="1" x14ac:dyDescent="0.35">
      <c r="A1468" s="5">
        <v>45628</v>
      </c>
      <c r="B1468" s="6" t="s">
        <v>83</v>
      </c>
      <c r="C1468" s="6" t="s">
        <v>397</v>
      </c>
      <c r="D1468" s="6" t="s">
        <v>398</v>
      </c>
      <c r="E1468" s="6" t="s">
        <v>224</v>
      </c>
      <c r="F1468" s="6" t="s">
        <v>225</v>
      </c>
      <c r="G1468" s="6" t="s">
        <v>74</v>
      </c>
      <c r="H1468" s="6" t="s">
        <v>76</v>
      </c>
      <c r="I1468" s="6">
        <v>30</v>
      </c>
      <c r="J1468" s="6">
        <v>-1</v>
      </c>
      <c r="K1468" s="6">
        <v>-340.91</v>
      </c>
      <c r="L1468" s="6" t="s">
        <v>86</v>
      </c>
      <c r="M1468" s="9" t="s">
        <v>207</v>
      </c>
      <c r="N1468" s="11">
        <f t="shared" si="22"/>
        <v>340.91</v>
      </c>
    </row>
    <row r="1469" spans="1:14" ht="14.25" customHeight="1" x14ac:dyDescent="0.35">
      <c r="A1469" s="5">
        <v>45628</v>
      </c>
      <c r="B1469" s="6" t="s">
        <v>83</v>
      </c>
      <c r="C1469" s="6" t="s">
        <v>397</v>
      </c>
      <c r="D1469" s="6" t="s">
        <v>398</v>
      </c>
      <c r="E1469" s="6" t="s">
        <v>224</v>
      </c>
      <c r="F1469" s="6" t="s">
        <v>225</v>
      </c>
      <c r="G1469" s="6" t="s">
        <v>74</v>
      </c>
      <c r="H1469" s="6" t="s">
        <v>76</v>
      </c>
      <c r="I1469" s="6">
        <v>30</v>
      </c>
      <c r="J1469" s="6">
        <v>-1</v>
      </c>
      <c r="K1469" s="6">
        <v>-340.91</v>
      </c>
      <c r="L1469" s="6" t="s">
        <v>86</v>
      </c>
      <c r="M1469" s="9" t="s">
        <v>207</v>
      </c>
      <c r="N1469" s="11">
        <f t="shared" si="22"/>
        <v>340.91</v>
      </c>
    </row>
    <row r="1470" spans="1:14" ht="14.25" customHeight="1" x14ac:dyDescent="0.35">
      <c r="A1470" s="5">
        <v>45628</v>
      </c>
      <c r="B1470" s="6" t="s">
        <v>83</v>
      </c>
      <c r="C1470" s="6" t="s">
        <v>156</v>
      </c>
      <c r="D1470" s="6" t="s">
        <v>157</v>
      </c>
      <c r="E1470" s="6" t="s">
        <v>24</v>
      </c>
      <c r="F1470" s="6" t="s">
        <v>25</v>
      </c>
      <c r="G1470" s="6" t="s">
        <v>77</v>
      </c>
      <c r="H1470" s="6" t="s">
        <v>78</v>
      </c>
      <c r="I1470" s="6">
        <v>48</v>
      </c>
      <c r="J1470" s="6">
        <v>-2</v>
      </c>
      <c r="K1470" s="6">
        <v>-172.18</v>
      </c>
      <c r="L1470" s="6" t="s">
        <v>153</v>
      </c>
      <c r="M1470" s="9" t="s">
        <v>207</v>
      </c>
      <c r="N1470" s="11">
        <f t="shared" si="22"/>
        <v>344.36</v>
      </c>
    </row>
    <row r="1471" spans="1:14" ht="14.25" customHeight="1" x14ac:dyDescent="0.35">
      <c r="A1471" s="5">
        <v>45628</v>
      </c>
      <c r="B1471" s="6" t="s">
        <v>83</v>
      </c>
      <c r="C1471" s="6" t="s">
        <v>154</v>
      </c>
      <c r="D1471" s="6" t="s">
        <v>155</v>
      </c>
      <c r="E1471" s="6" t="s">
        <v>24</v>
      </c>
      <c r="F1471" s="6" t="s">
        <v>25</v>
      </c>
      <c r="G1471" s="6" t="s">
        <v>77</v>
      </c>
      <c r="H1471" s="6" t="s">
        <v>78</v>
      </c>
      <c r="I1471" s="6">
        <v>48</v>
      </c>
      <c r="J1471" s="6">
        <v>-2</v>
      </c>
      <c r="K1471" s="6">
        <v>-172.18</v>
      </c>
      <c r="L1471" s="6" t="s">
        <v>153</v>
      </c>
      <c r="M1471" s="9" t="s">
        <v>207</v>
      </c>
      <c r="N1471" s="11">
        <f t="shared" si="22"/>
        <v>344.36</v>
      </c>
    </row>
    <row r="1472" spans="1:14" ht="14.25" customHeight="1" x14ac:dyDescent="0.35">
      <c r="A1472" s="5">
        <v>45628</v>
      </c>
      <c r="B1472" s="6" t="s">
        <v>83</v>
      </c>
      <c r="C1472" s="6" t="s">
        <v>725</v>
      </c>
      <c r="D1472" s="6" t="s">
        <v>726</v>
      </c>
      <c r="E1472" s="6" t="s">
        <v>184</v>
      </c>
      <c r="F1472" s="6" t="s">
        <v>185</v>
      </c>
      <c r="G1472" s="6" t="s">
        <v>77</v>
      </c>
      <c r="H1472" s="6" t="s">
        <v>78</v>
      </c>
      <c r="I1472" s="6">
        <v>6</v>
      </c>
      <c r="J1472" s="6">
        <v>-1</v>
      </c>
      <c r="K1472" s="6">
        <v>-1499.16</v>
      </c>
      <c r="L1472" s="6" t="s">
        <v>174</v>
      </c>
      <c r="M1472" s="9" t="s">
        <v>207</v>
      </c>
      <c r="N1472" s="11">
        <f t="shared" si="22"/>
        <v>1499.16</v>
      </c>
    </row>
    <row r="1473" spans="1:14" ht="14.25" customHeight="1" x14ac:dyDescent="0.35">
      <c r="A1473" s="5">
        <v>45628</v>
      </c>
      <c r="B1473" s="6" t="s">
        <v>83</v>
      </c>
      <c r="C1473" s="6" t="s">
        <v>727</v>
      </c>
      <c r="D1473" s="6" t="s">
        <v>728</v>
      </c>
      <c r="E1473" s="6" t="s">
        <v>184</v>
      </c>
      <c r="F1473" s="6" t="s">
        <v>185</v>
      </c>
      <c r="G1473" s="6" t="s">
        <v>77</v>
      </c>
      <c r="H1473" s="6" t="s">
        <v>78</v>
      </c>
      <c r="I1473" s="6">
        <v>6</v>
      </c>
      <c r="J1473" s="6">
        <v>-2</v>
      </c>
      <c r="K1473" s="6">
        <v>-1911.32</v>
      </c>
      <c r="L1473" s="6" t="s">
        <v>174</v>
      </c>
      <c r="M1473" s="9" t="s">
        <v>207</v>
      </c>
      <c r="N1473" s="11">
        <f t="shared" si="22"/>
        <v>3822.64</v>
      </c>
    </row>
    <row r="1474" spans="1:14" ht="14.25" customHeight="1" x14ac:dyDescent="0.35">
      <c r="A1474" s="5">
        <v>45628</v>
      </c>
      <c r="B1474" s="6" t="s">
        <v>57</v>
      </c>
      <c r="C1474" s="6" t="s">
        <v>729</v>
      </c>
      <c r="D1474" s="6" t="s">
        <v>730</v>
      </c>
      <c r="E1474" s="6" t="s">
        <v>248</v>
      </c>
      <c r="F1474" s="6" t="s">
        <v>249</v>
      </c>
      <c r="G1474" s="6" t="s">
        <v>94</v>
      </c>
      <c r="H1474" s="6" t="s">
        <v>95</v>
      </c>
      <c r="I1474" s="6">
        <v>192</v>
      </c>
      <c r="J1474" s="6">
        <v>12</v>
      </c>
      <c r="K1474" s="6">
        <v>936.72</v>
      </c>
      <c r="L1474" s="6" t="s">
        <v>57</v>
      </c>
      <c r="M1474" s="9" t="s">
        <v>207</v>
      </c>
      <c r="N1474" s="11">
        <f t="shared" si="22"/>
        <v>11240.64</v>
      </c>
    </row>
    <row r="1475" spans="1:14" ht="14.25" customHeight="1" x14ac:dyDescent="0.35">
      <c r="A1475" s="5">
        <v>45628</v>
      </c>
      <c r="B1475" s="6" t="s">
        <v>57</v>
      </c>
      <c r="C1475" s="6" t="s">
        <v>731</v>
      </c>
      <c r="D1475" s="6" t="s">
        <v>732</v>
      </c>
      <c r="E1475" s="6" t="s">
        <v>449</v>
      </c>
      <c r="F1475" s="6" t="s">
        <v>450</v>
      </c>
      <c r="G1475" s="6" t="s">
        <v>94</v>
      </c>
      <c r="H1475" s="6" t="s">
        <v>95</v>
      </c>
      <c r="I1475" s="6">
        <v>192</v>
      </c>
      <c r="J1475" s="6">
        <v>4</v>
      </c>
      <c r="K1475" s="6">
        <v>312.24</v>
      </c>
      <c r="L1475" s="6" t="s">
        <v>57</v>
      </c>
      <c r="M1475" s="9" t="s">
        <v>207</v>
      </c>
      <c r="N1475" s="11">
        <f t="shared" ref="N1475:N1502" si="23">J1475*K1475</f>
        <v>1248.96</v>
      </c>
    </row>
    <row r="1476" spans="1:14" ht="14.25" customHeight="1" x14ac:dyDescent="0.35">
      <c r="A1476" s="5">
        <v>45628</v>
      </c>
      <c r="B1476" s="6" t="s">
        <v>57</v>
      </c>
      <c r="C1476" s="6" t="s">
        <v>733</v>
      </c>
      <c r="D1476" s="6" t="s">
        <v>734</v>
      </c>
      <c r="E1476" s="6" t="s">
        <v>241</v>
      </c>
      <c r="F1476" s="6" t="s">
        <v>242</v>
      </c>
      <c r="G1476" s="6" t="s">
        <v>94</v>
      </c>
      <c r="H1476" s="6" t="s">
        <v>95</v>
      </c>
      <c r="I1476" s="6">
        <v>192</v>
      </c>
      <c r="J1476" s="6">
        <v>2</v>
      </c>
      <c r="K1476" s="6">
        <v>156.12</v>
      </c>
      <c r="L1476" s="6" t="s">
        <v>57</v>
      </c>
      <c r="M1476" s="9" t="s">
        <v>207</v>
      </c>
      <c r="N1476" s="11">
        <f t="shared" si="23"/>
        <v>312.24</v>
      </c>
    </row>
    <row r="1477" spans="1:14" ht="14.25" customHeight="1" x14ac:dyDescent="0.35">
      <c r="A1477" s="5">
        <v>45628</v>
      </c>
      <c r="B1477" s="6" t="s">
        <v>57</v>
      </c>
      <c r="C1477" s="6" t="s">
        <v>735</v>
      </c>
      <c r="D1477" s="6" t="s">
        <v>736</v>
      </c>
      <c r="E1477" s="6" t="s">
        <v>256</v>
      </c>
      <c r="F1477" s="6" t="s">
        <v>257</v>
      </c>
      <c r="G1477" s="6" t="s">
        <v>94</v>
      </c>
      <c r="H1477" s="6" t="s">
        <v>95</v>
      </c>
      <c r="I1477" s="6">
        <v>192</v>
      </c>
      <c r="J1477" s="6">
        <v>3</v>
      </c>
      <c r="K1477" s="6">
        <v>234.18</v>
      </c>
      <c r="L1477" s="6" t="s">
        <v>57</v>
      </c>
      <c r="M1477" s="9" t="s">
        <v>207</v>
      </c>
      <c r="N1477" s="11">
        <f t="shared" si="23"/>
        <v>702.54</v>
      </c>
    </row>
    <row r="1478" spans="1:14" ht="14.25" customHeight="1" x14ac:dyDescent="0.35">
      <c r="A1478" s="5">
        <v>45628</v>
      </c>
      <c r="B1478" s="6" t="s">
        <v>57</v>
      </c>
      <c r="C1478" s="6" t="s">
        <v>737</v>
      </c>
      <c r="D1478" s="6" t="s">
        <v>738</v>
      </c>
      <c r="E1478" s="6" t="s">
        <v>294</v>
      </c>
      <c r="F1478" s="6" t="s">
        <v>295</v>
      </c>
      <c r="G1478" s="6" t="s">
        <v>94</v>
      </c>
      <c r="H1478" s="6" t="s">
        <v>95</v>
      </c>
      <c r="I1478" s="6">
        <v>192</v>
      </c>
      <c r="J1478" s="6">
        <v>1</v>
      </c>
      <c r="K1478" s="6">
        <v>78.06</v>
      </c>
      <c r="L1478" s="6" t="s">
        <v>57</v>
      </c>
      <c r="M1478" s="9" t="s">
        <v>207</v>
      </c>
      <c r="N1478" s="11">
        <f t="shared" si="23"/>
        <v>78.06</v>
      </c>
    </row>
    <row r="1479" spans="1:14" ht="14.25" customHeight="1" x14ac:dyDescent="0.35">
      <c r="A1479" s="5">
        <v>45628</v>
      </c>
      <c r="B1479" s="6" t="s">
        <v>57</v>
      </c>
      <c r="C1479" s="6" t="s">
        <v>378</v>
      </c>
      <c r="D1479" s="6" t="s">
        <v>379</v>
      </c>
      <c r="E1479" s="6" t="s">
        <v>24</v>
      </c>
      <c r="F1479" s="6" t="s">
        <v>25</v>
      </c>
      <c r="G1479" s="6" t="s">
        <v>94</v>
      </c>
      <c r="H1479" s="6" t="s">
        <v>95</v>
      </c>
      <c r="I1479" s="6">
        <v>192</v>
      </c>
      <c r="J1479" s="6">
        <v>4</v>
      </c>
      <c r="K1479" s="6">
        <v>312.24</v>
      </c>
      <c r="L1479" s="6" t="s">
        <v>57</v>
      </c>
      <c r="M1479" s="9" t="s">
        <v>207</v>
      </c>
      <c r="N1479" s="11">
        <f t="shared" si="23"/>
        <v>1248.96</v>
      </c>
    </row>
    <row r="1480" spans="1:14" ht="14.25" customHeight="1" x14ac:dyDescent="0.35">
      <c r="A1480" s="5">
        <v>45628</v>
      </c>
      <c r="B1480" s="6" t="s">
        <v>57</v>
      </c>
      <c r="C1480" s="6" t="s">
        <v>737</v>
      </c>
      <c r="D1480" s="6" t="s">
        <v>738</v>
      </c>
      <c r="E1480" s="6" t="s">
        <v>294</v>
      </c>
      <c r="F1480" s="6" t="s">
        <v>295</v>
      </c>
      <c r="G1480" s="6" t="s">
        <v>94</v>
      </c>
      <c r="H1480" s="6" t="s">
        <v>95</v>
      </c>
      <c r="I1480" s="6">
        <v>192</v>
      </c>
      <c r="J1480" s="6">
        <v>7</v>
      </c>
      <c r="K1480" s="6">
        <v>546.41999999999996</v>
      </c>
      <c r="L1480" s="6" t="s">
        <v>57</v>
      </c>
      <c r="M1480" s="9" t="s">
        <v>207</v>
      </c>
      <c r="N1480" s="11">
        <f t="shared" si="23"/>
        <v>3824.9399999999996</v>
      </c>
    </row>
    <row r="1481" spans="1:14" ht="14.25" customHeight="1" x14ac:dyDescent="0.35">
      <c r="A1481" s="5">
        <v>45628</v>
      </c>
      <c r="B1481" s="6" t="s">
        <v>57</v>
      </c>
      <c r="C1481" s="6" t="s">
        <v>739</v>
      </c>
      <c r="D1481" s="6" t="s">
        <v>740</v>
      </c>
      <c r="E1481" s="6" t="s">
        <v>294</v>
      </c>
      <c r="F1481" s="6" t="s">
        <v>295</v>
      </c>
      <c r="G1481" s="6" t="s">
        <v>94</v>
      </c>
      <c r="H1481" s="6" t="s">
        <v>95</v>
      </c>
      <c r="I1481" s="6">
        <v>192</v>
      </c>
      <c r="J1481" s="6">
        <v>4</v>
      </c>
      <c r="K1481" s="6">
        <v>312.24</v>
      </c>
      <c r="L1481" s="6" t="s">
        <v>57</v>
      </c>
      <c r="M1481" s="9" t="s">
        <v>207</v>
      </c>
      <c r="N1481" s="11">
        <f t="shared" si="23"/>
        <v>1248.96</v>
      </c>
    </row>
    <row r="1482" spans="1:14" ht="14.25" customHeight="1" x14ac:dyDescent="0.35">
      <c r="A1482" s="5">
        <v>45628</v>
      </c>
      <c r="B1482" s="6" t="s">
        <v>57</v>
      </c>
      <c r="C1482" s="6" t="s">
        <v>741</v>
      </c>
      <c r="D1482" s="6" t="s">
        <v>742</v>
      </c>
      <c r="E1482" s="6" t="s">
        <v>36</v>
      </c>
      <c r="F1482" s="6" t="s">
        <v>743</v>
      </c>
      <c r="G1482" s="6" t="s">
        <v>94</v>
      </c>
      <c r="H1482" s="6" t="s">
        <v>95</v>
      </c>
      <c r="I1482" s="6">
        <v>192</v>
      </c>
      <c r="J1482" s="6">
        <v>12</v>
      </c>
      <c r="K1482" s="6">
        <v>936.72</v>
      </c>
      <c r="L1482" s="6" t="s">
        <v>57</v>
      </c>
      <c r="M1482" s="9" t="s">
        <v>207</v>
      </c>
      <c r="N1482" s="11">
        <f t="shared" si="23"/>
        <v>11240.64</v>
      </c>
    </row>
    <row r="1483" spans="1:14" ht="14.25" customHeight="1" x14ac:dyDescent="0.35">
      <c r="A1483" s="5">
        <v>45628</v>
      </c>
      <c r="B1483" s="6" t="s">
        <v>57</v>
      </c>
      <c r="C1483" s="6" t="s">
        <v>744</v>
      </c>
      <c r="D1483" s="6" t="s">
        <v>745</v>
      </c>
      <c r="E1483" s="6" t="s">
        <v>36</v>
      </c>
      <c r="F1483" s="6" t="s">
        <v>37</v>
      </c>
      <c r="G1483" s="6" t="s">
        <v>94</v>
      </c>
      <c r="H1483" s="6" t="s">
        <v>95</v>
      </c>
      <c r="I1483" s="6">
        <v>192</v>
      </c>
      <c r="J1483" s="6">
        <v>8</v>
      </c>
      <c r="K1483" s="6">
        <v>624.48</v>
      </c>
      <c r="L1483" s="6" t="s">
        <v>57</v>
      </c>
      <c r="M1483" s="9" t="s">
        <v>207</v>
      </c>
      <c r="N1483" s="11">
        <f t="shared" si="23"/>
        <v>4995.84</v>
      </c>
    </row>
    <row r="1484" spans="1:14" ht="14.25" customHeight="1" x14ac:dyDescent="0.35">
      <c r="A1484" s="5">
        <v>45628</v>
      </c>
      <c r="B1484" s="6" t="s">
        <v>57</v>
      </c>
      <c r="C1484" s="6" t="s">
        <v>746</v>
      </c>
      <c r="D1484" s="6" t="s">
        <v>747</v>
      </c>
      <c r="E1484" s="6" t="s">
        <v>24</v>
      </c>
      <c r="F1484" s="6" t="s">
        <v>25</v>
      </c>
      <c r="G1484" s="6" t="s">
        <v>94</v>
      </c>
      <c r="H1484" s="6" t="s">
        <v>95</v>
      </c>
      <c r="I1484" s="6">
        <v>192</v>
      </c>
      <c r="J1484" s="6">
        <v>8</v>
      </c>
      <c r="K1484" s="6">
        <v>624.48</v>
      </c>
      <c r="L1484" s="6" t="s">
        <v>57</v>
      </c>
      <c r="M1484" s="9" t="s">
        <v>207</v>
      </c>
      <c r="N1484" s="11">
        <f t="shared" si="23"/>
        <v>4995.84</v>
      </c>
    </row>
    <row r="1485" spans="1:14" ht="14.25" customHeight="1" x14ac:dyDescent="0.35">
      <c r="A1485" s="5">
        <v>45628</v>
      </c>
      <c r="B1485" s="6" t="s">
        <v>57</v>
      </c>
      <c r="C1485" s="6" t="s">
        <v>748</v>
      </c>
      <c r="D1485" s="6" t="s">
        <v>749</v>
      </c>
      <c r="E1485" s="6" t="s">
        <v>45</v>
      </c>
      <c r="F1485" s="6" t="s">
        <v>152</v>
      </c>
      <c r="G1485" s="6" t="s">
        <v>94</v>
      </c>
      <c r="H1485" s="6" t="s">
        <v>95</v>
      </c>
      <c r="I1485" s="6">
        <v>192</v>
      </c>
      <c r="J1485" s="6">
        <v>8</v>
      </c>
      <c r="K1485" s="6">
        <v>624.48</v>
      </c>
      <c r="L1485" s="6" t="s">
        <v>57</v>
      </c>
      <c r="M1485" s="9" t="s">
        <v>207</v>
      </c>
      <c r="N1485" s="11">
        <f t="shared" si="23"/>
        <v>4995.84</v>
      </c>
    </row>
    <row r="1486" spans="1:14" ht="14.25" customHeight="1" x14ac:dyDescent="0.35">
      <c r="A1486" s="5">
        <v>45628</v>
      </c>
      <c r="B1486" s="6" t="s">
        <v>57</v>
      </c>
      <c r="C1486" s="6" t="s">
        <v>190</v>
      </c>
      <c r="D1486" s="6" t="s">
        <v>191</v>
      </c>
      <c r="E1486" s="6" t="s">
        <v>16</v>
      </c>
      <c r="F1486" s="6" t="s">
        <v>17</v>
      </c>
      <c r="G1486" s="6" t="s">
        <v>94</v>
      </c>
      <c r="H1486" s="6" t="s">
        <v>95</v>
      </c>
      <c r="I1486" s="6">
        <v>192</v>
      </c>
      <c r="J1486" s="6">
        <v>1</v>
      </c>
      <c r="K1486" s="6">
        <v>78.06</v>
      </c>
      <c r="L1486" s="6" t="s">
        <v>57</v>
      </c>
      <c r="M1486" s="9" t="s">
        <v>207</v>
      </c>
      <c r="N1486" s="11">
        <f t="shared" si="23"/>
        <v>78.06</v>
      </c>
    </row>
    <row r="1487" spans="1:14" ht="14.25" customHeight="1" x14ac:dyDescent="0.35">
      <c r="A1487" s="5">
        <v>45628</v>
      </c>
      <c r="B1487" s="6" t="s">
        <v>57</v>
      </c>
      <c r="C1487" s="6" t="s">
        <v>748</v>
      </c>
      <c r="D1487" s="6" t="s">
        <v>749</v>
      </c>
      <c r="E1487" s="6" t="s">
        <v>45</v>
      </c>
      <c r="F1487" s="6" t="s">
        <v>152</v>
      </c>
      <c r="G1487" s="6" t="s">
        <v>94</v>
      </c>
      <c r="H1487" s="6" t="s">
        <v>95</v>
      </c>
      <c r="I1487" s="6">
        <v>40</v>
      </c>
      <c r="J1487" s="6">
        <v>2</v>
      </c>
      <c r="K1487" s="6">
        <v>700</v>
      </c>
      <c r="L1487" s="6" t="s">
        <v>57</v>
      </c>
      <c r="M1487" s="9" t="s">
        <v>207</v>
      </c>
      <c r="N1487" s="11">
        <f t="shared" si="23"/>
        <v>1400</v>
      </c>
    </row>
    <row r="1488" spans="1:14" ht="14.25" customHeight="1" x14ac:dyDescent="0.35">
      <c r="A1488" s="5">
        <v>45628</v>
      </c>
      <c r="B1488" s="6" t="s">
        <v>57</v>
      </c>
      <c r="C1488" s="6" t="s">
        <v>750</v>
      </c>
      <c r="D1488" s="6" t="s">
        <v>751</v>
      </c>
      <c r="E1488" s="6" t="s">
        <v>212</v>
      </c>
      <c r="F1488" s="6" t="s">
        <v>213</v>
      </c>
      <c r="G1488" s="6" t="s">
        <v>94</v>
      </c>
      <c r="H1488" s="6" t="s">
        <v>95</v>
      </c>
      <c r="I1488" s="6">
        <v>40</v>
      </c>
      <c r="J1488" s="6">
        <v>6</v>
      </c>
      <c r="K1488" s="6">
        <v>2100</v>
      </c>
      <c r="L1488" s="6" t="s">
        <v>57</v>
      </c>
      <c r="M1488" s="9" t="s">
        <v>207</v>
      </c>
      <c r="N1488" s="11">
        <f t="shared" si="23"/>
        <v>12600</v>
      </c>
    </row>
    <row r="1489" spans="1:14" ht="14.25" customHeight="1" x14ac:dyDescent="0.35">
      <c r="A1489" s="5">
        <v>45628</v>
      </c>
      <c r="B1489" s="6" t="s">
        <v>57</v>
      </c>
      <c r="C1489" s="6" t="s">
        <v>752</v>
      </c>
      <c r="D1489" s="6" t="s">
        <v>753</v>
      </c>
      <c r="E1489" s="6" t="s">
        <v>184</v>
      </c>
      <c r="F1489" s="6" t="s">
        <v>185</v>
      </c>
      <c r="G1489" s="6" t="s">
        <v>94</v>
      </c>
      <c r="H1489" s="6" t="s">
        <v>98</v>
      </c>
      <c r="I1489" s="6">
        <v>24</v>
      </c>
      <c r="J1489" s="6">
        <v>1</v>
      </c>
      <c r="K1489" s="6">
        <v>328.95</v>
      </c>
      <c r="L1489" s="6" t="s">
        <v>57</v>
      </c>
      <c r="M1489" s="9" t="s">
        <v>207</v>
      </c>
      <c r="N1489" s="11">
        <f t="shared" si="23"/>
        <v>328.95</v>
      </c>
    </row>
    <row r="1490" spans="1:14" ht="14.25" customHeight="1" x14ac:dyDescent="0.35">
      <c r="A1490" s="5">
        <v>45628</v>
      </c>
      <c r="B1490" s="6" t="s">
        <v>57</v>
      </c>
      <c r="C1490" s="6" t="s">
        <v>739</v>
      </c>
      <c r="D1490" s="6" t="s">
        <v>740</v>
      </c>
      <c r="E1490" s="6" t="s">
        <v>294</v>
      </c>
      <c r="F1490" s="6" t="s">
        <v>295</v>
      </c>
      <c r="G1490" s="6" t="s">
        <v>94</v>
      </c>
      <c r="H1490" s="6" t="s">
        <v>98</v>
      </c>
      <c r="I1490" s="6">
        <v>24</v>
      </c>
      <c r="J1490" s="6">
        <v>1</v>
      </c>
      <c r="K1490" s="6">
        <v>328.95</v>
      </c>
      <c r="L1490" s="6" t="s">
        <v>57</v>
      </c>
      <c r="M1490" s="9" t="s">
        <v>207</v>
      </c>
      <c r="N1490" s="11">
        <f t="shared" si="23"/>
        <v>328.95</v>
      </c>
    </row>
    <row r="1491" spans="1:14" ht="14.25" customHeight="1" x14ac:dyDescent="0.35">
      <c r="A1491" s="5">
        <v>45628</v>
      </c>
      <c r="B1491" s="6" t="s">
        <v>57</v>
      </c>
      <c r="C1491" s="6" t="s">
        <v>750</v>
      </c>
      <c r="D1491" s="6" t="s">
        <v>751</v>
      </c>
      <c r="E1491" s="6" t="s">
        <v>212</v>
      </c>
      <c r="F1491" s="6" t="s">
        <v>213</v>
      </c>
      <c r="G1491" s="6" t="s">
        <v>94</v>
      </c>
      <c r="H1491" s="6" t="s">
        <v>98</v>
      </c>
      <c r="I1491" s="6">
        <v>24</v>
      </c>
      <c r="J1491" s="6">
        <v>6</v>
      </c>
      <c r="K1491" s="6">
        <v>1973.7</v>
      </c>
      <c r="L1491" s="6" t="s">
        <v>57</v>
      </c>
      <c r="M1491" s="9" t="s">
        <v>207</v>
      </c>
      <c r="N1491" s="11">
        <f t="shared" si="23"/>
        <v>11842.2</v>
      </c>
    </row>
    <row r="1492" spans="1:14" ht="14.25" customHeight="1" x14ac:dyDescent="0.35">
      <c r="A1492" s="5">
        <v>45628</v>
      </c>
      <c r="B1492" s="6" t="s">
        <v>57</v>
      </c>
      <c r="C1492" s="6" t="s">
        <v>754</v>
      </c>
      <c r="D1492" s="6" t="s">
        <v>755</v>
      </c>
      <c r="E1492" s="6" t="s">
        <v>45</v>
      </c>
      <c r="F1492" s="6" t="s">
        <v>46</v>
      </c>
      <c r="G1492" s="6" t="s">
        <v>94</v>
      </c>
      <c r="H1492" s="6" t="s">
        <v>98</v>
      </c>
      <c r="I1492" s="6">
        <v>24</v>
      </c>
      <c r="J1492" s="6">
        <v>2</v>
      </c>
      <c r="K1492" s="6">
        <v>657.9</v>
      </c>
      <c r="L1492" s="6" t="s">
        <v>57</v>
      </c>
      <c r="M1492" s="9" t="s">
        <v>207</v>
      </c>
      <c r="N1492" s="11">
        <f t="shared" si="23"/>
        <v>1315.8</v>
      </c>
    </row>
    <row r="1493" spans="1:14" ht="14.25" customHeight="1" x14ac:dyDescent="0.35">
      <c r="A1493" s="5">
        <v>45628</v>
      </c>
      <c r="B1493" s="6" t="s">
        <v>57</v>
      </c>
      <c r="C1493" s="6" t="s">
        <v>378</v>
      </c>
      <c r="D1493" s="6" t="s">
        <v>379</v>
      </c>
      <c r="E1493" s="6" t="s">
        <v>24</v>
      </c>
      <c r="F1493" s="6" t="s">
        <v>25</v>
      </c>
      <c r="G1493" s="6" t="s">
        <v>94</v>
      </c>
      <c r="H1493" s="6" t="s">
        <v>98</v>
      </c>
      <c r="I1493" s="6">
        <v>24</v>
      </c>
      <c r="J1493" s="6">
        <v>1</v>
      </c>
      <c r="K1493" s="6">
        <v>328.95</v>
      </c>
      <c r="L1493" s="6" t="s">
        <v>57</v>
      </c>
      <c r="M1493" s="9" t="s">
        <v>207</v>
      </c>
      <c r="N1493" s="11">
        <f t="shared" si="23"/>
        <v>328.95</v>
      </c>
    </row>
    <row r="1494" spans="1:14" ht="14.25" customHeight="1" x14ac:dyDescent="0.35">
      <c r="A1494" s="5">
        <v>45628</v>
      </c>
      <c r="B1494" s="6" t="s">
        <v>57</v>
      </c>
      <c r="C1494" s="6" t="s">
        <v>756</v>
      </c>
      <c r="D1494" s="6" t="s">
        <v>757</v>
      </c>
      <c r="E1494" s="6" t="s">
        <v>16</v>
      </c>
      <c r="F1494" s="6" t="s">
        <v>17</v>
      </c>
      <c r="G1494" s="6" t="s">
        <v>94</v>
      </c>
      <c r="H1494" s="6" t="s">
        <v>98</v>
      </c>
      <c r="I1494" s="6">
        <v>24</v>
      </c>
      <c r="J1494" s="6">
        <v>3</v>
      </c>
      <c r="K1494" s="6">
        <v>986.85</v>
      </c>
      <c r="L1494" s="6" t="s">
        <v>57</v>
      </c>
      <c r="M1494" s="9" t="s">
        <v>207</v>
      </c>
      <c r="N1494" s="11">
        <f t="shared" si="23"/>
        <v>2960.55</v>
      </c>
    </row>
    <row r="1495" spans="1:14" ht="14.25" customHeight="1" x14ac:dyDescent="0.35">
      <c r="A1495" s="5">
        <v>45628</v>
      </c>
      <c r="B1495" s="6" t="s">
        <v>57</v>
      </c>
      <c r="C1495" s="6" t="s">
        <v>752</v>
      </c>
      <c r="D1495" s="6" t="s">
        <v>753</v>
      </c>
      <c r="E1495" s="6" t="s">
        <v>184</v>
      </c>
      <c r="F1495" s="6" t="s">
        <v>185</v>
      </c>
      <c r="G1495" s="6" t="s">
        <v>94</v>
      </c>
      <c r="H1495" s="6" t="s">
        <v>98</v>
      </c>
      <c r="I1495" s="6">
        <v>18</v>
      </c>
      <c r="J1495" s="6">
        <v>1</v>
      </c>
      <c r="K1495" s="6">
        <v>569.29999999999995</v>
      </c>
      <c r="L1495" s="6" t="s">
        <v>57</v>
      </c>
      <c r="M1495" s="9" t="s">
        <v>207</v>
      </c>
      <c r="N1495" s="11">
        <f t="shared" si="23"/>
        <v>569.29999999999995</v>
      </c>
    </row>
    <row r="1496" spans="1:14" ht="14.25" customHeight="1" x14ac:dyDescent="0.35">
      <c r="A1496" s="5">
        <v>45628</v>
      </c>
      <c r="B1496" s="6" t="s">
        <v>57</v>
      </c>
      <c r="C1496" s="6" t="s">
        <v>758</v>
      </c>
      <c r="D1496" s="6" t="s">
        <v>759</v>
      </c>
      <c r="E1496" s="6" t="s">
        <v>241</v>
      </c>
      <c r="F1496" s="6" t="s">
        <v>242</v>
      </c>
      <c r="G1496" s="6" t="s">
        <v>94</v>
      </c>
      <c r="H1496" s="6" t="s">
        <v>98</v>
      </c>
      <c r="I1496" s="6">
        <v>48</v>
      </c>
      <c r="J1496" s="6">
        <v>1</v>
      </c>
      <c r="K1496" s="6">
        <v>144.72999999999999</v>
      </c>
      <c r="L1496" s="6" t="s">
        <v>57</v>
      </c>
      <c r="M1496" s="9" t="s">
        <v>207</v>
      </c>
      <c r="N1496" s="11">
        <f t="shared" si="23"/>
        <v>144.72999999999999</v>
      </c>
    </row>
    <row r="1497" spans="1:14" ht="14.25" customHeight="1" x14ac:dyDescent="0.35">
      <c r="A1497" s="5">
        <v>45628</v>
      </c>
      <c r="B1497" s="6" t="s">
        <v>57</v>
      </c>
      <c r="C1497" s="6" t="s">
        <v>750</v>
      </c>
      <c r="D1497" s="6" t="s">
        <v>751</v>
      </c>
      <c r="E1497" s="6" t="s">
        <v>212</v>
      </c>
      <c r="F1497" s="6" t="s">
        <v>213</v>
      </c>
      <c r="G1497" s="6" t="s">
        <v>94</v>
      </c>
      <c r="H1497" s="6" t="s">
        <v>98</v>
      </c>
      <c r="I1497" s="6">
        <v>48</v>
      </c>
      <c r="J1497" s="6">
        <v>4</v>
      </c>
      <c r="K1497" s="6">
        <v>578.91999999999996</v>
      </c>
      <c r="L1497" s="6" t="s">
        <v>57</v>
      </c>
      <c r="M1497" s="9" t="s">
        <v>207</v>
      </c>
      <c r="N1497" s="11">
        <f t="shared" si="23"/>
        <v>2315.6799999999998</v>
      </c>
    </row>
    <row r="1498" spans="1:14" ht="14.25" customHeight="1" x14ac:dyDescent="0.35">
      <c r="A1498" s="5">
        <v>45628</v>
      </c>
      <c r="B1498" s="6" t="s">
        <v>57</v>
      </c>
      <c r="C1498" s="6" t="s">
        <v>750</v>
      </c>
      <c r="D1498" s="6" t="s">
        <v>751</v>
      </c>
      <c r="E1498" s="6" t="s">
        <v>212</v>
      </c>
      <c r="F1498" s="6" t="s">
        <v>213</v>
      </c>
      <c r="G1498" s="6" t="s">
        <v>94</v>
      </c>
      <c r="H1498" s="6" t="s">
        <v>98</v>
      </c>
      <c r="I1498" s="6">
        <v>48</v>
      </c>
      <c r="J1498" s="6">
        <v>14</v>
      </c>
      <c r="K1498" s="6">
        <v>2026.22</v>
      </c>
      <c r="L1498" s="6" t="s">
        <v>57</v>
      </c>
      <c r="M1498" s="9" t="s">
        <v>207</v>
      </c>
      <c r="N1498" s="11">
        <f t="shared" si="23"/>
        <v>28367.08</v>
      </c>
    </row>
    <row r="1499" spans="1:14" ht="14.25" customHeight="1" x14ac:dyDescent="0.35">
      <c r="A1499" s="5">
        <v>45628</v>
      </c>
      <c r="B1499" s="6" t="s">
        <v>57</v>
      </c>
      <c r="C1499" s="6" t="s">
        <v>748</v>
      </c>
      <c r="D1499" s="6" t="s">
        <v>749</v>
      </c>
      <c r="E1499" s="6" t="s">
        <v>45</v>
      </c>
      <c r="F1499" s="6" t="s">
        <v>152</v>
      </c>
      <c r="G1499" s="6" t="s">
        <v>94</v>
      </c>
      <c r="H1499" s="6" t="s">
        <v>98</v>
      </c>
      <c r="I1499" s="6">
        <v>48</v>
      </c>
      <c r="J1499" s="6">
        <v>2</v>
      </c>
      <c r="K1499" s="6">
        <v>289.45999999999998</v>
      </c>
      <c r="L1499" s="6" t="s">
        <v>57</v>
      </c>
      <c r="M1499" s="9" t="s">
        <v>207</v>
      </c>
      <c r="N1499" s="11">
        <f t="shared" si="23"/>
        <v>578.91999999999996</v>
      </c>
    </row>
    <row r="1500" spans="1:14" ht="14.25" customHeight="1" x14ac:dyDescent="0.35">
      <c r="A1500" s="5">
        <v>45628</v>
      </c>
      <c r="B1500" s="6" t="s">
        <v>57</v>
      </c>
      <c r="C1500" s="6" t="s">
        <v>748</v>
      </c>
      <c r="D1500" s="6" t="s">
        <v>749</v>
      </c>
      <c r="E1500" s="6" t="s">
        <v>45</v>
      </c>
      <c r="F1500" s="6" t="s">
        <v>152</v>
      </c>
      <c r="G1500" s="6" t="s">
        <v>94</v>
      </c>
      <c r="H1500" s="6" t="s">
        <v>98</v>
      </c>
      <c r="I1500" s="6">
        <v>72</v>
      </c>
      <c r="J1500" s="6">
        <v>4</v>
      </c>
      <c r="K1500" s="6">
        <v>578.91999999999996</v>
      </c>
      <c r="L1500" s="6" t="s">
        <v>57</v>
      </c>
      <c r="M1500" s="9" t="s">
        <v>207</v>
      </c>
      <c r="N1500" s="11">
        <f t="shared" si="23"/>
        <v>2315.6799999999998</v>
      </c>
    </row>
    <row r="1501" spans="1:14" ht="14.25" customHeight="1" x14ac:dyDescent="0.35">
      <c r="A1501" s="5">
        <v>45628</v>
      </c>
      <c r="B1501" s="6" t="s">
        <v>57</v>
      </c>
      <c r="C1501" s="6" t="s">
        <v>750</v>
      </c>
      <c r="D1501" s="6" t="s">
        <v>751</v>
      </c>
      <c r="E1501" s="6" t="s">
        <v>212</v>
      </c>
      <c r="F1501" s="6" t="s">
        <v>213</v>
      </c>
      <c r="G1501" s="6" t="s">
        <v>94</v>
      </c>
      <c r="H1501" s="6" t="s">
        <v>98</v>
      </c>
      <c r="I1501" s="6">
        <v>72</v>
      </c>
      <c r="J1501" s="6">
        <v>36</v>
      </c>
      <c r="K1501" s="6">
        <v>5210.28</v>
      </c>
      <c r="L1501" s="6" t="s">
        <v>57</v>
      </c>
      <c r="M1501" s="9" t="s">
        <v>207</v>
      </c>
      <c r="N1501" s="11">
        <f t="shared" si="23"/>
        <v>187570.08</v>
      </c>
    </row>
    <row r="1502" spans="1:14" ht="14.25" customHeight="1" x14ac:dyDescent="0.35">
      <c r="A1502" s="5">
        <v>45628</v>
      </c>
      <c r="B1502" s="6" t="s">
        <v>57</v>
      </c>
      <c r="C1502" s="6" t="s">
        <v>760</v>
      </c>
      <c r="D1502" s="6" t="s">
        <v>761</v>
      </c>
      <c r="E1502" s="6" t="s">
        <v>16</v>
      </c>
      <c r="F1502" s="6" t="s">
        <v>17</v>
      </c>
      <c r="G1502" s="6" t="s">
        <v>94</v>
      </c>
      <c r="H1502" s="6" t="s">
        <v>98</v>
      </c>
      <c r="I1502" s="6">
        <v>18</v>
      </c>
      <c r="J1502" s="6">
        <v>1</v>
      </c>
      <c r="K1502" s="6">
        <v>328.95</v>
      </c>
      <c r="L1502" s="6" t="s">
        <v>57</v>
      </c>
      <c r="M1502" s="9" t="s">
        <v>207</v>
      </c>
      <c r="N1502" s="11">
        <f t="shared" si="23"/>
        <v>328.95</v>
      </c>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6C46C-944F-4D46-82D2-650D5FD5FBF2}">
  <dimension ref="B1:F1505"/>
  <sheetViews>
    <sheetView workbookViewId="0">
      <selection activeCell="F10" sqref="F10"/>
    </sheetView>
  </sheetViews>
  <sheetFormatPr defaultRowHeight="14.5" x14ac:dyDescent="0.35"/>
  <cols>
    <col min="1" max="1" width="1.08984375" style="16" customWidth="1"/>
    <col min="2" max="2" width="18" style="15" customWidth="1"/>
    <col min="3" max="3" width="17.90625" style="15" customWidth="1"/>
    <col min="4" max="4" width="15.08984375" style="16" customWidth="1"/>
    <col min="5" max="5" width="19" style="16" customWidth="1"/>
    <col min="6" max="6" width="25.26953125" style="16" customWidth="1"/>
    <col min="7" max="16384" width="8.7265625" style="16"/>
  </cols>
  <sheetData>
    <row r="1" spans="2:6" ht="18.5" x14ac:dyDescent="0.45">
      <c r="B1" s="43" t="s">
        <v>797</v>
      </c>
      <c r="C1" s="43"/>
      <c r="D1" s="43"/>
      <c r="E1" s="43"/>
      <c r="F1" s="43"/>
    </row>
    <row r="2" spans="2:6" x14ac:dyDescent="0.35">
      <c r="B2" s="42" t="s">
        <v>6</v>
      </c>
      <c r="C2" s="42" t="s">
        <v>7</v>
      </c>
      <c r="D2" s="42" t="s">
        <v>763</v>
      </c>
      <c r="E2" s="42" t="s">
        <v>764</v>
      </c>
      <c r="F2" s="42" t="s">
        <v>762</v>
      </c>
    </row>
    <row r="3" spans="2:6" x14ac:dyDescent="0.35">
      <c r="B3" s="41" t="s">
        <v>40</v>
      </c>
      <c r="C3" s="41" t="s">
        <v>121</v>
      </c>
      <c r="D3" s="41">
        <v>16307</v>
      </c>
      <c r="E3" s="41">
        <v>761373.83</v>
      </c>
      <c r="F3" s="41">
        <f>E3*D3</f>
        <v>12415723045.809999</v>
      </c>
    </row>
    <row r="4" spans="2:6" x14ac:dyDescent="0.35">
      <c r="B4" s="41" t="s">
        <v>40</v>
      </c>
      <c r="C4" s="41" t="s">
        <v>47</v>
      </c>
      <c r="D4" s="41">
        <v>960</v>
      </c>
      <c r="E4" s="41">
        <v>2231769.6</v>
      </c>
      <c r="F4" s="41">
        <f>E4*D4</f>
        <v>2142498816</v>
      </c>
    </row>
    <row r="5" spans="2:6" x14ac:dyDescent="0.35">
      <c r="B5" s="41" t="s">
        <v>40</v>
      </c>
      <c r="C5" s="41" t="s">
        <v>47</v>
      </c>
      <c r="D5" s="41">
        <v>711</v>
      </c>
      <c r="E5" s="41">
        <v>1652904.36</v>
      </c>
      <c r="F5" s="41">
        <f>E5*D5</f>
        <v>1175214999.96</v>
      </c>
    </row>
    <row r="6" spans="2:6" x14ac:dyDescent="0.35">
      <c r="B6" s="41" t="s">
        <v>40</v>
      </c>
      <c r="C6" s="41" t="s">
        <v>47</v>
      </c>
      <c r="D6" s="41">
        <v>800</v>
      </c>
      <c r="E6" s="41">
        <v>1382480</v>
      </c>
      <c r="F6" s="41">
        <f>E6*D6</f>
        <v>1105984000</v>
      </c>
    </row>
    <row r="7" spans="2:6" x14ac:dyDescent="0.35">
      <c r="B7" s="41" t="s">
        <v>40</v>
      </c>
      <c r="C7" s="41" t="s">
        <v>47</v>
      </c>
      <c r="D7" s="41">
        <v>800</v>
      </c>
      <c r="E7" s="41">
        <v>1382480</v>
      </c>
      <c r="F7" s="41">
        <f>E7*D7</f>
        <v>1105984000</v>
      </c>
    </row>
    <row r="8" spans="2:6" x14ac:dyDescent="0.35">
      <c r="B8" s="41" t="s">
        <v>40</v>
      </c>
      <c r="C8" s="41" t="s">
        <v>47</v>
      </c>
      <c r="D8" s="41">
        <v>1440</v>
      </c>
      <c r="E8" s="41">
        <v>663292.80000000005</v>
      </c>
      <c r="F8" s="41">
        <f>E8*D8</f>
        <v>955141632.00000012</v>
      </c>
    </row>
    <row r="9" spans="2:6" x14ac:dyDescent="0.35">
      <c r="B9" s="41" t="s">
        <v>40</v>
      </c>
      <c r="C9" s="41" t="s">
        <v>93</v>
      </c>
      <c r="D9" s="41">
        <v>1848</v>
      </c>
      <c r="E9" s="41">
        <v>323806.56</v>
      </c>
      <c r="F9" s="41">
        <f>E9*D9</f>
        <v>598394522.88</v>
      </c>
    </row>
    <row r="10" spans="2:6" x14ac:dyDescent="0.35">
      <c r="B10" s="41" t="s">
        <v>62</v>
      </c>
      <c r="C10" s="41" t="s">
        <v>71</v>
      </c>
      <c r="D10" s="41">
        <v>3600</v>
      </c>
      <c r="E10" s="41">
        <v>100008</v>
      </c>
      <c r="F10" s="41">
        <f>E10*D10</f>
        <v>360028800</v>
      </c>
    </row>
    <row r="11" spans="2:6" x14ac:dyDescent="0.35">
      <c r="B11" s="41" t="s">
        <v>40</v>
      </c>
      <c r="C11" s="41" t="s">
        <v>47</v>
      </c>
      <c r="D11" s="41">
        <v>865</v>
      </c>
      <c r="E11" s="41">
        <v>398436.3</v>
      </c>
      <c r="F11" s="41">
        <f>E11*D11</f>
        <v>344647399.5</v>
      </c>
    </row>
    <row r="12" spans="2:6" x14ac:dyDescent="0.35">
      <c r="B12" s="41" t="s">
        <v>40</v>
      </c>
      <c r="C12" s="41" t="s">
        <v>93</v>
      </c>
      <c r="D12" s="41">
        <v>1352</v>
      </c>
      <c r="E12" s="41">
        <v>236897.44</v>
      </c>
      <c r="F12" s="41">
        <f>E12*D12</f>
        <v>320285338.88</v>
      </c>
    </row>
    <row r="13" spans="2:6" x14ac:dyDescent="0.35">
      <c r="B13" s="41" t="s">
        <v>40</v>
      </c>
      <c r="C13" s="41" t="s">
        <v>47</v>
      </c>
      <c r="D13" s="41">
        <v>720</v>
      </c>
      <c r="E13" s="41">
        <v>331646.40000000002</v>
      </c>
      <c r="F13" s="41">
        <f>E13*D13</f>
        <v>238785408.00000003</v>
      </c>
    </row>
    <row r="14" spans="2:6" x14ac:dyDescent="0.35">
      <c r="B14" s="41" t="s">
        <v>40</v>
      </c>
      <c r="C14" s="41" t="s">
        <v>121</v>
      </c>
      <c r="D14" s="41">
        <v>1933</v>
      </c>
      <c r="E14" s="41">
        <v>90251.77</v>
      </c>
      <c r="F14" s="41">
        <f>E14*D14</f>
        <v>174456671.41</v>
      </c>
    </row>
    <row r="15" spans="2:6" x14ac:dyDescent="0.35">
      <c r="B15" s="41" t="s">
        <v>40</v>
      </c>
      <c r="C15" s="41" t="s">
        <v>42</v>
      </c>
      <c r="D15" s="41">
        <v>369</v>
      </c>
      <c r="E15" s="41">
        <v>467386.47</v>
      </c>
      <c r="F15" s="41">
        <f>E15*D15</f>
        <v>172465607.42999998</v>
      </c>
    </row>
    <row r="16" spans="2:6" x14ac:dyDescent="0.35">
      <c r="B16" s="41" t="s">
        <v>40</v>
      </c>
      <c r="C16" s="41" t="s">
        <v>121</v>
      </c>
      <c r="D16" s="41">
        <v>1920</v>
      </c>
      <c r="E16" s="41">
        <v>89644.800000000003</v>
      </c>
      <c r="F16" s="41">
        <f>E16*D16</f>
        <v>172118016</v>
      </c>
    </row>
    <row r="17" spans="2:6" x14ac:dyDescent="0.35">
      <c r="B17" s="41" t="s">
        <v>40</v>
      </c>
      <c r="C17" s="41" t="s">
        <v>47</v>
      </c>
      <c r="D17" s="41">
        <v>563</v>
      </c>
      <c r="E17" s="41">
        <v>259329.06</v>
      </c>
      <c r="F17" s="41">
        <f>E17*D17</f>
        <v>146002260.78</v>
      </c>
    </row>
    <row r="18" spans="2:6" x14ac:dyDescent="0.35">
      <c r="B18" s="41" t="s">
        <v>62</v>
      </c>
      <c r="C18" s="41" t="s">
        <v>63</v>
      </c>
      <c r="D18" s="41">
        <v>996</v>
      </c>
      <c r="E18" s="41">
        <v>101631.84</v>
      </c>
      <c r="F18" s="41">
        <f>E18*D18</f>
        <v>101225312.64</v>
      </c>
    </row>
    <row r="19" spans="2:6" x14ac:dyDescent="0.35">
      <c r="B19" s="41" t="s">
        <v>40</v>
      </c>
      <c r="C19" s="41" t="s">
        <v>42</v>
      </c>
      <c r="D19" s="41">
        <v>190</v>
      </c>
      <c r="E19" s="41">
        <v>240659.7</v>
      </c>
      <c r="F19" s="41">
        <f>E19*D19</f>
        <v>45725343</v>
      </c>
    </row>
    <row r="20" spans="2:6" x14ac:dyDescent="0.35">
      <c r="B20" s="41" t="s">
        <v>40</v>
      </c>
      <c r="C20" s="41" t="s">
        <v>47</v>
      </c>
      <c r="D20" s="41">
        <v>129</v>
      </c>
      <c r="E20" s="41">
        <v>299894.03999999998</v>
      </c>
      <c r="F20" s="41">
        <f>E20*D20</f>
        <v>38686331.159999996</v>
      </c>
    </row>
    <row r="21" spans="2:6" x14ac:dyDescent="0.35">
      <c r="B21" s="41" t="s">
        <v>40</v>
      </c>
      <c r="C21" s="41" t="s">
        <v>93</v>
      </c>
      <c r="D21" s="41">
        <v>384</v>
      </c>
      <c r="E21" s="41">
        <v>67284.479999999996</v>
      </c>
      <c r="F21" s="41">
        <f>E21*D21</f>
        <v>25837240.32</v>
      </c>
    </row>
    <row r="22" spans="2:6" x14ac:dyDescent="0.35">
      <c r="B22" s="41" t="s">
        <v>62</v>
      </c>
      <c r="C22" s="41" t="s">
        <v>63</v>
      </c>
      <c r="D22" s="41">
        <v>500</v>
      </c>
      <c r="E22" s="41">
        <v>51020</v>
      </c>
      <c r="F22" s="41">
        <f>E22*D22</f>
        <v>25510000</v>
      </c>
    </row>
    <row r="23" spans="2:6" x14ac:dyDescent="0.35">
      <c r="B23" s="41" t="s">
        <v>62</v>
      </c>
      <c r="C23" s="41" t="s">
        <v>63</v>
      </c>
      <c r="D23" s="41">
        <v>496</v>
      </c>
      <c r="E23" s="41">
        <v>50611.839999999997</v>
      </c>
      <c r="F23" s="41">
        <f>E23*D23</f>
        <v>25103472.639999997</v>
      </c>
    </row>
    <row r="24" spans="2:6" x14ac:dyDescent="0.35">
      <c r="B24" s="41" t="s">
        <v>18</v>
      </c>
      <c r="C24" s="41" t="s">
        <v>109</v>
      </c>
      <c r="D24" s="41">
        <v>480</v>
      </c>
      <c r="E24" s="41">
        <v>49440</v>
      </c>
      <c r="F24" s="41">
        <f>E24*D24</f>
        <v>23731200</v>
      </c>
    </row>
    <row r="25" spans="2:6" x14ac:dyDescent="0.35">
      <c r="B25" s="41" t="s">
        <v>55</v>
      </c>
      <c r="C25" s="41" t="s">
        <v>56</v>
      </c>
      <c r="D25" s="41">
        <v>1620</v>
      </c>
      <c r="E25" s="41">
        <v>13494.6</v>
      </c>
      <c r="F25" s="41">
        <f>E25*D25</f>
        <v>21861252</v>
      </c>
    </row>
    <row r="26" spans="2:6" x14ac:dyDescent="0.35">
      <c r="B26" s="41" t="s">
        <v>55</v>
      </c>
      <c r="C26" s="41" t="s">
        <v>56</v>
      </c>
      <c r="D26" s="41">
        <v>1620</v>
      </c>
      <c r="E26" s="41">
        <v>13494.6</v>
      </c>
      <c r="F26" s="41">
        <f>E26*D26</f>
        <v>21861252</v>
      </c>
    </row>
    <row r="27" spans="2:6" x14ac:dyDescent="0.35">
      <c r="B27" s="41" t="s">
        <v>40</v>
      </c>
      <c r="C27" s="41" t="s">
        <v>42</v>
      </c>
      <c r="D27" s="41">
        <v>131</v>
      </c>
      <c r="E27" s="41">
        <v>165928.53</v>
      </c>
      <c r="F27" s="41">
        <f>E27*D27</f>
        <v>21736637.43</v>
      </c>
    </row>
    <row r="28" spans="2:6" x14ac:dyDescent="0.35">
      <c r="B28" s="41" t="s">
        <v>62</v>
      </c>
      <c r="C28" s="41" t="s">
        <v>124</v>
      </c>
      <c r="D28" s="41">
        <v>360</v>
      </c>
      <c r="E28" s="41">
        <v>57664.800000000003</v>
      </c>
      <c r="F28" s="41">
        <f>E28*D28</f>
        <v>20759328</v>
      </c>
    </row>
    <row r="29" spans="2:6" x14ac:dyDescent="0.35">
      <c r="B29" s="41" t="s">
        <v>18</v>
      </c>
      <c r="C29" s="41" t="s">
        <v>104</v>
      </c>
      <c r="D29" s="41">
        <v>480</v>
      </c>
      <c r="E29" s="41">
        <v>33600</v>
      </c>
      <c r="F29" s="41">
        <f>E29*D29</f>
        <v>16128000</v>
      </c>
    </row>
    <row r="30" spans="2:6" x14ac:dyDescent="0.35">
      <c r="B30" s="41" t="s">
        <v>18</v>
      </c>
      <c r="C30" s="41" t="s">
        <v>104</v>
      </c>
      <c r="D30" s="41">
        <v>480</v>
      </c>
      <c r="E30" s="41">
        <v>33600</v>
      </c>
      <c r="F30" s="41">
        <f>E30*D30</f>
        <v>16128000</v>
      </c>
    </row>
    <row r="31" spans="2:6" x14ac:dyDescent="0.35">
      <c r="B31" s="41" t="s">
        <v>18</v>
      </c>
      <c r="C31" s="41" t="s">
        <v>104</v>
      </c>
      <c r="D31" s="41">
        <v>480</v>
      </c>
      <c r="E31" s="41">
        <v>33600</v>
      </c>
      <c r="F31" s="41">
        <f>E31*D31</f>
        <v>16128000</v>
      </c>
    </row>
    <row r="32" spans="2:6" x14ac:dyDescent="0.35">
      <c r="B32" s="41" t="s">
        <v>18</v>
      </c>
      <c r="C32" s="41" t="s">
        <v>109</v>
      </c>
      <c r="D32" s="41">
        <v>1200</v>
      </c>
      <c r="E32" s="41">
        <v>12132</v>
      </c>
      <c r="F32" s="41">
        <f>E32*D32</f>
        <v>14558400</v>
      </c>
    </row>
    <row r="33" spans="2:6" x14ac:dyDescent="0.35">
      <c r="B33" s="41" t="s">
        <v>31</v>
      </c>
      <c r="C33" s="41" t="s">
        <v>117</v>
      </c>
      <c r="D33" s="41">
        <v>560</v>
      </c>
      <c r="E33" s="41">
        <v>25222.400000000001</v>
      </c>
      <c r="F33" s="41">
        <f>E33*D33</f>
        <v>14124544</v>
      </c>
    </row>
    <row r="34" spans="2:6" x14ac:dyDescent="0.35">
      <c r="B34" s="41" t="s">
        <v>40</v>
      </c>
      <c r="C34" s="41" t="s">
        <v>47</v>
      </c>
      <c r="D34" s="41">
        <v>157</v>
      </c>
      <c r="E34" s="41">
        <v>72317.34</v>
      </c>
      <c r="F34" s="41">
        <f>E34*D34</f>
        <v>11353822.379999999</v>
      </c>
    </row>
    <row r="35" spans="2:6" x14ac:dyDescent="0.35">
      <c r="B35" s="41" t="s">
        <v>40</v>
      </c>
      <c r="C35" s="41" t="s">
        <v>47</v>
      </c>
      <c r="D35" s="41">
        <v>80</v>
      </c>
      <c r="E35" s="41">
        <v>138248</v>
      </c>
      <c r="F35" s="41">
        <f>E35*D35</f>
        <v>11059840</v>
      </c>
    </row>
    <row r="36" spans="2:6" x14ac:dyDescent="0.35">
      <c r="B36" s="41" t="s">
        <v>62</v>
      </c>
      <c r="C36" s="41" t="s">
        <v>71</v>
      </c>
      <c r="D36" s="41">
        <v>1080</v>
      </c>
      <c r="E36" s="41">
        <v>10000.799999999999</v>
      </c>
      <c r="F36" s="41">
        <f>E36*D36</f>
        <v>10800864</v>
      </c>
    </row>
    <row r="37" spans="2:6" x14ac:dyDescent="0.35">
      <c r="B37" s="41" t="s">
        <v>18</v>
      </c>
      <c r="C37" s="41" t="s">
        <v>109</v>
      </c>
      <c r="D37" s="41">
        <v>320</v>
      </c>
      <c r="E37" s="41">
        <v>32960</v>
      </c>
      <c r="F37" s="41">
        <f>E37*D37</f>
        <v>10547200</v>
      </c>
    </row>
    <row r="38" spans="2:6" x14ac:dyDescent="0.35">
      <c r="B38" s="41" t="s">
        <v>62</v>
      </c>
      <c r="C38" s="41" t="s">
        <v>63</v>
      </c>
      <c r="D38" s="41">
        <v>320</v>
      </c>
      <c r="E38" s="41">
        <v>32652.799999999999</v>
      </c>
      <c r="F38" s="41">
        <f>E38*D38</f>
        <v>10448896</v>
      </c>
    </row>
    <row r="39" spans="2:6" x14ac:dyDescent="0.35">
      <c r="B39" s="41" t="s">
        <v>31</v>
      </c>
      <c r="C39" s="41" t="s">
        <v>33</v>
      </c>
      <c r="D39" s="41">
        <v>224</v>
      </c>
      <c r="E39" s="41">
        <v>43229.760000000002</v>
      </c>
      <c r="F39" s="41">
        <f>E39*D39</f>
        <v>9683466.2400000002</v>
      </c>
    </row>
    <row r="40" spans="2:6" x14ac:dyDescent="0.35">
      <c r="B40" s="41" t="s">
        <v>18</v>
      </c>
      <c r="C40" s="41" t="s">
        <v>104</v>
      </c>
      <c r="D40" s="41">
        <v>480</v>
      </c>
      <c r="E40" s="41">
        <v>19200</v>
      </c>
      <c r="F40" s="41">
        <f>E40*D40</f>
        <v>9216000</v>
      </c>
    </row>
    <row r="41" spans="2:6" x14ac:dyDescent="0.35">
      <c r="B41" s="41" t="s">
        <v>18</v>
      </c>
      <c r="C41" s="41" t="s">
        <v>104</v>
      </c>
      <c r="D41" s="41">
        <v>480</v>
      </c>
      <c r="E41" s="41">
        <v>19200</v>
      </c>
      <c r="F41" s="41">
        <f>E41*D41</f>
        <v>9216000</v>
      </c>
    </row>
    <row r="42" spans="2:6" x14ac:dyDescent="0.35">
      <c r="B42" s="41" t="s">
        <v>18</v>
      </c>
      <c r="C42" s="41" t="s">
        <v>104</v>
      </c>
      <c r="D42" s="41">
        <v>480</v>
      </c>
      <c r="E42" s="41">
        <v>19200</v>
      </c>
      <c r="F42" s="41">
        <f>E42*D42</f>
        <v>9216000</v>
      </c>
    </row>
    <row r="43" spans="2:6" x14ac:dyDescent="0.35">
      <c r="B43" s="41" t="s">
        <v>18</v>
      </c>
      <c r="C43" s="41" t="s">
        <v>104</v>
      </c>
      <c r="D43" s="41">
        <v>480</v>
      </c>
      <c r="E43" s="41">
        <v>19200</v>
      </c>
      <c r="F43" s="41">
        <f>E43*D43</f>
        <v>9216000</v>
      </c>
    </row>
    <row r="44" spans="2:6" x14ac:dyDescent="0.35">
      <c r="B44" s="41" t="s">
        <v>18</v>
      </c>
      <c r="C44" s="41" t="s">
        <v>104</v>
      </c>
      <c r="D44" s="41">
        <v>480</v>
      </c>
      <c r="E44" s="41">
        <v>19200</v>
      </c>
      <c r="F44" s="41">
        <f>E44*D44</f>
        <v>9216000</v>
      </c>
    </row>
    <row r="45" spans="2:6" x14ac:dyDescent="0.35">
      <c r="B45" s="41" t="s">
        <v>18</v>
      </c>
      <c r="C45" s="41" t="s">
        <v>104</v>
      </c>
      <c r="D45" s="41">
        <v>480</v>
      </c>
      <c r="E45" s="41">
        <v>19200</v>
      </c>
      <c r="F45" s="41">
        <f>E45*D45</f>
        <v>9216000</v>
      </c>
    </row>
    <row r="46" spans="2:6" x14ac:dyDescent="0.35">
      <c r="B46" s="41" t="s">
        <v>62</v>
      </c>
      <c r="C46" s="41" t="s">
        <v>63</v>
      </c>
      <c r="D46" s="41">
        <v>296</v>
      </c>
      <c r="E46" s="41">
        <v>30203.84</v>
      </c>
      <c r="F46" s="41">
        <f>E46*D46</f>
        <v>8940336.6400000006</v>
      </c>
    </row>
    <row r="47" spans="2:6" x14ac:dyDescent="0.35">
      <c r="B47" s="41" t="s">
        <v>74</v>
      </c>
      <c r="C47" s="41" t="s">
        <v>75</v>
      </c>
      <c r="D47" s="41">
        <v>600</v>
      </c>
      <c r="E47" s="41">
        <v>14700</v>
      </c>
      <c r="F47" s="41">
        <f>E47*D47</f>
        <v>8820000</v>
      </c>
    </row>
    <row r="48" spans="2:6" x14ac:dyDescent="0.35">
      <c r="B48" s="41" t="s">
        <v>40</v>
      </c>
      <c r="C48" s="41" t="s">
        <v>93</v>
      </c>
      <c r="D48" s="41">
        <v>224</v>
      </c>
      <c r="E48" s="41">
        <v>39249.279999999999</v>
      </c>
      <c r="F48" s="41">
        <f>E48*D48</f>
        <v>8791838.7199999988</v>
      </c>
    </row>
    <row r="49" spans="2:6" x14ac:dyDescent="0.35">
      <c r="B49" s="41" t="s">
        <v>62</v>
      </c>
      <c r="C49" s="41" t="s">
        <v>63</v>
      </c>
      <c r="D49" s="41">
        <v>80</v>
      </c>
      <c r="E49" s="41">
        <v>103629.6</v>
      </c>
      <c r="F49" s="41">
        <f>E49*D49</f>
        <v>8290368</v>
      </c>
    </row>
    <row r="50" spans="2:6" x14ac:dyDescent="0.35">
      <c r="B50" s="41" t="s">
        <v>62</v>
      </c>
      <c r="C50" s="41" t="s">
        <v>71</v>
      </c>
      <c r="D50" s="41">
        <v>240</v>
      </c>
      <c r="E50" s="41">
        <v>32443.200000000001</v>
      </c>
      <c r="F50" s="41">
        <f>E50*D50</f>
        <v>7786368</v>
      </c>
    </row>
    <row r="51" spans="2:6" x14ac:dyDescent="0.35">
      <c r="B51" s="41" t="s">
        <v>62</v>
      </c>
      <c r="C51" s="41" t="s">
        <v>71</v>
      </c>
      <c r="D51" s="41">
        <v>240</v>
      </c>
      <c r="E51" s="41">
        <v>32443.200000000001</v>
      </c>
      <c r="F51" s="41">
        <f>E51*D51</f>
        <v>7786368</v>
      </c>
    </row>
    <row r="52" spans="2:6" x14ac:dyDescent="0.35">
      <c r="B52" s="41" t="s">
        <v>31</v>
      </c>
      <c r="C52" s="41" t="s">
        <v>32</v>
      </c>
      <c r="D52" s="41">
        <v>360</v>
      </c>
      <c r="E52" s="41">
        <v>21078</v>
      </c>
      <c r="F52" s="41">
        <f>E52*D52</f>
        <v>7588080</v>
      </c>
    </row>
    <row r="53" spans="2:6" x14ac:dyDescent="0.35">
      <c r="B53" s="41" t="s">
        <v>40</v>
      </c>
      <c r="C53" s="41" t="s">
        <v>47</v>
      </c>
      <c r="D53" s="41">
        <v>600</v>
      </c>
      <c r="E53" s="41">
        <v>12522</v>
      </c>
      <c r="F53" s="41">
        <f>E53*D53</f>
        <v>7513200</v>
      </c>
    </row>
    <row r="54" spans="2:6" x14ac:dyDescent="0.35">
      <c r="B54" s="41" t="s">
        <v>62</v>
      </c>
      <c r="C54" s="41" t="s">
        <v>63</v>
      </c>
      <c r="D54" s="41">
        <v>288</v>
      </c>
      <c r="E54" s="41">
        <v>24001.919999999998</v>
      </c>
      <c r="F54" s="41">
        <f>E54*D54</f>
        <v>6912552.959999999</v>
      </c>
    </row>
    <row r="55" spans="2:6" x14ac:dyDescent="0.35">
      <c r="B55" s="41" t="s">
        <v>40</v>
      </c>
      <c r="C55" s="41" t="s">
        <v>93</v>
      </c>
      <c r="D55" s="41">
        <v>192</v>
      </c>
      <c r="E55" s="41">
        <v>33642.239999999998</v>
      </c>
      <c r="F55" s="41">
        <f>E55*D55</f>
        <v>6459310.0800000001</v>
      </c>
    </row>
    <row r="56" spans="2:6" x14ac:dyDescent="0.35">
      <c r="B56" s="41" t="s">
        <v>18</v>
      </c>
      <c r="C56" s="41" t="s">
        <v>104</v>
      </c>
      <c r="D56" s="41">
        <v>240</v>
      </c>
      <c r="E56" s="41">
        <v>26880</v>
      </c>
      <c r="F56" s="41">
        <f>E56*D56</f>
        <v>6451200</v>
      </c>
    </row>
    <row r="57" spans="2:6" x14ac:dyDescent="0.35">
      <c r="B57" s="41" t="s">
        <v>62</v>
      </c>
      <c r="C57" s="41" t="s">
        <v>63</v>
      </c>
      <c r="D57" s="41">
        <v>250</v>
      </c>
      <c r="E57" s="41">
        <v>25510</v>
      </c>
      <c r="F57" s="41">
        <f>E57*D57</f>
        <v>6377500</v>
      </c>
    </row>
    <row r="58" spans="2:6" x14ac:dyDescent="0.35">
      <c r="B58" s="41" t="s">
        <v>26</v>
      </c>
      <c r="C58" s="41" t="s">
        <v>27</v>
      </c>
      <c r="D58" s="41">
        <v>330</v>
      </c>
      <c r="E58" s="41">
        <v>15840</v>
      </c>
      <c r="F58" s="41">
        <f>E58*D58</f>
        <v>5227200</v>
      </c>
    </row>
    <row r="59" spans="2:6" x14ac:dyDescent="0.35">
      <c r="B59" s="41" t="s">
        <v>40</v>
      </c>
      <c r="C59" s="41" t="s">
        <v>47</v>
      </c>
      <c r="D59" s="41">
        <v>360</v>
      </c>
      <c r="E59" s="41">
        <v>14418</v>
      </c>
      <c r="F59" s="41">
        <f>E59*D59</f>
        <v>5190480</v>
      </c>
    </row>
    <row r="60" spans="2:6" x14ac:dyDescent="0.35">
      <c r="B60" s="41" t="s">
        <v>62</v>
      </c>
      <c r="C60" s="41" t="s">
        <v>124</v>
      </c>
      <c r="D60" s="41">
        <v>180</v>
      </c>
      <c r="E60" s="41">
        <v>28832.400000000001</v>
      </c>
      <c r="F60" s="41">
        <f>E60*D60</f>
        <v>5189832</v>
      </c>
    </row>
    <row r="61" spans="2:6" x14ac:dyDescent="0.35">
      <c r="B61" s="41" t="s">
        <v>74</v>
      </c>
      <c r="C61" s="41" t="s">
        <v>75</v>
      </c>
      <c r="D61" s="41">
        <v>360</v>
      </c>
      <c r="E61" s="41">
        <v>14400</v>
      </c>
      <c r="F61" s="41">
        <f>E61*D61</f>
        <v>5184000</v>
      </c>
    </row>
    <row r="62" spans="2:6" x14ac:dyDescent="0.35">
      <c r="B62" s="41" t="s">
        <v>62</v>
      </c>
      <c r="C62" s="41" t="s">
        <v>63</v>
      </c>
      <c r="D62" s="41">
        <v>60</v>
      </c>
      <c r="E62" s="41">
        <v>77722.2</v>
      </c>
      <c r="F62" s="41">
        <f>E62*D62</f>
        <v>4663332</v>
      </c>
    </row>
    <row r="63" spans="2:6" x14ac:dyDescent="0.35">
      <c r="B63" s="41" t="s">
        <v>74</v>
      </c>
      <c r="C63" s="41" t="s">
        <v>75</v>
      </c>
      <c r="D63" s="41">
        <v>72</v>
      </c>
      <c r="E63" s="41">
        <v>63578.879999999997</v>
      </c>
      <c r="F63" s="41">
        <f>E63*D63</f>
        <v>4577679.3599999994</v>
      </c>
    </row>
    <row r="64" spans="2:6" x14ac:dyDescent="0.35">
      <c r="B64" s="41" t="s">
        <v>40</v>
      </c>
      <c r="C64" s="41" t="s">
        <v>42</v>
      </c>
      <c r="D64" s="41">
        <v>60</v>
      </c>
      <c r="E64" s="41">
        <v>75997.8</v>
      </c>
      <c r="F64" s="41">
        <f>E64*D64</f>
        <v>4559868</v>
      </c>
    </row>
    <row r="65" spans="2:6" x14ac:dyDescent="0.35">
      <c r="B65" s="41" t="s">
        <v>31</v>
      </c>
      <c r="C65" s="41" t="s">
        <v>32</v>
      </c>
      <c r="D65" s="41">
        <v>120</v>
      </c>
      <c r="E65" s="41">
        <v>36842.400000000001</v>
      </c>
      <c r="F65" s="41">
        <f>E65*D65</f>
        <v>4421088</v>
      </c>
    </row>
    <row r="66" spans="2:6" x14ac:dyDescent="0.35">
      <c r="B66" s="41" t="s">
        <v>62</v>
      </c>
      <c r="C66" s="41" t="s">
        <v>63</v>
      </c>
      <c r="D66" s="41">
        <v>200</v>
      </c>
      <c r="E66" s="41">
        <v>20408</v>
      </c>
      <c r="F66" s="41">
        <f>E66*D66</f>
        <v>4081600</v>
      </c>
    </row>
    <row r="67" spans="2:6" x14ac:dyDescent="0.35">
      <c r="B67" s="41" t="s">
        <v>31</v>
      </c>
      <c r="C67" s="41" t="s">
        <v>117</v>
      </c>
      <c r="D67" s="41">
        <v>300</v>
      </c>
      <c r="E67" s="41">
        <v>13512</v>
      </c>
      <c r="F67" s="41">
        <f>E67*D67</f>
        <v>4053600</v>
      </c>
    </row>
    <row r="68" spans="2:6" x14ac:dyDescent="0.35">
      <c r="B68" s="41" t="s">
        <v>40</v>
      </c>
      <c r="C68" s="41" t="s">
        <v>41</v>
      </c>
      <c r="D68" s="41">
        <v>144</v>
      </c>
      <c r="E68" s="41">
        <v>24994.080000000002</v>
      </c>
      <c r="F68" s="41">
        <f>E68*D68</f>
        <v>3599147.5200000005</v>
      </c>
    </row>
    <row r="69" spans="2:6" x14ac:dyDescent="0.35">
      <c r="B69" s="41" t="s">
        <v>55</v>
      </c>
      <c r="C69" s="41" t="s">
        <v>56</v>
      </c>
      <c r="D69" s="41">
        <v>648</v>
      </c>
      <c r="E69" s="41">
        <v>5533.92</v>
      </c>
      <c r="F69" s="41">
        <f>E69*D69</f>
        <v>3585980.16</v>
      </c>
    </row>
    <row r="70" spans="2:6" x14ac:dyDescent="0.35">
      <c r="B70" s="41" t="s">
        <v>62</v>
      </c>
      <c r="C70" s="41" t="s">
        <v>71</v>
      </c>
      <c r="D70" s="41">
        <v>75</v>
      </c>
      <c r="E70" s="41">
        <v>45069.75</v>
      </c>
      <c r="F70" s="41">
        <f>E70*D70</f>
        <v>3380231.25</v>
      </c>
    </row>
    <row r="71" spans="2:6" x14ac:dyDescent="0.35">
      <c r="B71" s="41" t="s">
        <v>62</v>
      </c>
      <c r="C71" s="41" t="s">
        <v>63</v>
      </c>
      <c r="D71" s="41">
        <v>192</v>
      </c>
      <c r="E71" s="41">
        <v>16001.28</v>
      </c>
      <c r="F71" s="41">
        <f>E71*D71</f>
        <v>3072245.7600000002</v>
      </c>
    </row>
    <row r="72" spans="2:6" x14ac:dyDescent="0.35">
      <c r="B72" s="41" t="s">
        <v>62</v>
      </c>
      <c r="C72" s="41" t="s">
        <v>63</v>
      </c>
      <c r="D72" s="41">
        <v>192</v>
      </c>
      <c r="E72" s="41">
        <v>16001.28</v>
      </c>
      <c r="F72" s="41">
        <f>E72*D72</f>
        <v>3072245.7600000002</v>
      </c>
    </row>
    <row r="73" spans="2:6" x14ac:dyDescent="0.35">
      <c r="B73" s="41" t="s">
        <v>40</v>
      </c>
      <c r="C73" s="41" t="s">
        <v>47</v>
      </c>
      <c r="D73" s="41">
        <v>180</v>
      </c>
      <c r="E73" s="41">
        <v>16371</v>
      </c>
      <c r="F73" s="41">
        <f>E73*D73</f>
        <v>2946780</v>
      </c>
    </row>
    <row r="74" spans="2:6" x14ac:dyDescent="0.35">
      <c r="B74" s="41" t="s">
        <v>94</v>
      </c>
      <c r="C74" s="41" t="s">
        <v>95</v>
      </c>
      <c r="D74" s="41">
        <v>192</v>
      </c>
      <c r="E74" s="41">
        <v>14987.52</v>
      </c>
      <c r="F74" s="41">
        <f>E74*D74</f>
        <v>2877603.8399999999</v>
      </c>
    </row>
    <row r="75" spans="2:6" x14ac:dyDescent="0.35">
      <c r="B75" s="41" t="s">
        <v>94</v>
      </c>
      <c r="C75" s="41" t="s">
        <v>95</v>
      </c>
      <c r="D75" s="41">
        <v>192</v>
      </c>
      <c r="E75" s="41">
        <v>14987.52</v>
      </c>
      <c r="F75" s="41">
        <f>E75*D75</f>
        <v>2877603.8399999999</v>
      </c>
    </row>
    <row r="76" spans="2:6" x14ac:dyDescent="0.35">
      <c r="B76" s="41" t="s">
        <v>62</v>
      </c>
      <c r="C76" s="41" t="s">
        <v>71</v>
      </c>
      <c r="D76" s="41">
        <v>167</v>
      </c>
      <c r="E76" s="41">
        <v>17040.68</v>
      </c>
      <c r="F76" s="41">
        <f>E76*D76</f>
        <v>2845793.56</v>
      </c>
    </row>
    <row r="77" spans="2:6" x14ac:dyDescent="0.35">
      <c r="B77" s="41" t="s">
        <v>74</v>
      </c>
      <c r="C77" s="41" t="s">
        <v>75</v>
      </c>
      <c r="D77" s="41">
        <v>192</v>
      </c>
      <c r="E77" s="41">
        <v>14663.04</v>
      </c>
      <c r="F77" s="41">
        <f>E77*D77</f>
        <v>2815303.6800000002</v>
      </c>
    </row>
    <row r="78" spans="2:6" x14ac:dyDescent="0.35">
      <c r="B78" s="41" t="s">
        <v>40</v>
      </c>
      <c r="C78" s="41" t="s">
        <v>47</v>
      </c>
      <c r="D78" s="41">
        <v>360</v>
      </c>
      <c r="E78" s="41">
        <v>7513.2</v>
      </c>
      <c r="F78" s="41">
        <f>E78*D78</f>
        <v>2704752</v>
      </c>
    </row>
    <row r="79" spans="2:6" x14ac:dyDescent="0.35">
      <c r="B79" s="41" t="s">
        <v>40</v>
      </c>
      <c r="C79" s="41" t="s">
        <v>41</v>
      </c>
      <c r="D79" s="41">
        <v>240</v>
      </c>
      <c r="E79" s="41">
        <v>11016</v>
      </c>
      <c r="F79" s="41">
        <f>E79*D79</f>
        <v>2643840</v>
      </c>
    </row>
    <row r="80" spans="2:6" x14ac:dyDescent="0.35">
      <c r="B80" s="41" t="s">
        <v>18</v>
      </c>
      <c r="C80" s="41" t="s">
        <v>109</v>
      </c>
      <c r="D80" s="41">
        <v>160</v>
      </c>
      <c r="E80" s="41">
        <v>16480</v>
      </c>
      <c r="F80" s="41">
        <f>E80*D80</f>
        <v>2636800</v>
      </c>
    </row>
    <row r="81" spans="2:6" x14ac:dyDescent="0.35">
      <c r="B81" s="41" t="s">
        <v>18</v>
      </c>
      <c r="C81" s="41" t="s">
        <v>109</v>
      </c>
      <c r="D81" s="41">
        <v>160</v>
      </c>
      <c r="E81" s="41">
        <v>16480</v>
      </c>
      <c r="F81" s="41">
        <f>E81*D81</f>
        <v>2636800</v>
      </c>
    </row>
    <row r="82" spans="2:6" x14ac:dyDescent="0.35">
      <c r="B82" s="41" t="s">
        <v>26</v>
      </c>
      <c r="C82" s="41" t="s">
        <v>116</v>
      </c>
      <c r="D82" s="41">
        <v>241</v>
      </c>
      <c r="E82" s="41">
        <v>10543.75</v>
      </c>
      <c r="F82" s="41">
        <f>E82*D82</f>
        <v>2541043.75</v>
      </c>
    </row>
    <row r="83" spans="2:6" x14ac:dyDescent="0.35">
      <c r="B83" s="41" t="s">
        <v>40</v>
      </c>
      <c r="C83" s="41" t="s">
        <v>47</v>
      </c>
      <c r="D83" s="41">
        <v>71</v>
      </c>
      <c r="E83" s="41">
        <v>32704.02</v>
      </c>
      <c r="F83" s="41">
        <f>E83*D83</f>
        <v>2321985.42</v>
      </c>
    </row>
    <row r="84" spans="2:6" x14ac:dyDescent="0.35">
      <c r="B84" s="41" t="s">
        <v>62</v>
      </c>
      <c r="C84" s="41" t="s">
        <v>71</v>
      </c>
      <c r="D84" s="41">
        <v>150</v>
      </c>
      <c r="E84" s="41">
        <v>15306</v>
      </c>
      <c r="F84" s="41">
        <f>E84*D84</f>
        <v>2295900</v>
      </c>
    </row>
    <row r="85" spans="2:6" x14ac:dyDescent="0.35">
      <c r="B85" s="41" t="s">
        <v>62</v>
      </c>
      <c r="C85" s="41" t="s">
        <v>71</v>
      </c>
      <c r="D85" s="41">
        <v>150</v>
      </c>
      <c r="E85" s="41">
        <v>15306</v>
      </c>
      <c r="F85" s="41">
        <f>E85*D85</f>
        <v>2295900</v>
      </c>
    </row>
    <row r="86" spans="2:6" x14ac:dyDescent="0.35">
      <c r="B86" s="41" t="s">
        <v>62</v>
      </c>
      <c r="C86" s="41" t="s">
        <v>63</v>
      </c>
      <c r="D86" s="41">
        <v>150</v>
      </c>
      <c r="E86" s="41">
        <v>15306</v>
      </c>
      <c r="F86" s="41">
        <f>E86*D86</f>
        <v>2295900</v>
      </c>
    </row>
    <row r="87" spans="2:6" x14ac:dyDescent="0.35">
      <c r="B87" s="41" t="s">
        <v>74</v>
      </c>
      <c r="C87" s="41" t="s">
        <v>75</v>
      </c>
      <c r="D87" s="41">
        <v>300</v>
      </c>
      <c r="E87" s="41">
        <v>7350</v>
      </c>
      <c r="F87" s="41">
        <f>E87*D87</f>
        <v>2205000</v>
      </c>
    </row>
    <row r="88" spans="2:6" x14ac:dyDescent="0.35">
      <c r="B88" s="41" t="s">
        <v>74</v>
      </c>
      <c r="C88" s="41" t="s">
        <v>75</v>
      </c>
      <c r="D88" s="41">
        <v>300</v>
      </c>
      <c r="E88" s="41">
        <v>7350</v>
      </c>
      <c r="F88" s="41">
        <f>E88*D88</f>
        <v>2205000</v>
      </c>
    </row>
    <row r="89" spans="2:6" x14ac:dyDescent="0.35">
      <c r="B89" s="41" t="s">
        <v>74</v>
      </c>
      <c r="C89" s="41" t="s">
        <v>75</v>
      </c>
      <c r="D89" s="41">
        <v>300</v>
      </c>
      <c r="E89" s="41">
        <v>7350</v>
      </c>
      <c r="F89" s="41">
        <f>E89*D89</f>
        <v>2205000</v>
      </c>
    </row>
    <row r="90" spans="2:6" x14ac:dyDescent="0.35">
      <c r="B90" s="41" t="s">
        <v>74</v>
      </c>
      <c r="C90" s="41" t="s">
        <v>75</v>
      </c>
      <c r="D90" s="41">
        <v>300</v>
      </c>
      <c r="E90" s="41">
        <v>7350</v>
      </c>
      <c r="F90" s="41">
        <f>E90*D90</f>
        <v>2205000</v>
      </c>
    </row>
    <row r="91" spans="2:6" x14ac:dyDescent="0.35">
      <c r="B91" s="41" t="s">
        <v>74</v>
      </c>
      <c r="C91" s="41" t="s">
        <v>75</v>
      </c>
      <c r="D91" s="41">
        <v>300</v>
      </c>
      <c r="E91" s="41">
        <v>7350</v>
      </c>
      <c r="F91" s="41">
        <f>E91*D91</f>
        <v>2205000</v>
      </c>
    </row>
    <row r="92" spans="2:6" x14ac:dyDescent="0.35">
      <c r="B92" s="41" t="s">
        <v>74</v>
      </c>
      <c r="C92" s="41" t="s">
        <v>75</v>
      </c>
      <c r="D92" s="41">
        <v>300</v>
      </c>
      <c r="E92" s="41">
        <v>7350</v>
      </c>
      <c r="F92" s="41">
        <f>E92*D92</f>
        <v>2205000</v>
      </c>
    </row>
    <row r="93" spans="2:6" x14ac:dyDescent="0.35">
      <c r="B93" s="41" t="s">
        <v>31</v>
      </c>
      <c r="C93" s="41" t="s">
        <v>117</v>
      </c>
      <c r="D93" s="41">
        <v>240</v>
      </c>
      <c r="E93" s="41">
        <v>9079.2000000000007</v>
      </c>
      <c r="F93" s="41">
        <f>E93*D93</f>
        <v>2179008</v>
      </c>
    </row>
    <row r="94" spans="2:6" x14ac:dyDescent="0.35">
      <c r="B94" s="41" t="s">
        <v>62</v>
      </c>
      <c r="C94" s="41" t="s">
        <v>63</v>
      </c>
      <c r="D94" s="41">
        <v>146</v>
      </c>
      <c r="E94" s="41">
        <v>14897.84</v>
      </c>
      <c r="F94" s="41">
        <f>E94*D94</f>
        <v>2175084.64</v>
      </c>
    </row>
    <row r="95" spans="2:6" x14ac:dyDescent="0.35">
      <c r="B95" s="41" t="s">
        <v>62</v>
      </c>
      <c r="C95" s="41" t="s">
        <v>63</v>
      </c>
      <c r="D95" s="41">
        <v>146</v>
      </c>
      <c r="E95" s="41">
        <v>14897.84</v>
      </c>
      <c r="F95" s="41">
        <f>E95*D95</f>
        <v>2175084.64</v>
      </c>
    </row>
    <row r="96" spans="2:6" x14ac:dyDescent="0.35">
      <c r="B96" s="41" t="s">
        <v>62</v>
      </c>
      <c r="C96" s="41" t="s">
        <v>71</v>
      </c>
      <c r="D96" s="41">
        <v>60</v>
      </c>
      <c r="E96" s="41">
        <v>36055.800000000003</v>
      </c>
      <c r="F96" s="41">
        <f>E96*D96</f>
        <v>2163348</v>
      </c>
    </row>
    <row r="97" spans="2:6" x14ac:dyDescent="0.35">
      <c r="B97" s="41" t="s">
        <v>40</v>
      </c>
      <c r="C97" s="41" t="s">
        <v>41</v>
      </c>
      <c r="D97" s="41">
        <v>216</v>
      </c>
      <c r="E97" s="41">
        <v>9914.4</v>
      </c>
      <c r="F97" s="41">
        <f>E97*D97</f>
        <v>2141510.4</v>
      </c>
    </row>
    <row r="98" spans="2:6" x14ac:dyDescent="0.35">
      <c r="B98" s="41" t="s">
        <v>62</v>
      </c>
      <c r="C98" s="41" t="s">
        <v>63</v>
      </c>
      <c r="D98" s="41">
        <v>80</v>
      </c>
      <c r="E98" s="41">
        <v>26296.799999999999</v>
      </c>
      <c r="F98" s="41">
        <f>E98*D98</f>
        <v>2103744</v>
      </c>
    </row>
    <row r="99" spans="2:6" x14ac:dyDescent="0.35">
      <c r="B99" s="41" t="s">
        <v>62</v>
      </c>
      <c r="C99" s="41" t="s">
        <v>63</v>
      </c>
      <c r="D99" s="41">
        <v>141</v>
      </c>
      <c r="E99" s="41">
        <v>14387.64</v>
      </c>
      <c r="F99" s="41">
        <f>E99*D99</f>
        <v>2028657.24</v>
      </c>
    </row>
    <row r="100" spans="2:6" x14ac:dyDescent="0.35">
      <c r="B100" s="41" t="s">
        <v>62</v>
      </c>
      <c r="C100" s="41" t="s">
        <v>71</v>
      </c>
      <c r="D100" s="41">
        <v>45</v>
      </c>
      <c r="E100" s="41">
        <v>43124.85</v>
      </c>
      <c r="F100" s="41">
        <f>E100*D100</f>
        <v>1940618.25</v>
      </c>
    </row>
    <row r="101" spans="2:6" x14ac:dyDescent="0.35">
      <c r="B101" s="41" t="s">
        <v>62</v>
      </c>
      <c r="C101" s="41" t="s">
        <v>71</v>
      </c>
      <c r="D101" s="41">
        <v>55</v>
      </c>
      <c r="E101" s="41">
        <v>33051.15</v>
      </c>
      <c r="F101" s="41">
        <f>E101*D101</f>
        <v>1817813.25</v>
      </c>
    </row>
    <row r="102" spans="2:6" x14ac:dyDescent="0.35">
      <c r="B102" s="41" t="s">
        <v>31</v>
      </c>
      <c r="C102" s="41" t="s">
        <v>117</v>
      </c>
      <c r="D102" s="41">
        <v>240</v>
      </c>
      <c r="E102" s="41">
        <v>7567.2</v>
      </c>
      <c r="F102" s="41">
        <f>E102*D102</f>
        <v>1816128</v>
      </c>
    </row>
    <row r="103" spans="2:6" x14ac:dyDescent="0.35">
      <c r="B103" s="41" t="s">
        <v>55</v>
      </c>
      <c r="C103" s="41" t="s">
        <v>56</v>
      </c>
      <c r="D103" s="41">
        <v>72</v>
      </c>
      <c r="E103" s="41">
        <v>24981.119999999999</v>
      </c>
      <c r="F103" s="41">
        <f>E103*D103</f>
        <v>1798640.6399999999</v>
      </c>
    </row>
    <row r="104" spans="2:6" x14ac:dyDescent="0.35">
      <c r="B104" s="41" t="s">
        <v>40</v>
      </c>
      <c r="C104" s="41" t="s">
        <v>47</v>
      </c>
      <c r="D104" s="41">
        <v>32</v>
      </c>
      <c r="E104" s="41">
        <v>55299.199999999997</v>
      </c>
      <c r="F104" s="41">
        <f>E104*D104</f>
        <v>1769574.3999999999</v>
      </c>
    </row>
    <row r="105" spans="2:6" x14ac:dyDescent="0.35">
      <c r="B105" s="41" t="s">
        <v>40</v>
      </c>
      <c r="C105" s="41" t="s">
        <v>47</v>
      </c>
      <c r="D105" s="41">
        <v>32</v>
      </c>
      <c r="E105" s="41">
        <v>55299.199999999997</v>
      </c>
      <c r="F105" s="41">
        <f>E105*D105</f>
        <v>1769574.3999999999</v>
      </c>
    </row>
    <row r="106" spans="2:6" x14ac:dyDescent="0.35">
      <c r="B106" s="41" t="s">
        <v>62</v>
      </c>
      <c r="C106" s="41" t="s">
        <v>71</v>
      </c>
      <c r="D106" s="41">
        <v>432</v>
      </c>
      <c r="E106" s="41">
        <v>4000.32</v>
      </c>
      <c r="F106" s="41">
        <f>E106*D106</f>
        <v>1728138.24</v>
      </c>
    </row>
    <row r="107" spans="2:6" x14ac:dyDescent="0.35">
      <c r="B107" s="41" t="s">
        <v>62</v>
      </c>
      <c r="C107" s="41" t="s">
        <v>63</v>
      </c>
      <c r="D107" s="41">
        <v>144</v>
      </c>
      <c r="E107" s="41">
        <v>12000.96</v>
      </c>
      <c r="F107" s="41">
        <f>E107*D107</f>
        <v>1728138.2399999998</v>
      </c>
    </row>
    <row r="108" spans="2:6" x14ac:dyDescent="0.35">
      <c r="B108" s="41" t="s">
        <v>62</v>
      </c>
      <c r="C108" s="41" t="s">
        <v>71</v>
      </c>
      <c r="D108" s="41">
        <v>112</v>
      </c>
      <c r="E108" s="41">
        <v>15140.16</v>
      </c>
      <c r="F108" s="41">
        <f>E108*D108</f>
        <v>1695697.9199999999</v>
      </c>
    </row>
    <row r="109" spans="2:6" x14ac:dyDescent="0.35">
      <c r="B109" s="41" t="s">
        <v>62</v>
      </c>
      <c r="C109" s="41" t="s">
        <v>63</v>
      </c>
      <c r="D109" s="41">
        <v>140</v>
      </c>
      <c r="E109" s="41">
        <v>11667.6</v>
      </c>
      <c r="F109" s="41">
        <f>E109*D109</f>
        <v>1633464</v>
      </c>
    </row>
    <row r="110" spans="2:6" x14ac:dyDescent="0.35">
      <c r="B110" s="41" t="s">
        <v>62</v>
      </c>
      <c r="C110" s="41" t="s">
        <v>124</v>
      </c>
      <c r="D110" s="41">
        <v>60</v>
      </c>
      <c r="E110" s="41">
        <v>27166.2</v>
      </c>
      <c r="F110" s="41">
        <f>E110*D110</f>
        <v>1629972</v>
      </c>
    </row>
    <row r="111" spans="2:6" x14ac:dyDescent="0.35">
      <c r="B111" s="41" t="s">
        <v>18</v>
      </c>
      <c r="C111" s="41" t="s">
        <v>109</v>
      </c>
      <c r="D111" s="41">
        <v>400</v>
      </c>
      <c r="E111" s="41">
        <v>4044</v>
      </c>
      <c r="F111" s="41">
        <f>E111*D111</f>
        <v>1617600</v>
      </c>
    </row>
    <row r="112" spans="2:6" x14ac:dyDescent="0.35">
      <c r="B112" s="41" t="s">
        <v>40</v>
      </c>
      <c r="C112" s="41" t="s">
        <v>93</v>
      </c>
      <c r="D112" s="41">
        <v>96</v>
      </c>
      <c r="E112" s="41">
        <v>16821.12</v>
      </c>
      <c r="F112" s="41">
        <f>E112*D112</f>
        <v>1614827.52</v>
      </c>
    </row>
    <row r="113" spans="2:6" x14ac:dyDescent="0.35">
      <c r="B113" s="41" t="s">
        <v>40</v>
      </c>
      <c r="C113" s="41" t="s">
        <v>93</v>
      </c>
      <c r="D113" s="41">
        <v>96</v>
      </c>
      <c r="E113" s="41">
        <v>16821.12</v>
      </c>
      <c r="F113" s="41">
        <f>E113*D113</f>
        <v>1614827.52</v>
      </c>
    </row>
    <row r="114" spans="2:6" x14ac:dyDescent="0.35">
      <c r="B114" s="41" t="s">
        <v>18</v>
      </c>
      <c r="C114" s="41" t="s">
        <v>104</v>
      </c>
      <c r="D114" s="41">
        <v>120</v>
      </c>
      <c r="E114" s="41">
        <v>13440</v>
      </c>
      <c r="F114" s="41">
        <f>E114*D114</f>
        <v>1612800</v>
      </c>
    </row>
    <row r="115" spans="2:6" x14ac:dyDescent="0.35">
      <c r="B115" s="41" t="s">
        <v>74</v>
      </c>
      <c r="C115" s="41" t="s">
        <v>75</v>
      </c>
      <c r="D115" s="41">
        <v>144</v>
      </c>
      <c r="E115" s="41">
        <v>10997.28</v>
      </c>
      <c r="F115" s="41">
        <f>E115*D115</f>
        <v>1583608.32</v>
      </c>
    </row>
    <row r="116" spans="2:6" x14ac:dyDescent="0.35">
      <c r="B116" s="41" t="s">
        <v>31</v>
      </c>
      <c r="C116" s="41" t="s">
        <v>32</v>
      </c>
      <c r="D116" s="41">
        <v>96</v>
      </c>
      <c r="E116" s="41">
        <v>16432.32</v>
      </c>
      <c r="F116" s="41">
        <f>E116*D116</f>
        <v>1577502.72</v>
      </c>
    </row>
    <row r="117" spans="2:6" x14ac:dyDescent="0.35">
      <c r="B117" s="41" t="s">
        <v>18</v>
      </c>
      <c r="C117" s="41" t="s">
        <v>104</v>
      </c>
      <c r="D117" s="41">
        <v>150</v>
      </c>
      <c r="E117" s="41">
        <v>10500</v>
      </c>
      <c r="F117" s="41">
        <f>E117*D117</f>
        <v>1575000</v>
      </c>
    </row>
    <row r="118" spans="2:6" x14ac:dyDescent="0.35">
      <c r="B118" s="41" t="s">
        <v>31</v>
      </c>
      <c r="C118" s="41" t="s">
        <v>117</v>
      </c>
      <c r="D118" s="41">
        <v>120</v>
      </c>
      <c r="E118" s="41">
        <v>12973.2</v>
      </c>
      <c r="F118" s="41">
        <f>E118*D118</f>
        <v>1556784</v>
      </c>
    </row>
    <row r="119" spans="2:6" x14ac:dyDescent="0.35">
      <c r="B119" s="41" t="s">
        <v>18</v>
      </c>
      <c r="C119" s="41" t="s">
        <v>104</v>
      </c>
      <c r="D119" s="41">
        <v>124</v>
      </c>
      <c r="E119" s="41">
        <v>12269.8</v>
      </c>
      <c r="F119" s="41">
        <f>E119*D119</f>
        <v>1521455.2</v>
      </c>
    </row>
    <row r="120" spans="2:6" x14ac:dyDescent="0.35">
      <c r="B120" s="41" t="s">
        <v>62</v>
      </c>
      <c r="C120" s="41" t="s">
        <v>71</v>
      </c>
      <c r="D120" s="41">
        <v>64</v>
      </c>
      <c r="E120" s="41">
        <v>23644.799999999999</v>
      </c>
      <c r="F120" s="41">
        <f>E120*D120</f>
        <v>1513267.2</v>
      </c>
    </row>
    <row r="121" spans="2:6" x14ac:dyDescent="0.35">
      <c r="B121" s="41" t="s">
        <v>62</v>
      </c>
      <c r="C121" s="41" t="s">
        <v>71</v>
      </c>
      <c r="D121" s="41">
        <v>50</v>
      </c>
      <c r="E121" s="41">
        <v>30046.5</v>
      </c>
      <c r="F121" s="41">
        <f>E121*D121</f>
        <v>1502325</v>
      </c>
    </row>
    <row r="122" spans="2:6" x14ac:dyDescent="0.35">
      <c r="B122" s="41" t="s">
        <v>62</v>
      </c>
      <c r="C122" s="41" t="s">
        <v>71</v>
      </c>
      <c r="D122" s="41">
        <v>50</v>
      </c>
      <c r="E122" s="41">
        <v>30046.5</v>
      </c>
      <c r="F122" s="41">
        <f>E122*D122</f>
        <v>1502325</v>
      </c>
    </row>
    <row r="123" spans="2:6" x14ac:dyDescent="0.35">
      <c r="B123" s="41" t="s">
        <v>62</v>
      </c>
      <c r="C123" s="41" t="s">
        <v>124</v>
      </c>
      <c r="D123" s="41">
        <v>60</v>
      </c>
      <c r="E123" s="41">
        <v>23833.200000000001</v>
      </c>
      <c r="F123" s="41">
        <f>E123*D123</f>
        <v>1429992</v>
      </c>
    </row>
    <row r="124" spans="2:6" x14ac:dyDescent="0.35">
      <c r="B124" s="41" t="s">
        <v>74</v>
      </c>
      <c r="C124" s="41" t="s">
        <v>75</v>
      </c>
      <c r="D124" s="41">
        <v>240</v>
      </c>
      <c r="E124" s="41">
        <v>5880</v>
      </c>
      <c r="F124" s="41">
        <f>E124*D124</f>
        <v>1411200</v>
      </c>
    </row>
    <row r="125" spans="2:6" x14ac:dyDescent="0.35">
      <c r="B125" s="41" t="s">
        <v>74</v>
      </c>
      <c r="C125" s="41" t="s">
        <v>75</v>
      </c>
      <c r="D125" s="41">
        <v>240</v>
      </c>
      <c r="E125" s="41">
        <v>5880</v>
      </c>
      <c r="F125" s="41">
        <f>E125*D125</f>
        <v>1411200</v>
      </c>
    </row>
    <row r="126" spans="2:6" x14ac:dyDescent="0.35">
      <c r="B126" s="41" t="s">
        <v>62</v>
      </c>
      <c r="C126" s="41" t="s">
        <v>71</v>
      </c>
      <c r="D126" s="41">
        <v>144</v>
      </c>
      <c r="E126" s="41">
        <v>9734.4</v>
      </c>
      <c r="F126" s="41">
        <f>E126*D126</f>
        <v>1401753.5999999999</v>
      </c>
    </row>
    <row r="127" spans="2:6" x14ac:dyDescent="0.35">
      <c r="B127" s="41" t="s">
        <v>74</v>
      </c>
      <c r="C127" s="41" t="s">
        <v>75</v>
      </c>
      <c r="D127" s="41">
        <v>239</v>
      </c>
      <c r="E127" s="41">
        <v>5855.5</v>
      </c>
      <c r="F127" s="41">
        <f>E127*D127</f>
        <v>1399464.5</v>
      </c>
    </row>
    <row r="128" spans="2:6" x14ac:dyDescent="0.35">
      <c r="B128" s="41" t="s">
        <v>55</v>
      </c>
      <c r="C128" s="41" t="s">
        <v>56</v>
      </c>
      <c r="D128" s="41">
        <v>324</v>
      </c>
      <c r="E128" s="41">
        <v>4050</v>
      </c>
      <c r="F128" s="41">
        <f>E128*D128</f>
        <v>1312200</v>
      </c>
    </row>
    <row r="129" spans="2:6" x14ac:dyDescent="0.35">
      <c r="B129" s="41" t="s">
        <v>55</v>
      </c>
      <c r="C129" s="41" t="s">
        <v>56</v>
      </c>
      <c r="D129" s="41">
        <v>324</v>
      </c>
      <c r="E129" s="41">
        <v>4050</v>
      </c>
      <c r="F129" s="41">
        <f>E129*D129</f>
        <v>1312200</v>
      </c>
    </row>
    <row r="130" spans="2:6" x14ac:dyDescent="0.35">
      <c r="B130" s="41" t="s">
        <v>40</v>
      </c>
      <c r="C130" s="41" t="s">
        <v>93</v>
      </c>
      <c r="D130" s="41">
        <v>64</v>
      </c>
      <c r="E130" s="41">
        <v>19759.36</v>
      </c>
      <c r="F130" s="41">
        <f>E130*D130</f>
        <v>1264599.04</v>
      </c>
    </row>
    <row r="131" spans="2:6" x14ac:dyDescent="0.35">
      <c r="B131" s="41" t="s">
        <v>40</v>
      </c>
      <c r="C131" s="41" t="s">
        <v>47</v>
      </c>
      <c r="D131" s="41">
        <v>72</v>
      </c>
      <c r="E131" s="41">
        <v>17303.759999999998</v>
      </c>
      <c r="F131" s="41">
        <f>E131*D131</f>
        <v>1245870.72</v>
      </c>
    </row>
    <row r="132" spans="2:6" x14ac:dyDescent="0.35">
      <c r="B132" s="41" t="s">
        <v>62</v>
      </c>
      <c r="C132" s="41" t="s">
        <v>71</v>
      </c>
      <c r="D132" s="41">
        <v>96</v>
      </c>
      <c r="E132" s="41">
        <v>12977.28</v>
      </c>
      <c r="F132" s="41">
        <f>E132*D132</f>
        <v>1245818.8800000001</v>
      </c>
    </row>
    <row r="133" spans="2:6" x14ac:dyDescent="0.35">
      <c r="B133" s="41" t="s">
        <v>62</v>
      </c>
      <c r="C133" s="41" t="s">
        <v>63</v>
      </c>
      <c r="D133" s="41">
        <v>42</v>
      </c>
      <c r="E133" s="41">
        <v>29217.3</v>
      </c>
      <c r="F133" s="41">
        <f>E133*D133</f>
        <v>1227126.5999999999</v>
      </c>
    </row>
    <row r="134" spans="2:6" x14ac:dyDescent="0.35">
      <c r="B134" s="41" t="s">
        <v>62</v>
      </c>
      <c r="C134" s="41" t="s">
        <v>71</v>
      </c>
      <c r="D134" s="41">
        <v>360</v>
      </c>
      <c r="E134" s="41">
        <v>3333.6</v>
      </c>
      <c r="F134" s="41">
        <f>E134*D134</f>
        <v>1200096</v>
      </c>
    </row>
    <row r="135" spans="2:6" x14ac:dyDescent="0.35">
      <c r="B135" s="41" t="s">
        <v>40</v>
      </c>
      <c r="C135" s="41" t="s">
        <v>42</v>
      </c>
      <c r="D135" s="41">
        <v>144</v>
      </c>
      <c r="E135" s="41">
        <v>8290.08</v>
      </c>
      <c r="F135" s="41">
        <f>E135*D135</f>
        <v>1193771.52</v>
      </c>
    </row>
    <row r="136" spans="2:6" x14ac:dyDescent="0.35">
      <c r="B136" s="41" t="s">
        <v>31</v>
      </c>
      <c r="C136" s="41" t="s">
        <v>32</v>
      </c>
      <c r="D136" s="41">
        <v>120</v>
      </c>
      <c r="E136" s="41">
        <v>9730.7999999999993</v>
      </c>
      <c r="F136" s="41">
        <f>E136*D136</f>
        <v>1167696</v>
      </c>
    </row>
    <row r="137" spans="2:6" x14ac:dyDescent="0.35">
      <c r="B137" s="41" t="s">
        <v>62</v>
      </c>
      <c r="C137" s="41" t="s">
        <v>63</v>
      </c>
      <c r="D137" s="41">
        <v>30</v>
      </c>
      <c r="E137" s="41">
        <v>38861.1</v>
      </c>
      <c r="F137" s="41">
        <f>E137*D137</f>
        <v>1165833</v>
      </c>
    </row>
    <row r="138" spans="2:6" x14ac:dyDescent="0.35">
      <c r="B138" s="41" t="s">
        <v>55</v>
      </c>
      <c r="C138" s="41" t="s">
        <v>56</v>
      </c>
      <c r="D138" s="41">
        <v>324</v>
      </c>
      <c r="E138" s="41">
        <v>3508.92</v>
      </c>
      <c r="F138" s="41">
        <f>E138*D138</f>
        <v>1136890.08</v>
      </c>
    </row>
    <row r="139" spans="2:6" x14ac:dyDescent="0.35">
      <c r="B139" s="41" t="s">
        <v>55</v>
      </c>
      <c r="C139" s="41" t="s">
        <v>56</v>
      </c>
      <c r="D139" s="41">
        <v>324</v>
      </c>
      <c r="E139" s="41">
        <v>3508.92</v>
      </c>
      <c r="F139" s="41">
        <f>E139*D139</f>
        <v>1136890.08</v>
      </c>
    </row>
    <row r="140" spans="2:6" x14ac:dyDescent="0.35">
      <c r="B140" s="41" t="s">
        <v>55</v>
      </c>
      <c r="C140" s="41" t="s">
        <v>56</v>
      </c>
      <c r="D140" s="41">
        <v>324</v>
      </c>
      <c r="E140" s="41">
        <v>3508.92</v>
      </c>
      <c r="F140" s="41">
        <f>E140*D140</f>
        <v>1136890.08</v>
      </c>
    </row>
    <row r="141" spans="2:6" x14ac:dyDescent="0.35">
      <c r="B141" s="41" t="s">
        <v>40</v>
      </c>
      <c r="C141" s="41" t="s">
        <v>93</v>
      </c>
      <c r="D141" s="41">
        <v>-28</v>
      </c>
      <c r="E141" s="41">
        <v>-39719.4</v>
      </c>
      <c r="F141" s="41">
        <f>E141*D141</f>
        <v>1112143.2</v>
      </c>
    </row>
    <row r="142" spans="2:6" x14ac:dyDescent="0.35">
      <c r="B142" s="41" t="s">
        <v>62</v>
      </c>
      <c r="C142" s="41" t="s">
        <v>124</v>
      </c>
      <c r="D142" s="41">
        <v>144</v>
      </c>
      <c r="E142" s="41">
        <v>7632</v>
      </c>
      <c r="F142" s="41">
        <f>E142*D142</f>
        <v>1099008</v>
      </c>
    </row>
    <row r="143" spans="2:6" x14ac:dyDescent="0.35">
      <c r="B143" s="41" t="s">
        <v>31</v>
      </c>
      <c r="C143" s="41" t="s">
        <v>32</v>
      </c>
      <c r="D143" s="41">
        <v>72</v>
      </c>
      <c r="E143" s="41">
        <v>14210.64</v>
      </c>
      <c r="F143" s="41">
        <f>E143*D143</f>
        <v>1023166.08</v>
      </c>
    </row>
    <row r="144" spans="2:6" x14ac:dyDescent="0.35">
      <c r="B144" s="41" t="s">
        <v>31</v>
      </c>
      <c r="C144" s="41" t="s">
        <v>32</v>
      </c>
      <c r="D144" s="41">
        <v>56</v>
      </c>
      <c r="E144" s="41">
        <v>17361.12</v>
      </c>
      <c r="F144" s="41">
        <f>E144*D144</f>
        <v>972222.72</v>
      </c>
    </row>
    <row r="145" spans="2:6" x14ac:dyDescent="0.35">
      <c r="B145" s="41" t="s">
        <v>40</v>
      </c>
      <c r="C145" s="41" t="s">
        <v>41</v>
      </c>
      <c r="D145" s="41">
        <v>144</v>
      </c>
      <c r="E145" s="41">
        <v>6609.6</v>
      </c>
      <c r="F145" s="41">
        <f>E145*D145</f>
        <v>951782.40000000002</v>
      </c>
    </row>
    <row r="146" spans="2:6" x14ac:dyDescent="0.35">
      <c r="B146" s="41" t="s">
        <v>40</v>
      </c>
      <c r="C146" s="41" t="s">
        <v>41</v>
      </c>
      <c r="D146" s="41">
        <v>144</v>
      </c>
      <c r="E146" s="41">
        <v>6609.6</v>
      </c>
      <c r="F146" s="41">
        <f>E146*D146</f>
        <v>951782.40000000002</v>
      </c>
    </row>
    <row r="147" spans="2:6" x14ac:dyDescent="0.35">
      <c r="B147" s="41" t="s">
        <v>40</v>
      </c>
      <c r="C147" s="41" t="s">
        <v>41</v>
      </c>
      <c r="D147" s="41">
        <v>144</v>
      </c>
      <c r="E147" s="41">
        <v>6609.6</v>
      </c>
      <c r="F147" s="41">
        <f>E147*D147</f>
        <v>951782.40000000002</v>
      </c>
    </row>
    <row r="148" spans="2:6" x14ac:dyDescent="0.35">
      <c r="B148" s="41" t="s">
        <v>55</v>
      </c>
      <c r="C148" s="41" t="s">
        <v>56</v>
      </c>
      <c r="D148" s="41">
        <v>60</v>
      </c>
      <c r="E148" s="41">
        <v>15600</v>
      </c>
      <c r="F148" s="41">
        <f>E148*D148</f>
        <v>936000</v>
      </c>
    </row>
    <row r="149" spans="2:6" x14ac:dyDescent="0.35">
      <c r="B149" s="41" t="s">
        <v>40</v>
      </c>
      <c r="C149" s="41" t="s">
        <v>93</v>
      </c>
      <c r="D149" s="41">
        <v>96</v>
      </c>
      <c r="E149" s="41">
        <v>9612.48</v>
      </c>
      <c r="F149" s="41">
        <f>E149*D149</f>
        <v>922798.07999999996</v>
      </c>
    </row>
    <row r="150" spans="2:6" x14ac:dyDescent="0.35">
      <c r="B150" s="41" t="s">
        <v>62</v>
      </c>
      <c r="C150" s="41" t="s">
        <v>71</v>
      </c>
      <c r="D150" s="41">
        <v>30</v>
      </c>
      <c r="E150" s="41">
        <v>28749.9</v>
      </c>
      <c r="F150" s="41">
        <f>E150*D150</f>
        <v>862497</v>
      </c>
    </row>
    <row r="151" spans="2:6" x14ac:dyDescent="0.35">
      <c r="B151" s="41" t="s">
        <v>62</v>
      </c>
      <c r="C151" s="41" t="s">
        <v>71</v>
      </c>
      <c r="D151" s="41">
        <v>48</v>
      </c>
      <c r="E151" s="41">
        <v>17733.599999999999</v>
      </c>
      <c r="F151" s="41">
        <f>E151*D151</f>
        <v>851212.79999999993</v>
      </c>
    </row>
    <row r="152" spans="2:6" x14ac:dyDescent="0.35">
      <c r="B152" s="41" t="s">
        <v>18</v>
      </c>
      <c r="C152" s="41" t="s">
        <v>104</v>
      </c>
      <c r="D152" s="41">
        <v>92</v>
      </c>
      <c r="E152" s="41">
        <v>9103.4</v>
      </c>
      <c r="F152" s="41">
        <f>E152*D152</f>
        <v>837512.79999999993</v>
      </c>
    </row>
    <row r="153" spans="2:6" x14ac:dyDescent="0.35">
      <c r="B153" s="41" t="s">
        <v>62</v>
      </c>
      <c r="C153" s="41" t="s">
        <v>63</v>
      </c>
      <c r="D153" s="41">
        <v>100</v>
      </c>
      <c r="E153" s="41">
        <v>8334</v>
      </c>
      <c r="F153" s="41">
        <f>E153*D153</f>
        <v>833400</v>
      </c>
    </row>
    <row r="154" spans="2:6" x14ac:dyDescent="0.35">
      <c r="B154" s="41" t="s">
        <v>18</v>
      </c>
      <c r="C154" s="41" t="s">
        <v>109</v>
      </c>
      <c r="D154" s="41">
        <v>200</v>
      </c>
      <c r="E154" s="41">
        <v>4162</v>
      </c>
      <c r="F154" s="41">
        <f>E154*D154</f>
        <v>832400</v>
      </c>
    </row>
    <row r="155" spans="2:6" x14ac:dyDescent="0.35">
      <c r="B155" s="41" t="s">
        <v>62</v>
      </c>
      <c r="C155" s="41" t="s">
        <v>71</v>
      </c>
      <c r="D155" s="41">
        <v>90</v>
      </c>
      <c r="E155" s="41">
        <v>9183.6</v>
      </c>
      <c r="F155" s="41">
        <f>E155*D155</f>
        <v>826524</v>
      </c>
    </row>
    <row r="156" spans="2:6" x14ac:dyDescent="0.35">
      <c r="B156" s="41" t="s">
        <v>74</v>
      </c>
      <c r="C156" s="41" t="s">
        <v>75</v>
      </c>
      <c r="D156" s="41">
        <v>180</v>
      </c>
      <c r="E156" s="41">
        <v>4410</v>
      </c>
      <c r="F156" s="41">
        <f>E156*D156</f>
        <v>793800</v>
      </c>
    </row>
    <row r="157" spans="2:6" x14ac:dyDescent="0.35">
      <c r="B157" s="41" t="s">
        <v>74</v>
      </c>
      <c r="C157" s="41" t="s">
        <v>75</v>
      </c>
      <c r="D157" s="41">
        <v>180</v>
      </c>
      <c r="E157" s="41">
        <v>4410</v>
      </c>
      <c r="F157" s="41">
        <f>E157*D157</f>
        <v>793800</v>
      </c>
    </row>
    <row r="158" spans="2:6" x14ac:dyDescent="0.35">
      <c r="B158" s="41" t="s">
        <v>74</v>
      </c>
      <c r="C158" s="41" t="s">
        <v>75</v>
      </c>
      <c r="D158" s="41">
        <v>180</v>
      </c>
      <c r="E158" s="41">
        <v>4410</v>
      </c>
      <c r="F158" s="41">
        <f>E158*D158</f>
        <v>793800</v>
      </c>
    </row>
    <row r="159" spans="2:6" x14ac:dyDescent="0.35">
      <c r="B159" s="41" t="s">
        <v>40</v>
      </c>
      <c r="C159" s="41" t="s">
        <v>42</v>
      </c>
      <c r="D159" s="41">
        <v>25</v>
      </c>
      <c r="E159" s="41">
        <v>31665.75</v>
      </c>
      <c r="F159" s="41">
        <f>E159*D159</f>
        <v>791643.75</v>
      </c>
    </row>
    <row r="160" spans="2:6" x14ac:dyDescent="0.35">
      <c r="B160" s="41" t="s">
        <v>40</v>
      </c>
      <c r="C160" s="41" t="s">
        <v>42</v>
      </c>
      <c r="D160" s="41">
        <v>25</v>
      </c>
      <c r="E160" s="41">
        <v>31665.75</v>
      </c>
      <c r="F160" s="41">
        <f>E160*D160</f>
        <v>791643.75</v>
      </c>
    </row>
    <row r="161" spans="2:6" x14ac:dyDescent="0.35">
      <c r="B161" s="41" t="s">
        <v>62</v>
      </c>
      <c r="C161" s="41" t="s">
        <v>124</v>
      </c>
      <c r="D161" s="41">
        <v>120</v>
      </c>
      <c r="E161" s="41">
        <v>6360</v>
      </c>
      <c r="F161" s="41">
        <f>E161*D161</f>
        <v>763200</v>
      </c>
    </row>
    <row r="162" spans="2:6" x14ac:dyDescent="0.35">
      <c r="B162" s="41" t="s">
        <v>62</v>
      </c>
      <c r="C162" s="41" t="s">
        <v>124</v>
      </c>
      <c r="D162" s="41">
        <v>120</v>
      </c>
      <c r="E162" s="41">
        <v>6360</v>
      </c>
      <c r="F162" s="41">
        <f>E162*D162</f>
        <v>763200</v>
      </c>
    </row>
    <row r="163" spans="2:6" x14ac:dyDescent="0.35">
      <c r="B163" s="41" t="s">
        <v>62</v>
      </c>
      <c r="C163" s="41" t="s">
        <v>124</v>
      </c>
      <c r="D163" s="41">
        <v>120</v>
      </c>
      <c r="E163" s="41">
        <v>6360</v>
      </c>
      <c r="F163" s="41">
        <f>E163*D163</f>
        <v>763200</v>
      </c>
    </row>
    <row r="164" spans="2:6" x14ac:dyDescent="0.35">
      <c r="B164" s="41" t="s">
        <v>55</v>
      </c>
      <c r="C164" s="41" t="s">
        <v>56</v>
      </c>
      <c r="D164" s="41">
        <v>299</v>
      </c>
      <c r="E164" s="41">
        <v>2490.67</v>
      </c>
      <c r="F164" s="41">
        <f>E164*D164</f>
        <v>744710.33000000007</v>
      </c>
    </row>
    <row r="165" spans="2:6" x14ac:dyDescent="0.35">
      <c r="B165" s="41" t="s">
        <v>55</v>
      </c>
      <c r="C165" s="41" t="s">
        <v>56</v>
      </c>
      <c r="D165" s="41">
        <v>24</v>
      </c>
      <c r="E165" s="41">
        <v>29979.84</v>
      </c>
      <c r="F165" s="41">
        <f>E165*D165</f>
        <v>719516.16000000003</v>
      </c>
    </row>
    <row r="166" spans="2:6" x14ac:dyDescent="0.35">
      <c r="B166" s="41" t="s">
        <v>94</v>
      </c>
      <c r="C166" s="41" t="s">
        <v>95</v>
      </c>
      <c r="D166" s="41">
        <v>96</v>
      </c>
      <c r="E166" s="41">
        <v>7493.76</v>
      </c>
      <c r="F166" s="41">
        <f>E166*D166</f>
        <v>719400.95999999996</v>
      </c>
    </row>
    <row r="167" spans="2:6" x14ac:dyDescent="0.35">
      <c r="B167" s="41" t="s">
        <v>40</v>
      </c>
      <c r="C167" s="41" t="s">
        <v>93</v>
      </c>
      <c r="D167" s="41">
        <v>64</v>
      </c>
      <c r="E167" s="41">
        <v>11214.08</v>
      </c>
      <c r="F167" s="41">
        <f>E167*D167</f>
        <v>717701.12</v>
      </c>
    </row>
    <row r="168" spans="2:6" x14ac:dyDescent="0.35">
      <c r="B168" s="41" t="s">
        <v>40</v>
      </c>
      <c r="C168" s="41" t="s">
        <v>93</v>
      </c>
      <c r="D168" s="41">
        <v>48</v>
      </c>
      <c r="E168" s="41">
        <v>14819.52</v>
      </c>
      <c r="F168" s="41">
        <f>E168*D168</f>
        <v>711336.95999999996</v>
      </c>
    </row>
    <row r="169" spans="2:6" x14ac:dyDescent="0.35">
      <c r="B169" s="41" t="s">
        <v>62</v>
      </c>
      <c r="C169" s="41" t="s">
        <v>63</v>
      </c>
      <c r="D169" s="41">
        <v>68</v>
      </c>
      <c r="E169" s="41">
        <v>10451.6</v>
      </c>
      <c r="F169" s="41">
        <f>E169*D169</f>
        <v>710708.8</v>
      </c>
    </row>
    <row r="170" spans="2:6" x14ac:dyDescent="0.35">
      <c r="B170" s="41" t="s">
        <v>55</v>
      </c>
      <c r="C170" s="41" t="s">
        <v>56</v>
      </c>
      <c r="D170" s="41">
        <v>168</v>
      </c>
      <c r="E170" s="41">
        <v>4200</v>
      </c>
      <c r="F170" s="41">
        <f>E170*D170</f>
        <v>705600</v>
      </c>
    </row>
    <row r="171" spans="2:6" x14ac:dyDescent="0.35">
      <c r="B171" s="41" t="s">
        <v>55</v>
      </c>
      <c r="C171" s="41" t="s">
        <v>56</v>
      </c>
      <c r="D171" s="41">
        <v>168</v>
      </c>
      <c r="E171" s="41">
        <v>4200</v>
      </c>
      <c r="F171" s="41">
        <f>E171*D171</f>
        <v>705600</v>
      </c>
    </row>
    <row r="172" spans="2:6" x14ac:dyDescent="0.35">
      <c r="B172" s="41" t="s">
        <v>74</v>
      </c>
      <c r="C172" s="41" t="s">
        <v>75</v>
      </c>
      <c r="D172" s="41">
        <v>96</v>
      </c>
      <c r="E172" s="41">
        <v>7331.52</v>
      </c>
      <c r="F172" s="41">
        <f>E172*D172</f>
        <v>703825.92000000004</v>
      </c>
    </row>
    <row r="173" spans="2:6" x14ac:dyDescent="0.35">
      <c r="B173" s="41" t="s">
        <v>62</v>
      </c>
      <c r="C173" s="41" t="s">
        <v>71</v>
      </c>
      <c r="D173" s="41">
        <v>72</v>
      </c>
      <c r="E173" s="41">
        <v>9732.9599999999991</v>
      </c>
      <c r="F173" s="41">
        <f>E173*D173</f>
        <v>700773.11999999988</v>
      </c>
    </row>
    <row r="174" spans="2:6" x14ac:dyDescent="0.35">
      <c r="B174" s="41" t="s">
        <v>62</v>
      </c>
      <c r="C174" s="41" t="s">
        <v>71</v>
      </c>
      <c r="D174" s="41">
        <v>72</v>
      </c>
      <c r="E174" s="41">
        <v>9732.9599999999991</v>
      </c>
      <c r="F174" s="41">
        <f>E174*D174</f>
        <v>700773.11999999988</v>
      </c>
    </row>
    <row r="175" spans="2:6" x14ac:dyDescent="0.35">
      <c r="B175" s="41" t="s">
        <v>18</v>
      </c>
      <c r="C175" s="41" t="s">
        <v>104</v>
      </c>
      <c r="D175" s="41">
        <v>100</v>
      </c>
      <c r="E175" s="41">
        <v>7000</v>
      </c>
      <c r="F175" s="41">
        <f>E175*D175</f>
        <v>700000</v>
      </c>
    </row>
    <row r="176" spans="2:6" x14ac:dyDescent="0.35">
      <c r="B176" s="41" t="s">
        <v>40</v>
      </c>
      <c r="C176" s="41" t="s">
        <v>121</v>
      </c>
      <c r="D176" s="41">
        <v>120</v>
      </c>
      <c r="E176" s="41">
        <v>5602.8</v>
      </c>
      <c r="F176" s="41">
        <f>E176*D176</f>
        <v>672336</v>
      </c>
    </row>
    <row r="177" spans="2:6" x14ac:dyDescent="0.35">
      <c r="B177" s="41" t="s">
        <v>62</v>
      </c>
      <c r="C177" s="41" t="s">
        <v>124</v>
      </c>
      <c r="D177" s="41">
        <v>60</v>
      </c>
      <c r="E177" s="41">
        <v>11055.6</v>
      </c>
      <c r="F177" s="41">
        <f>E177*D177</f>
        <v>663336</v>
      </c>
    </row>
    <row r="178" spans="2:6" x14ac:dyDescent="0.35">
      <c r="B178" s="41" t="s">
        <v>18</v>
      </c>
      <c r="C178" s="41" t="s">
        <v>109</v>
      </c>
      <c r="D178" s="41">
        <v>80</v>
      </c>
      <c r="E178" s="41">
        <v>8240</v>
      </c>
      <c r="F178" s="41">
        <f>E178*D178</f>
        <v>659200</v>
      </c>
    </row>
    <row r="179" spans="2:6" x14ac:dyDescent="0.35">
      <c r="B179" s="41" t="s">
        <v>62</v>
      </c>
      <c r="C179" s="41" t="s">
        <v>124</v>
      </c>
      <c r="D179" s="41">
        <v>32</v>
      </c>
      <c r="E179" s="41">
        <v>20444.48</v>
      </c>
      <c r="F179" s="41">
        <f>E179*D179</f>
        <v>654223.35999999999</v>
      </c>
    </row>
    <row r="180" spans="2:6" x14ac:dyDescent="0.35">
      <c r="B180" s="41" t="s">
        <v>62</v>
      </c>
      <c r="C180" s="41" t="s">
        <v>124</v>
      </c>
      <c r="D180" s="41">
        <v>32</v>
      </c>
      <c r="E180" s="41">
        <v>20444.48</v>
      </c>
      <c r="F180" s="41">
        <f>E180*D180</f>
        <v>654223.35999999999</v>
      </c>
    </row>
    <row r="181" spans="2:6" x14ac:dyDescent="0.35">
      <c r="B181" s="41" t="s">
        <v>31</v>
      </c>
      <c r="C181" s="41" t="s">
        <v>117</v>
      </c>
      <c r="D181" s="41">
        <v>120</v>
      </c>
      <c r="E181" s="41">
        <v>5404.8</v>
      </c>
      <c r="F181" s="41">
        <f>E181*D181</f>
        <v>648576</v>
      </c>
    </row>
    <row r="182" spans="2:6" x14ac:dyDescent="0.35">
      <c r="B182" s="41" t="s">
        <v>31</v>
      </c>
      <c r="C182" s="41" t="s">
        <v>117</v>
      </c>
      <c r="D182" s="41">
        <v>120</v>
      </c>
      <c r="E182" s="41">
        <v>5404.8</v>
      </c>
      <c r="F182" s="41">
        <f>E182*D182</f>
        <v>648576</v>
      </c>
    </row>
    <row r="183" spans="2:6" x14ac:dyDescent="0.35">
      <c r="B183" s="41" t="s">
        <v>31</v>
      </c>
      <c r="C183" s="41" t="s">
        <v>117</v>
      </c>
      <c r="D183" s="41">
        <v>120</v>
      </c>
      <c r="E183" s="41">
        <v>5404.8</v>
      </c>
      <c r="F183" s="41">
        <f>E183*D183</f>
        <v>648576</v>
      </c>
    </row>
    <row r="184" spans="2:6" x14ac:dyDescent="0.35">
      <c r="B184" s="41" t="s">
        <v>31</v>
      </c>
      <c r="C184" s="41" t="s">
        <v>117</v>
      </c>
      <c r="D184" s="41">
        <v>120</v>
      </c>
      <c r="E184" s="41">
        <v>5404.8</v>
      </c>
      <c r="F184" s="41">
        <f>E184*D184</f>
        <v>648576</v>
      </c>
    </row>
    <row r="185" spans="2:6" x14ac:dyDescent="0.35">
      <c r="B185" s="41" t="s">
        <v>62</v>
      </c>
      <c r="C185" s="41" t="s">
        <v>71</v>
      </c>
      <c r="D185" s="41">
        <v>68</v>
      </c>
      <c r="E185" s="41">
        <v>9192.24</v>
      </c>
      <c r="F185" s="41">
        <f>E185*D185</f>
        <v>625072.31999999995</v>
      </c>
    </row>
    <row r="186" spans="2:6" x14ac:dyDescent="0.35">
      <c r="B186" s="41" t="s">
        <v>62</v>
      </c>
      <c r="C186" s="41" t="s">
        <v>71</v>
      </c>
      <c r="D186" s="41">
        <v>96</v>
      </c>
      <c r="E186" s="41">
        <v>6489.6</v>
      </c>
      <c r="F186" s="41">
        <f>E186*D186</f>
        <v>623001.60000000009</v>
      </c>
    </row>
    <row r="187" spans="2:6" x14ac:dyDescent="0.35">
      <c r="B187" s="41" t="s">
        <v>18</v>
      </c>
      <c r="C187" s="41" t="s">
        <v>103</v>
      </c>
      <c r="D187" s="41">
        <v>96</v>
      </c>
      <c r="E187" s="41">
        <v>6314.88</v>
      </c>
      <c r="F187" s="41">
        <f>E187*D187</f>
        <v>606228.47999999998</v>
      </c>
    </row>
    <row r="188" spans="2:6" x14ac:dyDescent="0.35">
      <c r="B188" s="41" t="s">
        <v>18</v>
      </c>
      <c r="C188" s="41" t="s">
        <v>103</v>
      </c>
      <c r="D188" s="41">
        <v>96</v>
      </c>
      <c r="E188" s="41">
        <v>6314.88</v>
      </c>
      <c r="F188" s="41">
        <f>E188*D188</f>
        <v>606228.47999999998</v>
      </c>
    </row>
    <row r="189" spans="2:6" x14ac:dyDescent="0.35">
      <c r="B189" s="41" t="s">
        <v>110</v>
      </c>
      <c r="C189" s="41" t="s">
        <v>111</v>
      </c>
      <c r="D189" s="41">
        <v>69</v>
      </c>
      <c r="E189" s="41">
        <v>8625</v>
      </c>
      <c r="F189" s="41">
        <f>E189*D189</f>
        <v>595125</v>
      </c>
    </row>
    <row r="190" spans="2:6" x14ac:dyDescent="0.35">
      <c r="B190" s="41" t="s">
        <v>62</v>
      </c>
      <c r="C190" s="41" t="s">
        <v>71</v>
      </c>
      <c r="D190" s="41">
        <v>40</v>
      </c>
      <c r="E190" s="41">
        <v>14778</v>
      </c>
      <c r="F190" s="41">
        <f>E190*D190</f>
        <v>591120</v>
      </c>
    </row>
    <row r="191" spans="2:6" x14ac:dyDescent="0.35">
      <c r="B191" s="41" t="s">
        <v>62</v>
      </c>
      <c r="C191" s="41" t="s">
        <v>71</v>
      </c>
      <c r="D191" s="41">
        <v>40</v>
      </c>
      <c r="E191" s="41">
        <v>14778</v>
      </c>
      <c r="F191" s="41">
        <f>E191*D191</f>
        <v>591120</v>
      </c>
    </row>
    <row r="192" spans="2:6" x14ac:dyDescent="0.35">
      <c r="B192" s="41" t="s">
        <v>62</v>
      </c>
      <c r="C192" s="41" t="s">
        <v>71</v>
      </c>
      <c r="D192" s="41">
        <v>40</v>
      </c>
      <c r="E192" s="41">
        <v>14778</v>
      </c>
      <c r="F192" s="41">
        <f>E192*D192</f>
        <v>591120</v>
      </c>
    </row>
    <row r="193" spans="2:6" x14ac:dyDescent="0.35">
      <c r="B193" s="41" t="s">
        <v>55</v>
      </c>
      <c r="C193" s="41" t="s">
        <v>56</v>
      </c>
      <c r="D193" s="41">
        <v>168</v>
      </c>
      <c r="E193" s="41">
        <v>3499.44</v>
      </c>
      <c r="F193" s="41">
        <f>E193*D193</f>
        <v>587905.92000000004</v>
      </c>
    </row>
    <row r="194" spans="2:6" x14ac:dyDescent="0.35">
      <c r="B194" s="41" t="s">
        <v>110</v>
      </c>
      <c r="C194" s="41" t="s">
        <v>111</v>
      </c>
      <c r="D194" s="41">
        <v>72</v>
      </c>
      <c r="E194" s="41">
        <v>8100</v>
      </c>
      <c r="F194" s="41">
        <f>E194*D194</f>
        <v>583200</v>
      </c>
    </row>
    <row r="195" spans="2:6" x14ac:dyDescent="0.35">
      <c r="B195" s="41" t="s">
        <v>62</v>
      </c>
      <c r="C195" s="41" t="s">
        <v>124</v>
      </c>
      <c r="D195" s="41">
        <v>32</v>
      </c>
      <c r="E195" s="41">
        <v>18074.240000000002</v>
      </c>
      <c r="F195" s="41">
        <f>E195*D195</f>
        <v>578375.68000000005</v>
      </c>
    </row>
    <row r="196" spans="2:6" x14ac:dyDescent="0.35">
      <c r="B196" s="41" t="s">
        <v>62</v>
      </c>
      <c r="C196" s="41" t="s">
        <v>124</v>
      </c>
      <c r="D196" s="41">
        <v>32</v>
      </c>
      <c r="E196" s="41">
        <v>18073.919999999998</v>
      </c>
      <c r="F196" s="41">
        <f>E196*D196</f>
        <v>578365.43999999994</v>
      </c>
    </row>
    <row r="197" spans="2:6" x14ac:dyDescent="0.35">
      <c r="B197" s="41" t="s">
        <v>62</v>
      </c>
      <c r="C197" s="41" t="s">
        <v>124</v>
      </c>
      <c r="D197" s="41">
        <v>60</v>
      </c>
      <c r="E197" s="41">
        <v>9610.7999999999993</v>
      </c>
      <c r="F197" s="41">
        <f>E197*D197</f>
        <v>576648</v>
      </c>
    </row>
    <row r="198" spans="2:6" x14ac:dyDescent="0.35">
      <c r="B198" s="41" t="s">
        <v>62</v>
      </c>
      <c r="C198" s="41" t="s">
        <v>124</v>
      </c>
      <c r="D198" s="41">
        <v>60</v>
      </c>
      <c r="E198" s="41">
        <v>9610.7999999999993</v>
      </c>
      <c r="F198" s="41">
        <f>E198*D198</f>
        <v>576648</v>
      </c>
    </row>
    <row r="199" spans="2:6" x14ac:dyDescent="0.35">
      <c r="B199" s="41" t="s">
        <v>62</v>
      </c>
      <c r="C199" s="41" t="s">
        <v>124</v>
      </c>
      <c r="D199" s="41">
        <v>60</v>
      </c>
      <c r="E199" s="41">
        <v>9610.7999999999993</v>
      </c>
      <c r="F199" s="41">
        <f>E199*D199</f>
        <v>576648</v>
      </c>
    </row>
    <row r="200" spans="2:6" x14ac:dyDescent="0.35">
      <c r="B200" s="41" t="s">
        <v>18</v>
      </c>
      <c r="C200" s="41" t="s">
        <v>104</v>
      </c>
      <c r="D200" s="41">
        <v>120</v>
      </c>
      <c r="E200" s="41">
        <v>4800</v>
      </c>
      <c r="F200" s="41">
        <f>E200*D200</f>
        <v>576000</v>
      </c>
    </row>
    <row r="201" spans="2:6" x14ac:dyDescent="0.35">
      <c r="B201" s="41" t="s">
        <v>40</v>
      </c>
      <c r="C201" s="41" t="s">
        <v>93</v>
      </c>
      <c r="D201" s="41">
        <v>20</v>
      </c>
      <c r="E201" s="41">
        <v>28371</v>
      </c>
      <c r="F201" s="41">
        <f>E201*D201</f>
        <v>567420</v>
      </c>
    </row>
    <row r="202" spans="2:6" x14ac:dyDescent="0.35">
      <c r="B202" s="41" t="s">
        <v>18</v>
      </c>
      <c r="C202" s="41" t="s">
        <v>104</v>
      </c>
      <c r="D202" s="41">
        <v>90</v>
      </c>
      <c r="E202" s="41">
        <v>6300</v>
      </c>
      <c r="F202" s="41">
        <f>E202*D202</f>
        <v>567000</v>
      </c>
    </row>
    <row r="203" spans="2:6" x14ac:dyDescent="0.35">
      <c r="B203" s="41" t="s">
        <v>31</v>
      </c>
      <c r="C203" s="41" t="s">
        <v>117</v>
      </c>
      <c r="D203" s="41">
        <v>112</v>
      </c>
      <c r="E203" s="41">
        <v>5044.4799999999996</v>
      </c>
      <c r="F203" s="41">
        <f>E203*D203</f>
        <v>564981.76000000001</v>
      </c>
    </row>
    <row r="204" spans="2:6" x14ac:dyDescent="0.35">
      <c r="B204" s="41" t="s">
        <v>31</v>
      </c>
      <c r="C204" s="41" t="s">
        <v>117</v>
      </c>
      <c r="D204" s="41">
        <v>112</v>
      </c>
      <c r="E204" s="41">
        <v>5044.4799999999996</v>
      </c>
      <c r="F204" s="41">
        <f>E204*D204</f>
        <v>564981.76000000001</v>
      </c>
    </row>
    <row r="205" spans="2:6" x14ac:dyDescent="0.35">
      <c r="B205" s="41" t="s">
        <v>62</v>
      </c>
      <c r="C205" s="41" t="s">
        <v>63</v>
      </c>
      <c r="D205" s="41">
        <v>20</v>
      </c>
      <c r="E205" s="41">
        <v>28240.6</v>
      </c>
      <c r="F205" s="41">
        <f>E205*D205</f>
        <v>564812</v>
      </c>
    </row>
    <row r="206" spans="2:6" x14ac:dyDescent="0.35">
      <c r="B206" s="41" t="s">
        <v>31</v>
      </c>
      <c r="C206" s="41" t="s">
        <v>117</v>
      </c>
      <c r="D206" s="41">
        <v>120</v>
      </c>
      <c r="E206" s="41">
        <v>4539.6000000000004</v>
      </c>
      <c r="F206" s="41">
        <f>E206*D206</f>
        <v>544752</v>
      </c>
    </row>
    <row r="207" spans="2:6" x14ac:dyDescent="0.35">
      <c r="B207" s="41" t="s">
        <v>74</v>
      </c>
      <c r="C207" s="41" t="s">
        <v>75</v>
      </c>
      <c r="D207" s="41">
        <v>54</v>
      </c>
      <c r="E207" s="41">
        <v>10063.44</v>
      </c>
      <c r="F207" s="41">
        <f>E207*D207</f>
        <v>543425.76</v>
      </c>
    </row>
    <row r="208" spans="2:6" x14ac:dyDescent="0.35">
      <c r="B208" s="41" t="s">
        <v>55</v>
      </c>
      <c r="C208" s="41" t="s">
        <v>56</v>
      </c>
      <c r="D208" s="41">
        <v>80</v>
      </c>
      <c r="E208" s="41">
        <v>6600</v>
      </c>
      <c r="F208" s="41">
        <f>E208*D208</f>
        <v>528000</v>
      </c>
    </row>
    <row r="209" spans="2:6" x14ac:dyDescent="0.35">
      <c r="B209" s="41" t="s">
        <v>31</v>
      </c>
      <c r="C209" s="41" t="s">
        <v>117</v>
      </c>
      <c r="D209" s="41">
        <v>60</v>
      </c>
      <c r="E209" s="41">
        <v>8648.4</v>
      </c>
      <c r="F209" s="41">
        <f>E209*D209</f>
        <v>518904</v>
      </c>
    </row>
    <row r="210" spans="2:6" x14ac:dyDescent="0.35">
      <c r="B210" s="41" t="s">
        <v>62</v>
      </c>
      <c r="C210" s="41" t="s">
        <v>63</v>
      </c>
      <c r="D210" s="41">
        <v>20</v>
      </c>
      <c r="E210" s="41">
        <v>25907.4</v>
      </c>
      <c r="F210" s="41">
        <f>E210*D210</f>
        <v>518148</v>
      </c>
    </row>
    <row r="211" spans="2:6" x14ac:dyDescent="0.35">
      <c r="B211" s="41" t="s">
        <v>62</v>
      </c>
      <c r="C211" s="41" t="s">
        <v>63</v>
      </c>
      <c r="D211" s="41">
        <v>20</v>
      </c>
      <c r="E211" s="41">
        <v>25907.4</v>
      </c>
      <c r="F211" s="41">
        <f>E211*D211</f>
        <v>518148</v>
      </c>
    </row>
    <row r="212" spans="2:6" x14ac:dyDescent="0.35">
      <c r="B212" s="41" t="s">
        <v>62</v>
      </c>
      <c r="C212" s="41" t="s">
        <v>63</v>
      </c>
      <c r="D212" s="41">
        <v>20</v>
      </c>
      <c r="E212" s="41">
        <v>25907.4</v>
      </c>
      <c r="F212" s="41">
        <f>E212*D212</f>
        <v>518148</v>
      </c>
    </row>
    <row r="213" spans="2:6" x14ac:dyDescent="0.35">
      <c r="B213" s="41" t="s">
        <v>62</v>
      </c>
      <c r="C213" s="41" t="s">
        <v>63</v>
      </c>
      <c r="D213" s="41">
        <v>20</v>
      </c>
      <c r="E213" s="41">
        <v>25907.4</v>
      </c>
      <c r="F213" s="41">
        <f>E213*D213</f>
        <v>518148</v>
      </c>
    </row>
    <row r="214" spans="2:6" x14ac:dyDescent="0.35">
      <c r="B214" s="41" t="s">
        <v>62</v>
      </c>
      <c r="C214" s="41" t="s">
        <v>63</v>
      </c>
      <c r="D214" s="41">
        <v>20</v>
      </c>
      <c r="E214" s="41">
        <v>25907.4</v>
      </c>
      <c r="F214" s="41">
        <f>E214*D214</f>
        <v>518148</v>
      </c>
    </row>
    <row r="215" spans="2:6" x14ac:dyDescent="0.35">
      <c r="B215" s="41" t="s">
        <v>62</v>
      </c>
      <c r="C215" s="41" t="s">
        <v>63</v>
      </c>
      <c r="D215" s="41">
        <v>20</v>
      </c>
      <c r="E215" s="41">
        <v>25907.4</v>
      </c>
      <c r="F215" s="41">
        <f>E215*D215</f>
        <v>518148</v>
      </c>
    </row>
    <row r="216" spans="2:6" x14ac:dyDescent="0.35">
      <c r="B216" s="41" t="s">
        <v>18</v>
      </c>
      <c r="C216" s="41" t="s">
        <v>131</v>
      </c>
      <c r="D216" s="41">
        <v>50</v>
      </c>
      <c r="E216" s="41">
        <v>10272.5</v>
      </c>
      <c r="F216" s="41">
        <f>E216*D216</f>
        <v>513625</v>
      </c>
    </row>
    <row r="217" spans="2:6" x14ac:dyDescent="0.35">
      <c r="B217" s="41" t="s">
        <v>62</v>
      </c>
      <c r="C217" s="41" t="s">
        <v>124</v>
      </c>
      <c r="D217" s="41">
        <v>28</v>
      </c>
      <c r="E217" s="41">
        <v>17888.919999999998</v>
      </c>
      <c r="F217" s="41">
        <f>E217*D217</f>
        <v>500889.75999999995</v>
      </c>
    </row>
    <row r="218" spans="2:6" x14ac:dyDescent="0.35">
      <c r="B218" s="41" t="s">
        <v>110</v>
      </c>
      <c r="C218" s="41" t="s">
        <v>111</v>
      </c>
      <c r="D218" s="41">
        <v>48</v>
      </c>
      <c r="E218" s="41">
        <v>9919.68</v>
      </c>
      <c r="F218" s="41">
        <f>E218*D218</f>
        <v>476144.64000000001</v>
      </c>
    </row>
    <row r="219" spans="2:6" x14ac:dyDescent="0.35">
      <c r="B219" s="41" t="s">
        <v>110</v>
      </c>
      <c r="C219" s="41" t="s">
        <v>111</v>
      </c>
      <c r="D219" s="41">
        <v>48</v>
      </c>
      <c r="E219" s="41">
        <v>9919.68</v>
      </c>
      <c r="F219" s="41">
        <f>E219*D219</f>
        <v>476144.64000000001</v>
      </c>
    </row>
    <row r="220" spans="2:6" x14ac:dyDescent="0.35">
      <c r="B220" s="41" t="s">
        <v>74</v>
      </c>
      <c r="C220" s="41" t="s">
        <v>75</v>
      </c>
      <c r="D220" s="41">
        <v>108</v>
      </c>
      <c r="E220" s="41">
        <v>4320</v>
      </c>
      <c r="F220" s="41">
        <f>E220*D220</f>
        <v>466560</v>
      </c>
    </row>
    <row r="221" spans="2:6" x14ac:dyDescent="0.35">
      <c r="B221" s="41" t="s">
        <v>74</v>
      </c>
      <c r="C221" s="41" t="s">
        <v>75</v>
      </c>
      <c r="D221" s="41">
        <v>50</v>
      </c>
      <c r="E221" s="41">
        <v>9318</v>
      </c>
      <c r="F221" s="41">
        <f>E221*D221</f>
        <v>465900</v>
      </c>
    </row>
    <row r="222" spans="2:6" x14ac:dyDescent="0.35">
      <c r="B222" s="41" t="s">
        <v>31</v>
      </c>
      <c r="C222" s="41" t="s">
        <v>32</v>
      </c>
      <c r="D222" s="41">
        <v>48</v>
      </c>
      <c r="E222" s="41">
        <v>9473.76</v>
      </c>
      <c r="F222" s="41">
        <f>E222*D222</f>
        <v>454740.47999999998</v>
      </c>
    </row>
    <row r="223" spans="2:6" x14ac:dyDescent="0.35">
      <c r="B223" s="41" t="s">
        <v>31</v>
      </c>
      <c r="C223" s="41" t="s">
        <v>117</v>
      </c>
      <c r="D223" s="41">
        <v>120</v>
      </c>
      <c r="E223" s="41">
        <v>3783.6</v>
      </c>
      <c r="F223" s="41">
        <f>E223*D223</f>
        <v>454032</v>
      </c>
    </row>
    <row r="224" spans="2:6" x14ac:dyDescent="0.35">
      <c r="B224" s="41" t="s">
        <v>31</v>
      </c>
      <c r="C224" s="41" t="s">
        <v>117</v>
      </c>
      <c r="D224" s="41">
        <v>120</v>
      </c>
      <c r="E224" s="41">
        <v>3783.6</v>
      </c>
      <c r="F224" s="41">
        <f>E224*D224</f>
        <v>454032</v>
      </c>
    </row>
    <row r="225" spans="2:6" x14ac:dyDescent="0.35">
      <c r="B225" s="41" t="s">
        <v>55</v>
      </c>
      <c r="C225" s="41" t="s">
        <v>56</v>
      </c>
      <c r="D225" s="41">
        <v>36</v>
      </c>
      <c r="E225" s="41">
        <v>12490.56</v>
      </c>
      <c r="F225" s="41">
        <f>E225*D225</f>
        <v>449660.15999999997</v>
      </c>
    </row>
    <row r="226" spans="2:6" x14ac:dyDescent="0.35">
      <c r="B226" s="41" t="s">
        <v>40</v>
      </c>
      <c r="C226" s="41" t="s">
        <v>47</v>
      </c>
      <c r="D226" s="41">
        <v>16</v>
      </c>
      <c r="E226" s="41">
        <v>27649.599999999999</v>
      </c>
      <c r="F226" s="41">
        <f>E226*D226</f>
        <v>442393.59999999998</v>
      </c>
    </row>
    <row r="227" spans="2:6" x14ac:dyDescent="0.35">
      <c r="B227" s="41" t="s">
        <v>40</v>
      </c>
      <c r="C227" s="41" t="s">
        <v>47</v>
      </c>
      <c r="D227" s="41">
        <v>16</v>
      </c>
      <c r="E227" s="41">
        <v>27649.599999999999</v>
      </c>
      <c r="F227" s="41">
        <f>E227*D227</f>
        <v>442393.59999999998</v>
      </c>
    </row>
    <row r="228" spans="2:6" x14ac:dyDescent="0.35">
      <c r="B228" s="41" t="s">
        <v>40</v>
      </c>
      <c r="C228" s="41" t="s">
        <v>47</v>
      </c>
      <c r="D228" s="41">
        <v>16</v>
      </c>
      <c r="E228" s="41">
        <v>27649.599999999999</v>
      </c>
      <c r="F228" s="41">
        <f>E228*D228</f>
        <v>442393.59999999998</v>
      </c>
    </row>
    <row r="229" spans="2:6" x14ac:dyDescent="0.35">
      <c r="B229" s="41" t="s">
        <v>74</v>
      </c>
      <c r="C229" s="41" t="s">
        <v>75</v>
      </c>
      <c r="D229" s="41">
        <v>133</v>
      </c>
      <c r="E229" s="41">
        <v>3258.5</v>
      </c>
      <c r="F229" s="41">
        <f>E229*D229</f>
        <v>433380.5</v>
      </c>
    </row>
    <row r="230" spans="2:6" x14ac:dyDescent="0.35">
      <c r="B230" s="41" t="s">
        <v>62</v>
      </c>
      <c r="C230" s="41" t="s">
        <v>71</v>
      </c>
      <c r="D230" s="41">
        <v>216</v>
      </c>
      <c r="E230" s="41">
        <v>2000.16</v>
      </c>
      <c r="F230" s="41">
        <f>E230*D230</f>
        <v>432034.56</v>
      </c>
    </row>
    <row r="231" spans="2:6" x14ac:dyDescent="0.35">
      <c r="B231" s="41" t="s">
        <v>62</v>
      </c>
      <c r="C231" s="41" t="s">
        <v>71</v>
      </c>
      <c r="D231" s="41">
        <v>216</v>
      </c>
      <c r="E231" s="41">
        <v>2000.16</v>
      </c>
      <c r="F231" s="41">
        <f>E231*D231</f>
        <v>432034.56</v>
      </c>
    </row>
    <row r="232" spans="2:6" x14ac:dyDescent="0.35">
      <c r="B232" s="41" t="s">
        <v>62</v>
      </c>
      <c r="C232" s="41" t="s">
        <v>71</v>
      </c>
      <c r="D232" s="41">
        <v>216</v>
      </c>
      <c r="E232" s="41">
        <v>2000.16</v>
      </c>
      <c r="F232" s="41">
        <f>E232*D232</f>
        <v>432034.56</v>
      </c>
    </row>
    <row r="233" spans="2:6" x14ac:dyDescent="0.35">
      <c r="B233" s="41" t="s">
        <v>74</v>
      </c>
      <c r="C233" s="41" t="s">
        <v>75</v>
      </c>
      <c r="D233" s="41">
        <v>48</v>
      </c>
      <c r="E233" s="41">
        <v>8945.2800000000007</v>
      </c>
      <c r="F233" s="41">
        <f>E233*D233</f>
        <v>429373.44000000006</v>
      </c>
    </row>
    <row r="234" spans="2:6" x14ac:dyDescent="0.35">
      <c r="B234" s="41" t="s">
        <v>62</v>
      </c>
      <c r="C234" s="41" t="s">
        <v>71</v>
      </c>
      <c r="D234" s="41">
        <v>21</v>
      </c>
      <c r="E234" s="41">
        <v>20124.93</v>
      </c>
      <c r="F234" s="41">
        <f>E234*D234</f>
        <v>422623.53</v>
      </c>
    </row>
    <row r="235" spans="2:6" x14ac:dyDescent="0.35">
      <c r="B235" s="41" t="s">
        <v>26</v>
      </c>
      <c r="C235" s="41" t="s">
        <v>27</v>
      </c>
      <c r="D235" s="41">
        <v>144</v>
      </c>
      <c r="E235" s="41">
        <v>2880</v>
      </c>
      <c r="F235" s="41">
        <f>E235*D235</f>
        <v>414720</v>
      </c>
    </row>
    <row r="236" spans="2:6" x14ac:dyDescent="0.35">
      <c r="B236" s="41" t="s">
        <v>26</v>
      </c>
      <c r="C236" s="41" t="s">
        <v>27</v>
      </c>
      <c r="D236" s="41">
        <v>144</v>
      </c>
      <c r="E236" s="41">
        <v>2880</v>
      </c>
      <c r="F236" s="41">
        <f>E236*D236</f>
        <v>414720</v>
      </c>
    </row>
    <row r="237" spans="2:6" x14ac:dyDescent="0.35">
      <c r="B237" s="41" t="s">
        <v>18</v>
      </c>
      <c r="C237" s="41" t="s">
        <v>102</v>
      </c>
      <c r="D237" s="41">
        <v>20</v>
      </c>
      <c r="E237" s="41">
        <v>20518</v>
      </c>
      <c r="F237" s="41">
        <f>E237*D237</f>
        <v>410360</v>
      </c>
    </row>
    <row r="238" spans="2:6" x14ac:dyDescent="0.35">
      <c r="B238" s="41" t="s">
        <v>18</v>
      </c>
      <c r="C238" s="41" t="s">
        <v>102</v>
      </c>
      <c r="D238" s="41">
        <v>20</v>
      </c>
      <c r="E238" s="41">
        <v>20518</v>
      </c>
      <c r="F238" s="41">
        <f>E238*D238</f>
        <v>410360</v>
      </c>
    </row>
    <row r="239" spans="2:6" x14ac:dyDescent="0.35">
      <c r="B239" s="41" t="s">
        <v>62</v>
      </c>
      <c r="C239" s="41" t="s">
        <v>71</v>
      </c>
      <c r="D239" s="41">
        <v>72</v>
      </c>
      <c r="E239" s="41">
        <v>5666.4</v>
      </c>
      <c r="F239" s="41">
        <f>E239*D239</f>
        <v>407980.79999999999</v>
      </c>
    </row>
    <row r="240" spans="2:6" x14ac:dyDescent="0.35">
      <c r="B240" s="41" t="s">
        <v>62</v>
      </c>
      <c r="C240" s="41" t="s">
        <v>124</v>
      </c>
      <c r="D240" s="41">
        <v>30</v>
      </c>
      <c r="E240" s="41">
        <v>13583.1</v>
      </c>
      <c r="F240" s="41">
        <f>E240*D240</f>
        <v>407493</v>
      </c>
    </row>
    <row r="241" spans="2:6" x14ac:dyDescent="0.35">
      <c r="B241" s="41" t="s">
        <v>62</v>
      </c>
      <c r="C241" s="41" t="s">
        <v>71</v>
      </c>
      <c r="D241" s="41">
        <v>25</v>
      </c>
      <c r="E241" s="41">
        <v>16088</v>
      </c>
      <c r="F241" s="41">
        <f>E241*D241</f>
        <v>402200</v>
      </c>
    </row>
    <row r="242" spans="2:6" x14ac:dyDescent="0.35">
      <c r="B242" s="41" t="s">
        <v>62</v>
      </c>
      <c r="C242" s="41" t="s">
        <v>63</v>
      </c>
      <c r="D242" s="41">
        <v>24</v>
      </c>
      <c r="E242" s="41">
        <v>16695.599999999999</v>
      </c>
      <c r="F242" s="41">
        <f>E242*D242</f>
        <v>400694.39999999997</v>
      </c>
    </row>
    <row r="243" spans="2:6" x14ac:dyDescent="0.35">
      <c r="B243" s="41" t="s">
        <v>55</v>
      </c>
      <c r="C243" s="41" t="s">
        <v>56</v>
      </c>
      <c r="D243" s="41">
        <v>216</v>
      </c>
      <c r="E243" s="41">
        <v>1844.64</v>
      </c>
      <c r="F243" s="41">
        <f>E243*D243</f>
        <v>398442.24000000005</v>
      </c>
    </row>
    <row r="244" spans="2:6" x14ac:dyDescent="0.35">
      <c r="B244" s="41" t="s">
        <v>74</v>
      </c>
      <c r="C244" s="41" t="s">
        <v>76</v>
      </c>
      <c r="D244" s="41">
        <v>48</v>
      </c>
      <c r="E244" s="41">
        <v>8247.36</v>
      </c>
      <c r="F244" s="41">
        <f>E244*D244</f>
        <v>395873.28000000003</v>
      </c>
    </row>
    <row r="245" spans="2:6" x14ac:dyDescent="0.35">
      <c r="B245" s="41" t="s">
        <v>31</v>
      </c>
      <c r="C245" s="41" t="s">
        <v>32</v>
      </c>
      <c r="D245" s="41">
        <v>48</v>
      </c>
      <c r="E245" s="41">
        <v>8216.16</v>
      </c>
      <c r="F245" s="41">
        <f>E245*D245</f>
        <v>394375.67999999999</v>
      </c>
    </row>
    <row r="246" spans="2:6" x14ac:dyDescent="0.35">
      <c r="B246" s="41" t="s">
        <v>31</v>
      </c>
      <c r="C246" s="41" t="s">
        <v>32</v>
      </c>
      <c r="D246" s="41">
        <v>48</v>
      </c>
      <c r="E246" s="41">
        <v>8216.16</v>
      </c>
      <c r="F246" s="41">
        <f>E246*D246</f>
        <v>394375.67999999999</v>
      </c>
    </row>
    <row r="247" spans="2:6" x14ac:dyDescent="0.35">
      <c r="B247" s="41" t="s">
        <v>31</v>
      </c>
      <c r="C247" s="41" t="s">
        <v>32</v>
      </c>
      <c r="D247" s="41">
        <v>48</v>
      </c>
      <c r="E247" s="41">
        <v>8216.16</v>
      </c>
      <c r="F247" s="41">
        <f>E247*D247</f>
        <v>394375.67999999999</v>
      </c>
    </row>
    <row r="248" spans="2:6" x14ac:dyDescent="0.35">
      <c r="B248" s="41" t="s">
        <v>31</v>
      </c>
      <c r="C248" s="41" t="s">
        <v>32</v>
      </c>
      <c r="D248" s="41">
        <v>48</v>
      </c>
      <c r="E248" s="41">
        <v>8216.16</v>
      </c>
      <c r="F248" s="41">
        <f>E248*D248</f>
        <v>394375.67999999999</v>
      </c>
    </row>
    <row r="249" spans="2:6" x14ac:dyDescent="0.35">
      <c r="B249" s="41" t="s">
        <v>31</v>
      </c>
      <c r="C249" s="41" t="s">
        <v>32</v>
      </c>
      <c r="D249" s="41">
        <v>48</v>
      </c>
      <c r="E249" s="41">
        <v>8216.16</v>
      </c>
      <c r="F249" s="41">
        <f>E249*D249</f>
        <v>394375.67999999999</v>
      </c>
    </row>
    <row r="250" spans="2:6" x14ac:dyDescent="0.35">
      <c r="B250" s="41" t="s">
        <v>31</v>
      </c>
      <c r="C250" s="41" t="s">
        <v>117</v>
      </c>
      <c r="D250" s="41">
        <v>60</v>
      </c>
      <c r="E250" s="41">
        <v>6487.2</v>
      </c>
      <c r="F250" s="41">
        <f>E250*D250</f>
        <v>389232</v>
      </c>
    </row>
    <row r="251" spans="2:6" x14ac:dyDescent="0.35">
      <c r="B251" s="41" t="s">
        <v>31</v>
      </c>
      <c r="C251" s="41" t="s">
        <v>117</v>
      </c>
      <c r="D251" s="41">
        <v>60</v>
      </c>
      <c r="E251" s="41">
        <v>6487.2</v>
      </c>
      <c r="F251" s="41">
        <f>E251*D251</f>
        <v>389232</v>
      </c>
    </row>
    <row r="252" spans="2:6" x14ac:dyDescent="0.35">
      <c r="B252" s="41" t="s">
        <v>62</v>
      </c>
      <c r="C252" s="41" t="s">
        <v>71</v>
      </c>
      <c r="D252" s="41">
        <v>25</v>
      </c>
      <c r="E252" s="41">
        <v>15023.25</v>
      </c>
      <c r="F252" s="41">
        <f>E252*D252</f>
        <v>375581.25</v>
      </c>
    </row>
    <row r="253" spans="2:6" x14ac:dyDescent="0.35">
      <c r="B253" s="41" t="s">
        <v>62</v>
      </c>
      <c r="C253" s="41" t="s">
        <v>71</v>
      </c>
      <c r="D253" s="41">
        <v>69</v>
      </c>
      <c r="E253" s="41">
        <v>5430.3</v>
      </c>
      <c r="F253" s="41">
        <f>E253*D253</f>
        <v>374690.7</v>
      </c>
    </row>
    <row r="254" spans="2:6" x14ac:dyDescent="0.35">
      <c r="B254" s="41" t="s">
        <v>40</v>
      </c>
      <c r="C254" s="41" t="s">
        <v>93</v>
      </c>
      <c r="D254" s="41">
        <v>16</v>
      </c>
      <c r="E254" s="41">
        <v>22696.799999999999</v>
      </c>
      <c r="F254" s="41">
        <f>E254*D254</f>
        <v>363148.79999999999</v>
      </c>
    </row>
    <row r="255" spans="2:6" x14ac:dyDescent="0.35">
      <c r="B255" s="41" t="s">
        <v>31</v>
      </c>
      <c r="C255" s="41" t="s">
        <v>32</v>
      </c>
      <c r="D255" s="41">
        <v>54</v>
      </c>
      <c r="E255" s="41">
        <v>6631.74</v>
      </c>
      <c r="F255" s="41">
        <f>E255*D255</f>
        <v>358113.95999999996</v>
      </c>
    </row>
    <row r="256" spans="2:6" x14ac:dyDescent="0.35">
      <c r="B256" s="41" t="s">
        <v>62</v>
      </c>
      <c r="C256" s="41" t="s">
        <v>124</v>
      </c>
      <c r="D256" s="41">
        <v>30</v>
      </c>
      <c r="E256" s="41">
        <v>11916.6</v>
      </c>
      <c r="F256" s="41">
        <f>E256*D256</f>
        <v>357498</v>
      </c>
    </row>
    <row r="257" spans="2:6" x14ac:dyDescent="0.35">
      <c r="B257" s="41" t="s">
        <v>74</v>
      </c>
      <c r="C257" s="41" t="s">
        <v>75</v>
      </c>
      <c r="D257" s="41">
        <v>120</v>
      </c>
      <c r="E257" s="41">
        <v>2940</v>
      </c>
      <c r="F257" s="41">
        <f>E257*D257</f>
        <v>352800</v>
      </c>
    </row>
    <row r="258" spans="2:6" x14ac:dyDescent="0.35">
      <c r="B258" s="41" t="s">
        <v>74</v>
      </c>
      <c r="C258" s="41" t="s">
        <v>75</v>
      </c>
      <c r="D258" s="41">
        <v>120</v>
      </c>
      <c r="E258" s="41">
        <v>2940</v>
      </c>
      <c r="F258" s="41">
        <f>E258*D258</f>
        <v>352800</v>
      </c>
    </row>
    <row r="259" spans="2:6" x14ac:dyDescent="0.35">
      <c r="B259" s="41" t="s">
        <v>74</v>
      </c>
      <c r="C259" s="41" t="s">
        <v>75</v>
      </c>
      <c r="D259" s="41">
        <v>120</v>
      </c>
      <c r="E259" s="41">
        <v>2940</v>
      </c>
      <c r="F259" s="41">
        <f>E259*D259</f>
        <v>352800</v>
      </c>
    </row>
    <row r="260" spans="2:6" x14ac:dyDescent="0.35">
      <c r="B260" s="41" t="s">
        <v>18</v>
      </c>
      <c r="C260" s="41" t="s">
        <v>19</v>
      </c>
      <c r="D260" s="41">
        <v>36</v>
      </c>
      <c r="E260" s="41">
        <v>9610.92</v>
      </c>
      <c r="F260" s="41">
        <f>E260*D260</f>
        <v>345993.12</v>
      </c>
    </row>
    <row r="261" spans="2:6" x14ac:dyDescent="0.35">
      <c r="B261" s="41" t="s">
        <v>18</v>
      </c>
      <c r="C261" s="41" t="s">
        <v>19</v>
      </c>
      <c r="D261" s="41">
        <v>36</v>
      </c>
      <c r="E261" s="41">
        <v>9610.92</v>
      </c>
      <c r="F261" s="41">
        <f>E261*D261</f>
        <v>345993.12</v>
      </c>
    </row>
    <row r="262" spans="2:6" x14ac:dyDescent="0.35">
      <c r="B262" s="41" t="s">
        <v>55</v>
      </c>
      <c r="C262" s="41" t="s">
        <v>56</v>
      </c>
      <c r="D262" s="41">
        <v>64</v>
      </c>
      <c r="E262" s="41">
        <v>5280</v>
      </c>
      <c r="F262" s="41">
        <f>E262*D262</f>
        <v>337920</v>
      </c>
    </row>
    <row r="263" spans="2:6" x14ac:dyDescent="0.35">
      <c r="B263" s="41" t="s">
        <v>55</v>
      </c>
      <c r="C263" s="41" t="s">
        <v>56</v>
      </c>
      <c r="D263" s="41">
        <v>64</v>
      </c>
      <c r="E263" s="41">
        <v>5280</v>
      </c>
      <c r="F263" s="41">
        <f>E263*D263</f>
        <v>337920</v>
      </c>
    </row>
    <row r="264" spans="2:6" x14ac:dyDescent="0.35">
      <c r="B264" s="41" t="s">
        <v>31</v>
      </c>
      <c r="C264" s="41" t="s">
        <v>32</v>
      </c>
      <c r="D264" s="41">
        <v>72</v>
      </c>
      <c r="E264" s="41">
        <v>4540.32</v>
      </c>
      <c r="F264" s="41">
        <f>E264*D264</f>
        <v>326903.03999999998</v>
      </c>
    </row>
    <row r="265" spans="2:6" x14ac:dyDescent="0.35">
      <c r="B265" s="41" t="s">
        <v>40</v>
      </c>
      <c r="C265" s="41" t="s">
        <v>121</v>
      </c>
      <c r="D265" s="41">
        <v>24</v>
      </c>
      <c r="E265" s="41">
        <v>13445.04</v>
      </c>
      <c r="F265" s="41">
        <f>E265*D265</f>
        <v>322680.96000000002</v>
      </c>
    </row>
    <row r="266" spans="2:6" x14ac:dyDescent="0.35">
      <c r="B266" s="41" t="s">
        <v>18</v>
      </c>
      <c r="C266" s="41" t="s">
        <v>19</v>
      </c>
      <c r="D266" s="41">
        <v>-36</v>
      </c>
      <c r="E266" s="41">
        <v>-8839.44</v>
      </c>
      <c r="F266" s="41">
        <f>E266*D266</f>
        <v>318219.84000000003</v>
      </c>
    </row>
    <row r="267" spans="2:6" x14ac:dyDescent="0.35">
      <c r="B267" s="41" t="s">
        <v>18</v>
      </c>
      <c r="C267" s="41" t="s">
        <v>19</v>
      </c>
      <c r="D267" s="41">
        <v>36</v>
      </c>
      <c r="E267" s="41">
        <v>8839.44</v>
      </c>
      <c r="F267" s="41">
        <f>E267*D267</f>
        <v>318219.84000000003</v>
      </c>
    </row>
    <row r="268" spans="2:6" x14ac:dyDescent="0.35">
      <c r="B268" s="41" t="s">
        <v>18</v>
      </c>
      <c r="C268" s="41" t="s">
        <v>19</v>
      </c>
      <c r="D268" s="41">
        <v>36</v>
      </c>
      <c r="E268" s="41">
        <v>8839.44</v>
      </c>
      <c r="F268" s="41">
        <f>E268*D268</f>
        <v>318219.84000000003</v>
      </c>
    </row>
    <row r="269" spans="2:6" x14ac:dyDescent="0.35">
      <c r="B269" s="41" t="s">
        <v>40</v>
      </c>
      <c r="C269" s="41" t="s">
        <v>93</v>
      </c>
      <c r="D269" s="41">
        <v>32</v>
      </c>
      <c r="E269" s="41">
        <v>9879.68</v>
      </c>
      <c r="F269" s="41">
        <f>E269*D269</f>
        <v>316149.76000000001</v>
      </c>
    </row>
    <row r="270" spans="2:6" x14ac:dyDescent="0.35">
      <c r="B270" s="41" t="s">
        <v>62</v>
      </c>
      <c r="C270" s="41" t="s">
        <v>71</v>
      </c>
      <c r="D270" s="41">
        <v>48</v>
      </c>
      <c r="E270" s="41">
        <v>6488.64</v>
      </c>
      <c r="F270" s="41">
        <f>E270*D270</f>
        <v>311454.72000000003</v>
      </c>
    </row>
    <row r="271" spans="2:6" x14ac:dyDescent="0.35">
      <c r="B271" s="41" t="s">
        <v>62</v>
      </c>
      <c r="C271" s="41" t="s">
        <v>71</v>
      </c>
      <c r="D271" s="41">
        <v>48</v>
      </c>
      <c r="E271" s="41">
        <v>6488.64</v>
      </c>
      <c r="F271" s="41">
        <f>E271*D271</f>
        <v>311454.72000000003</v>
      </c>
    </row>
    <row r="272" spans="2:6" x14ac:dyDescent="0.35">
      <c r="B272" s="41" t="s">
        <v>62</v>
      </c>
      <c r="C272" s="41" t="s">
        <v>71</v>
      </c>
      <c r="D272" s="41">
        <v>18</v>
      </c>
      <c r="E272" s="41">
        <v>17249.939999999999</v>
      </c>
      <c r="F272" s="41">
        <f>E272*D272</f>
        <v>310498.92</v>
      </c>
    </row>
    <row r="273" spans="2:6" x14ac:dyDescent="0.35">
      <c r="B273" s="41" t="s">
        <v>18</v>
      </c>
      <c r="C273" s="41" t="s">
        <v>19</v>
      </c>
      <c r="D273" s="41">
        <v>34</v>
      </c>
      <c r="E273" s="41">
        <v>9076.98</v>
      </c>
      <c r="F273" s="41">
        <f>E273*D273</f>
        <v>308617.32</v>
      </c>
    </row>
    <row r="274" spans="2:6" x14ac:dyDescent="0.35">
      <c r="B274" s="41" t="s">
        <v>31</v>
      </c>
      <c r="C274" s="41" t="s">
        <v>32</v>
      </c>
      <c r="D274" s="41">
        <v>48</v>
      </c>
      <c r="E274" s="41">
        <v>6315.84</v>
      </c>
      <c r="F274" s="41">
        <f>E274*D274</f>
        <v>303160.32000000001</v>
      </c>
    </row>
    <row r="275" spans="2:6" x14ac:dyDescent="0.35">
      <c r="B275" s="41" t="s">
        <v>62</v>
      </c>
      <c r="C275" s="41" t="s">
        <v>71</v>
      </c>
      <c r="D275" s="41">
        <v>47</v>
      </c>
      <c r="E275" s="41">
        <v>6353.46</v>
      </c>
      <c r="F275" s="41">
        <f>E275*D275</f>
        <v>298612.62</v>
      </c>
    </row>
    <row r="276" spans="2:6" x14ac:dyDescent="0.35">
      <c r="B276" s="41" t="s">
        <v>110</v>
      </c>
      <c r="C276" s="41" t="s">
        <v>111</v>
      </c>
      <c r="D276" s="41">
        <v>48</v>
      </c>
      <c r="E276" s="41">
        <v>6000</v>
      </c>
      <c r="F276" s="41">
        <f>E276*D276</f>
        <v>288000</v>
      </c>
    </row>
    <row r="277" spans="2:6" x14ac:dyDescent="0.35">
      <c r="B277" s="41" t="s">
        <v>110</v>
      </c>
      <c r="C277" s="41" t="s">
        <v>111</v>
      </c>
      <c r="D277" s="41">
        <v>48</v>
      </c>
      <c r="E277" s="41">
        <v>6000</v>
      </c>
      <c r="F277" s="41">
        <f>E277*D277</f>
        <v>288000</v>
      </c>
    </row>
    <row r="278" spans="2:6" x14ac:dyDescent="0.35">
      <c r="B278" s="41" t="s">
        <v>110</v>
      </c>
      <c r="C278" s="41" t="s">
        <v>111</v>
      </c>
      <c r="D278" s="41">
        <v>48</v>
      </c>
      <c r="E278" s="41">
        <v>6000</v>
      </c>
      <c r="F278" s="41">
        <f>E278*D278</f>
        <v>288000</v>
      </c>
    </row>
    <row r="279" spans="2:6" x14ac:dyDescent="0.35">
      <c r="B279" s="41" t="s">
        <v>94</v>
      </c>
      <c r="C279" s="41" t="s">
        <v>95</v>
      </c>
      <c r="D279" s="41">
        <v>60</v>
      </c>
      <c r="E279" s="41">
        <v>4683.6000000000004</v>
      </c>
      <c r="F279" s="41">
        <f>E279*D279</f>
        <v>281016</v>
      </c>
    </row>
    <row r="280" spans="2:6" x14ac:dyDescent="0.35">
      <c r="B280" s="41" t="s">
        <v>110</v>
      </c>
      <c r="C280" s="41" t="s">
        <v>111</v>
      </c>
      <c r="D280" s="41">
        <v>40</v>
      </c>
      <c r="E280" s="41">
        <v>7000</v>
      </c>
      <c r="F280" s="41">
        <f>E280*D280</f>
        <v>280000</v>
      </c>
    </row>
    <row r="281" spans="2:6" x14ac:dyDescent="0.35">
      <c r="B281" s="41" t="s">
        <v>55</v>
      </c>
      <c r="C281" s="41" t="s">
        <v>56</v>
      </c>
      <c r="D281" s="41">
        <v>40</v>
      </c>
      <c r="E281" s="41">
        <v>6922</v>
      </c>
      <c r="F281" s="41">
        <f>E281*D281</f>
        <v>276880</v>
      </c>
    </row>
    <row r="282" spans="2:6" x14ac:dyDescent="0.35">
      <c r="B282" s="41" t="s">
        <v>62</v>
      </c>
      <c r="C282" s="41" t="s">
        <v>124</v>
      </c>
      <c r="D282" s="41">
        <v>36</v>
      </c>
      <c r="E282" s="41">
        <v>7499.88</v>
      </c>
      <c r="F282" s="41">
        <f>E282*D282</f>
        <v>269995.68</v>
      </c>
    </row>
    <row r="283" spans="2:6" x14ac:dyDescent="0.35">
      <c r="B283" s="41" t="s">
        <v>62</v>
      </c>
      <c r="C283" s="41" t="s">
        <v>124</v>
      </c>
      <c r="D283" s="41">
        <v>36</v>
      </c>
      <c r="E283" s="41">
        <v>7499.88</v>
      </c>
      <c r="F283" s="41">
        <f>E283*D283</f>
        <v>269995.68</v>
      </c>
    </row>
    <row r="284" spans="2:6" x14ac:dyDescent="0.35">
      <c r="B284" s="41" t="s">
        <v>31</v>
      </c>
      <c r="C284" s="41" t="s">
        <v>32</v>
      </c>
      <c r="D284" s="41">
        <v>-24</v>
      </c>
      <c r="E284" s="41">
        <v>-11170.08</v>
      </c>
      <c r="F284" s="41">
        <f>E284*D284</f>
        <v>268081.91999999998</v>
      </c>
    </row>
    <row r="285" spans="2:6" x14ac:dyDescent="0.35">
      <c r="B285" s="41" t="s">
        <v>31</v>
      </c>
      <c r="C285" s="41" t="s">
        <v>32</v>
      </c>
      <c r="D285" s="41">
        <v>24</v>
      </c>
      <c r="E285" s="41">
        <v>11170.08</v>
      </c>
      <c r="F285" s="41">
        <f>E285*D285</f>
        <v>268081.91999999998</v>
      </c>
    </row>
    <row r="286" spans="2:6" x14ac:dyDescent="0.35">
      <c r="B286" s="41" t="s">
        <v>31</v>
      </c>
      <c r="C286" s="41" t="s">
        <v>32</v>
      </c>
      <c r="D286" s="41">
        <v>24</v>
      </c>
      <c r="E286" s="41">
        <v>11163.12</v>
      </c>
      <c r="F286" s="41">
        <f>E286*D286</f>
        <v>267914.88</v>
      </c>
    </row>
    <row r="287" spans="2:6" x14ac:dyDescent="0.35">
      <c r="B287" s="41" t="s">
        <v>18</v>
      </c>
      <c r="C287" s="41" t="s">
        <v>102</v>
      </c>
      <c r="D287" s="41">
        <v>12</v>
      </c>
      <c r="E287" s="41">
        <v>22232.04</v>
      </c>
      <c r="F287" s="41">
        <f>E287*D287</f>
        <v>266784.48</v>
      </c>
    </row>
    <row r="288" spans="2:6" x14ac:dyDescent="0.35">
      <c r="B288" s="41" t="s">
        <v>55</v>
      </c>
      <c r="C288" s="41" t="s">
        <v>56</v>
      </c>
      <c r="D288" s="41">
        <v>72</v>
      </c>
      <c r="E288" s="41">
        <v>3600</v>
      </c>
      <c r="F288" s="41">
        <f>E288*D288</f>
        <v>259200</v>
      </c>
    </row>
    <row r="289" spans="2:6" x14ac:dyDescent="0.35">
      <c r="B289" s="41" t="s">
        <v>62</v>
      </c>
      <c r="C289" s="41" t="s">
        <v>124</v>
      </c>
      <c r="D289" s="41">
        <v>20</v>
      </c>
      <c r="E289" s="41">
        <v>12777.8</v>
      </c>
      <c r="F289" s="41">
        <f>E289*D289</f>
        <v>255556</v>
      </c>
    </row>
    <row r="290" spans="2:6" x14ac:dyDescent="0.35">
      <c r="B290" s="41" t="s">
        <v>62</v>
      </c>
      <c r="C290" s="41" t="s">
        <v>124</v>
      </c>
      <c r="D290" s="41">
        <v>20</v>
      </c>
      <c r="E290" s="41">
        <v>12777.8</v>
      </c>
      <c r="F290" s="41">
        <f>E290*D290</f>
        <v>255556</v>
      </c>
    </row>
    <row r="291" spans="2:6" x14ac:dyDescent="0.35">
      <c r="B291" s="41" t="s">
        <v>62</v>
      </c>
      <c r="C291" s="41" t="s">
        <v>71</v>
      </c>
      <c r="D291" s="41">
        <v>50</v>
      </c>
      <c r="E291" s="41">
        <v>5102</v>
      </c>
      <c r="F291" s="41">
        <f>E291*D291</f>
        <v>255100</v>
      </c>
    </row>
    <row r="292" spans="2:6" x14ac:dyDescent="0.35">
      <c r="B292" s="41" t="s">
        <v>62</v>
      </c>
      <c r="C292" s="41" t="s">
        <v>71</v>
      </c>
      <c r="D292" s="41">
        <v>50</v>
      </c>
      <c r="E292" s="41">
        <v>5102</v>
      </c>
      <c r="F292" s="41">
        <f>E292*D292</f>
        <v>255100</v>
      </c>
    </row>
    <row r="293" spans="2:6" x14ac:dyDescent="0.35">
      <c r="B293" s="41" t="s">
        <v>62</v>
      </c>
      <c r="C293" s="41" t="s">
        <v>63</v>
      </c>
      <c r="D293" s="41">
        <v>50</v>
      </c>
      <c r="E293" s="41">
        <v>5102</v>
      </c>
      <c r="F293" s="41">
        <f>E293*D293</f>
        <v>255100</v>
      </c>
    </row>
    <row r="294" spans="2:6" x14ac:dyDescent="0.35">
      <c r="B294" s="41" t="s">
        <v>26</v>
      </c>
      <c r="C294" s="41" t="s">
        <v>27</v>
      </c>
      <c r="D294" s="41">
        <v>24</v>
      </c>
      <c r="E294" s="41">
        <v>10500</v>
      </c>
      <c r="F294" s="41">
        <f>E294*D294</f>
        <v>252000</v>
      </c>
    </row>
    <row r="295" spans="2:6" x14ac:dyDescent="0.35">
      <c r="B295" s="41" t="s">
        <v>62</v>
      </c>
      <c r="C295" s="41" t="s">
        <v>63</v>
      </c>
      <c r="D295" s="41">
        <v>48</v>
      </c>
      <c r="E295" s="41">
        <v>5244.48</v>
      </c>
      <c r="F295" s="41">
        <f>E295*D295</f>
        <v>251735.03999999998</v>
      </c>
    </row>
    <row r="296" spans="2:6" x14ac:dyDescent="0.35">
      <c r="B296" s="41" t="s">
        <v>26</v>
      </c>
      <c r="C296" s="41" t="s">
        <v>27</v>
      </c>
      <c r="D296" s="41">
        <v>72</v>
      </c>
      <c r="E296" s="41">
        <v>3456</v>
      </c>
      <c r="F296" s="41">
        <f>E296*D296</f>
        <v>248832</v>
      </c>
    </row>
    <row r="297" spans="2:6" x14ac:dyDescent="0.35">
      <c r="B297" s="41" t="s">
        <v>26</v>
      </c>
      <c r="C297" s="41" t="s">
        <v>27</v>
      </c>
      <c r="D297" s="41">
        <v>72</v>
      </c>
      <c r="E297" s="41">
        <v>3456</v>
      </c>
      <c r="F297" s="41">
        <f>E297*D297</f>
        <v>248832</v>
      </c>
    </row>
    <row r="298" spans="2:6" x14ac:dyDescent="0.35">
      <c r="B298" s="41" t="s">
        <v>26</v>
      </c>
      <c r="C298" s="41" t="s">
        <v>27</v>
      </c>
      <c r="D298" s="41">
        <v>72</v>
      </c>
      <c r="E298" s="41">
        <v>3456</v>
      </c>
      <c r="F298" s="41">
        <f>E298*D298</f>
        <v>248832</v>
      </c>
    </row>
    <row r="299" spans="2:6" x14ac:dyDescent="0.35">
      <c r="B299" s="41" t="s">
        <v>26</v>
      </c>
      <c r="C299" s="41" t="s">
        <v>27</v>
      </c>
      <c r="D299" s="41">
        <v>72</v>
      </c>
      <c r="E299" s="41">
        <v>3456</v>
      </c>
      <c r="F299" s="41">
        <f>E299*D299</f>
        <v>248832</v>
      </c>
    </row>
    <row r="300" spans="2:6" x14ac:dyDescent="0.35">
      <c r="B300" s="41" t="s">
        <v>62</v>
      </c>
      <c r="C300" s="41" t="s">
        <v>124</v>
      </c>
      <c r="D300" s="41">
        <v>36</v>
      </c>
      <c r="E300" s="41">
        <v>6633.36</v>
      </c>
      <c r="F300" s="41">
        <f>E300*D300</f>
        <v>238800.96</v>
      </c>
    </row>
    <row r="301" spans="2:6" x14ac:dyDescent="0.35">
      <c r="B301" s="41" t="s">
        <v>31</v>
      </c>
      <c r="C301" s="41" t="s">
        <v>32</v>
      </c>
      <c r="D301" s="41">
        <v>48</v>
      </c>
      <c r="E301" s="41">
        <v>4756.8</v>
      </c>
      <c r="F301" s="41">
        <f>E301*D301</f>
        <v>228326.40000000002</v>
      </c>
    </row>
    <row r="302" spans="2:6" x14ac:dyDescent="0.35">
      <c r="B302" s="41" t="s">
        <v>31</v>
      </c>
      <c r="C302" s="41" t="s">
        <v>32</v>
      </c>
      <c r="D302" s="41">
        <v>48</v>
      </c>
      <c r="E302" s="41">
        <v>4756.8</v>
      </c>
      <c r="F302" s="41">
        <f>E302*D302</f>
        <v>228326.40000000002</v>
      </c>
    </row>
    <row r="303" spans="2:6" x14ac:dyDescent="0.35">
      <c r="B303" s="41" t="s">
        <v>31</v>
      </c>
      <c r="C303" s="41" t="s">
        <v>32</v>
      </c>
      <c r="D303" s="41">
        <v>48</v>
      </c>
      <c r="E303" s="41">
        <v>4756.8</v>
      </c>
      <c r="F303" s="41">
        <f>E303*D303</f>
        <v>228326.40000000002</v>
      </c>
    </row>
    <row r="304" spans="2:6" x14ac:dyDescent="0.35">
      <c r="B304" s="41" t="s">
        <v>62</v>
      </c>
      <c r="C304" s="41" t="s">
        <v>124</v>
      </c>
      <c r="D304" s="41">
        <v>20</v>
      </c>
      <c r="E304" s="41">
        <v>11296.4</v>
      </c>
      <c r="F304" s="41">
        <f>E304*D304</f>
        <v>225928</v>
      </c>
    </row>
    <row r="305" spans="2:6" x14ac:dyDescent="0.35">
      <c r="B305" s="41" t="s">
        <v>62</v>
      </c>
      <c r="C305" s="41" t="s">
        <v>124</v>
      </c>
      <c r="D305" s="41">
        <v>20</v>
      </c>
      <c r="E305" s="41">
        <v>11296.4</v>
      </c>
      <c r="F305" s="41">
        <f>E305*D305</f>
        <v>225928</v>
      </c>
    </row>
    <row r="306" spans="2:6" x14ac:dyDescent="0.35">
      <c r="B306" s="41" t="s">
        <v>62</v>
      </c>
      <c r="C306" s="41" t="s">
        <v>124</v>
      </c>
      <c r="D306" s="41">
        <v>20</v>
      </c>
      <c r="E306" s="41">
        <v>11296.4</v>
      </c>
      <c r="F306" s="41">
        <f>E306*D306</f>
        <v>225928</v>
      </c>
    </row>
    <row r="307" spans="2:6" x14ac:dyDescent="0.35">
      <c r="B307" s="41" t="s">
        <v>62</v>
      </c>
      <c r="C307" s="41" t="s">
        <v>124</v>
      </c>
      <c r="D307" s="41">
        <v>20</v>
      </c>
      <c r="E307" s="41">
        <v>11296.4</v>
      </c>
      <c r="F307" s="41">
        <f>E307*D307</f>
        <v>225928</v>
      </c>
    </row>
    <row r="308" spans="2:6" x14ac:dyDescent="0.35">
      <c r="B308" s="41" t="s">
        <v>62</v>
      </c>
      <c r="C308" s="41" t="s">
        <v>63</v>
      </c>
      <c r="D308" s="41">
        <v>52</v>
      </c>
      <c r="E308" s="41">
        <v>4333.68</v>
      </c>
      <c r="F308" s="41">
        <f>E308*D308</f>
        <v>225351.36000000002</v>
      </c>
    </row>
    <row r="309" spans="2:6" x14ac:dyDescent="0.35">
      <c r="B309" s="41" t="s">
        <v>18</v>
      </c>
      <c r="C309" s="41" t="s">
        <v>102</v>
      </c>
      <c r="D309" s="41">
        <v>20</v>
      </c>
      <c r="E309" s="41">
        <v>11160.8</v>
      </c>
      <c r="F309" s="41">
        <f>E309*D309</f>
        <v>223216</v>
      </c>
    </row>
    <row r="310" spans="2:6" x14ac:dyDescent="0.35">
      <c r="B310" s="41" t="s">
        <v>18</v>
      </c>
      <c r="C310" s="41" t="s">
        <v>102</v>
      </c>
      <c r="D310" s="41">
        <v>20</v>
      </c>
      <c r="E310" s="41">
        <v>11160.8</v>
      </c>
      <c r="F310" s="41">
        <f>E310*D310</f>
        <v>223216</v>
      </c>
    </row>
    <row r="311" spans="2:6" x14ac:dyDescent="0.35">
      <c r="B311" s="41" t="s">
        <v>110</v>
      </c>
      <c r="C311" s="41" t="s">
        <v>111</v>
      </c>
      <c r="D311" s="41">
        <v>38</v>
      </c>
      <c r="E311" s="41">
        <v>5700</v>
      </c>
      <c r="F311" s="41">
        <f>E311*D311</f>
        <v>216600</v>
      </c>
    </row>
    <row r="312" spans="2:6" x14ac:dyDescent="0.35">
      <c r="B312" s="41" t="s">
        <v>55</v>
      </c>
      <c r="C312" s="41" t="s">
        <v>56</v>
      </c>
      <c r="D312" s="41">
        <v>72</v>
      </c>
      <c r="E312" s="41">
        <v>3000.24</v>
      </c>
      <c r="F312" s="41">
        <f>E312*D312</f>
        <v>216017.27999999997</v>
      </c>
    </row>
    <row r="313" spans="2:6" x14ac:dyDescent="0.35">
      <c r="B313" s="41" t="s">
        <v>62</v>
      </c>
      <c r="C313" s="41" t="s">
        <v>71</v>
      </c>
      <c r="D313" s="41">
        <v>15</v>
      </c>
      <c r="E313" s="41">
        <v>14374.95</v>
      </c>
      <c r="F313" s="41">
        <f>E313*D313</f>
        <v>215624.25</v>
      </c>
    </row>
    <row r="314" spans="2:6" x14ac:dyDescent="0.35">
      <c r="B314" s="41" t="s">
        <v>40</v>
      </c>
      <c r="C314" s="41" t="s">
        <v>50</v>
      </c>
      <c r="D314" s="41">
        <v>45</v>
      </c>
      <c r="E314" s="41">
        <v>4693.95</v>
      </c>
      <c r="F314" s="41">
        <f>E314*D314</f>
        <v>211227.75</v>
      </c>
    </row>
    <row r="315" spans="2:6" x14ac:dyDescent="0.35">
      <c r="B315" s="41" t="s">
        <v>31</v>
      </c>
      <c r="C315" s="41" t="s">
        <v>32</v>
      </c>
      <c r="D315" s="41">
        <v>60</v>
      </c>
      <c r="E315" s="41">
        <v>3513</v>
      </c>
      <c r="F315" s="41">
        <f>E315*D315</f>
        <v>210780</v>
      </c>
    </row>
    <row r="316" spans="2:6" x14ac:dyDescent="0.35">
      <c r="B316" s="41" t="s">
        <v>31</v>
      </c>
      <c r="C316" s="41" t="s">
        <v>33</v>
      </c>
      <c r="D316" s="41">
        <v>36</v>
      </c>
      <c r="E316" s="41">
        <v>5842.08</v>
      </c>
      <c r="F316" s="41">
        <f>E316*D316</f>
        <v>210314.88</v>
      </c>
    </row>
    <row r="317" spans="2:6" x14ac:dyDescent="0.35">
      <c r="B317" s="41" t="s">
        <v>18</v>
      </c>
      <c r="C317" s="41" t="s">
        <v>131</v>
      </c>
      <c r="D317" s="41">
        <v>50</v>
      </c>
      <c r="E317" s="41">
        <v>4152.5</v>
      </c>
      <c r="F317" s="41">
        <f>E317*D317</f>
        <v>207625</v>
      </c>
    </row>
    <row r="318" spans="2:6" x14ac:dyDescent="0.35">
      <c r="B318" s="41" t="s">
        <v>40</v>
      </c>
      <c r="C318" s="41" t="s">
        <v>47</v>
      </c>
      <c r="D318" s="41">
        <v>72</v>
      </c>
      <c r="E318" s="41">
        <v>2883.6</v>
      </c>
      <c r="F318" s="41">
        <f>E318*D318</f>
        <v>207619.19999999998</v>
      </c>
    </row>
    <row r="319" spans="2:6" x14ac:dyDescent="0.35">
      <c r="B319" s="41" t="s">
        <v>74</v>
      </c>
      <c r="C319" s="41" t="s">
        <v>75</v>
      </c>
      <c r="D319" s="41">
        <v>72</v>
      </c>
      <c r="E319" s="41">
        <v>2880</v>
      </c>
      <c r="F319" s="41">
        <f>E319*D319</f>
        <v>207360</v>
      </c>
    </row>
    <row r="320" spans="2:6" x14ac:dyDescent="0.35">
      <c r="B320" s="41" t="s">
        <v>40</v>
      </c>
      <c r="C320" s="41" t="s">
        <v>41</v>
      </c>
      <c r="D320" s="41">
        <v>67</v>
      </c>
      <c r="E320" s="41">
        <v>3075.3</v>
      </c>
      <c r="F320" s="41">
        <f>E320*D320</f>
        <v>206045.1</v>
      </c>
    </row>
    <row r="321" spans="2:6" x14ac:dyDescent="0.35">
      <c r="B321" s="41" t="s">
        <v>40</v>
      </c>
      <c r="C321" s="41" t="s">
        <v>93</v>
      </c>
      <c r="D321" s="41">
        <v>12</v>
      </c>
      <c r="E321" s="41">
        <v>17022.599999999999</v>
      </c>
      <c r="F321" s="41">
        <f>E321*D321</f>
        <v>204271.19999999998</v>
      </c>
    </row>
    <row r="322" spans="2:6" x14ac:dyDescent="0.35">
      <c r="B322" s="41" t="s">
        <v>55</v>
      </c>
      <c r="C322" s="41" t="s">
        <v>56</v>
      </c>
      <c r="D322" s="41">
        <v>24</v>
      </c>
      <c r="E322" s="41">
        <v>8327.0400000000009</v>
      </c>
      <c r="F322" s="41">
        <f>E322*D322</f>
        <v>199848.96000000002</v>
      </c>
    </row>
    <row r="323" spans="2:6" x14ac:dyDescent="0.35">
      <c r="B323" s="41" t="s">
        <v>55</v>
      </c>
      <c r="C323" s="41" t="s">
        <v>56</v>
      </c>
      <c r="D323" s="41">
        <v>24</v>
      </c>
      <c r="E323" s="41">
        <v>8327.0400000000009</v>
      </c>
      <c r="F323" s="41">
        <f>E323*D323</f>
        <v>199848.96000000002</v>
      </c>
    </row>
    <row r="324" spans="2:6" x14ac:dyDescent="0.35">
      <c r="B324" s="41" t="s">
        <v>62</v>
      </c>
      <c r="C324" s="41" t="s">
        <v>124</v>
      </c>
      <c r="D324" s="41">
        <v>20</v>
      </c>
      <c r="E324" s="41">
        <v>9907.4</v>
      </c>
      <c r="F324" s="41">
        <f>E324*D324</f>
        <v>198148</v>
      </c>
    </row>
    <row r="325" spans="2:6" x14ac:dyDescent="0.35">
      <c r="B325" s="41" t="s">
        <v>62</v>
      </c>
      <c r="C325" s="41" t="s">
        <v>63</v>
      </c>
      <c r="D325" s="41">
        <v>48</v>
      </c>
      <c r="E325" s="41">
        <v>4000.32</v>
      </c>
      <c r="F325" s="41">
        <f>E325*D325</f>
        <v>192015.36000000002</v>
      </c>
    </row>
    <row r="326" spans="2:6" x14ac:dyDescent="0.35">
      <c r="B326" s="41" t="s">
        <v>62</v>
      </c>
      <c r="C326" s="41" t="s">
        <v>63</v>
      </c>
      <c r="D326" s="41">
        <v>48</v>
      </c>
      <c r="E326" s="41">
        <v>4000.32</v>
      </c>
      <c r="F326" s="41">
        <f>E326*D326</f>
        <v>192015.36000000002</v>
      </c>
    </row>
    <row r="327" spans="2:6" x14ac:dyDescent="0.35">
      <c r="B327" s="41" t="s">
        <v>62</v>
      </c>
      <c r="C327" s="41" t="s">
        <v>63</v>
      </c>
      <c r="D327" s="41">
        <v>48</v>
      </c>
      <c r="E327" s="41">
        <v>4000.32</v>
      </c>
      <c r="F327" s="41">
        <f>E327*D327</f>
        <v>192015.36000000002</v>
      </c>
    </row>
    <row r="328" spans="2:6" x14ac:dyDescent="0.35">
      <c r="B328" s="41" t="s">
        <v>62</v>
      </c>
      <c r="C328" s="41" t="s">
        <v>71</v>
      </c>
      <c r="D328" s="41">
        <v>144</v>
      </c>
      <c r="E328" s="41">
        <v>1333.44</v>
      </c>
      <c r="F328" s="41">
        <f>E328*D328</f>
        <v>192015.36000000002</v>
      </c>
    </row>
    <row r="329" spans="2:6" x14ac:dyDescent="0.35">
      <c r="B329" s="41" t="s">
        <v>55</v>
      </c>
      <c r="C329" s="41" t="s">
        <v>56</v>
      </c>
      <c r="D329" s="41">
        <v>24</v>
      </c>
      <c r="E329" s="41">
        <v>7980</v>
      </c>
      <c r="F329" s="41">
        <f>E329*D329</f>
        <v>191520</v>
      </c>
    </row>
    <row r="330" spans="2:6" x14ac:dyDescent="0.35">
      <c r="B330" s="41" t="s">
        <v>55</v>
      </c>
      <c r="C330" s="41" t="s">
        <v>56</v>
      </c>
      <c r="D330" s="41">
        <v>24</v>
      </c>
      <c r="E330" s="41">
        <v>7980</v>
      </c>
      <c r="F330" s="41">
        <f>E330*D330</f>
        <v>191520</v>
      </c>
    </row>
    <row r="331" spans="2:6" x14ac:dyDescent="0.35">
      <c r="B331" s="41" t="s">
        <v>55</v>
      </c>
      <c r="C331" s="41" t="s">
        <v>56</v>
      </c>
      <c r="D331" s="41">
        <v>24</v>
      </c>
      <c r="E331" s="41">
        <v>7980</v>
      </c>
      <c r="F331" s="41">
        <f>E331*D331</f>
        <v>191520</v>
      </c>
    </row>
    <row r="332" spans="2:6" x14ac:dyDescent="0.35">
      <c r="B332" s="41" t="s">
        <v>94</v>
      </c>
      <c r="C332" s="41" t="s">
        <v>98</v>
      </c>
      <c r="D332" s="41">
        <v>36</v>
      </c>
      <c r="E332" s="41">
        <v>5210.28</v>
      </c>
      <c r="F332" s="41">
        <f>E332*D332</f>
        <v>187570.08</v>
      </c>
    </row>
    <row r="333" spans="2:6" x14ac:dyDescent="0.35">
      <c r="B333" s="41" t="s">
        <v>26</v>
      </c>
      <c r="C333" s="41" t="s">
        <v>27</v>
      </c>
      <c r="D333" s="41">
        <v>48</v>
      </c>
      <c r="E333" s="41">
        <v>3857.28</v>
      </c>
      <c r="F333" s="41">
        <f>E333*D333</f>
        <v>185149.44</v>
      </c>
    </row>
    <row r="334" spans="2:6" x14ac:dyDescent="0.35">
      <c r="B334" s="41" t="s">
        <v>26</v>
      </c>
      <c r="C334" s="41" t="s">
        <v>27</v>
      </c>
      <c r="D334" s="41">
        <v>48</v>
      </c>
      <c r="E334" s="41">
        <v>3857.28</v>
      </c>
      <c r="F334" s="41">
        <f>E334*D334</f>
        <v>185149.44</v>
      </c>
    </row>
    <row r="335" spans="2:6" x14ac:dyDescent="0.35">
      <c r="B335" s="41" t="s">
        <v>40</v>
      </c>
      <c r="C335" s="41" t="s">
        <v>42</v>
      </c>
      <c r="D335" s="41">
        <v>12</v>
      </c>
      <c r="E335" s="41">
        <v>15199.56</v>
      </c>
      <c r="F335" s="41">
        <f>E335*D335</f>
        <v>182394.72</v>
      </c>
    </row>
    <row r="336" spans="2:6" x14ac:dyDescent="0.35">
      <c r="B336" s="41" t="s">
        <v>62</v>
      </c>
      <c r="C336" s="41" t="s">
        <v>71</v>
      </c>
      <c r="D336" s="41">
        <v>48</v>
      </c>
      <c r="E336" s="41">
        <v>3777.6</v>
      </c>
      <c r="F336" s="41">
        <f>E336*D336</f>
        <v>181324.79999999999</v>
      </c>
    </row>
    <row r="337" spans="2:6" x14ac:dyDescent="0.35">
      <c r="B337" s="41" t="s">
        <v>40</v>
      </c>
      <c r="C337" s="41" t="s">
        <v>93</v>
      </c>
      <c r="D337" s="41">
        <v>32</v>
      </c>
      <c r="E337" s="41">
        <v>5607.04</v>
      </c>
      <c r="F337" s="41">
        <f>E337*D337</f>
        <v>179425.28</v>
      </c>
    </row>
    <row r="338" spans="2:6" x14ac:dyDescent="0.35">
      <c r="B338" s="41" t="s">
        <v>40</v>
      </c>
      <c r="C338" s="41" t="s">
        <v>93</v>
      </c>
      <c r="D338" s="41">
        <v>32</v>
      </c>
      <c r="E338" s="41">
        <v>5607.04</v>
      </c>
      <c r="F338" s="41">
        <f>E338*D338</f>
        <v>179425.28</v>
      </c>
    </row>
    <row r="339" spans="2:6" x14ac:dyDescent="0.35">
      <c r="B339" s="41" t="s">
        <v>40</v>
      </c>
      <c r="C339" s="41" t="s">
        <v>93</v>
      </c>
      <c r="D339" s="41">
        <v>32</v>
      </c>
      <c r="E339" s="41">
        <v>5607.04</v>
      </c>
      <c r="F339" s="41">
        <f>E339*D339</f>
        <v>179425.28</v>
      </c>
    </row>
    <row r="340" spans="2:6" x14ac:dyDescent="0.35">
      <c r="B340" s="41" t="s">
        <v>18</v>
      </c>
      <c r="C340" s="41" t="s">
        <v>19</v>
      </c>
      <c r="D340" s="41">
        <v>12</v>
      </c>
      <c r="E340" s="41">
        <v>14864.88</v>
      </c>
      <c r="F340" s="41">
        <f>E340*D340</f>
        <v>178378.56</v>
      </c>
    </row>
    <row r="341" spans="2:6" x14ac:dyDescent="0.35">
      <c r="B341" s="41" t="s">
        <v>62</v>
      </c>
      <c r="C341" s="41" t="s">
        <v>124</v>
      </c>
      <c r="D341" s="41">
        <v>31</v>
      </c>
      <c r="E341" s="41">
        <v>5712.06</v>
      </c>
      <c r="F341" s="41">
        <f>E341*D341</f>
        <v>177073.86000000002</v>
      </c>
    </row>
    <row r="342" spans="2:6" x14ac:dyDescent="0.35">
      <c r="B342" s="41" t="s">
        <v>31</v>
      </c>
      <c r="C342" s="41" t="s">
        <v>32</v>
      </c>
      <c r="D342" s="41">
        <v>24</v>
      </c>
      <c r="E342" s="41">
        <v>7368.48</v>
      </c>
      <c r="F342" s="41">
        <f>E342*D342</f>
        <v>176843.51999999999</v>
      </c>
    </row>
    <row r="343" spans="2:6" x14ac:dyDescent="0.35">
      <c r="B343" s="41" t="s">
        <v>74</v>
      </c>
      <c r="C343" s="41" t="s">
        <v>75</v>
      </c>
      <c r="D343" s="41">
        <v>48</v>
      </c>
      <c r="E343" s="41">
        <v>3665.76</v>
      </c>
      <c r="F343" s="41">
        <f>E343*D343</f>
        <v>175956.48000000001</v>
      </c>
    </row>
    <row r="344" spans="2:6" x14ac:dyDescent="0.35">
      <c r="B344" s="41" t="s">
        <v>74</v>
      </c>
      <c r="C344" s="41" t="s">
        <v>75</v>
      </c>
      <c r="D344" s="41">
        <v>48</v>
      </c>
      <c r="E344" s="41">
        <v>3665.76</v>
      </c>
      <c r="F344" s="41">
        <f>E344*D344</f>
        <v>175956.48000000001</v>
      </c>
    </row>
    <row r="345" spans="2:6" x14ac:dyDescent="0.35">
      <c r="B345" s="41" t="s">
        <v>74</v>
      </c>
      <c r="C345" s="41" t="s">
        <v>75</v>
      </c>
      <c r="D345" s="41">
        <v>48</v>
      </c>
      <c r="E345" s="41">
        <v>3665.76</v>
      </c>
      <c r="F345" s="41">
        <f>E345*D345</f>
        <v>175956.48000000001</v>
      </c>
    </row>
    <row r="346" spans="2:6" x14ac:dyDescent="0.35">
      <c r="B346" s="41" t="s">
        <v>74</v>
      </c>
      <c r="C346" s="41" t="s">
        <v>75</v>
      </c>
      <c r="D346" s="41">
        <v>48</v>
      </c>
      <c r="E346" s="41">
        <v>3665.76</v>
      </c>
      <c r="F346" s="41">
        <f>E346*D346</f>
        <v>175956.48000000001</v>
      </c>
    </row>
    <row r="347" spans="2:6" x14ac:dyDescent="0.35">
      <c r="B347" s="41" t="s">
        <v>74</v>
      </c>
      <c r="C347" s="41" t="s">
        <v>75</v>
      </c>
      <c r="D347" s="41">
        <v>48</v>
      </c>
      <c r="E347" s="41">
        <v>3665.76</v>
      </c>
      <c r="F347" s="41">
        <f>E347*D347</f>
        <v>175956.48000000001</v>
      </c>
    </row>
    <row r="348" spans="2:6" x14ac:dyDescent="0.35">
      <c r="B348" s="41" t="s">
        <v>74</v>
      </c>
      <c r="C348" s="41" t="s">
        <v>75</v>
      </c>
      <c r="D348" s="41">
        <v>48</v>
      </c>
      <c r="E348" s="41">
        <v>3665.76</v>
      </c>
      <c r="F348" s="41">
        <f>E348*D348</f>
        <v>175956.48000000001</v>
      </c>
    </row>
    <row r="349" spans="2:6" x14ac:dyDescent="0.35">
      <c r="B349" s="41" t="s">
        <v>31</v>
      </c>
      <c r="C349" s="41" t="s">
        <v>117</v>
      </c>
      <c r="D349" s="41">
        <v>40</v>
      </c>
      <c r="E349" s="41">
        <v>4324.3999999999996</v>
      </c>
      <c r="F349" s="41">
        <f>E349*D349</f>
        <v>172976</v>
      </c>
    </row>
    <row r="350" spans="2:6" x14ac:dyDescent="0.35">
      <c r="B350" s="41" t="s">
        <v>31</v>
      </c>
      <c r="C350" s="41" t="s">
        <v>117</v>
      </c>
      <c r="D350" s="41">
        <v>40</v>
      </c>
      <c r="E350" s="41">
        <v>4324.3999999999996</v>
      </c>
      <c r="F350" s="41">
        <f>E350*D350</f>
        <v>172976</v>
      </c>
    </row>
    <row r="351" spans="2:6" x14ac:dyDescent="0.35">
      <c r="B351" s="41" t="s">
        <v>31</v>
      </c>
      <c r="C351" s="41" t="s">
        <v>117</v>
      </c>
      <c r="D351" s="41">
        <v>40</v>
      </c>
      <c r="E351" s="41">
        <v>4324.3999999999996</v>
      </c>
      <c r="F351" s="41">
        <f>E351*D351</f>
        <v>172976</v>
      </c>
    </row>
    <row r="352" spans="2:6" x14ac:dyDescent="0.35">
      <c r="B352" s="41" t="s">
        <v>55</v>
      </c>
      <c r="C352" s="41" t="s">
        <v>56</v>
      </c>
      <c r="D352" s="41">
        <v>72</v>
      </c>
      <c r="E352" s="41">
        <v>2399.7600000000002</v>
      </c>
      <c r="F352" s="41">
        <f>E352*D352</f>
        <v>172782.72000000003</v>
      </c>
    </row>
    <row r="353" spans="2:6" x14ac:dyDescent="0.35">
      <c r="B353" s="41" t="s">
        <v>26</v>
      </c>
      <c r="C353" s="41" t="s">
        <v>116</v>
      </c>
      <c r="D353" s="41">
        <v>24</v>
      </c>
      <c r="E353" s="41">
        <v>6964.32</v>
      </c>
      <c r="F353" s="41">
        <f>E353*D353</f>
        <v>167143.67999999999</v>
      </c>
    </row>
    <row r="354" spans="2:6" x14ac:dyDescent="0.35">
      <c r="B354" s="41" t="s">
        <v>26</v>
      </c>
      <c r="C354" s="41" t="s">
        <v>116</v>
      </c>
      <c r="D354" s="41">
        <v>-24</v>
      </c>
      <c r="E354" s="41">
        <v>-6964.32</v>
      </c>
      <c r="F354" s="41">
        <f>E354*D354</f>
        <v>167143.67999999999</v>
      </c>
    </row>
    <row r="355" spans="2:6" x14ac:dyDescent="0.35">
      <c r="B355" s="41" t="s">
        <v>18</v>
      </c>
      <c r="C355" s="41" t="s">
        <v>102</v>
      </c>
      <c r="D355" s="41">
        <v>12</v>
      </c>
      <c r="E355" s="41">
        <v>13917.84</v>
      </c>
      <c r="F355" s="41">
        <f>E355*D355</f>
        <v>167014.08000000002</v>
      </c>
    </row>
    <row r="356" spans="2:6" x14ac:dyDescent="0.35">
      <c r="B356" s="41" t="s">
        <v>31</v>
      </c>
      <c r="C356" s="41" t="s">
        <v>32</v>
      </c>
      <c r="D356" s="41">
        <v>24</v>
      </c>
      <c r="E356" s="41">
        <v>6947.52</v>
      </c>
      <c r="F356" s="41">
        <f>E356*D356</f>
        <v>166740.48000000001</v>
      </c>
    </row>
    <row r="357" spans="2:6" x14ac:dyDescent="0.35">
      <c r="B357" s="41" t="s">
        <v>55</v>
      </c>
      <c r="C357" s="41" t="s">
        <v>56</v>
      </c>
      <c r="D357" s="41">
        <v>40</v>
      </c>
      <c r="E357" s="41">
        <v>4166.8</v>
      </c>
      <c r="F357" s="41">
        <f>E357*D357</f>
        <v>166672</v>
      </c>
    </row>
    <row r="358" spans="2:6" x14ac:dyDescent="0.35">
      <c r="B358" s="41" t="s">
        <v>55</v>
      </c>
      <c r="C358" s="41" t="s">
        <v>56</v>
      </c>
      <c r="D358" s="41">
        <v>40</v>
      </c>
      <c r="E358" s="41">
        <v>4166.8</v>
      </c>
      <c r="F358" s="41">
        <f>E358*D358</f>
        <v>166672</v>
      </c>
    </row>
    <row r="359" spans="2:6" x14ac:dyDescent="0.35">
      <c r="B359" s="41" t="s">
        <v>55</v>
      </c>
      <c r="C359" s="41" t="s">
        <v>56</v>
      </c>
      <c r="D359" s="41">
        <v>40</v>
      </c>
      <c r="E359" s="41">
        <v>4166.8</v>
      </c>
      <c r="F359" s="41">
        <f>E359*D359</f>
        <v>166672</v>
      </c>
    </row>
    <row r="360" spans="2:6" x14ac:dyDescent="0.35">
      <c r="B360" s="41" t="s">
        <v>40</v>
      </c>
      <c r="C360" s="41" t="s">
        <v>50</v>
      </c>
      <c r="D360" s="41">
        <v>60</v>
      </c>
      <c r="E360" s="41">
        <v>2754</v>
      </c>
      <c r="F360" s="41">
        <f>E360*D360</f>
        <v>165240</v>
      </c>
    </row>
    <row r="361" spans="2:6" x14ac:dyDescent="0.35">
      <c r="B361" s="41" t="s">
        <v>18</v>
      </c>
      <c r="C361" s="41" t="s">
        <v>109</v>
      </c>
      <c r="D361" s="41">
        <v>40</v>
      </c>
      <c r="E361" s="41">
        <v>4120</v>
      </c>
      <c r="F361" s="41">
        <f>E361*D361</f>
        <v>164800</v>
      </c>
    </row>
    <row r="362" spans="2:6" x14ac:dyDescent="0.35">
      <c r="B362" s="41" t="s">
        <v>31</v>
      </c>
      <c r="C362" s="41" t="s">
        <v>32</v>
      </c>
      <c r="D362" s="41">
        <v>32</v>
      </c>
      <c r="E362" s="41">
        <v>5045.12</v>
      </c>
      <c r="F362" s="41">
        <f>E362*D362</f>
        <v>161443.84</v>
      </c>
    </row>
    <row r="363" spans="2:6" x14ac:dyDescent="0.35">
      <c r="B363" s="41" t="s">
        <v>62</v>
      </c>
      <c r="C363" s="41" t="s">
        <v>63</v>
      </c>
      <c r="D363" s="41">
        <v>44</v>
      </c>
      <c r="E363" s="41">
        <v>3666.96</v>
      </c>
      <c r="F363" s="41">
        <f>E363*D363</f>
        <v>161346.23999999999</v>
      </c>
    </row>
    <row r="364" spans="2:6" x14ac:dyDescent="0.35">
      <c r="B364" s="41" t="s">
        <v>18</v>
      </c>
      <c r="C364" s="41" t="s">
        <v>104</v>
      </c>
      <c r="D364" s="41">
        <v>48</v>
      </c>
      <c r="E364" s="41">
        <v>3327.84</v>
      </c>
      <c r="F364" s="41">
        <f>E364*D364</f>
        <v>159736.32000000001</v>
      </c>
    </row>
    <row r="365" spans="2:6" x14ac:dyDescent="0.35">
      <c r="B365" s="41" t="s">
        <v>31</v>
      </c>
      <c r="C365" s="41" t="s">
        <v>32</v>
      </c>
      <c r="D365" s="41">
        <v>36</v>
      </c>
      <c r="E365" s="41">
        <v>4421.16</v>
      </c>
      <c r="F365" s="41">
        <f>E365*D365</f>
        <v>159161.76</v>
      </c>
    </row>
    <row r="366" spans="2:6" x14ac:dyDescent="0.35">
      <c r="B366" s="41" t="s">
        <v>31</v>
      </c>
      <c r="C366" s="41" t="s">
        <v>32</v>
      </c>
      <c r="D366" s="41">
        <v>36</v>
      </c>
      <c r="E366" s="41">
        <v>4421.16</v>
      </c>
      <c r="F366" s="41">
        <f>E366*D366</f>
        <v>159161.76</v>
      </c>
    </row>
    <row r="367" spans="2:6" x14ac:dyDescent="0.35">
      <c r="B367" s="41" t="s">
        <v>31</v>
      </c>
      <c r="C367" s="41" t="s">
        <v>32</v>
      </c>
      <c r="D367" s="41">
        <v>36</v>
      </c>
      <c r="E367" s="41">
        <v>4421.16</v>
      </c>
      <c r="F367" s="41">
        <f>E367*D367</f>
        <v>159161.76</v>
      </c>
    </row>
    <row r="368" spans="2:6" x14ac:dyDescent="0.35">
      <c r="B368" s="41" t="s">
        <v>74</v>
      </c>
      <c r="C368" s="41" t="s">
        <v>76</v>
      </c>
      <c r="D368" s="41">
        <v>48</v>
      </c>
      <c r="E368" s="41">
        <v>3272.64</v>
      </c>
      <c r="F368" s="41">
        <f>E368*D368</f>
        <v>157086.72</v>
      </c>
    </row>
    <row r="369" spans="2:6" x14ac:dyDescent="0.35">
      <c r="B369" s="41" t="s">
        <v>74</v>
      </c>
      <c r="C369" s="41" t="s">
        <v>76</v>
      </c>
      <c r="D369" s="41">
        <v>48</v>
      </c>
      <c r="E369" s="41">
        <v>3272.64</v>
      </c>
      <c r="F369" s="41">
        <f>E369*D369</f>
        <v>157086.72</v>
      </c>
    </row>
    <row r="370" spans="2:6" x14ac:dyDescent="0.35">
      <c r="B370" s="41" t="s">
        <v>74</v>
      </c>
      <c r="C370" s="41" t="s">
        <v>76</v>
      </c>
      <c r="D370" s="41">
        <v>48</v>
      </c>
      <c r="E370" s="41">
        <v>3272.64</v>
      </c>
      <c r="F370" s="41">
        <f>E370*D370</f>
        <v>157086.72</v>
      </c>
    </row>
    <row r="371" spans="2:6" x14ac:dyDescent="0.35">
      <c r="B371" s="41" t="s">
        <v>74</v>
      </c>
      <c r="C371" s="41" t="s">
        <v>76</v>
      </c>
      <c r="D371" s="41">
        <v>48</v>
      </c>
      <c r="E371" s="41">
        <v>3272.64</v>
      </c>
      <c r="F371" s="41">
        <f>E371*D371</f>
        <v>157086.72</v>
      </c>
    </row>
    <row r="372" spans="2:6" x14ac:dyDescent="0.35">
      <c r="B372" s="41" t="s">
        <v>40</v>
      </c>
      <c r="C372" s="41" t="s">
        <v>41</v>
      </c>
      <c r="D372" s="41">
        <v>30</v>
      </c>
      <c r="E372" s="41">
        <v>5207.1000000000004</v>
      </c>
      <c r="F372" s="41">
        <f>E372*D372</f>
        <v>156213</v>
      </c>
    </row>
    <row r="373" spans="2:6" x14ac:dyDescent="0.35">
      <c r="B373" s="41" t="s">
        <v>40</v>
      </c>
      <c r="C373" s="41" t="s">
        <v>41</v>
      </c>
      <c r="D373" s="41">
        <v>30</v>
      </c>
      <c r="E373" s="41">
        <v>5207.1000000000004</v>
      </c>
      <c r="F373" s="41">
        <f>E373*D373</f>
        <v>156213</v>
      </c>
    </row>
    <row r="374" spans="2:6" x14ac:dyDescent="0.35">
      <c r="B374" s="41" t="s">
        <v>62</v>
      </c>
      <c r="C374" s="41" t="s">
        <v>71</v>
      </c>
      <c r="D374" s="41">
        <v>48</v>
      </c>
      <c r="E374" s="41">
        <v>3244.8</v>
      </c>
      <c r="F374" s="41">
        <f>E374*D374</f>
        <v>155750.40000000002</v>
      </c>
    </row>
    <row r="375" spans="2:6" x14ac:dyDescent="0.35">
      <c r="B375" s="41" t="s">
        <v>62</v>
      </c>
      <c r="C375" s="41" t="s">
        <v>71</v>
      </c>
      <c r="D375" s="41">
        <v>48</v>
      </c>
      <c r="E375" s="41">
        <v>3244.8</v>
      </c>
      <c r="F375" s="41">
        <f>E375*D375</f>
        <v>155750.40000000002</v>
      </c>
    </row>
    <row r="376" spans="2:6" x14ac:dyDescent="0.35">
      <c r="B376" s="41" t="s">
        <v>62</v>
      </c>
      <c r="C376" s="41" t="s">
        <v>63</v>
      </c>
      <c r="D376" s="41">
        <v>39</v>
      </c>
      <c r="E376" s="41">
        <v>3979.56</v>
      </c>
      <c r="F376" s="41">
        <f>E376*D376</f>
        <v>155202.84</v>
      </c>
    </row>
    <row r="377" spans="2:6" x14ac:dyDescent="0.35">
      <c r="B377" s="41" t="s">
        <v>62</v>
      </c>
      <c r="C377" s="41" t="s">
        <v>124</v>
      </c>
      <c r="D377" s="41">
        <v>29</v>
      </c>
      <c r="E377" s="41">
        <v>5343.54</v>
      </c>
      <c r="F377" s="41">
        <f>E377*D377</f>
        <v>154962.66</v>
      </c>
    </row>
    <row r="378" spans="2:6" x14ac:dyDescent="0.35">
      <c r="B378" s="41" t="s">
        <v>74</v>
      </c>
      <c r="C378" s="41" t="s">
        <v>76</v>
      </c>
      <c r="D378" s="41">
        <v>30</v>
      </c>
      <c r="E378" s="41">
        <v>5154.6000000000004</v>
      </c>
      <c r="F378" s="41">
        <f>E378*D378</f>
        <v>154638</v>
      </c>
    </row>
    <row r="379" spans="2:6" x14ac:dyDescent="0.35">
      <c r="B379" s="41" t="s">
        <v>18</v>
      </c>
      <c r="C379" s="41" t="s">
        <v>19</v>
      </c>
      <c r="D379" s="41">
        <v>24</v>
      </c>
      <c r="E379" s="41">
        <v>6407.28</v>
      </c>
      <c r="F379" s="41">
        <f>E379*D379</f>
        <v>153774.72</v>
      </c>
    </row>
    <row r="380" spans="2:6" x14ac:dyDescent="0.35">
      <c r="B380" s="41" t="s">
        <v>18</v>
      </c>
      <c r="C380" s="41" t="s">
        <v>103</v>
      </c>
      <c r="D380" s="41">
        <v>48</v>
      </c>
      <c r="E380" s="41">
        <v>3157.44</v>
      </c>
      <c r="F380" s="41">
        <f>E380*D380</f>
        <v>151557.12</v>
      </c>
    </row>
    <row r="381" spans="2:6" x14ac:dyDescent="0.35">
      <c r="B381" s="41" t="s">
        <v>18</v>
      </c>
      <c r="C381" s="41" t="s">
        <v>103</v>
      </c>
      <c r="D381" s="41">
        <v>48</v>
      </c>
      <c r="E381" s="41">
        <v>3157.44</v>
      </c>
      <c r="F381" s="41">
        <f>E381*D381</f>
        <v>151557.12</v>
      </c>
    </row>
    <row r="382" spans="2:6" x14ac:dyDescent="0.35">
      <c r="B382" s="41" t="s">
        <v>62</v>
      </c>
      <c r="C382" s="41" t="s">
        <v>71</v>
      </c>
      <c r="D382" s="41">
        <v>36</v>
      </c>
      <c r="E382" s="41">
        <v>4166.6400000000003</v>
      </c>
      <c r="F382" s="41">
        <f>E382*D382</f>
        <v>149999.04000000001</v>
      </c>
    </row>
    <row r="383" spans="2:6" x14ac:dyDescent="0.35">
      <c r="B383" s="41" t="s">
        <v>40</v>
      </c>
      <c r="C383" s="41" t="s">
        <v>42</v>
      </c>
      <c r="D383" s="41">
        <v>51</v>
      </c>
      <c r="E383" s="41">
        <v>2936.07</v>
      </c>
      <c r="F383" s="41">
        <f>E383*D383</f>
        <v>149739.57</v>
      </c>
    </row>
    <row r="384" spans="2:6" x14ac:dyDescent="0.35">
      <c r="B384" s="41" t="s">
        <v>62</v>
      </c>
      <c r="C384" s="41" t="s">
        <v>71</v>
      </c>
      <c r="D384" s="41">
        <v>47</v>
      </c>
      <c r="E384" s="41">
        <v>3177.2</v>
      </c>
      <c r="F384" s="41">
        <f>E384*D384</f>
        <v>149328.4</v>
      </c>
    </row>
    <row r="385" spans="2:6" x14ac:dyDescent="0.35">
      <c r="B385" s="41" t="s">
        <v>18</v>
      </c>
      <c r="C385" s="41" t="s">
        <v>102</v>
      </c>
      <c r="D385" s="41">
        <v>12</v>
      </c>
      <c r="E385" s="41">
        <v>12310.8</v>
      </c>
      <c r="F385" s="41">
        <f>E385*D385</f>
        <v>147729.59999999998</v>
      </c>
    </row>
    <row r="386" spans="2:6" x14ac:dyDescent="0.35">
      <c r="B386" s="41" t="s">
        <v>74</v>
      </c>
      <c r="C386" s="41" t="s">
        <v>75</v>
      </c>
      <c r="D386" s="41">
        <v>28</v>
      </c>
      <c r="E386" s="41">
        <v>5218.08</v>
      </c>
      <c r="F386" s="41">
        <f>E386*D386</f>
        <v>146106.23999999999</v>
      </c>
    </row>
    <row r="387" spans="2:6" x14ac:dyDescent="0.35">
      <c r="B387" s="41" t="s">
        <v>74</v>
      </c>
      <c r="C387" s="41" t="s">
        <v>75</v>
      </c>
      <c r="D387" s="41">
        <v>28</v>
      </c>
      <c r="E387" s="41">
        <v>5218.08</v>
      </c>
      <c r="F387" s="41">
        <f>E387*D387</f>
        <v>146106.23999999999</v>
      </c>
    </row>
    <row r="388" spans="2:6" x14ac:dyDescent="0.35">
      <c r="B388" s="41" t="s">
        <v>110</v>
      </c>
      <c r="C388" s="41" t="s">
        <v>111</v>
      </c>
      <c r="D388" s="41">
        <v>36</v>
      </c>
      <c r="E388" s="41">
        <v>4050</v>
      </c>
      <c r="F388" s="41">
        <f>E388*D388</f>
        <v>145800</v>
      </c>
    </row>
    <row r="389" spans="2:6" x14ac:dyDescent="0.35">
      <c r="B389" s="41" t="s">
        <v>62</v>
      </c>
      <c r="C389" s="41" t="s">
        <v>71</v>
      </c>
      <c r="D389" s="41">
        <v>37</v>
      </c>
      <c r="E389" s="41">
        <v>3939.76</v>
      </c>
      <c r="F389" s="41">
        <f>E389*D389</f>
        <v>145771.12</v>
      </c>
    </row>
    <row r="390" spans="2:6" x14ac:dyDescent="0.35">
      <c r="B390" s="41" t="s">
        <v>62</v>
      </c>
      <c r="C390" s="41" t="s">
        <v>63</v>
      </c>
      <c r="D390" s="41">
        <v>10</v>
      </c>
      <c r="E390" s="41">
        <v>14120.3</v>
      </c>
      <c r="F390" s="41">
        <f>E390*D390</f>
        <v>141203</v>
      </c>
    </row>
    <row r="391" spans="2:6" x14ac:dyDescent="0.35">
      <c r="B391" s="41" t="s">
        <v>62</v>
      </c>
      <c r="C391" s="41" t="s">
        <v>63</v>
      </c>
      <c r="D391" s="41">
        <v>10</v>
      </c>
      <c r="E391" s="41">
        <v>14120.3</v>
      </c>
      <c r="F391" s="41">
        <f>E391*D391</f>
        <v>141203</v>
      </c>
    </row>
    <row r="392" spans="2:6" x14ac:dyDescent="0.35">
      <c r="B392" s="41" t="s">
        <v>62</v>
      </c>
      <c r="C392" s="41" t="s">
        <v>63</v>
      </c>
      <c r="D392" s="41">
        <v>10</v>
      </c>
      <c r="E392" s="41">
        <v>14120.3</v>
      </c>
      <c r="F392" s="41">
        <f>E392*D392</f>
        <v>141203</v>
      </c>
    </row>
    <row r="393" spans="2:6" x14ac:dyDescent="0.35">
      <c r="B393" s="41" t="s">
        <v>40</v>
      </c>
      <c r="C393" s="41" t="s">
        <v>47</v>
      </c>
      <c r="D393" s="41">
        <v>24</v>
      </c>
      <c r="E393" s="41">
        <v>5767.92</v>
      </c>
      <c r="F393" s="41">
        <f>E393*D393</f>
        <v>138430.08000000002</v>
      </c>
    </row>
    <row r="394" spans="2:6" x14ac:dyDescent="0.35">
      <c r="B394" s="41" t="s">
        <v>62</v>
      </c>
      <c r="C394" s="41" t="s">
        <v>71</v>
      </c>
      <c r="D394" s="41">
        <v>36</v>
      </c>
      <c r="E394" s="41">
        <v>3833.28</v>
      </c>
      <c r="F394" s="41">
        <f>E394*D394</f>
        <v>137998.08000000002</v>
      </c>
    </row>
    <row r="395" spans="2:6" x14ac:dyDescent="0.35">
      <c r="B395" s="41" t="s">
        <v>62</v>
      </c>
      <c r="C395" s="41" t="s">
        <v>124</v>
      </c>
      <c r="D395" s="41">
        <v>24</v>
      </c>
      <c r="E395" s="41">
        <v>5666.64</v>
      </c>
      <c r="F395" s="41">
        <f>E395*D395</f>
        <v>135999.36000000002</v>
      </c>
    </row>
    <row r="396" spans="2:6" x14ac:dyDescent="0.35">
      <c r="B396" s="41" t="s">
        <v>55</v>
      </c>
      <c r="C396" s="41" t="s">
        <v>56</v>
      </c>
      <c r="D396" s="41">
        <v>11</v>
      </c>
      <c r="E396" s="41">
        <v>12311.2</v>
      </c>
      <c r="F396" s="41">
        <f>E396*D396</f>
        <v>135423.20000000001</v>
      </c>
    </row>
    <row r="397" spans="2:6" x14ac:dyDescent="0.35">
      <c r="B397" s="41" t="s">
        <v>62</v>
      </c>
      <c r="C397" s="41" t="s">
        <v>71</v>
      </c>
      <c r="D397" s="41">
        <v>15</v>
      </c>
      <c r="E397" s="41">
        <v>9013.9500000000007</v>
      </c>
      <c r="F397" s="41">
        <f>E397*D397</f>
        <v>135209.25</v>
      </c>
    </row>
    <row r="398" spans="2:6" x14ac:dyDescent="0.35">
      <c r="B398" s="41" t="s">
        <v>62</v>
      </c>
      <c r="C398" s="41" t="s">
        <v>71</v>
      </c>
      <c r="D398" s="41">
        <v>15</v>
      </c>
      <c r="E398" s="41">
        <v>9013.9500000000007</v>
      </c>
      <c r="F398" s="41">
        <f>E398*D398</f>
        <v>135209.25</v>
      </c>
    </row>
    <row r="399" spans="2:6" x14ac:dyDescent="0.35">
      <c r="B399" s="41" t="s">
        <v>40</v>
      </c>
      <c r="C399" s="41" t="s">
        <v>41</v>
      </c>
      <c r="D399" s="41">
        <v>36</v>
      </c>
      <c r="E399" s="41">
        <v>3755.16</v>
      </c>
      <c r="F399" s="41">
        <f>E399*D399</f>
        <v>135185.76</v>
      </c>
    </row>
    <row r="400" spans="2:6" x14ac:dyDescent="0.35">
      <c r="B400" s="41" t="s">
        <v>40</v>
      </c>
      <c r="C400" s="41" t="s">
        <v>50</v>
      </c>
      <c r="D400" s="41">
        <v>36</v>
      </c>
      <c r="E400" s="41">
        <v>3755.16</v>
      </c>
      <c r="F400" s="41">
        <f>E400*D400</f>
        <v>135185.76</v>
      </c>
    </row>
    <row r="401" spans="2:6" x14ac:dyDescent="0.35">
      <c r="B401" s="41" t="s">
        <v>26</v>
      </c>
      <c r="C401" s="41" t="s">
        <v>27</v>
      </c>
      <c r="D401" s="41">
        <v>82</v>
      </c>
      <c r="E401" s="41">
        <v>1640</v>
      </c>
      <c r="F401" s="41">
        <f>E401*D401</f>
        <v>134480</v>
      </c>
    </row>
    <row r="402" spans="2:6" x14ac:dyDescent="0.35">
      <c r="B402" s="41" t="s">
        <v>40</v>
      </c>
      <c r="C402" s="41" t="s">
        <v>42</v>
      </c>
      <c r="D402" s="41">
        <v>12</v>
      </c>
      <c r="E402" s="41">
        <v>11015.16</v>
      </c>
      <c r="F402" s="41">
        <f>E402*D402</f>
        <v>132181.91999999998</v>
      </c>
    </row>
    <row r="403" spans="2:6" x14ac:dyDescent="0.35">
      <c r="B403" s="41" t="s">
        <v>55</v>
      </c>
      <c r="C403" s="41" t="s">
        <v>56</v>
      </c>
      <c r="D403" s="41">
        <v>40</v>
      </c>
      <c r="E403" s="41">
        <v>3300</v>
      </c>
      <c r="F403" s="41">
        <f>E403*D403</f>
        <v>132000</v>
      </c>
    </row>
    <row r="404" spans="2:6" x14ac:dyDescent="0.35">
      <c r="B404" s="41" t="s">
        <v>55</v>
      </c>
      <c r="C404" s="41" t="s">
        <v>56</v>
      </c>
      <c r="D404" s="41">
        <v>40</v>
      </c>
      <c r="E404" s="41">
        <v>3300</v>
      </c>
      <c r="F404" s="41">
        <f>E404*D404</f>
        <v>132000</v>
      </c>
    </row>
    <row r="405" spans="2:6" x14ac:dyDescent="0.35">
      <c r="B405" s="41" t="s">
        <v>55</v>
      </c>
      <c r="C405" s="41" t="s">
        <v>56</v>
      </c>
      <c r="D405" s="41">
        <v>40</v>
      </c>
      <c r="E405" s="41">
        <v>3300</v>
      </c>
      <c r="F405" s="41">
        <f>E405*D405</f>
        <v>132000</v>
      </c>
    </row>
    <row r="406" spans="2:6" x14ac:dyDescent="0.35">
      <c r="B406" s="41" t="s">
        <v>55</v>
      </c>
      <c r="C406" s="41" t="s">
        <v>56</v>
      </c>
      <c r="D406" s="41">
        <v>40</v>
      </c>
      <c r="E406" s="41">
        <v>3300</v>
      </c>
      <c r="F406" s="41">
        <f>E406*D406</f>
        <v>132000</v>
      </c>
    </row>
    <row r="407" spans="2:6" x14ac:dyDescent="0.35">
      <c r="B407" s="41" t="s">
        <v>55</v>
      </c>
      <c r="C407" s="41" t="s">
        <v>56</v>
      </c>
      <c r="D407" s="41">
        <v>40</v>
      </c>
      <c r="E407" s="41">
        <v>3300</v>
      </c>
      <c r="F407" s="41">
        <f>E407*D407</f>
        <v>132000</v>
      </c>
    </row>
    <row r="408" spans="2:6" x14ac:dyDescent="0.35">
      <c r="B408" s="41" t="s">
        <v>55</v>
      </c>
      <c r="C408" s="41" t="s">
        <v>56</v>
      </c>
      <c r="D408" s="41">
        <v>40</v>
      </c>
      <c r="E408" s="41">
        <v>3300</v>
      </c>
      <c r="F408" s="41">
        <f>E408*D408</f>
        <v>132000</v>
      </c>
    </row>
    <row r="409" spans="2:6" x14ac:dyDescent="0.35">
      <c r="B409" s="41" t="s">
        <v>55</v>
      </c>
      <c r="C409" s="41" t="s">
        <v>56</v>
      </c>
      <c r="D409" s="41">
        <v>40</v>
      </c>
      <c r="E409" s="41">
        <v>3300</v>
      </c>
      <c r="F409" s="41">
        <f>E409*D409</f>
        <v>132000</v>
      </c>
    </row>
    <row r="410" spans="2:6" x14ac:dyDescent="0.35">
      <c r="B410" s="41" t="s">
        <v>55</v>
      </c>
      <c r="C410" s="41" t="s">
        <v>56</v>
      </c>
      <c r="D410" s="41">
        <v>40</v>
      </c>
      <c r="E410" s="41">
        <v>3300</v>
      </c>
      <c r="F410" s="41">
        <f>E410*D410</f>
        <v>132000</v>
      </c>
    </row>
    <row r="411" spans="2:6" x14ac:dyDescent="0.35">
      <c r="B411" s="41" t="s">
        <v>55</v>
      </c>
      <c r="C411" s="41" t="s">
        <v>56</v>
      </c>
      <c r="D411" s="41">
        <v>40</v>
      </c>
      <c r="E411" s="41">
        <v>3300</v>
      </c>
      <c r="F411" s="41">
        <f>E411*D411</f>
        <v>132000</v>
      </c>
    </row>
    <row r="412" spans="2:6" x14ac:dyDescent="0.35">
      <c r="B412" s="41" t="s">
        <v>55</v>
      </c>
      <c r="C412" s="41" t="s">
        <v>56</v>
      </c>
      <c r="D412" s="41">
        <v>40</v>
      </c>
      <c r="E412" s="41">
        <v>3300</v>
      </c>
      <c r="F412" s="41">
        <f>E412*D412</f>
        <v>132000</v>
      </c>
    </row>
    <row r="413" spans="2:6" x14ac:dyDescent="0.35">
      <c r="B413" s="41" t="s">
        <v>55</v>
      </c>
      <c r="C413" s="41" t="s">
        <v>56</v>
      </c>
      <c r="D413" s="41">
        <v>40</v>
      </c>
      <c r="E413" s="41">
        <v>3300</v>
      </c>
      <c r="F413" s="41">
        <f>E413*D413</f>
        <v>132000</v>
      </c>
    </row>
    <row r="414" spans="2:6" x14ac:dyDescent="0.35">
      <c r="B414" s="41" t="s">
        <v>55</v>
      </c>
      <c r="C414" s="41" t="s">
        <v>56</v>
      </c>
      <c r="D414" s="41">
        <v>40</v>
      </c>
      <c r="E414" s="41">
        <v>3300</v>
      </c>
      <c r="F414" s="41">
        <f>E414*D414</f>
        <v>132000</v>
      </c>
    </row>
    <row r="415" spans="2:6" x14ac:dyDescent="0.35">
      <c r="B415" s="41" t="s">
        <v>55</v>
      </c>
      <c r="C415" s="41" t="s">
        <v>56</v>
      </c>
      <c r="D415" s="41">
        <v>40</v>
      </c>
      <c r="E415" s="41">
        <v>3300</v>
      </c>
      <c r="F415" s="41">
        <f>E415*D415</f>
        <v>132000</v>
      </c>
    </row>
    <row r="416" spans="2:6" x14ac:dyDescent="0.35">
      <c r="B416" s="41" t="s">
        <v>55</v>
      </c>
      <c r="C416" s="41" t="s">
        <v>56</v>
      </c>
      <c r="D416" s="41">
        <v>40</v>
      </c>
      <c r="E416" s="41">
        <v>3300</v>
      </c>
      <c r="F416" s="41">
        <f>E416*D416</f>
        <v>132000</v>
      </c>
    </row>
    <row r="417" spans="2:6" x14ac:dyDescent="0.35">
      <c r="B417" s="41" t="s">
        <v>55</v>
      </c>
      <c r="C417" s="41" t="s">
        <v>56</v>
      </c>
      <c r="D417" s="41">
        <v>40</v>
      </c>
      <c r="E417" s="41">
        <v>3300</v>
      </c>
      <c r="F417" s="41">
        <f>E417*D417</f>
        <v>132000</v>
      </c>
    </row>
    <row r="418" spans="2:6" x14ac:dyDescent="0.35">
      <c r="B418" s="41" t="s">
        <v>31</v>
      </c>
      <c r="C418" s="41" t="s">
        <v>117</v>
      </c>
      <c r="D418" s="41">
        <v>30</v>
      </c>
      <c r="E418" s="41">
        <v>4324.2</v>
      </c>
      <c r="F418" s="41">
        <f>E418*D418</f>
        <v>129726</v>
      </c>
    </row>
    <row r="419" spans="2:6" x14ac:dyDescent="0.35">
      <c r="B419" s="41" t="s">
        <v>31</v>
      </c>
      <c r="C419" s="41" t="s">
        <v>117</v>
      </c>
      <c r="D419" s="41">
        <v>30</v>
      </c>
      <c r="E419" s="41">
        <v>4324.2</v>
      </c>
      <c r="F419" s="41">
        <f>E419*D419</f>
        <v>129726</v>
      </c>
    </row>
    <row r="420" spans="2:6" x14ac:dyDescent="0.35">
      <c r="B420" s="41" t="s">
        <v>31</v>
      </c>
      <c r="C420" s="41" t="s">
        <v>117</v>
      </c>
      <c r="D420" s="41">
        <v>30</v>
      </c>
      <c r="E420" s="41">
        <v>4324.2</v>
      </c>
      <c r="F420" s="41">
        <f>E420*D420</f>
        <v>129726</v>
      </c>
    </row>
    <row r="421" spans="2:6" x14ac:dyDescent="0.35">
      <c r="B421" s="41" t="s">
        <v>31</v>
      </c>
      <c r="C421" s="41" t="s">
        <v>117</v>
      </c>
      <c r="D421" s="41">
        <v>30</v>
      </c>
      <c r="E421" s="41">
        <v>4324.2</v>
      </c>
      <c r="F421" s="41">
        <f>E421*D421</f>
        <v>129726</v>
      </c>
    </row>
    <row r="422" spans="2:6" x14ac:dyDescent="0.35">
      <c r="B422" s="41" t="s">
        <v>31</v>
      </c>
      <c r="C422" s="41" t="s">
        <v>117</v>
      </c>
      <c r="D422" s="41">
        <v>30</v>
      </c>
      <c r="E422" s="41">
        <v>4324.2</v>
      </c>
      <c r="F422" s="41">
        <f>E422*D422</f>
        <v>129726</v>
      </c>
    </row>
    <row r="423" spans="2:6" x14ac:dyDescent="0.35">
      <c r="B423" s="41" t="s">
        <v>62</v>
      </c>
      <c r="C423" s="41" t="s">
        <v>63</v>
      </c>
      <c r="D423" s="41">
        <v>10</v>
      </c>
      <c r="E423" s="41">
        <v>12953.7</v>
      </c>
      <c r="F423" s="41">
        <f>E423*D423</f>
        <v>129537</v>
      </c>
    </row>
    <row r="424" spans="2:6" x14ac:dyDescent="0.35">
      <c r="B424" s="41" t="s">
        <v>62</v>
      </c>
      <c r="C424" s="41" t="s">
        <v>63</v>
      </c>
      <c r="D424" s="41">
        <v>10</v>
      </c>
      <c r="E424" s="41">
        <v>12953.7</v>
      </c>
      <c r="F424" s="41">
        <f>E424*D424</f>
        <v>129537</v>
      </c>
    </row>
    <row r="425" spans="2:6" x14ac:dyDescent="0.35">
      <c r="B425" s="41" t="s">
        <v>40</v>
      </c>
      <c r="C425" s="41" t="s">
        <v>41</v>
      </c>
      <c r="D425" s="41">
        <v>53</v>
      </c>
      <c r="E425" s="41">
        <v>2432.6999999999998</v>
      </c>
      <c r="F425" s="41">
        <f>E425*D425</f>
        <v>128933.09999999999</v>
      </c>
    </row>
    <row r="426" spans="2:6" x14ac:dyDescent="0.35">
      <c r="B426" s="41" t="s">
        <v>26</v>
      </c>
      <c r="C426" s="41" t="s">
        <v>27</v>
      </c>
      <c r="D426" s="41">
        <v>60</v>
      </c>
      <c r="E426" s="41">
        <v>2142.6</v>
      </c>
      <c r="F426" s="41">
        <f>E426*D426</f>
        <v>128556</v>
      </c>
    </row>
    <row r="427" spans="2:6" x14ac:dyDescent="0.35">
      <c r="B427" s="41" t="s">
        <v>31</v>
      </c>
      <c r="C427" s="41" t="s">
        <v>32</v>
      </c>
      <c r="D427" s="41">
        <v>36</v>
      </c>
      <c r="E427" s="41">
        <v>3567.6</v>
      </c>
      <c r="F427" s="41">
        <f>E427*D427</f>
        <v>128433.59999999999</v>
      </c>
    </row>
    <row r="428" spans="2:6" x14ac:dyDescent="0.35">
      <c r="B428" s="41" t="s">
        <v>26</v>
      </c>
      <c r="C428" s="41" t="s">
        <v>27</v>
      </c>
      <c r="D428" s="41">
        <v>24</v>
      </c>
      <c r="E428" s="41">
        <v>5335.68</v>
      </c>
      <c r="F428" s="41">
        <f>E428*D428</f>
        <v>128056.32000000001</v>
      </c>
    </row>
    <row r="429" spans="2:6" x14ac:dyDescent="0.35">
      <c r="B429" s="41" t="s">
        <v>18</v>
      </c>
      <c r="C429" s="41" t="s">
        <v>108</v>
      </c>
      <c r="D429" s="41">
        <v>24</v>
      </c>
      <c r="E429" s="41">
        <v>5335.68</v>
      </c>
      <c r="F429" s="41">
        <f>E429*D429</f>
        <v>128056.32000000001</v>
      </c>
    </row>
    <row r="430" spans="2:6" x14ac:dyDescent="0.35">
      <c r="B430" s="41" t="s">
        <v>31</v>
      </c>
      <c r="C430" s="41" t="s">
        <v>32</v>
      </c>
      <c r="D430" s="41">
        <v>18</v>
      </c>
      <c r="E430" s="41">
        <v>7105.32</v>
      </c>
      <c r="F430" s="41">
        <f>E430*D430</f>
        <v>127895.76</v>
      </c>
    </row>
    <row r="431" spans="2:6" x14ac:dyDescent="0.35">
      <c r="B431" s="41" t="s">
        <v>31</v>
      </c>
      <c r="C431" s="41" t="s">
        <v>32</v>
      </c>
      <c r="D431" s="41">
        <v>18</v>
      </c>
      <c r="E431" s="41">
        <v>7105.32</v>
      </c>
      <c r="F431" s="41">
        <f>E431*D431</f>
        <v>127895.76</v>
      </c>
    </row>
    <row r="432" spans="2:6" x14ac:dyDescent="0.35">
      <c r="B432" s="41" t="s">
        <v>74</v>
      </c>
      <c r="C432" s="41" t="s">
        <v>75</v>
      </c>
      <c r="D432" s="41">
        <v>12</v>
      </c>
      <c r="E432" s="41">
        <v>10596.48</v>
      </c>
      <c r="F432" s="41">
        <f>E432*D432</f>
        <v>127157.75999999999</v>
      </c>
    </row>
    <row r="433" spans="2:6" x14ac:dyDescent="0.35">
      <c r="B433" s="41" t="s">
        <v>62</v>
      </c>
      <c r="C433" s="41" t="s">
        <v>124</v>
      </c>
      <c r="D433" s="41">
        <v>16</v>
      </c>
      <c r="E433" s="41">
        <v>7925.92</v>
      </c>
      <c r="F433" s="41">
        <f>E433*D433</f>
        <v>126814.72</v>
      </c>
    </row>
    <row r="434" spans="2:6" x14ac:dyDescent="0.35">
      <c r="B434" s="41" t="s">
        <v>26</v>
      </c>
      <c r="C434" s="41" t="s">
        <v>27</v>
      </c>
      <c r="D434" s="41">
        <v>24</v>
      </c>
      <c r="E434" s="41">
        <v>5222.6400000000003</v>
      </c>
      <c r="F434" s="41">
        <f>E434*D434</f>
        <v>125343.36000000002</v>
      </c>
    </row>
    <row r="435" spans="2:6" x14ac:dyDescent="0.35">
      <c r="B435" s="41" t="s">
        <v>62</v>
      </c>
      <c r="C435" s="41" t="s">
        <v>124</v>
      </c>
      <c r="D435" s="41">
        <v>48</v>
      </c>
      <c r="E435" s="41">
        <v>2544</v>
      </c>
      <c r="F435" s="41">
        <f>E435*D435</f>
        <v>122112</v>
      </c>
    </row>
    <row r="436" spans="2:6" x14ac:dyDescent="0.35">
      <c r="B436" s="41" t="s">
        <v>110</v>
      </c>
      <c r="C436" s="41" t="s">
        <v>111</v>
      </c>
      <c r="D436" s="41">
        <v>24</v>
      </c>
      <c r="E436" s="41">
        <v>4959.84</v>
      </c>
      <c r="F436" s="41">
        <f>E436*D436</f>
        <v>119036.16</v>
      </c>
    </row>
    <row r="437" spans="2:6" x14ac:dyDescent="0.35">
      <c r="B437" s="41" t="s">
        <v>18</v>
      </c>
      <c r="C437" s="41" t="s">
        <v>131</v>
      </c>
      <c r="D437" s="41">
        <v>36</v>
      </c>
      <c r="E437" s="41">
        <v>3182.04</v>
      </c>
      <c r="F437" s="41">
        <f>E437*D437</f>
        <v>114553.44</v>
      </c>
    </row>
    <row r="438" spans="2:6" x14ac:dyDescent="0.35">
      <c r="B438" s="41" t="s">
        <v>31</v>
      </c>
      <c r="C438" s="41" t="s">
        <v>32</v>
      </c>
      <c r="D438" s="41">
        <v>24</v>
      </c>
      <c r="E438" s="41">
        <v>4736.88</v>
      </c>
      <c r="F438" s="41">
        <f>E438*D438</f>
        <v>113685.12</v>
      </c>
    </row>
    <row r="439" spans="2:6" x14ac:dyDescent="0.35">
      <c r="B439" s="41" t="s">
        <v>31</v>
      </c>
      <c r="C439" s="41" t="s">
        <v>32</v>
      </c>
      <c r="D439" s="41">
        <v>24</v>
      </c>
      <c r="E439" s="41">
        <v>4736.88</v>
      </c>
      <c r="F439" s="41">
        <f>E439*D439</f>
        <v>113685.12</v>
      </c>
    </row>
    <row r="440" spans="2:6" x14ac:dyDescent="0.35">
      <c r="B440" s="41" t="s">
        <v>55</v>
      </c>
      <c r="C440" s="41" t="s">
        <v>56</v>
      </c>
      <c r="D440" s="41">
        <v>18</v>
      </c>
      <c r="E440" s="41">
        <v>6245.28</v>
      </c>
      <c r="F440" s="41">
        <f>E440*D440</f>
        <v>112415.03999999999</v>
      </c>
    </row>
    <row r="441" spans="2:6" x14ac:dyDescent="0.35">
      <c r="B441" s="41" t="s">
        <v>40</v>
      </c>
      <c r="C441" s="41" t="s">
        <v>50</v>
      </c>
      <c r="D441" s="41">
        <v>25</v>
      </c>
      <c r="E441" s="41">
        <v>4485</v>
      </c>
      <c r="F441" s="41">
        <f>E441*D441</f>
        <v>112125</v>
      </c>
    </row>
    <row r="442" spans="2:6" x14ac:dyDescent="0.35">
      <c r="B442" s="41" t="s">
        <v>40</v>
      </c>
      <c r="C442" s="41" t="s">
        <v>50</v>
      </c>
      <c r="D442" s="41">
        <v>25</v>
      </c>
      <c r="E442" s="41">
        <v>4485</v>
      </c>
      <c r="F442" s="41">
        <f>E442*D442</f>
        <v>112125</v>
      </c>
    </row>
    <row r="443" spans="2:6" x14ac:dyDescent="0.35">
      <c r="B443" s="41" t="s">
        <v>18</v>
      </c>
      <c r="C443" s="41" t="s">
        <v>104</v>
      </c>
      <c r="D443" s="41">
        <v>40</v>
      </c>
      <c r="E443" s="41">
        <v>2800</v>
      </c>
      <c r="F443" s="41">
        <f>E443*D443</f>
        <v>112000</v>
      </c>
    </row>
    <row r="444" spans="2:6" x14ac:dyDescent="0.35">
      <c r="B444" s="41" t="s">
        <v>62</v>
      </c>
      <c r="C444" s="41" t="s">
        <v>71</v>
      </c>
      <c r="D444" s="41">
        <v>33</v>
      </c>
      <c r="E444" s="41">
        <v>3367.32</v>
      </c>
      <c r="F444" s="41">
        <f>E444*D444</f>
        <v>111121.56000000001</v>
      </c>
    </row>
    <row r="445" spans="2:6" x14ac:dyDescent="0.35">
      <c r="B445" s="41" t="s">
        <v>18</v>
      </c>
      <c r="C445" s="41" t="s">
        <v>104</v>
      </c>
      <c r="D445" s="41">
        <v>40</v>
      </c>
      <c r="E445" s="41">
        <v>2773.2</v>
      </c>
      <c r="F445" s="41">
        <f>E445*D445</f>
        <v>110928</v>
      </c>
    </row>
    <row r="446" spans="2:6" x14ac:dyDescent="0.35">
      <c r="B446" s="41" t="s">
        <v>18</v>
      </c>
      <c r="C446" s="41" t="s">
        <v>104</v>
      </c>
      <c r="D446" s="41">
        <v>40</v>
      </c>
      <c r="E446" s="41">
        <v>2773.2</v>
      </c>
      <c r="F446" s="41">
        <f>E446*D446</f>
        <v>110928</v>
      </c>
    </row>
    <row r="447" spans="2:6" x14ac:dyDescent="0.35">
      <c r="B447" s="41" t="s">
        <v>74</v>
      </c>
      <c r="C447" s="41" t="s">
        <v>75</v>
      </c>
      <c r="D447" s="41">
        <v>40</v>
      </c>
      <c r="E447" s="41">
        <v>2750</v>
      </c>
      <c r="F447" s="41">
        <f>E447*D447</f>
        <v>110000</v>
      </c>
    </row>
    <row r="448" spans="2:6" x14ac:dyDescent="0.35">
      <c r="B448" s="41" t="s">
        <v>74</v>
      </c>
      <c r="C448" s="41" t="s">
        <v>75</v>
      </c>
      <c r="D448" s="41">
        <v>40</v>
      </c>
      <c r="E448" s="41">
        <v>2750</v>
      </c>
      <c r="F448" s="41">
        <f>E448*D448</f>
        <v>110000</v>
      </c>
    </row>
    <row r="449" spans="2:6" x14ac:dyDescent="0.35">
      <c r="B449" s="41" t="s">
        <v>74</v>
      </c>
      <c r="C449" s="41" t="s">
        <v>75</v>
      </c>
      <c r="D449" s="41">
        <v>40</v>
      </c>
      <c r="E449" s="41">
        <v>2750</v>
      </c>
      <c r="F449" s="41">
        <f>E449*D449</f>
        <v>110000</v>
      </c>
    </row>
    <row r="450" spans="2:6" x14ac:dyDescent="0.35">
      <c r="B450" s="41" t="s">
        <v>40</v>
      </c>
      <c r="C450" s="41" t="s">
        <v>47</v>
      </c>
      <c r="D450" s="41">
        <v>72</v>
      </c>
      <c r="E450" s="41">
        <v>1502.64</v>
      </c>
      <c r="F450" s="41">
        <f>E450*D450</f>
        <v>108190.08</v>
      </c>
    </row>
    <row r="451" spans="2:6" x14ac:dyDescent="0.35">
      <c r="B451" s="41" t="s">
        <v>31</v>
      </c>
      <c r="C451" s="41" t="s">
        <v>32</v>
      </c>
      <c r="D451" s="41">
        <v>18</v>
      </c>
      <c r="E451" s="41">
        <v>5999.94</v>
      </c>
      <c r="F451" s="41">
        <f>E451*D451</f>
        <v>107998.92</v>
      </c>
    </row>
    <row r="452" spans="2:6" x14ac:dyDescent="0.35">
      <c r="B452" s="41" t="s">
        <v>31</v>
      </c>
      <c r="C452" s="41" t="s">
        <v>32</v>
      </c>
      <c r="D452" s="41">
        <v>18</v>
      </c>
      <c r="E452" s="41">
        <v>5999.94</v>
      </c>
      <c r="F452" s="41">
        <f>E452*D452</f>
        <v>107998.92</v>
      </c>
    </row>
    <row r="453" spans="2:6" x14ac:dyDescent="0.35">
      <c r="B453" s="41" t="s">
        <v>31</v>
      </c>
      <c r="C453" s="41" t="s">
        <v>32</v>
      </c>
      <c r="D453" s="41">
        <v>18</v>
      </c>
      <c r="E453" s="41">
        <v>5999.94</v>
      </c>
      <c r="F453" s="41">
        <f>E453*D453</f>
        <v>107998.92</v>
      </c>
    </row>
    <row r="454" spans="2:6" x14ac:dyDescent="0.35">
      <c r="B454" s="41" t="s">
        <v>74</v>
      </c>
      <c r="C454" s="41" t="s">
        <v>75</v>
      </c>
      <c r="D454" s="41">
        <v>24</v>
      </c>
      <c r="E454" s="41">
        <v>4472.6400000000003</v>
      </c>
      <c r="F454" s="41">
        <f>E454*D454</f>
        <v>107343.36000000002</v>
      </c>
    </row>
    <row r="455" spans="2:6" x14ac:dyDescent="0.35">
      <c r="B455" s="41" t="s">
        <v>74</v>
      </c>
      <c r="C455" s="41" t="s">
        <v>75</v>
      </c>
      <c r="D455" s="41">
        <v>24</v>
      </c>
      <c r="E455" s="41">
        <v>4472.6400000000003</v>
      </c>
      <c r="F455" s="41">
        <f>E455*D455</f>
        <v>107343.36000000002</v>
      </c>
    </row>
    <row r="456" spans="2:6" x14ac:dyDescent="0.35">
      <c r="B456" s="41" t="s">
        <v>31</v>
      </c>
      <c r="C456" s="41" t="s">
        <v>32</v>
      </c>
      <c r="D456" s="41">
        <v>18</v>
      </c>
      <c r="E456" s="41">
        <v>5921.1</v>
      </c>
      <c r="F456" s="41">
        <f>E456*D456</f>
        <v>106579.8</v>
      </c>
    </row>
    <row r="457" spans="2:6" x14ac:dyDescent="0.35">
      <c r="B457" s="41" t="s">
        <v>31</v>
      </c>
      <c r="C457" s="41" t="s">
        <v>32</v>
      </c>
      <c r="D457" s="41">
        <v>18</v>
      </c>
      <c r="E457" s="41">
        <v>5921.1</v>
      </c>
      <c r="F457" s="41">
        <f>E457*D457</f>
        <v>106579.8</v>
      </c>
    </row>
    <row r="458" spans="2:6" x14ac:dyDescent="0.35">
      <c r="B458" s="41" t="s">
        <v>31</v>
      </c>
      <c r="C458" s="41" t="s">
        <v>32</v>
      </c>
      <c r="D458" s="41">
        <v>18</v>
      </c>
      <c r="E458" s="41">
        <v>5921.1</v>
      </c>
      <c r="F458" s="41">
        <f>E458*D458</f>
        <v>106579.8</v>
      </c>
    </row>
    <row r="459" spans="2:6" x14ac:dyDescent="0.35">
      <c r="B459" s="41" t="s">
        <v>94</v>
      </c>
      <c r="C459" s="41" t="s">
        <v>98</v>
      </c>
      <c r="D459" s="41">
        <v>18</v>
      </c>
      <c r="E459" s="41">
        <v>5921.1</v>
      </c>
      <c r="F459" s="41">
        <f>E459*D459</f>
        <v>106579.8</v>
      </c>
    </row>
    <row r="460" spans="2:6" x14ac:dyDescent="0.35">
      <c r="B460" s="41" t="s">
        <v>31</v>
      </c>
      <c r="C460" s="41" t="s">
        <v>32</v>
      </c>
      <c r="D460" s="41">
        <v>18</v>
      </c>
      <c r="E460" s="41">
        <v>5921.1</v>
      </c>
      <c r="F460" s="41">
        <f>E460*D460</f>
        <v>106579.8</v>
      </c>
    </row>
    <row r="461" spans="2:6" x14ac:dyDescent="0.35">
      <c r="B461" s="41" t="s">
        <v>94</v>
      </c>
      <c r="C461" s="41" t="s">
        <v>98</v>
      </c>
      <c r="D461" s="41">
        <v>-18</v>
      </c>
      <c r="E461" s="41">
        <v>-5921.1</v>
      </c>
      <c r="F461" s="41">
        <f>E461*D461</f>
        <v>106579.8</v>
      </c>
    </row>
    <row r="462" spans="2:6" x14ac:dyDescent="0.35">
      <c r="B462" s="41" t="s">
        <v>62</v>
      </c>
      <c r="C462" s="41" t="s">
        <v>124</v>
      </c>
      <c r="D462" s="41">
        <v>24</v>
      </c>
      <c r="E462" s="41">
        <v>4422.24</v>
      </c>
      <c r="F462" s="41">
        <f>E462*D462</f>
        <v>106133.75999999999</v>
      </c>
    </row>
    <row r="463" spans="2:6" x14ac:dyDescent="0.35">
      <c r="B463" s="41" t="s">
        <v>62</v>
      </c>
      <c r="C463" s="41" t="s">
        <v>124</v>
      </c>
      <c r="D463" s="41">
        <v>24</v>
      </c>
      <c r="E463" s="41">
        <v>4422.24</v>
      </c>
      <c r="F463" s="41">
        <f>E463*D463</f>
        <v>106133.75999999999</v>
      </c>
    </row>
    <row r="464" spans="2:6" x14ac:dyDescent="0.35">
      <c r="B464" s="41" t="s">
        <v>26</v>
      </c>
      <c r="C464" s="41" t="s">
        <v>27</v>
      </c>
      <c r="D464" s="41">
        <v>72</v>
      </c>
      <c r="E464" s="41">
        <v>1440</v>
      </c>
      <c r="F464" s="41">
        <f>E464*D464</f>
        <v>103680</v>
      </c>
    </row>
    <row r="465" spans="2:6" x14ac:dyDescent="0.35">
      <c r="B465" s="41" t="s">
        <v>40</v>
      </c>
      <c r="C465" s="41" t="s">
        <v>50</v>
      </c>
      <c r="D465" s="41">
        <v>24</v>
      </c>
      <c r="E465" s="41">
        <v>4305.6000000000004</v>
      </c>
      <c r="F465" s="41">
        <f>E465*D465</f>
        <v>103334.40000000001</v>
      </c>
    </row>
    <row r="466" spans="2:6" x14ac:dyDescent="0.35">
      <c r="B466" s="41" t="s">
        <v>62</v>
      </c>
      <c r="C466" s="41" t="s">
        <v>71</v>
      </c>
      <c r="D466" s="41">
        <v>48</v>
      </c>
      <c r="E466" s="41">
        <v>2088.96</v>
      </c>
      <c r="F466" s="41">
        <f>E466*D466</f>
        <v>100270.08</v>
      </c>
    </row>
    <row r="467" spans="2:6" x14ac:dyDescent="0.35">
      <c r="B467" s="41" t="s">
        <v>62</v>
      </c>
      <c r="C467" s="41" t="s">
        <v>71</v>
      </c>
      <c r="D467" s="41">
        <v>48</v>
      </c>
      <c r="E467" s="41">
        <v>2088.96</v>
      </c>
      <c r="F467" s="41">
        <f>E467*D467</f>
        <v>100270.08</v>
      </c>
    </row>
    <row r="468" spans="2:6" x14ac:dyDescent="0.35">
      <c r="B468" s="41" t="s">
        <v>62</v>
      </c>
      <c r="C468" s="41" t="s">
        <v>63</v>
      </c>
      <c r="D468" s="41">
        <v>12</v>
      </c>
      <c r="E468" s="41">
        <v>8347.7999999999993</v>
      </c>
      <c r="F468" s="41">
        <f>E468*D468</f>
        <v>100173.59999999999</v>
      </c>
    </row>
    <row r="469" spans="2:6" x14ac:dyDescent="0.35">
      <c r="B469" s="41" t="s">
        <v>31</v>
      </c>
      <c r="C469" s="41" t="s">
        <v>32</v>
      </c>
      <c r="D469" s="41">
        <v>18</v>
      </c>
      <c r="E469" s="41">
        <v>5526.36</v>
      </c>
      <c r="F469" s="41">
        <f>E469*D469</f>
        <v>99474.48</v>
      </c>
    </row>
    <row r="470" spans="2:6" x14ac:dyDescent="0.35">
      <c r="B470" s="41" t="s">
        <v>31</v>
      </c>
      <c r="C470" s="41" t="s">
        <v>32</v>
      </c>
      <c r="D470" s="41">
        <v>18</v>
      </c>
      <c r="E470" s="41">
        <v>5526.36</v>
      </c>
      <c r="F470" s="41">
        <f>E470*D470</f>
        <v>99474.48</v>
      </c>
    </row>
    <row r="471" spans="2:6" x14ac:dyDescent="0.35">
      <c r="B471" s="41" t="s">
        <v>74</v>
      </c>
      <c r="C471" s="41" t="s">
        <v>75</v>
      </c>
      <c r="D471" s="41">
        <v>36</v>
      </c>
      <c r="E471" s="41">
        <v>2749.32</v>
      </c>
      <c r="F471" s="41">
        <f>E471*D471</f>
        <v>98975.52</v>
      </c>
    </row>
    <row r="472" spans="2:6" x14ac:dyDescent="0.35">
      <c r="B472" s="41" t="s">
        <v>74</v>
      </c>
      <c r="C472" s="41" t="s">
        <v>76</v>
      </c>
      <c r="D472" s="41">
        <v>24</v>
      </c>
      <c r="E472" s="41">
        <v>4123.68</v>
      </c>
      <c r="F472" s="41">
        <f>E472*D472</f>
        <v>98968.320000000007</v>
      </c>
    </row>
    <row r="473" spans="2:6" x14ac:dyDescent="0.35">
      <c r="B473" s="41" t="s">
        <v>74</v>
      </c>
      <c r="C473" s="41" t="s">
        <v>76</v>
      </c>
      <c r="D473" s="41">
        <v>24</v>
      </c>
      <c r="E473" s="41">
        <v>4123.68</v>
      </c>
      <c r="F473" s="41">
        <f>E473*D473</f>
        <v>98968.320000000007</v>
      </c>
    </row>
    <row r="474" spans="2:6" x14ac:dyDescent="0.35">
      <c r="B474" s="41" t="s">
        <v>31</v>
      </c>
      <c r="C474" s="41" t="s">
        <v>32</v>
      </c>
      <c r="D474" s="41">
        <v>24</v>
      </c>
      <c r="E474" s="41">
        <v>4108.08</v>
      </c>
      <c r="F474" s="41">
        <f>E474*D474</f>
        <v>98593.919999999998</v>
      </c>
    </row>
    <row r="475" spans="2:6" x14ac:dyDescent="0.35">
      <c r="B475" s="41" t="s">
        <v>31</v>
      </c>
      <c r="C475" s="41" t="s">
        <v>117</v>
      </c>
      <c r="D475" s="41">
        <v>30</v>
      </c>
      <c r="E475" s="41">
        <v>3243.6</v>
      </c>
      <c r="F475" s="41">
        <f>E475*D475</f>
        <v>97308</v>
      </c>
    </row>
    <row r="476" spans="2:6" x14ac:dyDescent="0.35">
      <c r="B476" s="41" t="s">
        <v>74</v>
      </c>
      <c r="C476" s="41" t="s">
        <v>76</v>
      </c>
      <c r="D476" s="41">
        <v>11</v>
      </c>
      <c r="E476" s="41">
        <v>8829.48</v>
      </c>
      <c r="F476" s="41">
        <f>E476*D476</f>
        <v>97124.28</v>
      </c>
    </row>
    <row r="477" spans="2:6" x14ac:dyDescent="0.35">
      <c r="B477" s="41" t="s">
        <v>18</v>
      </c>
      <c r="C477" s="41" t="s">
        <v>101</v>
      </c>
      <c r="D477" s="41">
        <v>48</v>
      </c>
      <c r="E477" s="41">
        <v>2019.84</v>
      </c>
      <c r="F477" s="41">
        <f>E477*D477</f>
        <v>96952.319999999992</v>
      </c>
    </row>
    <row r="478" spans="2:6" x14ac:dyDescent="0.35">
      <c r="B478" s="41" t="s">
        <v>18</v>
      </c>
      <c r="C478" s="41" t="s">
        <v>101</v>
      </c>
      <c r="D478" s="41">
        <v>48</v>
      </c>
      <c r="E478" s="41">
        <v>2019.84</v>
      </c>
      <c r="F478" s="41">
        <f>E478*D478</f>
        <v>96952.319999999992</v>
      </c>
    </row>
    <row r="479" spans="2:6" x14ac:dyDescent="0.35">
      <c r="B479" s="41" t="s">
        <v>26</v>
      </c>
      <c r="C479" s="41" t="s">
        <v>116</v>
      </c>
      <c r="D479" s="41">
        <v>47</v>
      </c>
      <c r="E479" s="41">
        <v>2056.25</v>
      </c>
      <c r="F479" s="41">
        <f>E479*D479</f>
        <v>96643.75</v>
      </c>
    </row>
    <row r="480" spans="2:6" x14ac:dyDescent="0.35">
      <c r="B480" s="41" t="s">
        <v>55</v>
      </c>
      <c r="C480" s="41" t="s">
        <v>56</v>
      </c>
      <c r="D480" s="41">
        <v>48</v>
      </c>
      <c r="E480" s="41">
        <v>2000.16</v>
      </c>
      <c r="F480" s="41">
        <f>E480*D480</f>
        <v>96007.680000000008</v>
      </c>
    </row>
    <row r="481" spans="2:6" x14ac:dyDescent="0.35">
      <c r="B481" s="41" t="s">
        <v>62</v>
      </c>
      <c r="C481" s="41" t="s">
        <v>71</v>
      </c>
      <c r="D481" s="41">
        <v>48</v>
      </c>
      <c r="E481" s="41">
        <v>2000.16</v>
      </c>
      <c r="F481" s="41">
        <f>E481*D481</f>
        <v>96007.680000000008</v>
      </c>
    </row>
    <row r="482" spans="2:6" x14ac:dyDescent="0.35">
      <c r="B482" s="41" t="s">
        <v>62</v>
      </c>
      <c r="C482" s="41" t="s">
        <v>71</v>
      </c>
      <c r="D482" s="41">
        <v>48</v>
      </c>
      <c r="E482" s="41">
        <v>2000.16</v>
      </c>
      <c r="F482" s="41">
        <f>E482*D482</f>
        <v>96007.680000000008</v>
      </c>
    </row>
    <row r="483" spans="2:6" x14ac:dyDescent="0.35">
      <c r="B483" s="41" t="s">
        <v>55</v>
      </c>
      <c r="C483" s="41" t="s">
        <v>56</v>
      </c>
      <c r="D483" s="41">
        <v>24</v>
      </c>
      <c r="E483" s="41">
        <v>3979.92</v>
      </c>
      <c r="F483" s="41">
        <f>E483*D483</f>
        <v>95518.080000000002</v>
      </c>
    </row>
    <row r="484" spans="2:6" x14ac:dyDescent="0.35">
      <c r="B484" s="41" t="s">
        <v>55</v>
      </c>
      <c r="C484" s="41" t="s">
        <v>56</v>
      </c>
      <c r="D484" s="41">
        <v>24</v>
      </c>
      <c r="E484" s="41">
        <v>3979.92</v>
      </c>
      <c r="F484" s="41">
        <f>E484*D484</f>
        <v>95518.080000000002</v>
      </c>
    </row>
    <row r="485" spans="2:6" x14ac:dyDescent="0.35">
      <c r="B485" s="41" t="s">
        <v>55</v>
      </c>
      <c r="C485" s="41" t="s">
        <v>56</v>
      </c>
      <c r="D485" s="41">
        <v>24</v>
      </c>
      <c r="E485" s="41">
        <v>3979.92</v>
      </c>
      <c r="F485" s="41">
        <f>E485*D485</f>
        <v>95518.080000000002</v>
      </c>
    </row>
    <row r="486" spans="2:6" x14ac:dyDescent="0.35">
      <c r="B486" s="41" t="s">
        <v>55</v>
      </c>
      <c r="C486" s="41" t="s">
        <v>56</v>
      </c>
      <c r="D486" s="41">
        <v>24</v>
      </c>
      <c r="E486" s="41">
        <v>3979.92</v>
      </c>
      <c r="F486" s="41">
        <f>E486*D486</f>
        <v>95518.080000000002</v>
      </c>
    </row>
    <row r="487" spans="2:6" x14ac:dyDescent="0.35">
      <c r="B487" s="41" t="s">
        <v>55</v>
      </c>
      <c r="C487" s="41" t="s">
        <v>56</v>
      </c>
      <c r="D487" s="41">
        <v>24</v>
      </c>
      <c r="E487" s="41">
        <v>3979.92</v>
      </c>
      <c r="F487" s="41">
        <f>E487*D487</f>
        <v>95518.080000000002</v>
      </c>
    </row>
    <row r="488" spans="2:6" x14ac:dyDescent="0.35">
      <c r="B488" s="41" t="s">
        <v>55</v>
      </c>
      <c r="C488" s="41" t="s">
        <v>56</v>
      </c>
      <c r="D488" s="41">
        <v>24</v>
      </c>
      <c r="E488" s="41">
        <v>3979.92</v>
      </c>
      <c r="F488" s="41">
        <f>E488*D488</f>
        <v>95518.080000000002</v>
      </c>
    </row>
    <row r="489" spans="2:6" x14ac:dyDescent="0.35">
      <c r="B489" s="41" t="s">
        <v>62</v>
      </c>
      <c r="C489" s="41" t="s">
        <v>63</v>
      </c>
      <c r="D489" s="41">
        <v>24</v>
      </c>
      <c r="E489" s="41">
        <v>3977.76</v>
      </c>
      <c r="F489" s="41">
        <f>E489*D489</f>
        <v>95466.240000000005</v>
      </c>
    </row>
    <row r="490" spans="2:6" x14ac:dyDescent="0.35">
      <c r="B490" s="41" t="s">
        <v>62</v>
      </c>
      <c r="C490" s="41" t="s">
        <v>63</v>
      </c>
      <c r="D490" s="41">
        <v>24</v>
      </c>
      <c r="E490" s="41">
        <v>3977.76</v>
      </c>
      <c r="F490" s="41">
        <f>E490*D490</f>
        <v>95466.240000000005</v>
      </c>
    </row>
    <row r="491" spans="2:6" x14ac:dyDescent="0.35">
      <c r="B491" s="41" t="s">
        <v>62</v>
      </c>
      <c r="C491" s="41" t="s">
        <v>63</v>
      </c>
      <c r="D491" s="41">
        <v>-24</v>
      </c>
      <c r="E491" s="41">
        <v>-3977.76</v>
      </c>
      <c r="F491" s="41">
        <f>E491*D491</f>
        <v>95466.240000000005</v>
      </c>
    </row>
    <row r="492" spans="2:6" x14ac:dyDescent="0.35">
      <c r="B492" s="41" t="s">
        <v>31</v>
      </c>
      <c r="C492" s="41" t="s">
        <v>32</v>
      </c>
      <c r="D492" s="41">
        <v>17</v>
      </c>
      <c r="E492" s="41">
        <v>5592.15</v>
      </c>
      <c r="F492" s="41">
        <f>E492*D492</f>
        <v>95066.549999999988</v>
      </c>
    </row>
    <row r="493" spans="2:6" x14ac:dyDescent="0.35">
      <c r="B493" s="41" t="s">
        <v>31</v>
      </c>
      <c r="C493" s="41" t="s">
        <v>32</v>
      </c>
      <c r="D493" s="41">
        <v>15</v>
      </c>
      <c r="E493" s="41">
        <v>6315.9</v>
      </c>
      <c r="F493" s="41">
        <f>E493*D493</f>
        <v>94738.5</v>
      </c>
    </row>
    <row r="494" spans="2:6" x14ac:dyDescent="0.35">
      <c r="B494" s="41" t="s">
        <v>31</v>
      </c>
      <c r="C494" s="41" t="s">
        <v>32</v>
      </c>
      <c r="D494" s="41">
        <v>15</v>
      </c>
      <c r="E494" s="41">
        <v>6315.9</v>
      </c>
      <c r="F494" s="41">
        <f>E494*D494</f>
        <v>94738.5</v>
      </c>
    </row>
    <row r="495" spans="2:6" x14ac:dyDescent="0.35">
      <c r="B495" s="41" t="s">
        <v>31</v>
      </c>
      <c r="C495" s="41" t="s">
        <v>32</v>
      </c>
      <c r="D495" s="41">
        <v>15</v>
      </c>
      <c r="E495" s="41">
        <v>6315.9</v>
      </c>
      <c r="F495" s="41">
        <f>E495*D495</f>
        <v>94738.5</v>
      </c>
    </row>
    <row r="496" spans="2:6" x14ac:dyDescent="0.35">
      <c r="B496" s="41" t="s">
        <v>55</v>
      </c>
      <c r="C496" s="41" t="s">
        <v>56</v>
      </c>
      <c r="D496" s="41">
        <v>24</v>
      </c>
      <c r="E496" s="41">
        <v>3944.4</v>
      </c>
      <c r="F496" s="41">
        <f>E496*D496</f>
        <v>94665.600000000006</v>
      </c>
    </row>
    <row r="497" spans="2:6" x14ac:dyDescent="0.35">
      <c r="B497" s="41" t="s">
        <v>110</v>
      </c>
      <c r="C497" s="41" t="s">
        <v>111</v>
      </c>
      <c r="D497" s="41">
        <v>25</v>
      </c>
      <c r="E497" s="41">
        <v>3750</v>
      </c>
      <c r="F497" s="41">
        <f>E497*D497</f>
        <v>93750</v>
      </c>
    </row>
    <row r="498" spans="2:6" x14ac:dyDescent="0.35">
      <c r="B498" s="41" t="s">
        <v>110</v>
      </c>
      <c r="C498" s="41" t="s">
        <v>111</v>
      </c>
      <c r="D498" s="41">
        <v>-25</v>
      </c>
      <c r="E498" s="41">
        <v>-3750</v>
      </c>
      <c r="F498" s="41">
        <f>E498*D498</f>
        <v>93750</v>
      </c>
    </row>
    <row r="499" spans="2:6" x14ac:dyDescent="0.35">
      <c r="B499" s="41" t="s">
        <v>31</v>
      </c>
      <c r="C499" s="41" t="s">
        <v>117</v>
      </c>
      <c r="D499" s="41">
        <v>6</v>
      </c>
      <c r="E499" s="41">
        <v>15568.02</v>
      </c>
      <c r="F499" s="41">
        <f>E499*D499</f>
        <v>93408.12</v>
      </c>
    </row>
    <row r="500" spans="2:6" x14ac:dyDescent="0.35">
      <c r="B500" s="41" t="s">
        <v>94</v>
      </c>
      <c r="C500" s="41" t="s">
        <v>98</v>
      </c>
      <c r="D500" s="41">
        <v>18</v>
      </c>
      <c r="E500" s="41">
        <v>5131.62</v>
      </c>
      <c r="F500" s="41">
        <f>E500*D500</f>
        <v>92369.16</v>
      </c>
    </row>
    <row r="501" spans="2:6" x14ac:dyDescent="0.35">
      <c r="B501" s="41" t="s">
        <v>94</v>
      </c>
      <c r="C501" s="41" t="s">
        <v>98</v>
      </c>
      <c r="D501" s="41">
        <v>18</v>
      </c>
      <c r="E501" s="41">
        <v>5131.62</v>
      </c>
      <c r="F501" s="41">
        <f>E501*D501</f>
        <v>92369.16</v>
      </c>
    </row>
    <row r="502" spans="2:6" x14ac:dyDescent="0.35">
      <c r="B502" s="41" t="s">
        <v>62</v>
      </c>
      <c r="C502" s="41" t="s">
        <v>124</v>
      </c>
      <c r="D502" s="41">
        <v>24</v>
      </c>
      <c r="E502" s="41">
        <v>3844.32</v>
      </c>
      <c r="F502" s="41">
        <f>E502*D502</f>
        <v>92263.680000000008</v>
      </c>
    </row>
    <row r="503" spans="2:6" x14ac:dyDescent="0.35">
      <c r="B503" s="41" t="s">
        <v>40</v>
      </c>
      <c r="C503" s="41" t="s">
        <v>47</v>
      </c>
      <c r="D503" s="41">
        <v>18</v>
      </c>
      <c r="E503" s="41">
        <v>5106.78</v>
      </c>
      <c r="F503" s="41">
        <f>E503*D503</f>
        <v>91922.04</v>
      </c>
    </row>
    <row r="504" spans="2:6" x14ac:dyDescent="0.35">
      <c r="B504" s="41" t="s">
        <v>62</v>
      </c>
      <c r="C504" s="41" t="s">
        <v>71</v>
      </c>
      <c r="D504" s="41">
        <v>-30</v>
      </c>
      <c r="E504" s="41">
        <v>-3061.2</v>
      </c>
      <c r="F504" s="41">
        <f>E504*D504</f>
        <v>91836</v>
      </c>
    </row>
    <row r="505" spans="2:6" x14ac:dyDescent="0.35">
      <c r="B505" s="41" t="s">
        <v>40</v>
      </c>
      <c r="C505" s="41" t="s">
        <v>93</v>
      </c>
      <c r="D505" s="41">
        <v>8</v>
      </c>
      <c r="E505" s="41">
        <v>11348.4</v>
      </c>
      <c r="F505" s="41">
        <f>E505*D505</f>
        <v>90787.199999999997</v>
      </c>
    </row>
    <row r="506" spans="2:6" x14ac:dyDescent="0.35">
      <c r="B506" s="41" t="s">
        <v>40</v>
      </c>
      <c r="C506" s="41" t="s">
        <v>93</v>
      </c>
      <c r="D506" s="41">
        <v>8</v>
      </c>
      <c r="E506" s="41">
        <v>11348.4</v>
      </c>
      <c r="F506" s="41">
        <f>E506*D506</f>
        <v>90787.199999999997</v>
      </c>
    </row>
    <row r="507" spans="2:6" x14ac:dyDescent="0.35">
      <c r="B507" s="41" t="s">
        <v>40</v>
      </c>
      <c r="C507" s="41" t="s">
        <v>93</v>
      </c>
      <c r="D507" s="41">
        <v>8</v>
      </c>
      <c r="E507" s="41">
        <v>11348.4</v>
      </c>
      <c r="F507" s="41">
        <f>E507*D507</f>
        <v>90787.199999999997</v>
      </c>
    </row>
    <row r="508" spans="2:6" x14ac:dyDescent="0.35">
      <c r="B508" s="41" t="s">
        <v>40</v>
      </c>
      <c r="C508" s="41" t="s">
        <v>93</v>
      </c>
      <c r="D508" s="41">
        <v>8</v>
      </c>
      <c r="E508" s="41">
        <v>11348.4</v>
      </c>
      <c r="F508" s="41">
        <f>E508*D508</f>
        <v>90787.199999999997</v>
      </c>
    </row>
    <row r="509" spans="2:6" x14ac:dyDescent="0.35">
      <c r="B509" s="41" t="s">
        <v>40</v>
      </c>
      <c r="C509" s="41" t="s">
        <v>93</v>
      </c>
      <c r="D509" s="41">
        <v>8</v>
      </c>
      <c r="E509" s="41">
        <v>11348.4</v>
      </c>
      <c r="F509" s="41">
        <f>E509*D509</f>
        <v>90787.199999999997</v>
      </c>
    </row>
    <row r="510" spans="2:6" x14ac:dyDescent="0.35">
      <c r="B510" s="41" t="s">
        <v>74</v>
      </c>
      <c r="C510" s="41" t="s">
        <v>75</v>
      </c>
      <c r="D510" s="41">
        <v>60</v>
      </c>
      <c r="E510" s="41">
        <v>1470</v>
      </c>
      <c r="F510" s="41">
        <f>E510*D510</f>
        <v>88200</v>
      </c>
    </row>
    <row r="511" spans="2:6" x14ac:dyDescent="0.35">
      <c r="B511" s="41" t="s">
        <v>74</v>
      </c>
      <c r="C511" s="41" t="s">
        <v>75</v>
      </c>
      <c r="D511" s="41">
        <v>60</v>
      </c>
      <c r="E511" s="41">
        <v>1470</v>
      </c>
      <c r="F511" s="41">
        <f>E511*D511</f>
        <v>88200</v>
      </c>
    </row>
    <row r="512" spans="2:6" x14ac:dyDescent="0.35">
      <c r="B512" s="41" t="s">
        <v>55</v>
      </c>
      <c r="C512" s="41" t="s">
        <v>56</v>
      </c>
      <c r="D512" s="41">
        <v>16</v>
      </c>
      <c r="E512" s="41">
        <v>5320</v>
      </c>
      <c r="F512" s="41">
        <f>E512*D512</f>
        <v>85120</v>
      </c>
    </row>
    <row r="513" spans="2:6" x14ac:dyDescent="0.35">
      <c r="B513" s="41" t="s">
        <v>31</v>
      </c>
      <c r="C513" s="41" t="s">
        <v>117</v>
      </c>
      <c r="D513" s="41">
        <v>20</v>
      </c>
      <c r="E513" s="41">
        <v>4234.3999999999996</v>
      </c>
      <c r="F513" s="41">
        <f>E513*D513</f>
        <v>84688</v>
      </c>
    </row>
    <row r="514" spans="2:6" x14ac:dyDescent="0.35">
      <c r="B514" s="41" t="s">
        <v>55</v>
      </c>
      <c r="C514" s="41" t="s">
        <v>56</v>
      </c>
      <c r="D514" s="41">
        <v>32</v>
      </c>
      <c r="E514" s="41">
        <v>2640</v>
      </c>
      <c r="F514" s="41">
        <f>E514*D514</f>
        <v>84480</v>
      </c>
    </row>
    <row r="515" spans="2:6" x14ac:dyDescent="0.35">
      <c r="B515" s="41" t="s">
        <v>55</v>
      </c>
      <c r="C515" s="41" t="s">
        <v>56</v>
      </c>
      <c r="D515" s="41">
        <v>-18</v>
      </c>
      <c r="E515" s="41">
        <v>-4680</v>
      </c>
      <c r="F515" s="41">
        <f>E515*D515</f>
        <v>84240</v>
      </c>
    </row>
    <row r="516" spans="2:6" x14ac:dyDescent="0.35">
      <c r="B516" s="41" t="s">
        <v>55</v>
      </c>
      <c r="C516" s="41" t="s">
        <v>56</v>
      </c>
      <c r="D516" s="41">
        <v>18</v>
      </c>
      <c r="E516" s="41">
        <v>4680</v>
      </c>
      <c r="F516" s="41">
        <f>E516*D516</f>
        <v>84240</v>
      </c>
    </row>
    <row r="517" spans="2:6" x14ac:dyDescent="0.35">
      <c r="B517" s="41" t="s">
        <v>40</v>
      </c>
      <c r="C517" s="41" t="s">
        <v>47</v>
      </c>
      <c r="D517" s="41">
        <v>6</v>
      </c>
      <c r="E517" s="41">
        <v>13948.56</v>
      </c>
      <c r="F517" s="41">
        <f>E517*D517</f>
        <v>83691.360000000001</v>
      </c>
    </row>
    <row r="518" spans="2:6" x14ac:dyDescent="0.35">
      <c r="B518" s="41" t="s">
        <v>18</v>
      </c>
      <c r="C518" s="41" t="s">
        <v>102</v>
      </c>
      <c r="D518" s="41">
        <v>12</v>
      </c>
      <c r="E518" s="41">
        <v>6953.64</v>
      </c>
      <c r="F518" s="41">
        <f>E518*D518</f>
        <v>83443.680000000008</v>
      </c>
    </row>
    <row r="519" spans="2:6" x14ac:dyDescent="0.35">
      <c r="B519" s="41" t="s">
        <v>94</v>
      </c>
      <c r="C519" s="41" t="s">
        <v>98</v>
      </c>
      <c r="D519" s="41">
        <v>12</v>
      </c>
      <c r="E519" s="41">
        <v>6831.6</v>
      </c>
      <c r="F519" s="41">
        <f>E519*D519</f>
        <v>81979.200000000012</v>
      </c>
    </row>
    <row r="520" spans="2:6" x14ac:dyDescent="0.35">
      <c r="B520" s="41" t="s">
        <v>110</v>
      </c>
      <c r="C520" s="41" t="s">
        <v>111</v>
      </c>
      <c r="D520" s="41">
        <v>24</v>
      </c>
      <c r="E520" s="41">
        <v>3400.08</v>
      </c>
      <c r="F520" s="41">
        <f>E520*D520</f>
        <v>81601.919999999998</v>
      </c>
    </row>
    <row r="521" spans="2:6" x14ac:dyDescent="0.35">
      <c r="B521" s="41" t="s">
        <v>40</v>
      </c>
      <c r="C521" s="41" t="s">
        <v>93</v>
      </c>
      <c r="D521" s="41">
        <v>16</v>
      </c>
      <c r="E521" s="41">
        <v>4939.84</v>
      </c>
      <c r="F521" s="41">
        <f>E521*D521</f>
        <v>79037.440000000002</v>
      </c>
    </row>
    <row r="522" spans="2:6" x14ac:dyDescent="0.35">
      <c r="B522" s="41" t="s">
        <v>40</v>
      </c>
      <c r="C522" s="41" t="s">
        <v>93</v>
      </c>
      <c r="D522" s="41">
        <v>16</v>
      </c>
      <c r="E522" s="41">
        <v>4939.84</v>
      </c>
      <c r="F522" s="41">
        <f>E522*D522</f>
        <v>79037.440000000002</v>
      </c>
    </row>
    <row r="523" spans="2:6" x14ac:dyDescent="0.35">
      <c r="B523" s="41" t="s">
        <v>40</v>
      </c>
      <c r="C523" s="41" t="s">
        <v>93</v>
      </c>
      <c r="D523" s="41">
        <v>16</v>
      </c>
      <c r="E523" s="41">
        <v>4939.84</v>
      </c>
      <c r="F523" s="41">
        <f>E523*D523</f>
        <v>79037.440000000002</v>
      </c>
    </row>
    <row r="524" spans="2:6" x14ac:dyDescent="0.35">
      <c r="B524" s="41" t="s">
        <v>40</v>
      </c>
      <c r="C524" s="41" t="s">
        <v>93</v>
      </c>
      <c r="D524" s="41">
        <v>16</v>
      </c>
      <c r="E524" s="41">
        <v>4939.84</v>
      </c>
      <c r="F524" s="41">
        <f>E524*D524</f>
        <v>79037.440000000002</v>
      </c>
    </row>
    <row r="525" spans="2:6" x14ac:dyDescent="0.35">
      <c r="B525" s="41" t="s">
        <v>40</v>
      </c>
      <c r="C525" s="41" t="s">
        <v>93</v>
      </c>
      <c r="D525" s="41">
        <v>16</v>
      </c>
      <c r="E525" s="41">
        <v>4939.84</v>
      </c>
      <c r="F525" s="41">
        <f>E525*D525</f>
        <v>79037.440000000002</v>
      </c>
    </row>
    <row r="526" spans="2:6" x14ac:dyDescent="0.35">
      <c r="B526" s="41" t="s">
        <v>40</v>
      </c>
      <c r="C526" s="41" t="s">
        <v>93</v>
      </c>
      <c r="D526" s="41">
        <v>16</v>
      </c>
      <c r="E526" s="41">
        <v>4939.84</v>
      </c>
      <c r="F526" s="41">
        <f>E526*D526</f>
        <v>79037.440000000002</v>
      </c>
    </row>
    <row r="527" spans="2:6" x14ac:dyDescent="0.35">
      <c r="B527" s="41" t="s">
        <v>74</v>
      </c>
      <c r="C527" s="41" t="s">
        <v>75</v>
      </c>
      <c r="D527" s="41">
        <v>18</v>
      </c>
      <c r="E527" s="41">
        <v>4336.38</v>
      </c>
      <c r="F527" s="41">
        <f>E527*D527</f>
        <v>78054.84</v>
      </c>
    </row>
    <row r="528" spans="2:6" x14ac:dyDescent="0.35">
      <c r="B528" s="41" t="s">
        <v>62</v>
      </c>
      <c r="C528" s="41" t="s">
        <v>71</v>
      </c>
      <c r="D528" s="41">
        <v>24</v>
      </c>
      <c r="E528" s="41">
        <v>3244.32</v>
      </c>
      <c r="F528" s="41">
        <f>E528*D528</f>
        <v>77863.680000000008</v>
      </c>
    </row>
    <row r="529" spans="2:6" x14ac:dyDescent="0.35">
      <c r="B529" s="41" t="s">
        <v>62</v>
      </c>
      <c r="C529" s="41" t="s">
        <v>71</v>
      </c>
      <c r="D529" s="41">
        <v>24</v>
      </c>
      <c r="E529" s="41">
        <v>3244.32</v>
      </c>
      <c r="F529" s="41">
        <f>E529*D529</f>
        <v>77863.680000000008</v>
      </c>
    </row>
    <row r="530" spans="2:6" x14ac:dyDescent="0.35">
      <c r="B530" s="41" t="s">
        <v>31</v>
      </c>
      <c r="C530" s="41" t="s">
        <v>32</v>
      </c>
      <c r="D530" s="41">
        <v>12</v>
      </c>
      <c r="E530" s="41">
        <v>6483.48</v>
      </c>
      <c r="F530" s="41">
        <f>E530*D530</f>
        <v>77801.759999999995</v>
      </c>
    </row>
    <row r="531" spans="2:6" x14ac:dyDescent="0.35">
      <c r="B531" s="41" t="s">
        <v>26</v>
      </c>
      <c r="C531" s="41" t="s">
        <v>27</v>
      </c>
      <c r="D531" s="41">
        <v>62</v>
      </c>
      <c r="E531" s="41">
        <v>1240</v>
      </c>
      <c r="F531" s="41">
        <f>E531*D531</f>
        <v>76880</v>
      </c>
    </row>
    <row r="532" spans="2:6" x14ac:dyDescent="0.35">
      <c r="B532" s="41" t="s">
        <v>40</v>
      </c>
      <c r="C532" s="41" t="s">
        <v>41</v>
      </c>
      <c r="D532" s="41">
        <v>27</v>
      </c>
      <c r="E532" s="41">
        <v>2816.37</v>
      </c>
      <c r="F532" s="41">
        <f>E532*D532</f>
        <v>76041.989999999991</v>
      </c>
    </row>
    <row r="533" spans="2:6" x14ac:dyDescent="0.35">
      <c r="B533" s="41" t="s">
        <v>40</v>
      </c>
      <c r="C533" s="41" t="s">
        <v>41</v>
      </c>
      <c r="D533" s="41">
        <v>27</v>
      </c>
      <c r="E533" s="41">
        <v>2816.37</v>
      </c>
      <c r="F533" s="41">
        <f>E533*D533</f>
        <v>76041.989999999991</v>
      </c>
    </row>
    <row r="534" spans="2:6" x14ac:dyDescent="0.35">
      <c r="B534" s="41" t="s">
        <v>18</v>
      </c>
      <c r="C534" s="41" t="s">
        <v>103</v>
      </c>
      <c r="D534" s="41">
        <v>-34</v>
      </c>
      <c r="E534" s="41">
        <v>-2236.52</v>
      </c>
      <c r="F534" s="41">
        <f>E534*D534</f>
        <v>76041.679999999993</v>
      </c>
    </row>
    <row r="535" spans="2:6" x14ac:dyDescent="0.35">
      <c r="B535" s="41" t="s">
        <v>31</v>
      </c>
      <c r="C535" s="41" t="s">
        <v>32</v>
      </c>
      <c r="D535" s="41">
        <v>24</v>
      </c>
      <c r="E535" s="41">
        <v>3157.92</v>
      </c>
      <c r="F535" s="41">
        <f>E535*D535</f>
        <v>75790.080000000002</v>
      </c>
    </row>
    <row r="536" spans="2:6" x14ac:dyDescent="0.35">
      <c r="B536" s="41" t="s">
        <v>110</v>
      </c>
      <c r="C536" s="41" t="s">
        <v>111</v>
      </c>
      <c r="D536" s="41">
        <v>36</v>
      </c>
      <c r="E536" s="41">
        <v>2100.2399999999998</v>
      </c>
      <c r="F536" s="41">
        <f>E536*D536</f>
        <v>75608.639999999985</v>
      </c>
    </row>
    <row r="537" spans="2:6" x14ac:dyDescent="0.35">
      <c r="B537" s="41" t="s">
        <v>18</v>
      </c>
      <c r="C537" s="41" t="s">
        <v>19</v>
      </c>
      <c r="D537" s="41">
        <v>12</v>
      </c>
      <c r="E537" s="41">
        <v>6160.68</v>
      </c>
      <c r="F537" s="41">
        <f>E537*D537</f>
        <v>73928.160000000003</v>
      </c>
    </row>
    <row r="538" spans="2:6" x14ac:dyDescent="0.35">
      <c r="B538" s="41" t="s">
        <v>18</v>
      </c>
      <c r="C538" s="41" t="s">
        <v>19</v>
      </c>
      <c r="D538" s="41">
        <v>12</v>
      </c>
      <c r="E538" s="41">
        <v>6160.68</v>
      </c>
      <c r="F538" s="41">
        <f>E538*D538</f>
        <v>73928.160000000003</v>
      </c>
    </row>
    <row r="539" spans="2:6" x14ac:dyDescent="0.35">
      <c r="B539" s="41" t="s">
        <v>18</v>
      </c>
      <c r="C539" s="41" t="s">
        <v>19</v>
      </c>
      <c r="D539" s="41">
        <v>12</v>
      </c>
      <c r="E539" s="41">
        <v>6160.68</v>
      </c>
      <c r="F539" s="41">
        <f>E539*D539</f>
        <v>73928.160000000003</v>
      </c>
    </row>
    <row r="540" spans="2:6" x14ac:dyDescent="0.35">
      <c r="B540" s="41" t="s">
        <v>110</v>
      </c>
      <c r="C540" s="41" t="s">
        <v>111</v>
      </c>
      <c r="D540" s="41">
        <v>24</v>
      </c>
      <c r="E540" s="41">
        <v>3000</v>
      </c>
      <c r="F540" s="41">
        <f>E540*D540</f>
        <v>72000</v>
      </c>
    </row>
    <row r="541" spans="2:6" x14ac:dyDescent="0.35">
      <c r="B541" s="41" t="s">
        <v>110</v>
      </c>
      <c r="C541" s="41" t="s">
        <v>111</v>
      </c>
      <c r="D541" s="41">
        <v>24</v>
      </c>
      <c r="E541" s="41">
        <v>3000</v>
      </c>
      <c r="F541" s="41">
        <f>E541*D541</f>
        <v>72000</v>
      </c>
    </row>
    <row r="542" spans="2:6" x14ac:dyDescent="0.35">
      <c r="B542" s="41" t="s">
        <v>110</v>
      </c>
      <c r="C542" s="41" t="s">
        <v>111</v>
      </c>
      <c r="D542" s="41">
        <v>24</v>
      </c>
      <c r="E542" s="41">
        <v>3000</v>
      </c>
      <c r="F542" s="41">
        <f>E542*D542</f>
        <v>72000</v>
      </c>
    </row>
    <row r="543" spans="2:6" x14ac:dyDescent="0.35">
      <c r="B543" s="41" t="s">
        <v>40</v>
      </c>
      <c r="C543" s="41" t="s">
        <v>41</v>
      </c>
      <c r="D543" s="41">
        <v>6</v>
      </c>
      <c r="E543" s="41">
        <v>11890.62</v>
      </c>
      <c r="F543" s="41">
        <f>E543*D543</f>
        <v>71343.72</v>
      </c>
    </row>
    <row r="544" spans="2:6" x14ac:dyDescent="0.35">
      <c r="B544" s="41" t="s">
        <v>18</v>
      </c>
      <c r="C544" s="41" t="s">
        <v>102</v>
      </c>
      <c r="D544" s="41">
        <v>12</v>
      </c>
      <c r="E544" s="41">
        <v>5882.16</v>
      </c>
      <c r="F544" s="41">
        <f>E544*D544</f>
        <v>70585.919999999998</v>
      </c>
    </row>
    <row r="545" spans="2:6" x14ac:dyDescent="0.35">
      <c r="B545" s="41" t="s">
        <v>110</v>
      </c>
      <c r="C545" s="41" t="s">
        <v>111</v>
      </c>
      <c r="D545" s="41">
        <v>36</v>
      </c>
      <c r="E545" s="41">
        <v>1950.12</v>
      </c>
      <c r="F545" s="41">
        <f>E545*D545</f>
        <v>70204.319999999992</v>
      </c>
    </row>
    <row r="546" spans="2:6" x14ac:dyDescent="0.35">
      <c r="B546" s="41" t="s">
        <v>110</v>
      </c>
      <c r="C546" s="41" t="s">
        <v>111</v>
      </c>
      <c r="D546" s="41">
        <v>20</v>
      </c>
      <c r="E546" s="41">
        <v>3500</v>
      </c>
      <c r="F546" s="41">
        <f>E546*D546</f>
        <v>70000</v>
      </c>
    </row>
    <row r="547" spans="2:6" x14ac:dyDescent="0.35">
      <c r="B547" s="41" t="s">
        <v>110</v>
      </c>
      <c r="C547" s="41" t="s">
        <v>111</v>
      </c>
      <c r="D547" s="41">
        <v>20</v>
      </c>
      <c r="E547" s="41">
        <v>3500</v>
      </c>
      <c r="F547" s="41">
        <f>E547*D547</f>
        <v>70000</v>
      </c>
    </row>
    <row r="548" spans="2:6" x14ac:dyDescent="0.35">
      <c r="B548" s="41" t="s">
        <v>31</v>
      </c>
      <c r="C548" s="41" t="s">
        <v>117</v>
      </c>
      <c r="D548" s="41">
        <v>22</v>
      </c>
      <c r="E548" s="41">
        <v>3171.08</v>
      </c>
      <c r="F548" s="41">
        <f>E548*D548</f>
        <v>69763.759999999995</v>
      </c>
    </row>
    <row r="549" spans="2:6" x14ac:dyDescent="0.35">
      <c r="B549" s="41" t="s">
        <v>62</v>
      </c>
      <c r="C549" s="41" t="s">
        <v>71</v>
      </c>
      <c r="D549" s="41">
        <v>24</v>
      </c>
      <c r="E549" s="41">
        <v>2888.88</v>
      </c>
      <c r="F549" s="41">
        <f>E549*D549</f>
        <v>69333.119999999995</v>
      </c>
    </row>
    <row r="550" spans="2:6" x14ac:dyDescent="0.35">
      <c r="B550" s="41" t="s">
        <v>77</v>
      </c>
      <c r="C550" s="41" t="s">
        <v>78</v>
      </c>
      <c r="D550" s="41">
        <v>9</v>
      </c>
      <c r="E550" s="41">
        <v>7426.89</v>
      </c>
      <c r="F550" s="41">
        <f>E550*D550</f>
        <v>66842.010000000009</v>
      </c>
    </row>
    <row r="551" spans="2:6" x14ac:dyDescent="0.35">
      <c r="B551" s="41" t="s">
        <v>77</v>
      </c>
      <c r="C551" s="41" t="s">
        <v>78</v>
      </c>
      <c r="D551" s="41">
        <v>-9</v>
      </c>
      <c r="E551" s="41">
        <v>-7426.89</v>
      </c>
      <c r="F551" s="41">
        <f>E551*D551</f>
        <v>66842.010000000009</v>
      </c>
    </row>
    <row r="552" spans="2:6" x14ac:dyDescent="0.35">
      <c r="B552" s="41" t="s">
        <v>62</v>
      </c>
      <c r="C552" s="41" t="s">
        <v>71</v>
      </c>
      <c r="D552" s="41">
        <v>24</v>
      </c>
      <c r="E552" s="41">
        <v>2777.76</v>
      </c>
      <c r="F552" s="41">
        <f>E552*D552</f>
        <v>66666.240000000005</v>
      </c>
    </row>
    <row r="553" spans="2:6" x14ac:dyDescent="0.35">
      <c r="B553" s="41" t="s">
        <v>40</v>
      </c>
      <c r="C553" s="41" t="s">
        <v>47</v>
      </c>
      <c r="D553" s="41">
        <v>12</v>
      </c>
      <c r="E553" s="41">
        <v>5527.44</v>
      </c>
      <c r="F553" s="41">
        <f>E553*D553</f>
        <v>66329.279999999999</v>
      </c>
    </row>
    <row r="554" spans="2:6" x14ac:dyDescent="0.35">
      <c r="B554" s="41" t="s">
        <v>18</v>
      </c>
      <c r="C554" s="41" t="s">
        <v>139</v>
      </c>
      <c r="D554" s="41">
        <v>18</v>
      </c>
      <c r="E554" s="41">
        <v>3600</v>
      </c>
      <c r="F554" s="41">
        <f>E554*D554</f>
        <v>64800</v>
      </c>
    </row>
    <row r="555" spans="2:6" x14ac:dyDescent="0.35">
      <c r="B555" s="41" t="s">
        <v>18</v>
      </c>
      <c r="C555" s="41" t="s">
        <v>104</v>
      </c>
      <c r="D555" s="41">
        <v>24</v>
      </c>
      <c r="E555" s="41">
        <v>2688</v>
      </c>
      <c r="F555" s="41">
        <f>E555*D555</f>
        <v>64512</v>
      </c>
    </row>
    <row r="556" spans="2:6" x14ac:dyDescent="0.35">
      <c r="B556" s="41" t="s">
        <v>18</v>
      </c>
      <c r="C556" s="41" t="s">
        <v>104</v>
      </c>
      <c r="D556" s="41">
        <v>24</v>
      </c>
      <c r="E556" s="41">
        <v>2688</v>
      </c>
      <c r="F556" s="41">
        <f>E556*D556</f>
        <v>64512</v>
      </c>
    </row>
    <row r="557" spans="2:6" x14ac:dyDescent="0.35">
      <c r="B557" s="41" t="s">
        <v>18</v>
      </c>
      <c r="C557" s="41" t="s">
        <v>104</v>
      </c>
      <c r="D557" s="41">
        <v>40</v>
      </c>
      <c r="E557" s="41">
        <v>1600</v>
      </c>
      <c r="F557" s="41">
        <f>E557*D557</f>
        <v>64000</v>
      </c>
    </row>
    <row r="558" spans="2:6" x14ac:dyDescent="0.35">
      <c r="B558" s="41" t="s">
        <v>110</v>
      </c>
      <c r="C558" s="41" t="s">
        <v>111</v>
      </c>
      <c r="D558" s="41">
        <v>16</v>
      </c>
      <c r="E558" s="41">
        <v>4000</v>
      </c>
      <c r="F558" s="41">
        <f>E558*D558</f>
        <v>64000</v>
      </c>
    </row>
    <row r="559" spans="2:6" x14ac:dyDescent="0.35">
      <c r="B559" s="41" t="s">
        <v>31</v>
      </c>
      <c r="C559" s="41" t="s">
        <v>32</v>
      </c>
      <c r="D559" s="41">
        <v>20</v>
      </c>
      <c r="E559" s="41">
        <v>3153.2</v>
      </c>
      <c r="F559" s="41">
        <f>E559*D559</f>
        <v>63064</v>
      </c>
    </row>
    <row r="560" spans="2:6" x14ac:dyDescent="0.35">
      <c r="B560" s="41" t="s">
        <v>40</v>
      </c>
      <c r="C560" s="41" t="s">
        <v>47</v>
      </c>
      <c r="D560" s="41">
        <v>6</v>
      </c>
      <c r="E560" s="41">
        <v>10368.6</v>
      </c>
      <c r="F560" s="41">
        <f>E560*D560</f>
        <v>62211.600000000006</v>
      </c>
    </row>
    <row r="561" spans="2:6" x14ac:dyDescent="0.35">
      <c r="B561" s="41" t="s">
        <v>74</v>
      </c>
      <c r="C561" s="41" t="s">
        <v>75</v>
      </c>
      <c r="D561" s="41">
        <v>16</v>
      </c>
      <c r="E561" s="41">
        <v>3854.56</v>
      </c>
      <c r="F561" s="41">
        <f>E561*D561</f>
        <v>61672.959999999999</v>
      </c>
    </row>
    <row r="562" spans="2:6" x14ac:dyDescent="0.35">
      <c r="B562" s="41" t="s">
        <v>74</v>
      </c>
      <c r="C562" s="41" t="s">
        <v>75</v>
      </c>
      <c r="D562" s="41">
        <v>18</v>
      </c>
      <c r="E562" s="41">
        <v>3354.48</v>
      </c>
      <c r="F562" s="41">
        <f>E562*D562</f>
        <v>60380.639999999999</v>
      </c>
    </row>
    <row r="563" spans="2:6" x14ac:dyDescent="0.35">
      <c r="B563" s="41" t="s">
        <v>62</v>
      </c>
      <c r="C563" s="41" t="s">
        <v>71</v>
      </c>
      <c r="D563" s="41">
        <v>10</v>
      </c>
      <c r="E563" s="41">
        <v>6009.3</v>
      </c>
      <c r="F563" s="41">
        <f>E563*D563</f>
        <v>60093</v>
      </c>
    </row>
    <row r="564" spans="2:6" x14ac:dyDescent="0.35">
      <c r="B564" s="41" t="s">
        <v>55</v>
      </c>
      <c r="C564" s="41" t="s">
        <v>56</v>
      </c>
      <c r="D564" s="41">
        <v>24</v>
      </c>
      <c r="E564" s="41">
        <v>2500.08</v>
      </c>
      <c r="F564" s="41">
        <f>E564*D564</f>
        <v>60001.919999999998</v>
      </c>
    </row>
    <row r="565" spans="2:6" x14ac:dyDescent="0.35">
      <c r="B565" s="41" t="s">
        <v>110</v>
      </c>
      <c r="C565" s="41" t="s">
        <v>111</v>
      </c>
      <c r="D565" s="41">
        <v>20</v>
      </c>
      <c r="E565" s="41">
        <v>3000</v>
      </c>
      <c r="F565" s="41">
        <f>E565*D565</f>
        <v>60000</v>
      </c>
    </row>
    <row r="566" spans="2:6" x14ac:dyDescent="0.35">
      <c r="B566" s="41" t="s">
        <v>62</v>
      </c>
      <c r="C566" s="41" t="s">
        <v>71</v>
      </c>
      <c r="D566" s="41">
        <v>-21</v>
      </c>
      <c r="E566" s="41">
        <v>-2838.78</v>
      </c>
      <c r="F566" s="41">
        <f>E566*D566</f>
        <v>59614.380000000005</v>
      </c>
    </row>
    <row r="567" spans="2:6" x14ac:dyDescent="0.35">
      <c r="B567" s="41" t="s">
        <v>55</v>
      </c>
      <c r="C567" s="41" t="s">
        <v>56</v>
      </c>
      <c r="D567" s="41">
        <v>6</v>
      </c>
      <c r="E567" s="41">
        <v>9646.92</v>
      </c>
      <c r="F567" s="41">
        <f>E567*D567</f>
        <v>57881.520000000004</v>
      </c>
    </row>
    <row r="568" spans="2:6" x14ac:dyDescent="0.35">
      <c r="B568" s="41" t="s">
        <v>62</v>
      </c>
      <c r="C568" s="41" t="s">
        <v>124</v>
      </c>
      <c r="D568" s="41">
        <v>12</v>
      </c>
      <c r="E568" s="41">
        <v>4766.6400000000003</v>
      </c>
      <c r="F568" s="41">
        <f>E568*D568</f>
        <v>57199.680000000008</v>
      </c>
    </row>
    <row r="569" spans="2:6" x14ac:dyDescent="0.35">
      <c r="B569" s="41" t="s">
        <v>62</v>
      </c>
      <c r="C569" s="41" t="s">
        <v>124</v>
      </c>
      <c r="D569" s="41">
        <v>12</v>
      </c>
      <c r="E569" s="41">
        <v>4766.6400000000003</v>
      </c>
      <c r="F569" s="41">
        <f>E569*D569</f>
        <v>57199.680000000008</v>
      </c>
    </row>
    <row r="570" spans="2:6" x14ac:dyDescent="0.35">
      <c r="B570" s="41" t="s">
        <v>18</v>
      </c>
      <c r="C570" s="41" t="s">
        <v>102</v>
      </c>
      <c r="D570" s="41">
        <v>10</v>
      </c>
      <c r="E570" s="41">
        <v>5580.4</v>
      </c>
      <c r="F570" s="41">
        <f>E570*D570</f>
        <v>55804</v>
      </c>
    </row>
    <row r="571" spans="2:6" x14ac:dyDescent="0.35">
      <c r="B571" s="41" t="s">
        <v>55</v>
      </c>
      <c r="C571" s="41" t="s">
        <v>56</v>
      </c>
      <c r="D571" s="41">
        <v>6</v>
      </c>
      <c r="E571" s="41">
        <v>9125.2199999999993</v>
      </c>
      <c r="F571" s="41">
        <f>E571*D571</f>
        <v>54751.319999999992</v>
      </c>
    </row>
    <row r="572" spans="2:6" x14ac:dyDescent="0.35">
      <c r="B572" s="41" t="s">
        <v>55</v>
      </c>
      <c r="C572" s="41" t="s">
        <v>56</v>
      </c>
      <c r="D572" s="41">
        <v>6</v>
      </c>
      <c r="E572" s="41">
        <v>9125.2199999999993</v>
      </c>
      <c r="F572" s="41">
        <f>E572*D572</f>
        <v>54751.319999999992</v>
      </c>
    </row>
    <row r="573" spans="2:6" x14ac:dyDescent="0.35">
      <c r="B573" s="41" t="s">
        <v>18</v>
      </c>
      <c r="C573" s="41" t="s">
        <v>102</v>
      </c>
      <c r="D573" s="41">
        <v>12</v>
      </c>
      <c r="E573" s="41">
        <v>4553.5200000000004</v>
      </c>
      <c r="F573" s="41">
        <f>E573*D573</f>
        <v>54642.240000000005</v>
      </c>
    </row>
    <row r="574" spans="2:6" x14ac:dyDescent="0.35">
      <c r="B574" s="41" t="s">
        <v>26</v>
      </c>
      <c r="C574" s="41" t="s">
        <v>132</v>
      </c>
      <c r="D574" s="41">
        <v>12</v>
      </c>
      <c r="E574" s="41">
        <v>4553.5200000000004</v>
      </c>
      <c r="F574" s="41">
        <f>E574*D574</f>
        <v>54642.240000000005</v>
      </c>
    </row>
    <row r="575" spans="2:6" x14ac:dyDescent="0.35">
      <c r="B575" s="41" t="s">
        <v>26</v>
      </c>
      <c r="C575" s="41" t="s">
        <v>132</v>
      </c>
      <c r="D575" s="41">
        <v>-12</v>
      </c>
      <c r="E575" s="41">
        <v>-4553.5200000000004</v>
      </c>
      <c r="F575" s="41">
        <f>E575*D575</f>
        <v>54642.240000000005</v>
      </c>
    </row>
    <row r="576" spans="2:6" x14ac:dyDescent="0.35">
      <c r="B576" s="41" t="s">
        <v>74</v>
      </c>
      <c r="C576" s="41" t="s">
        <v>75</v>
      </c>
      <c r="D576" s="41">
        <v>47</v>
      </c>
      <c r="E576" s="41">
        <v>1151.5</v>
      </c>
      <c r="F576" s="41">
        <f>E576*D576</f>
        <v>54120.5</v>
      </c>
    </row>
    <row r="577" spans="2:6" x14ac:dyDescent="0.35">
      <c r="B577" s="41" t="s">
        <v>62</v>
      </c>
      <c r="C577" s="41" t="s">
        <v>71</v>
      </c>
      <c r="D577" s="41">
        <v>12</v>
      </c>
      <c r="E577" s="41">
        <v>4433.3999999999996</v>
      </c>
      <c r="F577" s="41">
        <f>E577*D577</f>
        <v>53200.799999999996</v>
      </c>
    </row>
    <row r="578" spans="2:6" x14ac:dyDescent="0.35">
      <c r="B578" s="41" t="s">
        <v>40</v>
      </c>
      <c r="C578" s="41" t="s">
        <v>47</v>
      </c>
      <c r="D578" s="41">
        <v>36</v>
      </c>
      <c r="E578" s="41">
        <v>1441.8</v>
      </c>
      <c r="F578" s="41">
        <f>E578*D578</f>
        <v>51904.799999999996</v>
      </c>
    </row>
    <row r="579" spans="2:6" x14ac:dyDescent="0.35">
      <c r="B579" s="41" t="s">
        <v>74</v>
      </c>
      <c r="C579" s="41" t="s">
        <v>75</v>
      </c>
      <c r="D579" s="41">
        <v>36</v>
      </c>
      <c r="E579" s="41">
        <v>1440</v>
      </c>
      <c r="F579" s="41">
        <f>E579*D579</f>
        <v>51840</v>
      </c>
    </row>
    <row r="580" spans="2:6" x14ac:dyDescent="0.35">
      <c r="B580" s="41" t="s">
        <v>74</v>
      </c>
      <c r="C580" s="41" t="s">
        <v>75</v>
      </c>
      <c r="D580" s="41">
        <v>36</v>
      </c>
      <c r="E580" s="41">
        <v>1440</v>
      </c>
      <c r="F580" s="41">
        <f>E580*D580</f>
        <v>51840</v>
      </c>
    </row>
    <row r="581" spans="2:6" x14ac:dyDescent="0.35">
      <c r="B581" s="41" t="s">
        <v>62</v>
      </c>
      <c r="C581" s="41" t="s">
        <v>63</v>
      </c>
      <c r="D581" s="41">
        <v>6</v>
      </c>
      <c r="E581" s="41">
        <v>8472.18</v>
      </c>
      <c r="F581" s="41">
        <f>E581*D581</f>
        <v>50833.08</v>
      </c>
    </row>
    <row r="582" spans="2:6" x14ac:dyDescent="0.35">
      <c r="B582" s="41" t="s">
        <v>18</v>
      </c>
      <c r="C582" s="41" t="s">
        <v>89</v>
      </c>
      <c r="D582" s="41">
        <v>12</v>
      </c>
      <c r="E582" s="41">
        <v>4224.12</v>
      </c>
      <c r="F582" s="41">
        <f>E582*D582</f>
        <v>50689.440000000002</v>
      </c>
    </row>
    <row r="583" spans="2:6" x14ac:dyDescent="0.35">
      <c r="B583" s="41" t="s">
        <v>18</v>
      </c>
      <c r="C583" s="41" t="s">
        <v>108</v>
      </c>
      <c r="D583" s="41">
        <v>18</v>
      </c>
      <c r="E583" s="41">
        <v>2812.68</v>
      </c>
      <c r="F583" s="41">
        <f>E583*D583</f>
        <v>50628.24</v>
      </c>
    </row>
    <row r="584" spans="2:6" x14ac:dyDescent="0.35">
      <c r="B584" s="41" t="s">
        <v>55</v>
      </c>
      <c r="C584" s="41" t="s">
        <v>56</v>
      </c>
      <c r="D584" s="41">
        <v>12</v>
      </c>
      <c r="E584" s="41">
        <v>4163.5200000000004</v>
      </c>
      <c r="F584" s="41">
        <f>E584*D584</f>
        <v>49962.240000000005</v>
      </c>
    </row>
    <row r="585" spans="2:6" x14ac:dyDescent="0.35">
      <c r="B585" s="41" t="s">
        <v>18</v>
      </c>
      <c r="C585" s="41" t="s">
        <v>101</v>
      </c>
      <c r="D585" s="41">
        <v>24</v>
      </c>
      <c r="E585" s="41">
        <v>2077.6799999999998</v>
      </c>
      <c r="F585" s="41">
        <f>E585*D585</f>
        <v>49864.319999999992</v>
      </c>
    </row>
    <row r="586" spans="2:6" x14ac:dyDescent="0.35">
      <c r="B586" s="41" t="s">
        <v>18</v>
      </c>
      <c r="C586" s="41" t="s">
        <v>104</v>
      </c>
      <c r="D586" s="41">
        <v>40</v>
      </c>
      <c r="E586" s="41">
        <v>1240</v>
      </c>
      <c r="F586" s="41">
        <f>E586*D586</f>
        <v>49600</v>
      </c>
    </row>
    <row r="587" spans="2:6" x14ac:dyDescent="0.35">
      <c r="B587" s="41" t="s">
        <v>18</v>
      </c>
      <c r="C587" s="41" t="s">
        <v>104</v>
      </c>
      <c r="D587" s="41">
        <v>40</v>
      </c>
      <c r="E587" s="41">
        <v>1240</v>
      </c>
      <c r="F587" s="41">
        <f>E587*D587</f>
        <v>49600</v>
      </c>
    </row>
    <row r="588" spans="2:6" x14ac:dyDescent="0.35">
      <c r="B588" s="41" t="s">
        <v>77</v>
      </c>
      <c r="C588" s="41" t="s">
        <v>78</v>
      </c>
      <c r="D588" s="41">
        <v>24</v>
      </c>
      <c r="E588" s="41">
        <v>2066.16</v>
      </c>
      <c r="F588" s="41">
        <f>E588*D588</f>
        <v>49587.839999999997</v>
      </c>
    </row>
    <row r="589" spans="2:6" x14ac:dyDescent="0.35">
      <c r="B589" s="41" t="s">
        <v>77</v>
      </c>
      <c r="C589" s="41" t="s">
        <v>78</v>
      </c>
      <c r="D589" s="41">
        <v>24</v>
      </c>
      <c r="E589" s="41">
        <v>2066.16</v>
      </c>
      <c r="F589" s="41">
        <f>E589*D589</f>
        <v>49587.839999999997</v>
      </c>
    </row>
    <row r="590" spans="2:6" x14ac:dyDescent="0.35">
      <c r="B590" s="41" t="s">
        <v>77</v>
      </c>
      <c r="C590" s="41" t="s">
        <v>78</v>
      </c>
      <c r="D590" s="41">
        <v>24</v>
      </c>
      <c r="E590" s="41">
        <v>2066.16</v>
      </c>
      <c r="F590" s="41">
        <f>E590*D590</f>
        <v>49587.839999999997</v>
      </c>
    </row>
    <row r="591" spans="2:6" x14ac:dyDescent="0.35">
      <c r="B591" s="41" t="s">
        <v>40</v>
      </c>
      <c r="C591" s="41" t="s">
        <v>41</v>
      </c>
      <c r="D591" s="41">
        <v>5</v>
      </c>
      <c r="E591" s="41">
        <v>9908.85</v>
      </c>
      <c r="F591" s="41">
        <f>E591*D591</f>
        <v>49544.25</v>
      </c>
    </row>
    <row r="592" spans="2:6" x14ac:dyDescent="0.35">
      <c r="B592" s="41" t="s">
        <v>55</v>
      </c>
      <c r="C592" s="41" t="s">
        <v>56</v>
      </c>
      <c r="D592" s="41">
        <v>12</v>
      </c>
      <c r="E592" s="41">
        <v>4089.96</v>
      </c>
      <c r="F592" s="41">
        <f>E592*D592</f>
        <v>49079.520000000004</v>
      </c>
    </row>
    <row r="593" spans="2:6" x14ac:dyDescent="0.35">
      <c r="B593" s="41" t="s">
        <v>55</v>
      </c>
      <c r="C593" s="41" t="s">
        <v>56</v>
      </c>
      <c r="D593" s="41">
        <v>12</v>
      </c>
      <c r="E593" s="41">
        <v>4089.96</v>
      </c>
      <c r="F593" s="41">
        <f>E593*D593</f>
        <v>49079.520000000004</v>
      </c>
    </row>
    <row r="594" spans="2:6" x14ac:dyDescent="0.35">
      <c r="B594" s="41" t="s">
        <v>26</v>
      </c>
      <c r="C594" s="41" t="s">
        <v>27</v>
      </c>
      <c r="D594" s="41">
        <v>14</v>
      </c>
      <c r="E594" s="41">
        <v>3437.56</v>
      </c>
      <c r="F594" s="41">
        <f>E594*D594</f>
        <v>48125.84</v>
      </c>
    </row>
    <row r="595" spans="2:6" x14ac:dyDescent="0.35">
      <c r="B595" s="41" t="s">
        <v>55</v>
      </c>
      <c r="C595" s="41" t="s">
        <v>56</v>
      </c>
      <c r="D595" s="41">
        <v>12</v>
      </c>
      <c r="E595" s="41">
        <v>3990</v>
      </c>
      <c r="F595" s="41">
        <f>E595*D595</f>
        <v>47880</v>
      </c>
    </row>
    <row r="596" spans="2:6" x14ac:dyDescent="0.35">
      <c r="B596" s="41" t="s">
        <v>55</v>
      </c>
      <c r="C596" s="41" t="s">
        <v>56</v>
      </c>
      <c r="D596" s="41">
        <v>12</v>
      </c>
      <c r="E596" s="41">
        <v>3990</v>
      </c>
      <c r="F596" s="41">
        <f>E596*D596</f>
        <v>47880</v>
      </c>
    </row>
    <row r="597" spans="2:6" x14ac:dyDescent="0.35">
      <c r="B597" s="41" t="s">
        <v>55</v>
      </c>
      <c r="C597" s="41" t="s">
        <v>56</v>
      </c>
      <c r="D597" s="41">
        <v>12</v>
      </c>
      <c r="E597" s="41">
        <v>3990</v>
      </c>
      <c r="F597" s="41">
        <f>E597*D597</f>
        <v>47880</v>
      </c>
    </row>
    <row r="598" spans="2:6" x14ac:dyDescent="0.35">
      <c r="B598" s="41" t="s">
        <v>55</v>
      </c>
      <c r="C598" s="41" t="s">
        <v>56</v>
      </c>
      <c r="D598" s="41">
        <v>12</v>
      </c>
      <c r="E598" s="41">
        <v>3990</v>
      </c>
      <c r="F598" s="41">
        <f>E598*D598</f>
        <v>47880</v>
      </c>
    </row>
    <row r="599" spans="2:6" x14ac:dyDescent="0.35">
      <c r="B599" s="41" t="s">
        <v>55</v>
      </c>
      <c r="C599" s="41" t="s">
        <v>56</v>
      </c>
      <c r="D599" s="41">
        <v>12</v>
      </c>
      <c r="E599" s="41">
        <v>3990</v>
      </c>
      <c r="F599" s="41">
        <f>E599*D599</f>
        <v>47880</v>
      </c>
    </row>
    <row r="600" spans="2:6" x14ac:dyDescent="0.35">
      <c r="B600" s="41" t="s">
        <v>55</v>
      </c>
      <c r="C600" s="41" t="s">
        <v>56</v>
      </c>
      <c r="D600" s="41">
        <v>12</v>
      </c>
      <c r="E600" s="41">
        <v>3990</v>
      </c>
      <c r="F600" s="41">
        <f>E600*D600</f>
        <v>47880</v>
      </c>
    </row>
    <row r="601" spans="2:6" x14ac:dyDescent="0.35">
      <c r="B601" s="41" t="s">
        <v>55</v>
      </c>
      <c r="C601" s="41" t="s">
        <v>56</v>
      </c>
      <c r="D601" s="41">
        <v>12</v>
      </c>
      <c r="E601" s="41">
        <v>3990</v>
      </c>
      <c r="F601" s="41">
        <f>E601*D601</f>
        <v>47880</v>
      </c>
    </row>
    <row r="602" spans="2:6" x14ac:dyDescent="0.35">
      <c r="B602" s="41" t="s">
        <v>55</v>
      </c>
      <c r="C602" s="41" t="s">
        <v>56</v>
      </c>
      <c r="D602" s="41">
        <v>12</v>
      </c>
      <c r="E602" s="41">
        <v>3990</v>
      </c>
      <c r="F602" s="41">
        <f>E602*D602</f>
        <v>47880</v>
      </c>
    </row>
    <row r="603" spans="2:6" x14ac:dyDescent="0.35">
      <c r="B603" s="41" t="s">
        <v>55</v>
      </c>
      <c r="C603" s="41" t="s">
        <v>56</v>
      </c>
      <c r="D603" s="41">
        <v>12</v>
      </c>
      <c r="E603" s="41">
        <v>3990</v>
      </c>
      <c r="F603" s="41">
        <f>E603*D603</f>
        <v>47880</v>
      </c>
    </row>
    <row r="604" spans="2:6" x14ac:dyDescent="0.35">
      <c r="B604" s="41" t="s">
        <v>74</v>
      </c>
      <c r="C604" s="41" t="s">
        <v>75</v>
      </c>
      <c r="D604" s="41">
        <v>25</v>
      </c>
      <c r="E604" s="41">
        <v>1909.25</v>
      </c>
      <c r="F604" s="41">
        <f>E604*D604</f>
        <v>47731.25</v>
      </c>
    </row>
    <row r="605" spans="2:6" x14ac:dyDescent="0.35">
      <c r="B605" s="41" t="s">
        <v>18</v>
      </c>
      <c r="C605" s="41" t="s">
        <v>89</v>
      </c>
      <c r="D605" s="41">
        <v>12</v>
      </c>
      <c r="E605" s="41">
        <v>3934.2</v>
      </c>
      <c r="F605" s="41">
        <f>E605*D605</f>
        <v>47210.399999999994</v>
      </c>
    </row>
    <row r="606" spans="2:6" x14ac:dyDescent="0.35">
      <c r="B606" s="41" t="s">
        <v>74</v>
      </c>
      <c r="C606" s="41" t="s">
        <v>76</v>
      </c>
      <c r="D606" s="41">
        <v>12</v>
      </c>
      <c r="E606" s="41">
        <v>3916.32</v>
      </c>
      <c r="F606" s="41">
        <f>E606*D606</f>
        <v>46995.840000000004</v>
      </c>
    </row>
    <row r="607" spans="2:6" x14ac:dyDescent="0.35">
      <c r="B607" s="41" t="s">
        <v>74</v>
      </c>
      <c r="C607" s="41" t="s">
        <v>76</v>
      </c>
      <c r="D607" s="41">
        <v>12</v>
      </c>
      <c r="E607" s="41">
        <v>3916.32</v>
      </c>
      <c r="F607" s="41">
        <f>E607*D607</f>
        <v>46995.840000000004</v>
      </c>
    </row>
    <row r="608" spans="2:6" x14ac:dyDescent="0.35">
      <c r="B608" s="41" t="s">
        <v>74</v>
      </c>
      <c r="C608" s="41" t="s">
        <v>76</v>
      </c>
      <c r="D608" s="41">
        <v>12</v>
      </c>
      <c r="E608" s="41">
        <v>3916.32</v>
      </c>
      <c r="F608" s="41">
        <f>E608*D608</f>
        <v>46995.840000000004</v>
      </c>
    </row>
    <row r="609" spans="2:6" x14ac:dyDescent="0.35">
      <c r="B609" s="41" t="s">
        <v>74</v>
      </c>
      <c r="C609" s="41" t="s">
        <v>75</v>
      </c>
      <c r="D609" s="41">
        <v>10</v>
      </c>
      <c r="E609" s="41">
        <v>4681.8</v>
      </c>
      <c r="F609" s="41">
        <f>E609*D609</f>
        <v>46818</v>
      </c>
    </row>
    <row r="610" spans="2:6" x14ac:dyDescent="0.35">
      <c r="B610" s="41" t="s">
        <v>62</v>
      </c>
      <c r="C610" s="41" t="s">
        <v>63</v>
      </c>
      <c r="D610" s="41">
        <v>6</v>
      </c>
      <c r="E610" s="41">
        <v>7772.22</v>
      </c>
      <c r="F610" s="41">
        <f>E610*D610</f>
        <v>46633.32</v>
      </c>
    </row>
    <row r="611" spans="2:6" x14ac:dyDescent="0.35">
      <c r="B611" s="41" t="s">
        <v>62</v>
      </c>
      <c r="C611" s="41" t="s">
        <v>63</v>
      </c>
      <c r="D611" s="41">
        <v>6</v>
      </c>
      <c r="E611" s="41">
        <v>7772.22</v>
      </c>
      <c r="F611" s="41">
        <f>E611*D611</f>
        <v>46633.32</v>
      </c>
    </row>
    <row r="612" spans="2:6" x14ac:dyDescent="0.35">
      <c r="B612" s="41" t="s">
        <v>26</v>
      </c>
      <c r="C612" s="41" t="s">
        <v>27</v>
      </c>
      <c r="D612" s="41">
        <v>36</v>
      </c>
      <c r="E612" s="41">
        <v>1285.56</v>
      </c>
      <c r="F612" s="41">
        <f>E612*D612</f>
        <v>46280.159999999996</v>
      </c>
    </row>
    <row r="613" spans="2:6" x14ac:dyDescent="0.35">
      <c r="B613" s="41" t="s">
        <v>26</v>
      </c>
      <c r="C613" s="41" t="s">
        <v>27</v>
      </c>
      <c r="D613" s="41">
        <v>36</v>
      </c>
      <c r="E613" s="41">
        <v>1285.56</v>
      </c>
      <c r="F613" s="41">
        <f>E613*D613</f>
        <v>46280.159999999996</v>
      </c>
    </row>
    <row r="614" spans="2:6" x14ac:dyDescent="0.35">
      <c r="B614" s="41" t="s">
        <v>26</v>
      </c>
      <c r="C614" s="41" t="s">
        <v>27</v>
      </c>
      <c r="D614" s="41">
        <v>48</v>
      </c>
      <c r="E614" s="41">
        <v>960</v>
      </c>
      <c r="F614" s="41">
        <f>E614*D614</f>
        <v>46080</v>
      </c>
    </row>
    <row r="615" spans="2:6" x14ac:dyDescent="0.35">
      <c r="B615" s="41" t="s">
        <v>40</v>
      </c>
      <c r="C615" s="41" t="s">
        <v>47</v>
      </c>
      <c r="D615" s="41">
        <v>10</v>
      </c>
      <c r="E615" s="41">
        <v>4606.2</v>
      </c>
      <c r="F615" s="41">
        <f>E615*D615</f>
        <v>46062</v>
      </c>
    </row>
    <row r="616" spans="2:6" x14ac:dyDescent="0.35">
      <c r="B616" s="41" t="s">
        <v>40</v>
      </c>
      <c r="C616" s="41" t="s">
        <v>42</v>
      </c>
      <c r="D616" s="41">
        <v>6</v>
      </c>
      <c r="E616" s="41">
        <v>7599.78</v>
      </c>
      <c r="F616" s="41">
        <f>E616*D616</f>
        <v>45598.68</v>
      </c>
    </row>
    <row r="617" spans="2:6" x14ac:dyDescent="0.35">
      <c r="B617" s="41" t="s">
        <v>18</v>
      </c>
      <c r="C617" s="41" t="s">
        <v>103</v>
      </c>
      <c r="D617" s="41">
        <v>24</v>
      </c>
      <c r="E617" s="41">
        <v>1886.64</v>
      </c>
      <c r="F617" s="41">
        <f>E617*D617</f>
        <v>45279.360000000001</v>
      </c>
    </row>
    <row r="618" spans="2:6" x14ac:dyDescent="0.35">
      <c r="B618" s="41" t="s">
        <v>110</v>
      </c>
      <c r="C618" s="41" t="s">
        <v>111</v>
      </c>
      <c r="D618" s="41">
        <v>20</v>
      </c>
      <c r="E618" s="41">
        <v>2250</v>
      </c>
      <c r="F618" s="41">
        <f>E618*D618</f>
        <v>45000</v>
      </c>
    </row>
    <row r="619" spans="2:6" x14ac:dyDescent="0.35">
      <c r="B619" s="41" t="s">
        <v>94</v>
      </c>
      <c r="C619" s="41" t="s">
        <v>95</v>
      </c>
      <c r="D619" s="41">
        <v>24</v>
      </c>
      <c r="E619" s="41">
        <v>1873.44</v>
      </c>
      <c r="F619" s="41">
        <f>E619*D619</f>
        <v>44962.559999999998</v>
      </c>
    </row>
    <row r="620" spans="2:6" x14ac:dyDescent="0.35">
      <c r="B620" s="41" t="s">
        <v>18</v>
      </c>
      <c r="C620" s="41" t="s">
        <v>19</v>
      </c>
      <c r="D620" s="41">
        <v>12</v>
      </c>
      <c r="E620" s="41">
        <v>3739.2</v>
      </c>
      <c r="F620" s="41">
        <f>E620*D620</f>
        <v>44870.399999999994</v>
      </c>
    </row>
    <row r="621" spans="2:6" x14ac:dyDescent="0.35">
      <c r="B621" s="41" t="s">
        <v>18</v>
      </c>
      <c r="C621" s="41" t="s">
        <v>19</v>
      </c>
      <c r="D621" s="41">
        <v>12</v>
      </c>
      <c r="E621" s="41">
        <v>3739.2</v>
      </c>
      <c r="F621" s="41">
        <f>E621*D621</f>
        <v>44870.399999999994</v>
      </c>
    </row>
    <row r="622" spans="2:6" x14ac:dyDescent="0.35">
      <c r="B622" s="41" t="s">
        <v>31</v>
      </c>
      <c r="C622" s="41" t="s">
        <v>32</v>
      </c>
      <c r="D622" s="41">
        <v>12</v>
      </c>
      <c r="E622" s="41">
        <v>3720.24</v>
      </c>
      <c r="F622" s="41">
        <f>E622*D622</f>
        <v>44642.879999999997</v>
      </c>
    </row>
    <row r="623" spans="2:6" x14ac:dyDescent="0.35">
      <c r="B623" s="41" t="s">
        <v>18</v>
      </c>
      <c r="C623" s="41" t="s">
        <v>19</v>
      </c>
      <c r="D623" s="41">
        <v>6</v>
      </c>
      <c r="E623" s="41">
        <v>7432.44</v>
      </c>
      <c r="F623" s="41">
        <f>E623*D623</f>
        <v>44594.64</v>
      </c>
    </row>
    <row r="624" spans="2:6" x14ac:dyDescent="0.35">
      <c r="B624" s="41" t="s">
        <v>18</v>
      </c>
      <c r="C624" s="41" t="s">
        <v>103</v>
      </c>
      <c r="D624" s="41">
        <v>-26</v>
      </c>
      <c r="E624" s="41">
        <v>-1710.28</v>
      </c>
      <c r="F624" s="41">
        <f>E624*D624</f>
        <v>44467.28</v>
      </c>
    </row>
    <row r="625" spans="2:6" x14ac:dyDescent="0.35">
      <c r="B625" s="41" t="s">
        <v>55</v>
      </c>
      <c r="C625" s="41" t="s">
        <v>56</v>
      </c>
      <c r="D625" s="41">
        <v>16</v>
      </c>
      <c r="E625" s="41">
        <v>2768.8</v>
      </c>
      <c r="F625" s="41">
        <f>E625*D625</f>
        <v>44300.800000000003</v>
      </c>
    </row>
    <row r="626" spans="2:6" x14ac:dyDescent="0.35">
      <c r="B626" s="41" t="s">
        <v>31</v>
      </c>
      <c r="C626" s="41" t="s">
        <v>32</v>
      </c>
      <c r="D626" s="41">
        <v>12</v>
      </c>
      <c r="E626" s="41">
        <v>3684.24</v>
      </c>
      <c r="F626" s="41">
        <f>E626*D626</f>
        <v>44210.879999999997</v>
      </c>
    </row>
    <row r="627" spans="2:6" x14ac:dyDescent="0.35">
      <c r="B627" s="41" t="s">
        <v>31</v>
      </c>
      <c r="C627" s="41" t="s">
        <v>32</v>
      </c>
      <c r="D627" s="41">
        <v>12</v>
      </c>
      <c r="E627" s="41">
        <v>3684.24</v>
      </c>
      <c r="F627" s="41">
        <f>E627*D627</f>
        <v>44210.879999999997</v>
      </c>
    </row>
    <row r="628" spans="2:6" x14ac:dyDescent="0.35">
      <c r="B628" s="41" t="s">
        <v>31</v>
      </c>
      <c r="C628" s="41" t="s">
        <v>32</v>
      </c>
      <c r="D628" s="41">
        <v>12</v>
      </c>
      <c r="E628" s="41">
        <v>3684.24</v>
      </c>
      <c r="F628" s="41">
        <f>E628*D628</f>
        <v>44210.879999999997</v>
      </c>
    </row>
    <row r="629" spans="2:6" x14ac:dyDescent="0.35">
      <c r="B629" s="41" t="s">
        <v>31</v>
      </c>
      <c r="C629" s="41" t="s">
        <v>32</v>
      </c>
      <c r="D629" s="41">
        <v>12</v>
      </c>
      <c r="E629" s="41">
        <v>3684.24</v>
      </c>
      <c r="F629" s="41">
        <f>E629*D629</f>
        <v>44210.879999999997</v>
      </c>
    </row>
    <row r="630" spans="2:6" x14ac:dyDescent="0.35">
      <c r="B630" s="41" t="s">
        <v>31</v>
      </c>
      <c r="C630" s="41" t="s">
        <v>32</v>
      </c>
      <c r="D630" s="41">
        <v>12</v>
      </c>
      <c r="E630" s="41">
        <v>3684.24</v>
      </c>
      <c r="F630" s="41">
        <f>E630*D630</f>
        <v>44210.879999999997</v>
      </c>
    </row>
    <row r="631" spans="2:6" x14ac:dyDescent="0.35">
      <c r="B631" s="41" t="s">
        <v>74</v>
      </c>
      <c r="C631" s="41" t="s">
        <v>75</v>
      </c>
      <c r="D631" s="41">
        <v>24</v>
      </c>
      <c r="E631" s="41">
        <v>1832.88</v>
      </c>
      <c r="F631" s="41">
        <f>E631*D631</f>
        <v>43989.120000000003</v>
      </c>
    </row>
    <row r="632" spans="2:6" x14ac:dyDescent="0.35">
      <c r="B632" s="41" t="s">
        <v>74</v>
      </c>
      <c r="C632" s="41" t="s">
        <v>75</v>
      </c>
      <c r="D632" s="41">
        <v>24</v>
      </c>
      <c r="E632" s="41">
        <v>1832.88</v>
      </c>
      <c r="F632" s="41">
        <f>E632*D632</f>
        <v>43989.120000000003</v>
      </c>
    </row>
    <row r="633" spans="2:6" x14ac:dyDescent="0.35">
      <c r="B633" s="41" t="s">
        <v>74</v>
      </c>
      <c r="C633" s="41" t="s">
        <v>75</v>
      </c>
      <c r="D633" s="41">
        <v>24</v>
      </c>
      <c r="E633" s="41">
        <v>1832.88</v>
      </c>
      <c r="F633" s="41">
        <f>E633*D633</f>
        <v>43989.120000000003</v>
      </c>
    </row>
    <row r="634" spans="2:6" x14ac:dyDescent="0.35">
      <c r="B634" s="41" t="s">
        <v>74</v>
      </c>
      <c r="C634" s="41" t="s">
        <v>75</v>
      </c>
      <c r="D634" s="41">
        <v>24</v>
      </c>
      <c r="E634" s="41">
        <v>1832.88</v>
      </c>
      <c r="F634" s="41">
        <f>E634*D634</f>
        <v>43989.120000000003</v>
      </c>
    </row>
    <row r="635" spans="2:6" x14ac:dyDescent="0.35">
      <c r="B635" s="41" t="s">
        <v>74</v>
      </c>
      <c r="C635" s="41" t="s">
        <v>75</v>
      </c>
      <c r="D635" s="41">
        <v>24</v>
      </c>
      <c r="E635" s="41">
        <v>1832.88</v>
      </c>
      <c r="F635" s="41">
        <f>E635*D635</f>
        <v>43989.120000000003</v>
      </c>
    </row>
    <row r="636" spans="2:6" x14ac:dyDescent="0.35">
      <c r="B636" s="41" t="s">
        <v>74</v>
      </c>
      <c r="C636" s="41" t="s">
        <v>75</v>
      </c>
      <c r="D636" s="41">
        <v>24</v>
      </c>
      <c r="E636" s="41">
        <v>1832.88</v>
      </c>
      <c r="F636" s="41">
        <f>E636*D636</f>
        <v>43989.120000000003</v>
      </c>
    </row>
    <row r="637" spans="2:6" x14ac:dyDescent="0.35">
      <c r="B637" s="41" t="s">
        <v>74</v>
      </c>
      <c r="C637" s="41" t="s">
        <v>75</v>
      </c>
      <c r="D637" s="41">
        <v>24</v>
      </c>
      <c r="E637" s="41">
        <v>1832.88</v>
      </c>
      <c r="F637" s="41">
        <f>E637*D637</f>
        <v>43989.120000000003</v>
      </c>
    </row>
    <row r="638" spans="2:6" x14ac:dyDescent="0.35">
      <c r="B638" s="41" t="s">
        <v>74</v>
      </c>
      <c r="C638" s="41" t="s">
        <v>75</v>
      </c>
      <c r="D638" s="41">
        <v>24</v>
      </c>
      <c r="E638" s="41">
        <v>1832.88</v>
      </c>
      <c r="F638" s="41">
        <f>E638*D638</f>
        <v>43989.120000000003</v>
      </c>
    </row>
    <row r="639" spans="2:6" x14ac:dyDescent="0.35">
      <c r="B639" s="41" t="s">
        <v>74</v>
      </c>
      <c r="C639" s="41" t="s">
        <v>75</v>
      </c>
      <c r="D639" s="41">
        <v>24</v>
      </c>
      <c r="E639" s="41">
        <v>1832.88</v>
      </c>
      <c r="F639" s="41">
        <f>E639*D639</f>
        <v>43989.120000000003</v>
      </c>
    </row>
    <row r="640" spans="2:6" x14ac:dyDescent="0.35">
      <c r="B640" s="41" t="s">
        <v>74</v>
      </c>
      <c r="C640" s="41" t="s">
        <v>75</v>
      </c>
      <c r="D640" s="41">
        <v>24</v>
      </c>
      <c r="E640" s="41">
        <v>1832.88</v>
      </c>
      <c r="F640" s="41">
        <f>E640*D640</f>
        <v>43989.120000000003</v>
      </c>
    </row>
    <row r="641" spans="2:6" x14ac:dyDescent="0.35">
      <c r="B641" s="41" t="s">
        <v>26</v>
      </c>
      <c r="C641" s="41" t="s">
        <v>27</v>
      </c>
      <c r="D641" s="41">
        <v>30</v>
      </c>
      <c r="E641" s="41">
        <v>1440</v>
      </c>
      <c r="F641" s="41">
        <f>E641*D641</f>
        <v>43200</v>
      </c>
    </row>
    <row r="642" spans="2:6" x14ac:dyDescent="0.35">
      <c r="B642" s="41" t="s">
        <v>110</v>
      </c>
      <c r="C642" s="41" t="s">
        <v>111</v>
      </c>
      <c r="D642" s="41">
        <v>24</v>
      </c>
      <c r="E642" s="41">
        <v>1800</v>
      </c>
      <c r="F642" s="41">
        <f>E642*D642</f>
        <v>43200</v>
      </c>
    </row>
    <row r="643" spans="2:6" x14ac:dyDescent="0.35">
      <c r="B643" s="41" t="s">
        <v>18</v>
      </c>
      <c r="C643" s="41" t="s">
        <v>89</v>
      </c>
      <c r="D643" s="41">
        <v>6</v>
      </c>
      <c r="E643" s="41">
        <v>7021.62</v>
      </c>
      <c r="F643" s="41">
        <f>E643*D643</f>
        <v>42129.72</v>
      </c>
    </row>
    <row r="644" spans="2:6" x14ac:dyDescent="0.35">
      <c r="B644" s="41" t="s">
        <v>18</v>
      </c>
      <c r="C644" s="41" t="s">
        <v>19</v>
      </c>
      <c r="D644" s="41">
        <v>12</v>
      </c>
      <c r="E644" s="41">
        <v>3482.16</v>
      </c>
      <c r="F644" s="41">
        <f>E644*D644</f>
        <v>41785.919999999998</v>
      </c>
    </row>
    <row r="645" spans="2:6" x14ac:dyDescent="0.35">
      <c r="B645" s="41" t="s">
        <v>94</v>
      </c>
      <c r="C645" s="41" t="s">
        <v>98</v>
      </c>
      <c r="D645" s="41">
        <v>12</v>
      </c>
      <c r="E645" s="41">
        <v>3421.08</v>
      </c>
      <c r="F645" s="41">
        <f>E645*D645</f>
        <v>41052.959999999999</v>
      </c>
    </row>
    <row r="646" spans="2:6" x14ac:dyDescent="0.35">
      <c r="B646" s="41" t="s">
        <v>18</v>
      </c>
      <c r="C646" s="41" t="s">
        <v>104</v>
      </c>
      <c r="D646" s="41">
        <v>24</v>
      </c>
      <c r="E646" s="41">
        <v>1680</v>
      </c>
      <c r="F646" s="41">
        <f>E646*D646</f>
        <v>40320</v>
      </c>
    </row>
    <row r="647" spans="2:6" x14ac:dyDescent="0.35">
      <c r="B647" s="41" t="s">
        <v>18</v>
      </c>
      <c r="C647" s="41" t="s">
        <v>104</v>
      </c>
      <c r="D647" s="41">
        <v>24</v>
      </c>
      <c r="E647" s="41">
        <v>1663.92</v>
      </c>
      <c r="F647" s="41">
        <f>E647*D647</f>
        <v>39934.080000000002</v>
      </c>
    </row>
    <row r="648" spans="2:6" x14ac:dyDescent="0.35">
      <c r="B648" s="41" t="s">
        <v>18</v>
      </c>
      <c r="C648" s="41" t="s">
        <v>104</v>
      </c>
      <c r="D648" s="41">
        <v>24</v>
      </c>
      <c r="E648" s="41">
        <v>1663.92</v>
      </c>
      <c r="F648" s="41">
        <f>E648*D648</f>
        <v>39934.080000000002</v>
      </c>
    </row>
    <row r="649" spans="2:6" x14ac:dyDescent="0.35">
      <c r="B649" s="41" t="s">
        <v>94</v>
      </c>
      <c r="C649" s="41" t="s">
        <v>98</v>
      </c>
      <c r="D649" s="41">
        <v>11</v>
      </c>
      <c r="E649" s="41">
        <v>3618.45</v>
      </c>
      <c r="F649" s="41">
        <f>E649*D649</f>
        <v>39802.949999999997</v>
      </c>
    </row>
    <row r="650" spans="2:6" x14ac:dyDescent="0.35">
      <c r="B650" s="41" t="s">
        <v>26</v>
      </c>
      <c r="C650" s="41" t="s">
        <v>27</v>
      </c>
      <c r="D650" s="41">
        <v>24</v>
      </c>
      <c r="E650" s="41">
        <v>1607.04</v>
      </c>
      <c r="F650" s="41">
        <f>E650*D650</f>
        <v>38568.959999999999</v>
      </c>
    </row>
    <row r="651" spans="2:6" x14ac:dyDescent="0.35">
      <c r="B651" s="41" t="s">
        <v>51</v>
      </c>
      <c r="C651" s="41" t="s">
        <v>52</v>
      </c>
      <c r="D651" s="41">
        <v>24</v>
      </c>
      <c r="E651" s="41">
        <v>1607.04</v>
      </c>
      <c r="F651" s="41">
        <f>E651*D651</f>
        <v>38568.959999999999</v>
      </c>
    </row>
    <row r="652" spans="2:6" x14ac:dyDescent="0.35">
      <c r="B652" s="41" t="s">
        <v>26</v>
      </c>
      <c r="C652" s="41" t="s">
        <v>27</v>
      </c>
      <c r="D652" s="41">
        <v>24</v>
      </c>
      <c r="E652" s="41">
        <v>1607.04</v>
      </c>
      <c r="F652" s="41">
        <f>E652*D652</f>
        <v>38568.959999999999</v>
      </c>
    </row>
    <row r="653" spans="2:6" x14ac:dyDescent="0.35">
      <c r="B653" s="41" t="s">
        <v>74</v>
      </c>
      <c r="C653" s="41" t="s">
        <v>75</v>
      </c>
      <c r="D653" s="41">
        <v>6</v>
      </c>
      <c r="E653" s="41">
        <v>6423.18</v>
      </c>
      <c r="F653" s="41">
        <f>E653*D653</f>
        <v>38539.08</v>
      </c>
    </row>
    <row r="654" spans="2:6" x14ac:dyDescent="0.35">
      <c r="B654" s="41" t="s">
        <v>51</v>
      </c>
      <c r="C654" s="41" t="s">
        <v>52</v>
      </c>
      <c r="D654" s="41">
        <v>12</v>
      </c>
      <c r="E654" s="41">
        <v>3120</v>
      </c>
      <c r="F654" s="41">
        <f>E654*D654</f>
        <v>37440</v>
      </c>
    </row>
    <row r="655" spans="2:6" x14ac:dyDescent="0.35">
      <c r="B655" s="41" t="s">
        <v>62</v>
      </c>
      <c r="C655" s="41" t="s">
        <v>71</v>
      </c>
      <c r="D655" s="41">
        <v>-12</v>
      </c>
      <c r="E655" s="41">
        <v>-3111.12</v>
      </c>
      <c r="F655" s="41">
        <f>E655*D655</f>
        <v>37333.440000000002</v>
      </c>
    </row>
    <row r="656" spans="2:6" x14ac:dyDescent="0.35">
      <c r="B656" s="41" t="s">
        <v>77</v>
      </c>
      <c r="C656" s="41" t="s">
        <v>78</v>
      </c>
      <c r="D656" s="41">
        <v>10</v>
      </c>
      <c r="E656" s="41">
        <v>3730.4</v>
      </c>
      <c r="F656" s="41">
        <f>E656*D656</f>
        <v>37304</v>
      </c>
    </row>
    <row r="657" spans="2:6" x14ac:dyDescent="0.35">
      <c r="B657" s="41" t="s">
        <v>77</v>
      </c>
      <c r="C657" s="41" t="s">
        <v>78</v>
      </c>
      <c r="D657" s="41">
        <v>-10</v>
      </c>
      <c r="E657" s="41">
        <v>-3730.4</v>
      </c>
      <c r="F657" s="41">
        <f>E657*D657</f>
        <v>37304</v>
      </c>
    </row>
    <row r="658" spans="2:6" x14ac:dyDescent="0.35">
      <c r="B658" s="41" t="s">
        <v>40</v>
      </c>
      <c r="C658" s="41" t="s">
        <v>47</v>
      </c>
      <c r="D658" s="41">
        <v>4</v>
      </c>
      <c r="E658" s="41">
        <v>9299.0400000000009</v>
      </c>
      <c r="F658" s="41">
        <f>E658*D658</f>
        <v>37196.160000000003</v>
      </c>
    </row>
    <row r="659" spans="2:6" x14ac:dyDescent="0.35">
      <c r="B659" s="41" t="s">
        <v>62</v>
      </c>
      <c r="C659" s="41" t="s">
        <v>124</v>
      </c>
      <c r="D659" s="41">
        <v>8</v>
      </c>
      <c r="E659" s="41">
        <v>4533.28</v>
      </c>
      <c r="F659" s="41">
        <f>E659*D659</f>
        <v>36266.239999999998</v>
      </c>
    </row>
    <row r="660" spans="2:6" x14ac:dyDescent="0.35">
      <c r="B660" s="41" t="s">
        <v>110</v>
      </c>
      <c r="C660" s="41" t="s">
        <v>111</v>
      </c>
      <c r="D660" s="41">
        <v>12</v>
      </c>
      <c r="E660" s="41">
        <v>3000</v>
      </c>
      <c r="F660" s="41">
        <f>E660*D660</f>
        <v>36000</v>
      </c>
    </row>
    <row r="661" spans="2:6" x14ac:dyDescent="0.35">
      <c r="B661" s="41" t="s">
        <v>122</v>
      </c>
      <c r="C661" s="41" t="s">
        <v>123</v>
      </c>
      <c r="D661" s="41">
        <v>12</v>
      </c>
      <c r="E661" s="41">
        <v>2989.92</v>
      </c>
      <c r="F661" s="41">
        <f>E661*D661</f>
        <v>35879.040000000001</v>
      </c>
    </row>
    <row r="662" spans="2:6" x14ac:dyDescent="0.35">
      <c r="B662" s="41" t="s">
        <v>122</v>
      </c>
      <c r="C662" s="41" t="s">
        <v>123</v>
      </c>
      <c r="D662" s="41">
        <v>12</v>
      </c>
      <c r="E662" s="41">
        <v>2989.92</v>
      </c>
      <c r="F662" s="41">
        <f>E662*D662</f>
        <v>35879.040000000001</v>
      </c>
    </row>
    <row r="663" spans="2:6" x14ac:dyDescent="0.35">
      <c r="B663" s="41" t="s">
        <v>122</v>
      </c>
      <c r="C663" s="41" t="s">
        <v>123</v>
      </c>
      <c r="D663" s="41">
        <v>12</v>
      </c>
      <c r="E663" s="41">
        <v>2989.92</v>
      </c>
      <c r="F663" s="41">
        <f>E663*D663</f>
        <v>35879.040000000001</v>
      </c>
    </row>
    <row r="664" spans="2:6" x14ac:dyDescent="0.35">
      <c r="B664" s="41" t="s">
        <v>18</v>
      </c>
      <c r="C664" s="41" t="s">
        <v>19</v>
      </c>
      <c r="D664" s="41">
        <v>12</v>
      </c>
      <c r="E664" s="41">
        <v>2946.48</v>
      </c>
      <c r="F664" s="41">
        <f>E664*D664</f>
        <v>35357.760000000002</v>
      </c>
    </row>
    <row r="665" spans="2:6" x14ac:dyDescent="0.35">
      <c r="B665" s="41" t="s">
        <v>26</v>
      </c>
      <c r="C665" s="41" t="s">
        <v>27</v>
      </c>
      <c r="D665" s="41">
        <v>12</v>
      </c>
      <c r="E665" s="41">
        <v>2946.48</v>
      </c>
      <c r="F665" s="41">
        <f>E665*D665</f>
        <v>35357.760000000002</v>
      </c>
    </row>
    <row r="666" spans="2:6" x14ac:dyDescent="0.35">
      <c r="B666" s="41" t="s">
        <v>74</v>
      </c>
      <c r="C666" s="41" t="s">
        <v>75</v>
      </c>
      <c r="D666" s="41">
        <v>12</v>
      </c>
      <c r="E666" s="41">
        <v>2890.92</v>
      </c>
      <c r="F666" s="41">
        <f>E666*D666</f>
        <v>34691.040000000001</v>
      </c>
    </row>
    <row r="667" spans="2:6" x14ac:dyDescent="0.35">
      <c r="B667" s="41" t="s">
        <v>62</v>
      </c>
      <c r="C667" s="41" t="s">
        <v>124</v>
      </c>
      <c r="D667" s="41">
        <v>12</v>
      </c>
      <c r="E667" s="41">
        <v>2833.32</v>
      </c>
      <c r="F667" s="41">
        <f>E667*D667</f>
        <v>33999.840000000004</v>
      </c>
    </row>
    <row r="668" spans="2:6" x14ac:dyDescent="0.35">
      <c r="B668" s="41" t="s">
        <v>62</v>
      </c>
      <c r="C668" s="41" t="s">
        <v>124</v>
      </c>
      <c r="D668" s="41">
        <v>12</v>
      </c>
      <c r="E668" s="41">
        <v>2833.32</v>
      </c>
      <c r="F668" s="41">
        <f>E668*D668</f>
        <v>33999.840000000004</v>
      </c>
    </row>
    <row r="669" spans="2:6" x14ac:dyDescent="0.35">
      <c r="B669" s="41" t="s">
        <v>31</v>
      </c>
      <c r="C669" s="41" t="s">
        <v>32</v>
      </c>
      <c r="D669" s="41">
        <v>24</v>
      </c>
      <c r="E669" s="41">
        <v>1405.2</v>
      </c>
      <c r="F669" s="41">
        <f>E669*D669</f>
        <v>33724.800000000003</v>
      </c>
    </row>
    <row r="670" spans="2:6" x14ac:dyDescent="0.35">
      <c r="B670" s="41" t="s">
        <v>18</v>
      </c>
      <c r="C670" s="41" t="s">
        <v>131</v>
      </c>
      <c r="D670" s="41">
        <v>20</v>
      </c>
      <c r="E670" s="41">
        <v>1661</v>
      </c>
      <c r="F670" s="41">
        <f>E670*D670</f>
        <v>33220</v>
      </c>
    </row>
    <row r="671" spans="2:6" x14ac:dyDescent="0.35">
      <c r="B671" s="41" t="s">
        <v>110</v>
      </c>
      <c r="C671" s="41" t="s">
        <v>111</v>
      </c>
      <c r="D671" s="41">
        <v>12</v>
      </c>
      <c r="E671" s="41">
        <v>2749.92</v>
      </c>
      <c r="F671" s="41">
        <f>E671*D671</f>
        <v>32999.040000000001</v>
      </c>
    </row>
    <row r="672" spans="2:6" x14ac:dyDescent="0.35">
      <c r="B672" s="41" t="s">
        <v>110</v>
      </c>
      <c r="C672" s="41" t="s">
        <v>111</v>
      </c>
      <c r="D672" s="41">
        <v>18</v>
      </c>
      <c r="E672" s="41">
        <v>1800</v>
      </c>
      <c r="F672" s="41">
        <f>E672*D672</f>
        <v>32400</v>
      </c>
    </row>
    <row r="673" spans="2:6" x14ac:dyDescent="0.35">
      <c r="B673" s="41" t="s">
        <v>62</v>
      </c>
      <c r="C673" s="41" t="s">
        <v>63</v>
      </c>
      <c r="D673" s="41">
        <v>6</v>
      </c>
      <c r="E673" s="41">
        <v>5388.84</v>
      </c>
      <c r="F673" s="41">
        <f>E673*D673</f>
        <v>32333.040000000001</v>
      </c>
    </row>
    <row r="674" spans="2:6" x14ac:dyDescent="0.35">
      <c r="B674" s="41" t="s">
        <v>18</v>
      </c>
      <c r="C674" s="41" t="s">
        <v>108</v>
      </c>
      <c r="D674" s="41">
        <v>12</v>
      </c>
      <c r="E674" s="41">
        <v>2667.84</v>
      </c>
      <c r="F674" s="41">
        <f>E674*D674</f>
        <v>32014.080000000002</v>
      </c>
    </row>
    <row r="675" spans="2:6" x14ac:dyDescent="0.35">
      <c r="B675" s="41" t="s">
        <v>26</v>
      </c>
      <c r="C675" s="41" t="s">
        <v>27</v>
      </c>
      <c r="D675" s="41">
        <v>12</v>
      </c>
      <c r="E675" s="41">
        <v>2667.84</v>
      </c>
      <c r="F675" s="41">
        <f>E675*D675</f>
        <v>32014.080000000002</v>
      </c>
    </row>
    <row r="676" spans="2:6" x14ac:dyDescent="0.35">
      <c r="B676" s="41" t="s">
        <v>26</v>
      </c>
      <c r="C676" s="41" t="s">
        <v>27</v>
      </c>
      <c r="D676" s="41">
        <v>12</v>
      </c>
      <c r="E676" s="41">
        <v>2667.84</v>
      </c>
      <c r="F676" s="41">
        <f>E676*D676</f>
        <v>32014.080000000002</v>
      </c>
    </row>
    <row r="677" spans="2:6" x14ac:dyDescent="0.35">
      <c r="B677" s="41" t="s">
        <v>26</v>
      </c>
      <c r="C677" s="41" t="s">
        <v>27</v>
      </c>
      <c r="D677" s="41">
        <v>12</v>
      </c>
      <c r="E677" s="41">
        <v>2667.84</v>
      </c>
      <c r="F677" s="41">
        <f>E677*D677</f>
        <v>32014.080000000002</v>
      </c>
    </row>
    <row r="678" spans="2:6" x14ac:dyDescent="0.35">
      <c r="B678" s="41" t="s">
        <v>26</v>
      </c>
      <c r="C678" s="41" t="s">
        <v>27</v>
      </c>
      <c r="D678" s="41">
        <v>12</v>
      </c>
      <c r="E678" s="41">
        <v>2667.84</v>
      </c>
      <c r="F678" s="41">
        <f>E678*D678</f>
        <v>32014.080000000002</v>
      </c>
    </row>
    <row r="679" spans="2:6" x14ac:dyDescent="0.35">
      <c r="B679" s="41" t="s">
        <v>74</v>
      </c>
      <c r="C679" s="41" t="s">
        <v>75</v>
      </c>
      <c r="D679" s="41">
        <v>6</v>
      </c>
      <c r="E679" s="41">
        <v>5298.24</v>
      </c>
      <c r="F679" s="41">
        <f>E679*D679</f>
        <v>31789.439999999999</v>
      </c>
    </row>
    <row r="680" spans="2:6" x14ac:dyDescent="0.35">
      <c r="B680" s="41" t="s">
        <v>74</v>
      </c>
      <c r="C680" s="41" t="s">
        <v>75</v>
      </c>
      <c r="D680" s="41">
        <v>6</v>
      </c>
      <c r="E680" s="41">
        <v>5298.24</v>
      </c>
      <c r="F680" s="41">
        <f>E680*D680</f>
        <v>31789.439999999999</v>
      </c>
    </row>
    <row r="681" spans="2:6" x14ac:dyDescent="0.35">
      <c r="B681" s="41" t="s">
        <v>74</v>
      </c>
      <c r="C681" s="41" t="s">
        <v>75</v>
      </c>
      <c r="D681" s="41">
        <v>6</v>
      </c>
      <c r="E681" s="41">
        <v>5298.24</v>
      </c>
      <c r="F681" s="41">
        <f>E681*D681</f>
        <v>31789.439999999999</v>
      </c>
    </row>
    <row r="682" spans="2:6" x14ac:dyDescent="0.35">
      <c r="B682" s="41" t="s">
        <v>74</v>
      </c>
      <c r="C682" s="41" t="s">
        <v>75</v>
      </c>
      <c r="D682" s="41">
        <v>6</v>
      </c>
      <c r="E682" s="41">
        <v>5298.24</v>
      </c>
      <c r="F682" s="41">
        <f>E682*D682</f>
        <v>31789.439999999999</v>
      </c>
    </row>
    <row r="683" spans="2:6" x14ac:dyDescent="0.35">
      <c r="B683" s="41" t="s">
        <v>62</v>
      </c>
      <c r="C683" s="41" t="s">
        <v>124</v>
      </c>
      <c r="D683" s="41">
        <v>8</v>
      </c>
      <c r="E683" s="41">
        <v>3962.96</v>
      </c>
      <c r="F683" s="41">
        <f>E683*D683</f>
        <v>31703.68</v>
      </c>
    </row>
    <row r="684" spans="2:6" x14ac:dyDescent="0.35">
      <c r="B684" s="41" t="s">
        <v>62</v>
      </c>
      <c r="C684" s="41" t="s">
        <v>124</v>
      </c>
      <c r="D684" s="41">
        <v>8</v>
      </c>
      <c r="E684" s="41">
        <v>3962.96</v>
      </c>
      <c r="F684" s="41">
        <f>E684*D684</f>
        <v>31703.68</v>
      </c>
    </row>
    <row r="685" spans="2:6" x14ac:dyDescent="0.35">
      <c r="B685" s="41" t="s">
        <v>62</v>
      </c>
      <c r="C685" s="41" t="s">
        <v>124</v>
      </c>
      <c r="D685" s="41">
        <v>8</v>
      </c>
      <c r="E685" s="41">
        <v>3962.96</v>
      </c>
      <c r="F685" s="41">
        <f>E685*D685</f>
        <v>31703.68</v>
      </c>
    </row>
    <row r="686" spans="2:6" x14ac:dyDescent="0.35">
      <c r="B686" s="41" t="s">
        <v>62</v>
      </c>
      <c r="C686" s="41" t="s">
        <v>124</v>
      </c>
      <c r="D686" s="41">
        <v>8</v>
      </c>
      <c r="E686" s="41">
        <v>3962.96</v>
      </c>
      <c r="F686" s="41">
        <f>E686*D686</f>
        <v>31703.68</v>
      </c>
    </row>
    <row r="687" spans="2:6" x14ac:dyDescent="0.35">
      <c r="B687" s="41" t="s">
        <v>40</v>
      </c>
      <c r="C687" s="41" t="s">
        <v>42</v>
      </c>
      <c r="D687" s="41">
        <v>5</v>
      </c>
      <c r="E687" s="41">
        <v>6333.15</v>
      </c>
      <c r="F687" s="41">
        <f>E687*D687</f>
        <v>31665.75</v>
      </c>
    </row>
    <row r="688" spans="2:6" x14ac:dyDescent="0.35">
      <c r="B688" s="41" t="s">
        <v>110</v>
      </c>
      <c r="C688" s="41" t="s">
        <v>111</v>
      </c>
      <c r="D688" s="41">
        <v>12</v>
      </c>
      <c r="E688" s="41">
        <v>2599.92</v>
      </c>
      <c r="F688" s="41">
        <f>E688*D688</f>
        <v>31199.040000000001</v>
      </c>
    </row>
    <row r="689" spans="2:6" x14ac:dyDescent="0.35">
      <c r="B689" s="41" t="s">
        <v>62</v>
      </c>
      <c r="C689" s="41" t="s">
        <v>124</v>
      </c>
      <c r="D689" s="41">
        <v>12</v>
      </c>
      <c r="E689" s="41">
        <v>2499.96</v>
      </c>
      <c r="F689" s="41">
        <f>E689*D689</f>
        <v>29999.52</v>
      </c>
    </row>
    <row r="690" spans="2:6" x14ac:dyDescent="0.35">
      <c r="B690" s="41" t="s">
        <v>62</v>
      </c>
      <c r="C690" s="41" t="s">
        <v>124</v>
      </c>
      <c r="D690" s="41">
        <v>12</v>
      </c>
      <c r="E690" s="41">
        <v>2499.96</v>
      </c>
      <c r="F690" s="41">
        <f>E690*D690</f>
        <v>29999.52</v>
      </c>
    </row>
    <row r="691" spans="2:6" x14ac:dyDescent="0.35">
      <c r="B691" s="41" t="s">
        <v>74</v>
      </c>
      <c r="C691" s="41" t="s">
        <v>75</v>
      </c>
      <c r="D691" s="41">
        <v>6</v>
      </c>
      <c r="E691" s="41">
        <v>4982.16</v>
      </c>
      <c r="F691" s="41">
        <f>E691*D691</f>
        <v>29892.959999999999</v>
      </c>
    </row>
    <row r="692" spans="2:6" x14ac:dyDescent="0.35">
      <c r="B692" s="41" t="s">
        <v>26</v>
      </c>
      <c r="C692" s="41" t="s">
        <v>27</v>
      </c>
      <c r="D692" s="41">
        <v>11</v>
      </c>
      <c r="E692" s="41">
        <v>2700.94</v>
      </c>
      <c r="F692" s="41">
        <f>E692*D692</f>
        <v>29710.34</v>
      </c>
    </row>
    <row r="693" spans="2:6" x14ac:dyDescent="0.35">
      <c r="B693" s="41" t="s">
        <v>18</v>
      </c>
      <c r="C693" s="41" t="s">
        <v>131</v>
      </c>
      <c r="D693" s="41">
        <v>12</v>
      </c>
      <c r="E693" s="41">
        <v>2465.4</v>
      </c>
      <c r="F693" s="41">
        <f>E693*D693</f>
        <v>29584.800000000003</v>
      </c>
    </row>
    <row r="694" spans="2:6" x14ac:dyDescent="0.35">
      <c r="B694" s="41" t="s">
        <v>18</v>
      </c>
      <c r="C694" s="41" t="s">
        <v>131</v>
      </c>
      <c r="D694" s="41">
        <v>12</v>
      </c>
      <c r="E694" s="41">
        <v>2465.4</v>
      </c>
      <c r="F694" s="41">
        <f>E694*D694</f>
        <v>29584.800000000003</v>
      </c>
    </row>
    <row r="695" spans="2:6" x14ac:dyDescent="0.35">
      <c r="B695" s="41" t="s">
        <v>26</v>
      </c>
      <c r="C695" s="41" t="s">
        <v>27</v>
      </c>
      <c r="D695" s="41">
        <v>12</v>
      </c>
      <c r="E695" s="41">
        <v>2410.6799999999998</v>
      </c>
      <c r="F695" s="41">
        <f>E695*D695</f>
        <v>28928.159999999996</v>
      </c>
    </row>
    <row r="696" spans="2:6" x14ac:dyDescent="0.35">
      <c r="B696" s="41" t="s">
        <v>74</v>
      </c>
      <c r="C696" s="41" t="s">
        <v>76</v>
      </c>
      <c r="D696" s="41">
        <v>6</v>
      </c>
      <c r="E696" s="41">
        <v>4816.08</v>
      </c>
      <c r="F696" s="41">
        <f>E696*D696</f>
        <v>28896.48</v>
      </c>
    </row>
    <row r="697" spans="2:6" x14ac:dyDescent="0.35">
      <c r="B697" s="41" t="s">
        <v>74</v>
      </c>
      <c r="C697" s="41" t="s">
        <v>76</v>
      </c>
      <c r="D697" s="41">
        <v>12</v>
      </c>
      <c r="E697" s="41">
        <v>2389.56</v>
      </c>
      <c r="F697" s="41">
        <f>E697*D697</f>
        <v>28674.720000000001</v>
      </c>
    </row>
    <row r="698" spans="2:6" x14ac:dyDescent="0.35">
      <c r="B698" s="41" t="s">
        <v>62</v>
      </c>
      <c r="C698" s="41" t="s">
        <v>63</v>
      </c>
      <c r="D698" s="41">
        <v>6</v>
      </c>
      <c r="E698" s="41">
        <v>4750.0200000000004</v>
      </c>
      <c r="F698" s="41">
        <f>E698*D698</f>
        <v>28500.120000000003</v>
      </c>
    </row>
    <row r="699" spans="2:6" x14ac:dyDescent="0.35">
      <c r="B699" s="41" t="s">
        <v>94</v>
      </c>
      <c r="C699" s="41" t="s">
        <v>98</v>
      </c>
      <c r="D699" s="41">
        <v>14</v>
      </c>
      <c r="E699" s="41">
        <v>2026.22</v>
      </c>
      <c r="F699" s="41">
        <f>E699*D699</f>
        <v>28367.08</v>
      </c>
    </row>
    <row r="700" spans="2:6" x14ac:dyDescent="0.35">
      <c r="B700" s="41" t="s">
        <v>26</v>
      </c>
      <c r="C700" s="41" t="s">
        <v>27</v>
      </c>
      <c r="D700" s="41">
        <v>8</v>
      </c>
      <c r="E700" s="41">
        <v>3500</v>
      </c>
      <c r="F700" s="41">
        <f>E700*D700</f>
        <v>28000</v>
      </c>
    </row>
    <row r="701" spans="2:6" x14ac:dyDescent="0.35">
      <c r="B701" s="41" t="s">
        <v>26</v>
      </c>
      <c r="C701" s="41" t="s">
        <v>27</v>
      </c>
      <c r="D701" s="41">
        <v>8</v>
      </c>
      <c r="E701" s="41">
        <v>3500</v>
      </c>
      <c r="F701" s="41">
        <f>E701*D701</f>
        <v>28000</v>
      </c>
    </row>
    <row r="702" spans="2:6" x14ac:dyDescent="0.35">
      <c r="B702" s="41" t="s">
        <v>18</v>
      </c>
      <c r="C702" s="41" t="s">
        <v>104</v>
      </c>
      <c r="D702" s="41">
        <v>-20</v>
      </c>
      <c r="E702" s="41">
        <v>-1400</v>
      </c>
      <c r="F702" s="41">
        <f>E702*D702</f>
        <v>28000</v>
      </c>
    </row>
    <row r="703" spans="2:6" x14ac:dyDescent="0.35">
      <c r="B703" s="41" t="s">
        <v>26</v>
      </c>
      <c r="C703" s="41" t="s">
        <v>27</v>
      </c>
      <c r="D703" s="41">
        <v>24</v>
      </c>
      <c r="E703" s="41">
        <v>1152</v>
      </c>
      <c r="F703" s="41">
        <f>E703*D703</f>
        <v>27648</v>
      </c>
    </row>
    <row r="704" spans="2:6" x14ac:dyDescent="0.35">
      <c r="B704" s="41" t="s">
        <v>26</v>
      </c>
      <c r="C704" s="41" t="s">
        <v>27</v>
      </c>
      <c r="D704" s="41">
        <v>24</v>
      </c>
      <c r="E704" s="41">
        <v>1152</v>
      </c>
      <c r="F704" s="41">
        <f>E704*D704</f>
        <v>27648</v>
      </c>
    </row>
    <row r="705" spans="2:6" x14ac:dyDescent="0.35">
      <c r="B705" s="41" t="s">
        <v>74</v>
      </c>
      <c r="C705" s="41" t="s">
        <v>76</v>
      </c>
      <c r="D705" s="41">
        <v>9</v>
      </c>
      <c r="E705" s="41">
        <v>3068.19</v>
      </c>
      <c r="F705" s="41">
        <f>E705*D705</f>
        <v>27613.71</v>
      </c>
    </row>
    <row r="706" spans="2:6" x14ac:dyDescent="0.35">
      <c r="B706" s="41" t="s">
        <v>74</v>
      </c>
      <c r="C706" s="41" t="s">
        <v>76</v>
      </c>
      <c r="D706" s="41">
        <v>6</v>
      </c>
      <c r="E706" s="41">
        <v>4500</v>
      </c>
      <c r="F706" s="41">
        <f>E706*D706</f>
        <v>27000</v>
      </c>
    </row>
    <row r="707" spans="2:6" x14ac:dyDescent="0.35">
      <c r="B707" s="41" t="s">
        <v>74</v>
      </c>
      <c r="C707" s="41" t="s">
        <v>76</v>
      </c>
      <c r="D707" s="41">
        <v>6</v>
      </c>
      <c r="E707" s="41">
        <v>4500</v>
      </c>
      <c r="F707" s="41">
        <f>E707*D707</f>
        <v>27000</v>
      </c>
    </row>
    <row r="708" spans="2:6" x14ac:dyDescent="0.35">
      <c r="B708" s="41" t="s">
        <v>55</v>
      </c>
      <c r="C708" s="41" t="s">
        <v>56</v>
      </c>
      <c r="D708" s="41">
        <v>6</v>
      </c>
      <c r="E708" s="41">
        <v>4495.0200000000004</v>
      </c>
      <c r="F708" s="41">
        <f>E708*D708</f>
        <v>26970.120000000003</v>
      </c>
    </row>
    <row r="709" spans="2:6" x14ac:dyDescent="0.35">
      <c r="B709" s="41" t="s">
        <v>55</v>
      </c>
      <c r="C709" s="41" t="s">
        <v>56</v>
      </c>
      <c r="D709" s="41">
        <v>6</v>
      </c>
      <c r="E709" s="41">
        <v>4495.0200000000004</v>
      </c>
      <c r="F709" s="41">
        <f>E709*D709</f>
        <v>26970.120000000003</v>
      </c>
    </row>
    <row r="710" spans="2:6" x14ac:dyDescent="0.35">
      <c r="B710" s="41" t="s">
        <v>55</v>
      </c>
      <c r="C710" s="41" t="s">
        <v>56</v>
      </c>
      <c r="D710" s="41">
        <v>6</v>
      </c>
      <c r="E710" s="41">
        <v>4495.0200000000004</v>
      </c>
      <c r="F710" s="41">
        <f>E710*D710</f>
        <v>26970.120000000003</v>
      </c>
    </row>
    <row r="711" spans="2:6" x14ac:dyDescent="0.35">
      <c r="B711" s="41" t="s">
        <v>74</v>
      </c>
      <c r="C711" s="41" t="s">
        <v>75</v>
      </c>
      <c r="D711" s="41">
        <v>12</v>
      </c>
      <c r="E711" s="41">
        <v>2236.3200000000002</v>
      </c>
      <c r="F711" s="41">
        <f>E711*D711</f>
        <v>26835.840000000004</v>
      </c>
    </row>
    <row r="712" spans="2:6" x14ac:dyDescent="0.35">
      <c r="B712" s="41" t="s">
        <v>74</v>
      </c>
      <c r="C712" s="41" t="s">
        <v>75</v>
      </c>
      <c r="D712" s="41">
        <v>12</v>
      </c>
      <c r="E712" s="41">
        <v>2236.3200000000002</v>
      </c>
      <c r="F712" s="41">
        <f>E712*D712</f>
        <v>26835.840000000004</v>
      </c>
    </row>
    <row r="713" spans="2:6" x14ac:dyDescent="0.35">
      <c r="B713" s="41" t="s">
        <v>74</v>
      </c>
      <c r="C713" s="41" t="s">
        <v>75</v>
      </c>
      <c r="D713" s="41">
        <v>12</v>
      </c>
      <c r="E713" s="41">
        <v>2236.3200000000002</v>
      </c>
      <c r="F713" s="41">
        <f>E713*D713</f>
        <v>26835.840000000004</v>
      </c>
    </row>
    <row r="714" spans="2:6" x14ac:dyDescent="0.35">
      <c r="B714" s="41" t="s">
        <v>74</v>
      </c>
      <c r="C714" s="41" t="s">
        <v>75</v>
      </c>
      <c r="D714" s="41">
        <v>12</v>
      </c>
      <c r="E714" s="41">
        <v>2236.3200000000002</v>
      </c>
      <c r="F714" s="41">
        <f>E714*D714</f>
        <v>26835.840000000004</v>
      </c>
    </row>
    <row r="715" spans="2:6" x14ac:dyDescent="0.35">
      <c r="B715" s="41" t="s">
        <v>74</v>
      </c>
      <c r="C715" s="41" t="s">
        <v>75</v>
      </c>
      <c r="D715" s="41">
        <v>12</v>
      </c>
      <c r="E715" s="41">
        <v>2236.3200000000002</v>
      </c>
      <c r="F715" s="41">
        <f>E715*D715</f>
        <v>26835.840000000004</v>
      </c>
    </row>
    <row r="716" spans="2:6" x14ac:dyDescent="0.35">
      <c r="B716" s="41" t="s">
        <v>74</v>
      </c>
      <c r="C716" s="41" t="s">
        <v>75</v>
      </c>
      <c r="D716" s="41">
        <v>12</v>
      </c>
      <c r="E716" s="41">
        <v>2236.3200000000002</v>
      </c>
      <c r="F716" s="41">
        <f>E716*D716</f>
        <v>26835.840000000004</v>
      </c>
    </row>
    <row r="717" spans="2:6" x14ac:dyDescent="0.35">
      <c r="B717" s="41" t="s">
        <v>74</v>
      </c>
      <c r="C717" s="41" t="s">
        <v>75</v>
      </c>
      <c r="D717" s="41">
        <v>12</v>
      </c>
      <c r="E717" s="41">
        <v>2236.3200000000002</v>
      </c>
      <c r="F717" s="41">
        <f>E717*D717</f>
        <v>26835.840000000004</v>
      </c>
    </row>
    <row r="718" spans="2:6" x14ac:dyDescent="0.35">
      <c r="B718" s="41" t="s">
        <v>74</v>
      </c>
      <c r="C718" s="41" t="s">
        <v>75</v>
      </c>
      <c r="D718" s="41">
        <v>12</v>
      </c>
      <c r="E718" s="41">
        <v>2236.3200000000002</v>
      </c>
      <c r="F718" s="41">
        <f>E718*D718</f>
        <v>26835.840000000004</v>
      </c>
    </row>
    <row r="719" spans="2:6" x14ac:dyDescent="0.35">
      <c r="B719" s="41" t="s">
        <v>74</v>
      </c>
      <c r="C719" s="41" t="s">
        <v>75</v>
      </c>
      <c r="D719" s="41">
        <v>12</v>
      </c>
      <c r="E719" s="41">
        <v>2236.3200000000002</v>
      </c>
      <c r="F719" s="41">
        <f>E719*D719</f>
        <v>26835.840000000004</v>
      </c>
    </row>
    <row r="720" spans="2:6" x14ac:dyDescent="0.35">
      <c r="B720" s="41" t="s">
        <v>62</v>
      </c>
      <c r="C720" s="41" t="s">
        <v>124</v>
      </c>
      <c r="D720" s="41">
        <v>12</v>
      </c>
      <c r="E720" s="41">
        <v>2211.12</v>
      </c>
      <c r="F720" s="41">
        <f>E720*D720</f>
        <v>26533.439999999999</v>
      </c>
    </row>
    <row r="721" spans="2:6" x14ac:dyDescent="0.35">
      <c r="B721" s="41" t="s">
        <v>62</v>
      </c>
      <c r="C721" s="41" t="s">
        <v>124</v>
      </c>
      <c r="D721" s="41">
        <v>-12</v>
      </c>
      <c r="E721" s="41">
        <v>-2211.12</v>
      </c>
      <c r="F721" s="41">
        <f>E721*D721</f>
        <v>26533.439999999999</v>
      </c>
    </row>
    <row r="722" spans="2:6" x14ac:dyDescent="0.35">
      <c r="B722" s="41" t="s">
        <v>18</v>
      </c>
      <c r="C722" s="41" t="s">
        <v>108</v>
      </c>
      <c r="D722" s="41">
        <v>13</v>
      </c>
      <c r="E722" s="41">
        <v>2031.38</v>
      </c>
      <c r="F722" s="41">
        <f>E722*D722</f>
        <v>26407.940000000002</v>
      </c>
    </row>
    <row r="723" spans="2:6" x14ac:dyDescent="0.35">
      <c r="B723" s="41" t="s">
        <v>40</v>
      </c>
      <c r="C723" s="41" t="s">
        <v>42</v>
      </c>
      <c r="D723" s="41">
        <v>21</v>
      </c>
      <c r="E723" s="41">
        <v>1208.97</v>
      </c>
      <c r="F723" s="41">
        <f>E723*D723</f>
        <v>25388.37</v>
      </c>
    </row>
    <row r="724" spans="2:6" x14ac:dyDescent="0.35">
      <c r="B724" s="41" t="s">
        <v>40</v>
      </c>
      <c r="C724" s="41" t="s">
        <v>93</v>
      </c>
      <c r="D724" s="41">
        <v>12</v>
      </c>
      <c r="E724" s="41">
        <v>2102.64</v>
      </c>
      <c r="F724" s="41">
        <f>E724*D724</f>
        <v>25231.68</v>
      </c>
    </row>
    <row r="725" spans="2:6" x14ac:dyDescent="0.35">
      <c r="B725" s="41" t="s">
        <v>26</v>
      </c>
      <c r="C725" s="41" t="s">
        <v>116</v>
      </c>
      <c r="D725" s="41">
        <v>24</v>
      </c>
      <c r="E725" s="41">
        <v>1050</v>
      </c>
      <c r="F725" s="41">
        <f>E725*D725</f>
        <v>25200</v>
      </c>
    </row>
    <row r="726" spans="2:6" x14ac:dyDescent="0.35">
      <c r="B726" s="41" t="s">
        <v>26</v>
      </c>
      <c r="C726" s="41" t="s">
        <v>116</v>
      </c>
      <c r="D726" s="41">
        <v>24</v>
      </c>
      <c r="E726" s="41">
        <v>1050</v>
      </c>
      <c r="F726" s="41">
        <f>E726*D726</f>
        <v>25200</v>
      </c>
    </row>
    <row r="727" spans="2:6" x14ac:dyDescent="0.35">
      <c r="B727" s="41" t="s">
        <v>26</v>
      </c>
      <c r="C727" s="41" t="s">
        <v>116</v>
      </c>
      <c r="D727" s="41">
        <v>24</v>
      </c>
      <c r="E727" s="41">
        <v>1050</v>
      </c>
      <c r="F727" s="41">
        <f>E727*D727</f>
        <v>25200</v>
      </c>
    </row>
    <row r="728" spans="2:6" x14ac:dyDescent="0.35">
      <c r="B728" s="41" t="s">
        <v>62</v>
      </c>
      <c r="C728" s="41" t="s">
        <v>63</v>
      </c>
      <c r="D728" s="41">
        <v>6</v>
      </c>
      <c r="E728" s="41">
        <v>4173.8999999999996</v>
      </c>
      <c r="F728" s="41">
        <f>E728*D728</f>
        <v>25043.399999999998</v>
      </c>
    </row>
    <row r="729" spans="2:6" x14ac:dyDescent="0.35">
      <c r="B729" s="41" t="s">
        <v>62</v>
      </c>
      <c r="C729" s="41" t="s">
        <v>63</v>
      </c>
      <c r="D729" s="41">
        <v>6</v>
      </c>
      <c r="E729" s="41">
        <v>4173.8999999999996</v>
      </c>
      <c r="F729" s="41">
        <f>E729*D729</f>
        <v>25043.399999999998</v>
      </c>
    </row>
    <row r="730" spans="2:6" x14ac:dyDescent="0.35">
      <c r="B730" s="41" t="s">
        <v>18</v>
      </c>
      <c r="C730" s="41" t="s">
        <v>101</v>
      </c>
      <c r="D730" s="41">
        <v>24</v>
      </c>
      <c r="E730" s="41">
        <v>1009.92</v>
      </c>
      <c r="F730" s="41">
        <f>E730*D730</f>
        <v>24238.079999999998</v>
      </c>
    </row>
    <row r="731" spans="2:6" x14ac:dyDescent="0.35">
      <c r="B731" s="41" t="s">
        <v>18</v>
      </c>
      <c r="C731" s="41" t="s">
        <v>101</v>
      </c>
      <c r="D731" s="41">
        <v>24</v>
      </c>
      <c r="E731" s="41">
        <v>1009.92</v>
      </c>
      <c r="F731" s="41">
        <f>E731*D731</f>
        <v>24238.079999999998</v>
      </c>
    </row>
    <row r="732" spans="2:6" x14ac:dyDescent="0.35">
      <c r="B732" s="41" t="s">
        <v>74</v>
      </c>
      <c r="C732" s="41" t="s">
        <v>75</v>
      </c>
      <c r="D732" s="41">
        <v>10</v>
      </c>
      <c r="E732" s="41">
        <v>2409.1</v>
      </c>
      <c r="F732" s="41">
        <f>E732*D732</f>
        <v>24091</v>
      </c>
    </row>
    <row r="733" spans="2:6" x14ac:dyDescent="0.35">
      <c r="B733" s="41" t="s">
        <v>55</v>
      </c>
      <c r="C733" s="41" t="s">
        <v>56</v>
      </c>
      <c r="D733" s="41">
        <v>24</v>
      </c>
      <c r="E733" s="41">
        <v>1000.08</v>
      </c>
      <c r="F733" s="41">
        <f>E733*D733</f>
        <v>24001.920000000002</v>
      </c>
    </row>
    <row r="734" spans="2:6" x14ac:dyDescent="0.35">
      <c r="B734" s="41" t="s">
        <v>40</v>
      </c>
      <c r="C734" s="41" t="s">
        <v>134</v>
      </c>
      <c r="D734" s="41">
        <v>12</v>
      </c>
      <c r="E734" s="41">
        <v>1989.96</v>
      </c>
      <c r="F734" s="41">
        <f>E734*D734</f>
        <v>23879.52</v>
      </c>
    </row>
    <row r="735" spans="2:6" x14ac:dyDescent="0.35">
      <c r="B735" s="41" t="s">
        <v>55</v>
      </c>
      <c r="C735" s="41" t="s">
        <v>56</v>
      </c>
      <c r="D735" s="41">
        <v>12</v>
      </c>
      <c r="E735" s="41">
        <v>1989.96</v>
      </c>
      <c r="F735" s="41">
        <f>E735*D735</f>
        <v>23879.52</v>
      </c>
    </row>
    <row r="736" spans="2:6" x14ac:dyDescent="0.35">
      <c r="B736" s="41" t="s">
        <v>55</v>
      </c>
      <c r="C736" s="41" t="s">
        <v>56</v>
      </c>
      <c r="D736" s="41">
        <v>12</v>
      </c>
      <c r="E736" s="41">
        <v>1989.96</v>
      </c>
      <c r="F736" s="41">
        <f>E736*D736</f>
        <v>23879.52</v>
      </c>
    </row>
    <row r="737" spans="2:6" x14ac:dyDescent="0.35">
      <c r="B737" s="41" t="s">
        <v>55</v>
      </c>
      <c r="C737" s="41" t="s">
        <v>56</v>
      </c>
      <c r="D737" s="41">
        <v>6</v>
      </c>
      <c r="E737" s="41">
        <v>3907.8</v>
      </c>
      <c r="F737" s="41">
        <f>E737*D737</f>
        <v>23446.800000000003</v>
      </c>
    </row>
    <row r="738" spans="2:6" x14ac:dyDescent="0.35">
      <c r="B738" s="41" t="s">
        <v>55</v>
      </c>
      <c r="C738" s="41" t="s">
        <v>56</v>
      </c>
      <c r="D738" s="41">
        <v>6</v>
      </c>
      <c r="E738" s="41">
        <v>3907.8</v>
      </c>
      <c r="F738" s="41">
        <f>E738*D738</f>
        <v>23446.800000000003</v>
      </c>
    </row>
    <row r="739" spans="2:6" x14ac:dyDescent="0.35">
      <c r="B739" s="41" t="s">
        <v>31</v>
      </c>
      <c r="C739" s="41" t="s">
        <v>33</v>
      </c>
      <c r="D739" s="41">
        <v>12</v>
      </c>
      <c r="E739" s="41">
        <v>1947.36</v>
      </c>
      <c r="F739" s="41">
        <f>E739*D739</f>
        <v>23368.32</v>
      </c>
    </row>
    <row r="740" spans="2:6" x14ac:dyDescent="0.35">
      <c r="B740" s="41" t="s">
        <v>40</v>
      </c>
      <c r="C740" s="41" t="s">
        <v>47</v>
      </c>
      <c r="D740" s="41">
        <v>9</v>
      </c>
      <c r="E740" s="41">
        <v>2553.39</v>
      </c>
      <c r="F740" s="41">
        <f>E740*D740</f>
        <v>22980.51</v>
      </c>
    </row>
    <row r="741" spans="2:6" x14ac:dyDescent="0.35">
      <c r="B741" s="41" t="s">
        <v>40</v>
      </c>
      <c r="C741" s="41" t="s">
        <v>47</v>
      </c>
      <c r="D741" s="41">
        <v>9</v>
      </c>
      <c r="E741" s="41">
        <v>2553.39</v>
      </c>
      <c r="F741" s="41">
        <f>E741*D741</f>
        <v>22980.51</v>
      </c>
    </row>
    <row r="742" spans="2:6" x14ac:dyDescent="0.35">
      <c r="B742" s="41" t="s">
        <v>40</v>
      </c>
      <c r="C742" s="41" t="s">
        <v>47</v>
      </c>
      <c r="D742" s="41">
        <v>9</v>
      </c>
      <c r="E742" s="41">
        <v>2553.39</v>
      </c>
      <c r="F742" s="41">
        <f>E742*D742</f>
        <v>22980.51</v>
      </c>
    </row>
    <row r="743" spans="2:6" x14ac:dyDescent="0.35">
      <c r="B743" s="41" t="s">
        <v>62</v>
      </c>
      <c r="C743" s="41" t="s">
        <v>71</v>
      </c>
      <c r="D743" s="41">
        <v>15</v>
      </c>
      <c r="E743" s="41">
        <v>1530.6</v>
      </c>
      <c r="F743" s="41">
        <f>E743*D743</f>
        <v>22959</v>
      </c>
    </row>
    <row r="744" spans="2:6" x14ac:dyDescent="0.35">
      <c r="B744" s="41" t="s">
        <v>110</v>
      </c>
      <c r="C744" s="41" t="s">
        <v>111</v>
      </c>
      <c r="D744" s="41">
        <v>12</v>
      </c>
      <c r="E744" s="41">
        <v>1900.08</v>
      </c>
      <c r="F744" s="41">
        <f>E744*D744</f>
        <v>22800.959999999999</v>
      </c>
    </row>
    <row r="745" spans="2:6" x14ac:dyDescent="0.35">
      <c r="B745" s="41" t="s">
        <v>62</v>
      </c>
      <c r="C745" s="41" t="s">
        <v>63</v>
      </c>
      <c r="D745" s="41">
        <v>4</v>
      </c>
      <c r="E745" s="41">
        <v>5648.12</v>
      </c>
      <c r="F745" s="41">
        <f>E745*D745</f>
        <v>22592.48</v>
      </c>
    </row>
    <row r="746" spans="2:6" x14ac:dyDescent="0.35">
      <c r="B746" s="41" t="s">
        <v>62</v>
      </c>
      <c r="C746" s="41" t="s">
        <v>63</v>
      </c>
      <c r="D746" s="41">
        <v>4</v>
      </c>
      <c r="E746" s="41">
        <v>5648.12</v>
      </c>
      <c r="F746" s="41">
        <f>E746*D746</f>
        <v>22592.48</v>
      </c>
    </row>
    <row r="747" spans="2:6" x14ac:dyDescent="0.35">
      <c r="B747" s="41" t="s">
        <v>18</v>
      </c>
      <c r="C747" s="41" t="s">
        <v>131</v>
      </c>
      <c r="D747" s="41">
        <v>12</v>
      </c>
      <c r="E747" s="41">
        <v>1835.88</v>
      </c>
      <c r="F747" s="41">
        <f>E747*D747</f>
        <v>22030.560000000001</v>
      </c>
    </row>
    <row r="748" spans="2:6" x14ac:dyDescent="0.35">
      <c r="B748" s="41" t="s">
        <v>31</v>
      </c>
      <c r="C748" s="41" t="s">
        <v>117</v>
      </c>
      <c r="D748" s="41">
        <v>24</v>
      </c>
      <c r="E748" s="41">
        <v>907.92</v>
      </c>
      <c r="F748" s="41">
        <f>E748*D748</f>
        <v>21790.079999999998</v>
      </c>
    </row>
    <row r="749" spans="2:6" x14ac:dyDescent="0.35">
      <c r="B749" s="41" t="s">
        <v>18</v>
      </c>
      <c r="C749" s="41" t="s">
        <v>103</v>
      </c>
      <c r="D749" s="41">
        <v>-18</v>
      </c>
      <c r="E749" s="41">
        <v>-1184.04</v>
      </c>
      <c r="F749" s="41">
        <f>E749*D749</f>
        <v>21312.720000000001</v>
      </c>
    </row>
    <row r="750" spans="2:6" x14ac:dyDescent="0.35">
      <c r="B750" s="41" t="s">
        <v>55</v>
      </c>
      <c r="C750" s="41" t="s">
        <v>56</v>
      </c>
      <c r="D750" s="41">
        <v>8</v>
      </c>
      <c r="E750" s="41">
        <v>2660</v>
      </c>
      <c r="F750" s="41">
        <f>E750*D750</f>
        <v>21280</v>
      </c>
    </row>
    <row r="751" spans="2:6" x14ac:dyDescent="0.35">
      <c r="B751" s="41" t="s">
        <v>55</v>
      </c>
      <c r="C751" s="41" t="s">
        <v>56</v>
      </c>
      <c r="D751" s="41">
        <v>8</v>
      </c>
      <c r="E751" s="41">
        <v>2660</v>
      </c>
      <c r="F751" s="41">
        <f>E751*D751</f>
        <v>21280</v>
      </c>
    </row>
    <row r="752" spans="2:6" x14ac:dyDescent="0.35">
      <c r="B752" s="41" t="s">
        <v>55</v>
      </c>
      <c r="C752" s="41" t="s">
        <v>56</v>
      </c>
      <c r="D752" s="41">
        <v>6</v>
      </c>
      <c r="E752" s="41">
        <v>3495</v>
      </c>
      <c r="F752" s="41">
        <f>E752*D752</f>
        <v>20970</v>
      </c>
    </row>
    <row r="753" spans="2:6" x14ac:dyDescent="0.35">
      <c r="B753" s="41" t="s">
        <v>94</v>
      </c>
      <c r="C753" s="41" t="s">
        <v>98</v>
      </c>
      <c r="D753" s="41">
        <v>12</v>
      </c>
      <c r="E753" s="41">
        <v>1736.76</v>
      </c>
      <c r="F753" s="41">
        <f>E753*D753</f>
        <v>20841.12</v>
      </c>
    </row>
    <row r="754" spans="2:6" x14ac:dyDescent="0.35">
      <c r="B754" s="41" t="s">
        <v>94</v>
      </c>
      <c r="C754" s="41" t="s">
        <v>98</v>
      </c>
      <c r="D754" s="41">
        <v>12</v>
      </c>
      <c r="E754" s="41">
        <v>1736.76</v>
      </c>
      <c r="F754" s="41">
        <f>E754*D754</f>
        <v>20841.12</v>
      </c>
    </row>
    <row r="755" spans="2:6" x14ac:dyDescent="0.35">
      <c r="B755" s="41" t="s">
        <v>62</v>
      </c>
      <c r="C755" s="41" t="s">
        <v>63</v>
      </c>
      <c r="D755" s="41">
        <v>4</v>
      </c>
      <c r="E755" s="41">
        <v>5181.4799999999996</v>
      </c>
      <c r="F755" s="41">
        <f>E755*D755</f>
        <v>20725.919999999998</v>
      </c>
    </row>
    <row r="756" spans="2:6" x14ac:dyDescent="0.35">
      <c r="B756" s="41" t="s">
        <v>62</v>
      </c>
      <c r="C756" s="41" t="s">
        <v>71</v>
      </c>
      <c r="D756" s="41">
        <v>12</v>
      </c>
      <c r="E756" s="41">
        <v>1722.24</v>
      </c>
      <c r="F756" s="41">
        <f>E756*D756</f>
        <v>20666.88</v>
      </c>
    </row>
    <row r="757" spans="2:6" x14ac:dyDescent="0.35">
      <c r="B757" s="41" t="s">
        <v>26</v>
      </c>
      <c r="C757" s="41" t="s">
        <v>27</v>
      </c>
      <c r="D757" s="41">
        <v>24</v>
      </c>
      <c r="E757" s="41">
        <v>857.04</v>
      </c>
      <c r="F757" s="41">
        <f>E757*D757</f>
        <v>20568.96</v>
      </c>
    </row>
    <row r="758" spans="2:6" x14ac:dyDescent="0.35">
      <c r="B758" s="41" t="s">
        <v>26</v>
      </c>
      <c r="C758" s="41" t="s">
        <v>27</v>
      </c>
      <c r="D758" s="41">
        <v>24</v>
      </c>
      <c r="E758" s="41">
        <v>857.04</v>
      </c>
      <c r="F758" s="41">
        <f>E758*D758</f>
        <v>20568.96</v>
      </c>
    </row>
    <row r="759" spans="2:6" x14ac:dyDescent="0.35">
      <c r="B759" s="41" t="s">
        <v>26</v>
      </c>
      <c r="C759" s="41" t="s">
        <v>27</v>
      </c>
      <c r="D759" s="41">
        <v>24</v>
      </c>
      <c r="E759" s="41">
        <v>857.04</v>
      </c>
      <c r="F759" s="41">
        <f>E759*D759</f>
        <v>20568.96</v>
      </c>
    </row>
    <row r="760" spans="2:6" x14ac:dyDescent="0.35">
      <c r="B760" s="41" t="s">
        <v>26</v>
      </c>
      <c r="C760" s="41" t="s">
        <v>27</v>
      </c>
      <c r="D760" s="41">
        <v>24</v>
      </c>
      <c r="E760" s="41">
        <v>857.04</v>
      </c>
      <c r="F760" s="41">
        <f>E760*D760</f>
        <v>20568.96</v>
      </c>
    </row>
    <row r="761" spans="2:6" x14ac:dyDescent="0.35">
      <c r="B761" s="41" t="s">
        <v>26</v>
      </c>
      <c r="C761" s="41" t="s">
        <v>27</v>
      </c>
      <c r="D761" s="41">
        <v>24</v>
      </c>
      <c r="E761" s="41">
        <v>857.04</v>
      </c>
      <c r="F761" s="41">
        <f>E761*D761</f>
        <v>20568.96</v>
      </c>
    </row>
    <row r="762" spans="2:6" x14ac:dyDescent="0.35">
      <c r="B762" s="41" t="s">
        <v>110</v>
      </c>
      <c r="C762" s="41" t="s">
        <v>111</v>
      </c>
      <c r="D762" s="41">
        <v>12</v>
      </c>
      <c r="E762" s="41">
        <v>1700.04</v>
      </c>
      <c r="F762" s="41">
        <f>E762*D762</f>
        <v>20400.48</v>
      </c>
    </row>
    <row r="763" spans="2:6" x14ac:dyDescent="0.35">
      <c r="B763" s="41" t="s">
        <v>18</v>
      </c>
      <c r="C763" s="41" t="s">
        <v>102</v>
      </c>
      <c r="D763" s="41">
        <v>6</v>
      </c>
      <c r="E763" s="41">
        <v>3348.24</v>
      </c>
      <c r="F763" s="41">
        <f>E763*D763</f>
        <v>20089.439999999999</v>
      </c>
    </row>
    <row r="764" spans="2:6" x14ac:dyDescent="0.35">
      <c r="B764" s="41" t="s">
        <v>55</v>
      </c>
      <c r="C764" s="41" t="s">
        <v>56</v>
      </c>
      <c r="D764" s="41">
        <v>4</v>
      </c>
      <c r="E764" s="41">
        <v>4996.6400000000003</v>
      </c>
      <c r="F764" s="41">
        <f>E764*D764</f>
        <v>19986.560000000001</v>
      </c>
    </row>
    <row r="765" spans="2:6" x14ac:dyDescent="0.35">
      <c r="B765" s="41" t="s">
        <v>110</v>
      </c>
      <c r="C765" s="41" t="s">
        <v>111</v>
      </c>
      <c r="D765" s="41">
        <v>13</v>
      </c>
      <c r="E765" s="41">
        <v>1462.5</v>
      </c>
      <c r="F765" s="41">
        <f>E765*D765</f>
        <v>19012.5</v>
      </c>
    </row>
    <row r="766" spans="2:6" x14ac:dyDescent="0.35">
      <c r="B766" s="41" t="s">
        <v>18</v>
      </c>
      <c r="C766" s="41" t="s">
        <v>108</v>
      </c>
      <c r="D766" s="41">
        <v>11</v>
      </c>
      <c r="E766" s="41">
        <v>1718.86</v>
      </c>
      <c r="F766" s="41">
        <f>E766*D766</f>
        <v>18907.46</v>
      </c>
    </row>
    <row r="767" spans="2:6" x14ac:dyDescent="0.35">
      <c r="B767" s="41" t="s">
        <v>31</v>
      </c>
      <c r="C767" s="41" t="s">
        <v>32</v>
      </c>
      <c r="D767" s="41">
        <v>6</v>
      </c>
      <c r="E767" s="41">
        <v>3146.88</v>
      </c>
      <c r="F767" s="41">
        <f>E767*D767</f>
        <v>18881.28</v>
      </c>
    </row>
    <row r="768" spans="2:6" x14ac:dyDescent="0.35">
      <c r="B768" s="41" t="s">
        <v>18</v>
      </c>
      <c r="C768" s="41" t="s">
        <v>19</v>
      </c>
      <c r="D768" s="41">
        <v>6</v>
      </c>
      <c r="E768" s="41">
        <v>3080.34</v>
      </c>
      <c r="F768" s="41">
        <f>E768*D768</f>
        <v>18482.04</v>
      </c>
    </row>
    <row r="769" spans="2:6" x14ac:dyDescent="0.35">
      <c r="B769" s="41" t="s">
        <v>18</v>
      </c>
      <c r="C769" s="41" t="s">
        <v>19</v>
      </c>
      <c r="D769" s="41">
        <v>6</v>
      </c>
      <c r="E769" s="41">
        <v>3080.34</v>
      </c>
      <c r="F769" s="41">
        <f>E769*D769</f>
        <v>18482.04</v>
      </c>
    </row>
    <row r="770" spans="2:6" x14ac:dyDescent="0.35">
      <c r="B770" s="41" t="s">
        <v>18</v>
      </c>
      <c r="C770" s="41" t="s">
        <v>19</v>
      </c>
      <c r="D770" s="41">
        <v>6</v>
      </c>
      <c r="E770" s="41">
        <v>3080.34</v>
      </c>
      <c r="F770" s="41">
        <f>E770*D770</f>
        <v>18482.04</v>
      </c>
    </row>
    <row r="771" spans="2:6" x14ac:dyDescent="0.35">
      <c r="B771" s="41" t="s">
        <v>31</v>
      </c>
      <c r="C771" s="41" t="s">
        <v>117</v>
      </c>
      <c r="D771" s="41">
        <v>-20</v>
      </c>
      <c r="E771" s="41">
        <v>-900.8</v>
      </c>
      <c r="F771" s="41">
        <f>E771*D771</f>
        <v>18016</v>
      </c>
    </row>
    <row r="772" spans="2:6" x14ac:dyDescent="0.35">
      <c r="B772" s="41" t="s">
        <v>110</v>
      </c>
      <c r="C772" s="41" t="s">
        <v>111</v>
      </c>
      <c r="D772" s="41">
        <v>12</v>
      </c>
      <c r="E772" s="41">
        <v>1500</v>
      </c>
      <c r="F772" s="41">
        <f>E772*D772</f>
        <v>18000</v>
      </c>
    </row>
    <row r="773" spans="2:6" x14ac:dyDescent="0.35">
      <c r="B773" s="41" t="s">
        <v>110</v>
      </c>
      <c r="C773" s="41" t="s">
        <v>111</v>
      </c>
      <c r="D773" s="41">
        <v>12</v>
      </c>
      <c r="E773" s="41">
        <v>1500</v>
      </c>
      <c r="F773" s="41">
        <f>E773*D773</f>
        <v>18000</v>
      </c>
    </row>
    <row r="774" spans="2:6" x14ac:dyDescent="0.35">
      <c r="B774" s="41" t="s">
        <v>110</v>
      </c>
      <c r="C774" s="41" t="s">
        <v>111</v>
      </c>
      <c r="D774" s="41">
        <v>12</v>
      </c>
      <c r="E774" s="41">
        <v>1500</v>
      </c>
      <c r="F774" s="41">
        <f>E774*D774</f>
        <v>18000</v>
      </c>
    </row>
    <row r="775" spans="2:6" x14ac:dyDescent="0.35">
      <c r="B775" s="41" t="s">
        <v>110</v>
      </c>
      <c r="C775" s="41" t="s">
        <v>111</v>
      </c>
      <c r="D775" s="41">
        <v>6</v>
      </c>
      <c r="E775" s="41">
        <v>2994.96</v>
      </c>
      <c r="F775" s="41">
        <f>E775*D775</f>
        <v>17969.760000000002</v>
      </c>
    </row>
    <row r="776" spans="2:6" x14ac:dyDescent="0.35">
      <c r="B776" s="41" t="s">
        <v>62</v>
      </c>
      <c r="C776" s="41" t="s">
        <v>124</v>
      </c>
      <c r="D776" s="41">
        <v>12</v>
      </c>
      <c r="E776" s="41">
        <v>1477.8</v>
      </c>
      <c r="F776" s="41">
        <f>E776*D776</f>
        <v>17733.599999999999</v>
      </c>
    </row>
    <row r="777" spans="2:6" x14ac:dyDescent="0.35">
      <c r="B777" s="41" t="s">
        <v>62</v>
      </c>
      <c r="C777" s="41" t="s">
        <v>71</v>
      </c>
      <c r="D777" s="41">
        <v>12</v>
      </c>
      <c r="E777" s="41">
        <v>1444.44</v>
      </c>
      <c r="F777" s="41">
        <f>E777*D777</f>
        <v>17333.28</v>
      </c>
    </row>
    <row r="778" spans="2:6" x14ac:dyDescent="0.35">
      <c r="B778" s="41" t="s">
        <v>74</v>
      </c>
      <c r="C778" s="41" t="s">
        <v>76</v>
      </c>
      <c r="D778" s="41">
        <v>10</v>
      </c>
      <c r="E778" s="41">
        <v>1718.2</v>
      </c>
      <c r="F778" s="41">
        <f>E778*D778</f>
        <v>17182</v>
      </c>
    </row>
    <row r="779" spans="2:6" x14ac:dyDescent="0.35">
      <c r="B779" s="41" t="s">
        <v>110</v>
      </c>
      <c r="C779" s="41" t="s">
        <v>111</v>
      </c>
      <c r="D779" s="41">
        <v>11</v>
      </c>
      <c r="E779" s="41">
        <v>1558.37</v>
      </c>
      <c r="F779" s="41">
        <f>E779*D779</f>
        <v>17142.07</v>
      </c>
    </row>
    <row r="780" spans="2:6" x14ac:dyDescent="0.35">
      <c r="B780" s="41" t="s">
        <v>74</v>
      </c>
      <c r="C780" s="41" t="s">
        <v>75</v>
      </c>
      <c r="D780" s="41">
        <v>6</v>
      </c>
      <c r="E780" s="41">
        <v>2809.08</v>
      </c>
      <c r="F780" s="41">
        <f>E780*D780</f>
        <v>16854.48</v>
      </c>
    </row>
    <row r="781" spans="2:6" x14ac:dyDescent="0.35">
      <c r="B781" s="41" t="s">
        <v>74</v>
      </c>
      <c r="C781" s="41" t="s">
        <v>75</v>
      </c>
      <c r="D781" s="41">
        <v>6</v>
      </c>
      <c r="E781" s="41">
        <v>2809.08</v>
      </c>
      <c r="F781" s="41">
        <f>E781*D781</f>
        <v>16854.48</v>
      </c>
    </row>
    <row r="782" spans="2:6" x14ac:dyDescent="0.35">
      <c r="B782" s="41" t="s">
        <v>74</v>
      </c>
      <c r="C782" s="41" t="s">
        <v>75</v>
      </c>
      <c r="D782" s="41">
        <v>6</v>
      </c>
      <c r="E782" s="41">
        <v>2809.08</v>
      </c>
      <c r="F782" s="41">
        <f>E782*D782</f>
        <v>16854.48</v>
      </c>
    </row>
    <row r="783" spans="2:6" x14ac:dyDescent="0.35">
      <c r="B783" s="41" t="s">
        <v>74</v>
      </c>
      <c r="C783" s="41" t="s">
        <v>75</v>
      </c>
      <c r="D783" s="41">
        <v>6</v>
      </c>
      <c r="E783" s="41">
        <v>2809.08</v>
      </c>
      <c r="F783" s="41">
        <f>E783*D783</f>
        <v>16854.48</v>
      </c>
    </row>
    <row r="784" spans="2:6" x14ac:dyDescent="0.35">
      <c r="B784" s="41" t="s">
        <v>77</v>
      </c>
      <c r="C784" s="41" t="s">
        <v>78</v>
      </c>
      <c r="D784" s="41">
        <v>8</v>
      </c>
      <c r="E784" s="41">
        <v>2080</v>
      </c>
      <c r="F784" s="41">
        <f>E784*D784</f>
        <v>16640</v>
      </c>
    </row>
    <row r="785" spans="2:6" x14ac:dyDescent="0.35">
      <c r="B785" s="41" t="s">
        <v>18</v>
      </c>
      <c r="C785" s="41" t="s">
        <v>102</v>
      </c>
      <c r="D785" s="41">
        <v>-4</v>
      </c>
      <c r="E785" s="41">
        <v>-4103.6000000000004</v>
      </c>
      <c r="F785" s="41">
        <f>E785*D785</f>
        <v>16414.400000000001</v>
      </c>
    </row>
    <row r="786" spans="2:6" x14ac:dyDescent="0.35">
      <c r="B786" s="41" t="s">
        <v>62</v>
      </c>
      <c r="C786" s="41" t="s">
        <v>124</v>
      </c>
      <c r="D786" s="41">
        <v>6</v>
      </c>
      <c r="E786" s="41">
        <v>2716.62</v>
      </c>
      <c r="F786" s="41">
        <f>E786*D786</f>
        <v>16299.72</v>
      </c>
    </row>
    <row r="787" spans="2:6" x14ac:dyDescent="0.35">
      <c r="B787" s="41" t="s">
        <v>110</v>
      </c>
      <c r="C787" s="41" t="s">
        <v>111</v>
      </c>
      <c r="D787" s="41">
        <v>12</v>
      </c>
      <c r="E787" s="41">
        <v>1350</v>
      </c>
      <c r="F787" s="41">
        <f>E787*D787</f>
        <v>16200</v>
      </c>
    </row>
    <row r="788" spans="2:6" x14ac:dyDescent="0.35">
      <c r="B788" s="41" t="s">
        <v>110</v>
      </c>
      <c r="C788" s="41" t="s">
        <v>111</v>
      </c>
      <c r="D788" s="41">
        <v>12</v>
      </c>
      <c r="E788" s="41">
        <v>1350</v>
      </c>
      <c r="F788" s="41">
        <f>E788*D788</f>
        <v>16200</v>
      </c>
    </row>
    <row r="789" spans="2:6" x14ac:dyDescent="0.35">
      <c r="B789" s="41" t="s">
        <v>110</v>
      </c>
      <c r="C789" s="41" t="s">
        <v>111</v>
      </c>
      <c r="D789" s="41">
        <v>12</v>
      </c>
      <c r="E789" s="41">
        <v>1350</v>
      </c>
      <c r="F789" s="41">
        <f>E789*D789</f>
        <v>16200</v>
      </c>
    </row>
    <row r="790" spans="2:6" x14ac:dyDescent="0.35">
      <c r="B790" s="41" t="s">
        <v>110</v>
      </c>
      <c r="C790" s="41" t="s">
        <v>111</v>
      </c>
      <c r="D790" s="41">
        <v>12</v>
      </c>
      <c r="E790" s="41">
        <v>1350</v>
      </c>
      <c r="F790" s="41">
        <f>E790*D790</f>
        <v>16200</v>
      </c>
    </row>
    <row r="791" spans="2:6" x14ac:dyDescent="0.35">
      <c r="B791" s="41" t="s">
        <v>26</v>
      </c>
      <c r="C791" s="41" t="s">
        <v>27</v>
      </c>
      <c r="D791" s="41">
        <v>6</v>
      </c>
      <c r="E791" s="41">
        <v>2625</v>
      </c>
      <c r="F791" s="41">
        <f>E791*D791</f>
        <v>15750</v>
      </c>
    </row>
    <row r="792" spans="2:6" x14ac:dyDescent="0.35">
      <c r="B792" s="41" t="s">
        <v>74</v>
      </c>
      <c r="C792" s="41" t="s">
        <v>76</v>
      </c>
      <c r="D792" s="41">
        <v>6</v>
      </c>
      <c r="E792" s="41">
        <v>2558.2199999999998</v>
      </c>
      <c r="F792" s="41">
        <f>E792*D792</f>
        <v>15349.32</v>
      </c>
    </row>
    <row r="793" spans="2:6" x14ac:dyDescent="0.35">
      <c r="B793" s="41" t="s">
        <v>62</v>
      </c>
      <c r="C793" s="41" t="s">
        <v>71</v>
      </c>
      <c r="D793" s="41">
        <v>-5</v>
      </c>
      <c r="E793" s="41">
        <v>-3004.65</v>
      </c>
      <c r="F793" s="41">
        <f>E793*D793</f>
        <v>15023.25</v>
      </c>
    </row>
    <row r="794" spans="2:6" x14ac:dyDescent="0.35">
      <c r="B794" s="41" t="s">
        <v>94</v>
      </c>
      <c r="C794" s="41" t="s">
        <v>98</v>
      </c>
      <c r="D794" s="41">
        <v>6</v>
      </c>
      <c r="E794" s="41">
        <v>2500.02</v>
      </c>
      <c r="F794" s="41">
        <f>E794*D794</f>
        <v>15000.119999999999</v>
      </c>
    </row>
    <row r="795" spans="2:6" x14ac:dyDescent="0.35">
      <c r="B795" s="41" t="s">
        <v>40</v>
      </c>
      <c r="C795" s="41" t="s">
        <v>42</v>
      </c>
      <c r="D795" s="41">
        <v>4</v>
      </c>
      <c r="E795" s="41">
        <v>3671.72</v>
      </c>
      <c r="F795" s="41">
        <f>E795*D795</f>
        <v>14686.88</v>
      </c>
    </row>
    <row r="796" spans="2:6" x14ac:dyDescent="0.35">
      <c r="B796" s="41" t="s">
        <v>62</v>
      </c>
      <c r="C796" s="41" t="s">
        <v>124</v>
      </c>
      <c r="D796" s="41">
        <v>6</v>
      </c>
      <c r="E796" s="41">
        <v>2438.88</v>
      </c>
      <c r="F796" s="41">
        <f>E796*D796</f>
        <v>14633.28</v>
      </c>
    </row>
    <row r="797" spans="2:6" x14ac:dyDescent="0.35">
      <c r="B797" s="41" t="s">
        <v>74</v>
      </c>
      <c r="C797" s="41" t="s">
        <v>75</v>
      </c>
      <c r="D797" s="41">
        <v>14</v>
      </c>
      <c r="E797" s="41">
        <v>1043.56</v>
      </c>
      <c r="F797" s="41">
        <f>E797*D797</f>
        <v>14609.84</v>
      </c>
    </row>
    <row r="798" spans="2:6" x14ac:dyDescent="0.35">
      <c r="B798" s="41" t="s">
        <v>110</v>
      </c>
      <c r="C798" s="41" t="s">
        <v>111</v>
      </c>
      <c r="D798" s="41">
        <v>12</v>
      </c>
      <c r="E798" s="41">
        <v>1200</v>
      </c>
      <c r="F798" s="41">
        <f>E798*D798</f>
        <v>14400</v>
      </c>
    </row>
    <row r="799" spans="2:6" x14ac:dyDescent="0.35">
      <c r="B799" s="41" t="s">
        <v>110</v>
      </c>
      <c r="C799" s="41" t="s">
        <v>111</v>
      </c>
      <c r="D799" s="41">
        <v>12</v>
      </c>
      <c r="E799" s="41">
        <v>1200</v>
      </c>
      <c r="F799" s="41">
        <f>E799*D799</f>
        <v>14400</v>
      </c>
    </row>
    <row r="800" spans="2:6" x14ac:dyDescent="0.35">
      <c r="B800" s="41" t="s">
        <v>55</v>
      </c>
      <c r="C800" s="41" t="s">
        <v>56</v>
      </c>
      <c r="D800" s="41">
        <v>6</v>
      </c>
      <c r="E800" s="41">
        <v>2342.64</v>
      </c>
      <c r="F800" s="41">
        <f>E800*D800</f>
        <v>14055.84</v>
      </c>
    </row>
    <row r="801" spans="2:6" x14ac:dyDescent="0.35">
      <c r="B801" s="41" t="s">
        <v>18</v>
      </c>
      <c r="C801" s="41" t="s">
        <v>102</v>
      </c>
      <c r="D801" s="41">
        <v>5</v>
      </c>
      <c r="E801" s="41">
        <v>2790.2</v>
      </c>
      <c r="F801" s="41">
        <f>E801*D801</f>
        <v>13951</v>
      </c>
    </row>
    <row r="802" spans="2:6" x14ac:dyDescent="0.35">
      <c r="B802" s="41" t="s">
        <v>74</v>
      </c>
      <c r="C802" s="41" t="s">
        <v>75</v>
      </c>
      <c r="D802" s="41">
        <v>6</v>
      </c>
      <c r="E802" s="41">
        <v>2290.86</v>
      </c>
      <c r="F802" s="41">
        <f>E802*D802</f>
        <v>13745.16</v>
      </c>
    </row>
    <row r="803" spans="2:6" x14ac:dyDescent="0.35">
      <c r="B803" s="41" t="s">
        <v>74</v>
      </c>
      <c r="C803" s="41" t="s">
        <v>75</v>
      </c>
      <c r="D803" s="41">
        <v>6</v>
      </c>
      <c r="E803" s="41">
        <v>2290.86</v>
      </c>
      <c r="F803" s="41">
        <f>E803*D803</f>
        <v>13745.16</v>
      </c>
    </row>
    <row r="804" spans="2:6" x14ac:dyDescent="0.35">
      <c r="B804" s="41" t="s">
        <v>74</v>
      </c>
      <c r="C804" s="41" t="s">
        <v>75</v>
      </c>
      <c r="D804" s="41">
        <v>6</v>
      </c>
      <c r="E804" s="41">
        <v>2290.86</v>
      </c>
      <c r="F804" s="41">
        <f>E804*D804</f>
        <v>13745.16</v>
      </c>
    </row>
    <row r="805" spans="2:6" x14ac:dyDescent="0.35">
      <c r="B805" s="41" t="s">
        <v>77</v>
      </c>
      <c r="C805" s="41" t="s">
        <v>78</v>
      </c>
      <c r="D805" s="41">
        <v>6</v>
      </c>
      <c r="E805" s="41">
        <v>2238.2399999999998</v>
      </c>
      <c r="F805" s="41">
        <f>E805*D805</f>
        <v>13429.439999999999</v>
      </c>
    </row>
    <row r="806" spans="2:6" x14ac:dyDescent="0.35">
      <c r="B806" s="41" t="s">
        <v>74</v>
      </c>
      <c r="C806" s="41" t="s">
        <v>75</v>
      </c>
      <c r="D806" s="41">
        <v>6</v>
      </c>
      <c r="E806" s="41">
        <v>2236.38</v>
      </c>
      <c r="F806" s="41">
        <f>E806*D806</f>
        <v>13418.28</v>
      </c>
    </row>
    <row r="807" spans="2:6" x14ac:dyDescent="0.35">
      <c r="B807" s="41" t="s">
        <v>74</v>
      </c>
      <c r="C807" s="41" t="s">
        <v>75</v>
      </c>
      <c r="D807" s="41">
        <v>6</v>
      </c>
      <c r="E807" s="41">
        <v>2236.38</v>
      </c>
      <c r="F807" s="41">
        <f>E807*D807</f>
        <v>13418.28</v>
      </c>
    </row>
    <row r="808" spans="2:6" x14ac:dyDescent="0.35">
      <c r="B808" s="41" t="s">
        <v>74</v>
      </c>
      <c r="C808" s="41" t="s">
        <v>75</v>
      </c>
      <c r="D808" s="41">
        <v>6</v>
      </c>
      <c r="E808" s="41">
        <v>2236.38</v>
      </c>
      <c r="F808" s="41">
        <f>E808*D808</f>
        <v>13418.28</v>
      </c>
    </row>
    <row r="809" spans="2:6" x14ac:dyDescent="0.35">
      <c r="B809" s="41" t="s">
        <v>74</v>
      </c>
      <c r="C809" s="41" t="s">
        <v>75</v>
      </c>
      <c r="D809" s="41">
        <v>6</v>
      </c>
      <c r="E809" s="41">
        <v>2236.38</v>
      </c>
      <c r="F809" s="41">
        <f>E809*D809</f>
        <v>13418.28</v>
      </c>
    </row>
    <row r="810" spans="2:6" x14ac:dyDescent="0.35">
      <c r="B810" s="41" t="s">
        <v>55</v>
      </c>
      <c r="C810" s="41" t="s">
        <v>56</v>
      </c>
      <c r="D810" s="41">
        <v>4</v>
      </c>
      <c r="E810" s="41">
        <v>3330</v>
      </c>
      <c r="F810" s="41">
        <f>E810*D810</f>
        <v>13320</v>
      </c>
    </row>
    <row r="811" spans="2:6" x14ac:dyDescent="0.35">
      <c r="B811" s="41" t="s">
        <v>55</v>
      </c>
      <c r="C811" s="41" t="s">
        <v>56</v>
      </c>
      <c r="D811" s="41">
        <v>4</v>
      </c>
      <c r="E811" s="41">
        <v>3330</v>
      </c>
      <c r="F811" s="41">
        <f>E811*D811</f>
        <v>13320</v>
      </c>
    </row>
    <row r="812" spans="2:6" x14ac:dyDescent="0.35">
      <c r="B812" s="41" t="s">
        <v>18</v>
      </c>
      <c r="C812" s="41" t="s">
        <v>104</v>
      </c>
      <c r="D812" s="41">
        <v>12</v>
      </c>
      <c r="E812" s="41">
        <v>1080.96</v>
      </c>
      <c r="F812" s="41">
        <f>E812*D812</f>
        <v>12971.52</v>
      </c>
    </row>
    <row r="813" spans="2:6" x14ac:dyDescent="0.35">
      <c r="B813" s="41" t="s">
        <v>62</v>
      </c>
      <c r="C813" s="41" t="s">
        <v>71</v>
      </c>
      <c r="D813" s="41">
        <v>11</v>
      </c>
      <c r="E813" s="41">
        <v>1171.28</v>
      </c>
      <c r="F813" s="41">
        <f>E813*D813</f>
        <v>12884.08</v>
      </c>
    </row>
    <row r="814" spans="2:6" x14ac:dyDescent="0.35">
      <c r="B814" s="41" t="s">
        <v>26</v>
      </c>
      <c r="C814" s="41" t="s">
        <v>116</v>
      </c>
      <c r="D814" s="41">
        <v>12</v>
      </c>
      <c r="E814" s="41">
        <v>1060.68</v>
      </c>
      <c r="F814" s="41">
        <f>E814*D814</f>
        <v>12728.16</v>
      </c>
    </row>
    <row r="815" spans="2:6" x14ac:dyDescent="0.35">
      <c r="B815" s="41" t="s">
        <v>26</v>
      </c>
      <c r="C815" s="41" t="s">
        <v>116</v>
      </c>
      <c r="D815" s="41">
        <v>12</v>
      </c>
      <c r="E815" s="41">
        <v>1060.68</v>
      </c>
      <c r="F815" s="41">
        <f>E815*D815</f>
        <v>12728.16</v>
      </c>
    </row>
    <row r="816" spans="2:6" x14ac:dyDescent="0.35">
      <c r="B816" s="41" t="s">
        <v>26</v>
      </c>
      <c r="C816" s="41" t="s">
        <v>116</v>
      </c>
      <c r="D816" s="41">
        <v>12</v>
      </c>
      <c r="E816" s="41">
        <v>1060.68</v>
      </c>
      <c r="F816" s="41">
        <f>E816*D816</f>
        <v>12728.16</v>
      </c>
    </row>
    <row r="817" spans="2:6" x14ac:dyDescent="0.35">
      <c r="B817" s="41" t="s">
        <v>26</v>
      </c>
      <c r="C817" s="41" t="s">
        <v>116</v>
      </c>
      <c r="D817" s="41">
        <v>12</v>
      </c>
      <c r="E817" s="41">
        <v>1060.68</v>
      </c>
      <c r="F817" s="41">
        <f>E817*D817</f>
        <v>12728.16</v>
      </c>
    </row>
    <row r="818" spans="2:6" x14ac:dyDescent="0.35">
      <c r="B818" s="41" t="s">
        <v>26</v>
      </c>
      <c r="C818" s="41" t="s">
        <v>116</v>
      </c>
      <c r="D818" s="41">
        <v>12</v>
      </c>
      <c r="E818" s="41">
        <v>1060.68</v>
      </c>
      <c r="F818" s="41">
        <f>E818*D818</f>
        <v>12728.16</v>
      </c>
    </row>
    <row r="819" spans="2:6" x14ac:dyDescent="0.35">
      <c r="B819" s="41" t="s">
        <v>26</v>
      </c>
      <c r="C819" s="41" t="s">
        <v>116</v>
      </c>
      <c r="D819" s="41">
        <v>12</v>
      </c>
      <c r="E819" s="41">
        <v>1060.68</v>
      </c>
      <c r="F819" s="41">
        <f>E819*D819</f>
        <v>12728.16</v>
      </c>
    </row>
    <row r="820" spans="2:6" x14ac:dyDescent="0.35">
      <c r="B820" s="41" t="s">
        <v>26</v>
      </c>
      <c r="C820" s="41" t="s">
        <v>116</v>
      </c>
      <c r="D820" s="41">
        <v>12</v>
      </c>
      <c r="E820" s="41">
        <v>1060.68</v>
      </c>
      <c r="F820" s="41">
        <f>E820*D820</f>
        <v>12728.16</v>
      </c>
    </row>
    <row r="821" spans="2:6" x14ac:dyDescent="0.35">
      <c r="B821" s="41" t="s">
        <v>94</v>
      </c>
      <c r="C821" s="41" t="s">
        <v>95</v>
      </c>
      <c r="D821" s="41">
        <v>6</v>
      </c>
      <c r="E821" s="41">
        <v>2100</v>
      </c>
      <c r="F821" s="41">
        <f>E821*D821</f>
        <v>12600</v>
      </c>
    </row>
    <row r="822" spans="2:6" x14ac:dyDescent="0.35">
      <c r="B822" s="41" t="s">
        <v>55</v>
      </c>
      <c r="C822" s="41" t="s">
        <v>56</v>
      </c>
      <c r="D822" s="41">
        <v>6</v>
      </c>
      <c r="E822" s="41">
        <v>2081.7600000000002</v>
      </c>
      <c r="F822" s="41">
        <f>E822*D822</f>
        <v>12490.560000000001</v>
      </c>
    </row>
    <row r="823" spans="2:6" x14ac:dyDescent="0.35">
      <c r="B823" s="41" t="s">
        <v>77</v>
      </c>
      <c r="C823" s="41" t="s">
        <v>78</v>
      </c>
      <c r="D823" s="41">
        <v>6</v>
      </c>
      <c r="E823" s="41">
        <v>2081.7600000000002</v>
      </c>
      <c r="F823" s="41">
        <f>E823*D823</f>
        <v>12490.560000000001</v>
      </c>
    </row>
    <row r="824" spans="2:6" x14ac:dyDescent="0.35">
      <c r="B824" s="41" t="s">
        <v>18</v>
      </c>
      <c r="C824" s="41" t="s">
        <v>101</v>
      </c>
      <c r="D824" s="41">
        <v>12</v>
      </c>
      <c r="E824" s="41">
        <v>1038.8399999999999</v>
      </c>
      <c r="F824" s="41">
        <f>E824*D824</f>
        <v>12466.079999999998</v>
      </c>
    </row>
    <row r="825" spans="2:6" x14ac:dyDescent="0.35">
      <c r="B825" s="41" t="s">
        <v>77</v>
      </c>
      <c r="C825" s="41" t="s">
        <v>78</v>
      </c>
      <c r="D825" s="41">
        <v>12</v>
      </c>
      <c r="E825" s="41">
        <v>1033.08</v>
      </c>
      <c r="F825" s="41">
        <f>E825*D825</f>
        <v>12396.96</v>
      </c>
    </row>
    <row r="826" spans="2:6" x14ac:dyDescent="0.35">
      <c r="B826" s="41" t="s">
        <v>74</v>
      </c>
      <c r="C826" s="41" t="s">
        <v>76</v>
      </c>
      <c r="D826" s="41">
        <v>6</v>
      </c>
      <c r="E826" s="41">
        <v>2045.46</v>
      </c>
      <c r="F826" s="41">
        <f>E826*D826</f>
        <v>12272.76</v>
      </c>
    </row>
    <row r="827" spans="2:6" x14ac:dyDescent="0.35">
      <c r="B827" s="41" t="s">
        <v>74</v>
      </c>
      <c r="C827" s="41" t="s">
        <v>76</v>
      </c>
      <c r="D827" s="41">
        <v>6</v>
      </c>
      <c r="E827" s="41">
        <v>2045.46</v>
      </c>
      <c r="F827" s="41">
        <f>E827*D827</f>
        <v>12272.76</v>
      </c>
    </row>
    <row r="828" spans="2:6" x14ac:dyDescent="0.35">
      <c r="B828" s="41" t="s">
        <v>55</v>
      </c>
      <c r="C828" s="41" t="s">
        <v>56</v>
      </c>
      <c r="D828" s="41">
        <v>24</v>
      </c>
      <c r="E828" s="41">
        <v>499.92</v>
      </c>
      <c r="F828" s="41">
        <f>E828*D828</f>
        <v>11998.08</v>
      </c>
    </row>
    <row r="829" spans="2:6" x14ac:dyDescent="0.35">
      <c r="B829" s="41" t="s">
        <v>55</v>
      </c>
      <c r="C829" s="41" t="s">
        <v>56</v>
      </c>
      <c r="D829" s="41">
        <v>24</v>
      </c>
      <c r="E829" s="41">
        <v>499.92</v>
      </c>
      <c r="F829" s="41">
        <f>E829*D829</f>
        <v>11998.08</v>
      </c>
    </row>
    <row r="830" spans="2:6" x14ac:dyDescent="0.35">
      <c r="B830" s="41" t="s">
        <v>74</v>
      </c>
      <c r="C830" s="41" t="s">
        <v>75</v>
      </c>
      <c r="D830" s="41">
        <v>8</v>
      </c>
      <c r="E830" s="41">
        <v>1490.88</v>
      </c>
      <c r="F830" s="41">
        <f>E830*D830</f>
        <v>11927.04</v>
      </c>
    </row>
    <row r="831" spans="2:6" x14ac:dyDescent="0.35">
      <c r="B831" s="41" t="s">
        <v>40</v>
      </c>
      <c r="C831" s="41" t="s">
        <v>47</v>
      </c>
      <c r="D831" s="41">
        <v>12</v>
      </c>
      <c r="E831" s="41">
        <v>990</v>
      </c>
      <c r="F831" s="41">
        <f>E831*D831</f>
        <v>11880</v>
      </c>
    </row>
    <row r="832" spans="2:6" x14ac:dyDescent="0.35">
      <c r="B832" s="41" t="s">
        <v>110</v>
      </c>
      <c r="C832" s="41" t="s">
        <v>111</v>
      </c>
      <c r="D832" s="41">
        <v>12</v>
      </c>
      <c r="E832" s="41">
        <v>990</v>
      </c>
      <c r="F832" s="41">
        <f>E832*D832</f>
        <v>11880</v>
      </c>
    </row>
    <row r="833" spans="2:6" x14ac:dyDescent="0.35">
      <c r="B833" s="41" t="s">
        <v>110</v>
      </c>
      <c r="C833" s="41" t="s">
        <v>111</v>
      </c>
      <c r="D833" s="41">
        <v>12</v>
      </c>
      <c r="E833" s="41">
        <v>990</v>
      </c>
      <c r="F833" s="41">
        <f>E833*D833</f>
        <v>11880</v>
      </c>
    </row>
    <row r="834" spans="2:6" x14ac:dyDescent="0.35">
      <c r="B834" s="41" t="s">
        <v>55</v>
      </c>
      <c r="C834" s="41" t="s">
        <v>56</v>
      </c>
      <c r="D834" s="41">
        <v>12</v>
      </c>
      <c r="E834" s="41">
        <v>990</v>
      </c>
      <c r="F834" s="41">
        <f>E834*D834</f>
        <v>11880</v>
      </c>
    </row>
    <row r="835" spans="2:6" x14ac:dyDescent="0.35">
      <c r="B835" s="41" t="s">
        <v>55</v>
      </c>
      <c r="C835" s="41" t="s">
        <v>56</v>
      </c>
      <c r="D835" s="41">
        <v>12</v>
      </c>
      <c r="E835" s="41">
        <v>990</v>
      </c>
      <c r="F835" s="41">
        <f>E835*D835</f>
        <v>11880</v>
      </c>
    </row>
    <row r="836" spans="2:6" x14ac:dyDescent="0.35">
      <c r="B836" s="41" t="s">
        <v>55</v>
      </c>
      <c r="C836" s="41" t="s">
        <v>56</v>
      </c>
      <c r="D836" s="41">
        <v>12</v>
      </c>
      <c r="E836" s="41">
        <v>990</v>
      </c>
      <c r="F836" s="41">
        <f>E836*D836</f>
        <v>11880</v>
      </c>
    </row>
    <row r="837" spans="2:6" x14ac:dyDescent="0.35">
      <c r="B837" s="41" t="s">
        <v>55</v>
      </c>
      <c r="C837" s="41" t="s">
        <v>56</v>
      </c>
      <c r="D837" s="41">
        <v>12</v>
      </c>
      <c r="E837" s="41">
        <v>990</v>
      </c>
      <c r="F837" s="41">
        <f>E837*D837</f>
        <v>11880</v>
      </c>
    </row>
    <row r="838" spans="2:6" x14ac:dyDescent="0.35">
      <c r="B838" s="41" t="s">
        <v>110</v>
      </c>
      <c r="C838" s="41" t="s">
        <v>111</v>
      </c>
      <c r="D838" s="41">
        <v>12</v>
      </c>
      <c r="E838" s="41">
        <v>990</v>
      </c>
      <c r="F838" s="41">
        <f>E838*D838</f>
        <v>11880</v>
      </c>
    </row>
    <row r="839" spans="2:6" x14ac:dyDescent="0.35">
      <c r="B839" s="41" t="s">
        <v>94</v>
      </c>
      <c r="C839" s="41" t="s">
        <v>98</v>
      </c>
      <c r="D839" s="41">
        <v>6</v>
      </c>
      <c r="E839" s="41">
        <v>1973.7</v>
      </c>
      <c r="F839" s="41">
        <f>E839*D839</f>
        <v>11842.2</v>
      </c>
    </row>
    <row r="840" spans="2:6" x14ac:dyDescent="0.35">
      <c r="B840" s="41" t="s">
        <v>94</v>
      </c>
      <c r="C840" s="41" t="s">
        <v>98</v>
      </c>
      <c r="D840" s="41">
        <v>6</v>
      </c>
      <c r="E840" s="41">
        <v>1973.7</v>
      </c>
      <c r="F840" s="41">
        <f>E840*D840</f>
        <v>11842.2</v>
      </c>
    </row>
    <row r="841" spans="2:6" x14ac:dyDescent="0.35">
      <c r="B841" s="41" t="s">
        <v>94</v>
      </c>
      <c r="C841" s="41" t="s">
        <v>98</v>
      </c>
      <c r="D841" s="41">
        <v>6</v>
      </c>
      <c r="E841" s="41">
        <v>1973.7</v>
      </c>
      <c r="F841" s="41">
        <f>E841*D841</f>
        <v>11842.2</v>
      </c>
    </row>
    <row r="842" spans="2:6" x14ac:dyDescent="0.35">
      <c r="B842" s="41" t="s">
        <v>94</v>
      </c>
      <c r="C842" s="41" t="s">
        <v>98</v>
      </c>
      <c r="D842" s="41">
        <v>6</v>
      </c>
      <c r="E842" s="41">
        <v>1973.7</v>
      </c>
      <c r="F842" s="41">
        <f>E842*D842</f>
        <v>11842.2</v>
      </c>
    </row>
    <row r="843" spans="2:6" x14ac:dyDescent="0.35">
      <c r="B843" s="41" t="s">
        <v>18</v>
      </c>
      <c r="C843" s="41" t="s">
        <v>89</v>
      </c>
      <c r="D843" s="41">
        <v>6</v>
      </c>
      <c r="E843" s="41">
        <v>1967.1</v>
      </c>
      <c r="F843" s="41">
        <f>E843*D843</f>
        <v>11802.599999999999</v>
      </c>
    </row>
    <row r="844" spans="2:6" x14ac:dyDescent="0.35">
      <c r="B844" s="41" t="s">
        <v>18</v>
      </c>
      <c r="C844" s="41" t="s">
        <v>89</v>
      </c>
      <c r="D844" s="41">
        <v>6</v>
      </c>
      <c r="E844" s="41">
        <v>1967.1</v>
      </c>
      <c r="F844" s="41">
        <f>E844*D844</f>
        <v>11802.599999999999</v>
      </c>
    </row>
    <row r="845" spans="2:6" x14ac:dyDescent="0.35">
      <c r="B845" s="41" t="s">
        <v>31</v>
      </c>
      <c r="C845" s="41" t="s">
        <v>32</v>
      </c>
      <c r="D845" s="41">
        <v>12</v>
      </c>
      <c r="E845" s="41">
        <v>973.08</v>
      </c>
      <c r="F845" s="41">
        <f>E845*D845</f>
        <v>11676.960000000001</v>
      </c>
    </row>
    <row r="846" spans="2:6" x14ac:dyDescent="0.35">
      <c r="B846" s="41" t="s">
        <v>40</v>
      </c>
      <c r="C846" s="41" t="s">
        <v>42</v>
      </c>
      <c r="D846" s="41">
        <v>3</v>
      </c>
      <c r="E846" s="41">
        <v>3799.89</v>
      </c>
      <c r="F846" s="41">
        <f>E846*D846</f>
        <v>11399.67</v>
      </c>
    </row>
    <row r="847" spans="2:6" x14ac:dyDescent="0.35">
      <c r="B847" s="41" t="s">
        <v>40</v>
      </c>
      <c r="C847" s="41" t="s">
        <v>42</v>
      </c>
      <c r="D847" s="41">
        <v>3</v>
      </c>
      <c r="E847" s="41">
        <v>3799.89</v>
      </c>
      <c r="F847" s="41">
        <f>E847*D847</f>
        <v>11399.67</v>
      </c>
    </row>
    <row r="848" spans="2:6" x14ac:dyDescent="0.35">
      <c r="B848" s="41" t="s">
        <v>62</v>
      </c>
      <c r="C848" s="41" t="s">
        <v>63</v>
      </c>
      <c r="D848" s="41">
        <v>-5</v>
      </c>
      <c r="E848" s="41">
        <v>-2275.85</v>
      </c>
      <c r="F848" s="41">
        <f>E848*D848</f>
        <v>11379.25</v>
      </c>
    </row>
    <row r="849" spans="2:6" x14ac:dyDescent="0.35">
      <c r="B849" s="41" t="s">
        <v>94</v>
      </c>
      <c r="C849" s="41" t="s">
        <v>95</v>
      </c>
      <c r="D849" s="41">
        <v>12</v>
      </c>
      <c r="E849" s="41">
        <v>936.72</v>
      </c>
      <c r="F849" s="41">
        <f>E849*D849</f>
        <v>11240.64</v>
      </c>
    </row>
    <row r="850" spans="2:6" x14ac:dyDescent="0.35">
      <c r="B850" s="41" t="s">
        <v>94</v>
      </c>
      <c r="C850" s="41" t="s">
        <v>95</v>
      </c>
      <c r="D850" s="41">
        <v>12</v>
      </c>
      <c r="E850" s="41">
        <v>936.72</v>
      </c>
      <c r="F850" s="41">
        <f>E850*D850</f>
        <v>11240.64</v>
      </c>
    </row>
    <row r="851" spans="2:6" x14ac:dyDescent="0.35">
      <c r="B851" s="41" t="s">
        <v>94</v>
      </c>
      <c r="C851" s="41" t="s">
        <v>95</v>
      </c>
      <c r="D851" s="41">
        <v>12</v>
      </c>
      <c r="E851" s="41">
        <v>936.72</v>
      </c>
      <c r="F851" s="41">
        <f>E851*D851</f>
        <v>11240.64</v>
      </c>
    </row>
    <row r="852" spans="2:6" x14ac:dyDescent="0.35">
      <c r="B852" s="41" t="s">
        <v>18</v>
      </c>
      <c r="C852" s="41" t="s">
        <v>19</v>
      </c>
      <c r="D852" s="41">
        <v>3</v>
      </c>
      <c r="E852" s="41">
        <v>3716.22</v>
      </c>
      <c r="F852" s="41">
        <f>E852*D852</f>
        <v>11148.66</v>
      </c>
    </row>
    <row r="853" spans="2:6" x14ac:dyDescent="0.35">
      <c r="B853" s="41" t="s">
        <v>18</v>
      </c>
      <c r="C853" s="41" t="s">
        <v>19</v>
      </c>
      <c r="D853" s="41">
        <v>3</v>
      </c>
      <c r="E853" s="41">
        <v>3716.22</v>
      </c>
      <c r="F853" s="41">
        <f>E853*D853</f>
        <v>11148.66</v>
      </c>
    </row>
    <row r="854" spans="2:6" x14ac:dyDescent="0.35">
      <c r="B854" s="41" t="s">
        <v>74</v>
      </c>
      <c r="C854" s="41" t="s">
        <v>75</v>
      </c>
      <c r="D854" s="41">
        <v>12</v>
      </c>
      <c r="E854" s="41">
        <v>916.44</v>
      </c>
      <c r="F854" s="41">
        <f>E854*D854</f>
        <v>10997.28</v>
      </c>
    </row>
    <row r="855" spans="2:6" x14ac:dyDescent="0.35">
      <c r="B855" s="41" t="s">
        <v>74</v>
      </c>
      <c r="C855" s="41" t="s">
        <v>75</v>
      </c>
      <c r="D855" s="41">
        <v>12</v>
      </c>
      <c r="E855" s="41">
        <v>916.44</v>
      </c>
      <c r="F855" s="41">
        <f>E855*D855</f>
        <v>10997.28</v>
      </c>
    </row>
    <row r="856" spans="2:6" x14ac:dyDescent="0.35">
      <c r="B856" s="41" t="s">
        <v>74</v>
      </c>
      <c r="C856" s="41" t="s">
        <v>75</v>
      </c>
      <c r="D856" s="41">
        <v>12</v>
      </c>
      <c r="E856" s="41">
        <v>916.44</v>
      </c>
      <c r="F856" s="41">
        <f>E856*D856</f>
        <v>10997.28</v>
      </c>
    </row>
    <row r="857" spans="2:6" x14ac:dyDescent="0.35">
      <c r="B857" s="41" t="s">
        <v>74</v>
      </c>
      <c r="C857" s="41" t="s">
        <v>75</v>
      </c>
      <c r="D857" s="41">
        <v>12</v>
      </c>
      <c r="E857" s="41">
        <v>916.44</v>
      </c>
      <c r="F857" s="41">
        <f>E857*D857</f>
        <v>10997.28</v>
      </c>
    </row>
    <row r="858" spans="2:6" x14ac:dyDescent="0.35">
      <c r="B858" s="41" t="s">
        <v>74</v>
      </c>
      <c r="C858" s="41" t="s">
        <v>75</v>
      </c>
      <c r="D858" s="41">
        <v>12</v>
      </c>
      <c r="E858" s="41">
        <v>916.44</v>
      </c>
      <c r="F858" s="41">
        <f>E858*D858</f>
        <v>10997.28</v>
      </c>
    </row>
    <row r="859" spans="2:6" x14ac:dyDescent="0.35">
      <c r="B859" s="41" t="s">
        <v>77</v>
      </c>
      <c r="C859" s="41" t="s">
        <v>78</v>
      </c>
      <c r="D859" s="41">
        <v>6</v>
      </c>
      <c r="E859" s="41">
        <v>1820.88</v>
      </c>
      <c r="F859" s="41">
        <f>E859*D859</f>
        <v>10925.28</v>
      </c>
    </row>
    <row r="860" spans="2:6" x14ac:dyDescent="0.35">
      <c r="B860" s="41" t="s">
        <v>26</v>
      </c>
      <c r="C860" s="41" t="s">
        <v>27</v>
      </c>
      <c r="D860" s="41">
        <v>7</v>
      </c>
      <c r="E860" s="41">
        <v>1556.24</v>
      </c>
      <c r="F860" s="41">
        <f>E860*D860</f>
        <v>10893.68</v>
      </c>
    </row>
    <row r="861" spans="2:6" x14ac:dyDescent="0.35">
      <c r="B861" s="41" t="s">
        <v>110</v>
      </c>
      <c r="C861" s="41" t="s">
        <v>111</v>
      </c>
      <c r="D861" s="41">
        <v>12</v>
      </c>
      <c r="E861" s="41">
        <v>900</v>
      </c>
      <c r="F861" s="41">
        <f>E861*D861</f>
        <v>10800</v>
      </c>
    </row>
    <row r="862" spans="2:6" x14ac:dyDescent="0.35">
      <c r="B862" s="41" t="s">
        <v>110</v>
      </c>
      <c r="C862" s="41" t="s">
        <v>111</v>
      </c>
      <c r="D862" s="41">
        <v>12</v>
      </c>
      <c r="E862" s="41">
        <v>890.04</v>
      </c>
      <c r="F862" s="41">
        <f>E862*D862</f>
        <v>10680.48</v>
      </c>
    </row>
    <row r="863" spans="2:6" x14ac:dyDescent="0.35">
      <c r="B863" s="41" t="s">
        <v>31</v>
      </c>
      <c r="C863" s="41" t="s">
        <v>117</v>
      </c>
      <c r="D863" s="41">
        <v>2</v>
      </c>
      <c r="E863" s="41">
        <v>5189.34</v>
      </c>
      <c r="F863" s="41">
        <f>E863*D863</f>
        <v>10378.68</v>
      </c>
    </row>
    <row r="864" spans="2:6" x14ac:dyDescent="0.35">
      <c r="B864" s="41" t="s">
        <v>40</v>
      </c>
      <c r="C864" s="41" t="s">
        <v>42</v>
      </c>
      <c r="D864" s="41">
        <v>6</v>
      </c>
      <c r="E864" s="41">
        <v>1727.28</v>
      </c>
      <c r="F864" s="41">
        <f>E864*D864</f>
        <v>10363.68</v>
      </c>
    </row>
    <row r="865" spans="2:6" x14ac:dyDescent="0.35">
      <c r="B865" s="41" t="s">
        <v>40</v>
      </c>
      <c r="C865" s="41" t="s">
        <v>42</v>
      </c>
      <c r="D865" s="41">
        <v>-6</v>
      </c>
      <c r="E865" s="41">
        <v>-1727.28</v>
      </c>
      <c r="F865" s="41">
        <f>E865*D865</f>
        <v>10363.68</v>
      </c>
    </row>
    <row r="866" spans="2:6" x14ac:dyDescent="0.35">
      <c r="B866" s="41" t="s">
        <v>94</v>
      </c>
      <c r="C866" s="41" t="s">
        <v>98</v>
      </c>
      <c r="D866" s="41">
        <v>6</v>
      </c>
      <c r="E866" s="41">
        <v>1710.54</v>
      </c>
      <c r="F866" s="41">
        <f>E866*D866</f>
        <v>10263.24</v>
      </c>
    </row>
    <row r="867" spans="2:6" x14ac:dyDescent="0.35">
      <c r="B867" s="41" t="s">
        <v>62</v>
      </c>
      <c r="C867" s="41" t="s">
        <v>124</v>
      </c>
      <c r="D867" s="41">
        <v>4</v>
      </c>
      <c r="E867" s="41">
        <v>2555.56</v>
      </c>
      <c r="F867" s="41">
        <f>E867*D867</f>
        <v>10222.24</v>
      </c>
    </row>
    <row r="868" spans="2:6" x14ac:dyDescent="0.35">
      <c r="B868" s="41" t="s">
        <v>62</v>
      </c>
      <c r="C868" s="41" t="s">
        <v>124</v>
      </c>
      <c r="D868" s="41">
        <v>-4</v>
      </c>
      <c r="E868" s="41">
        <v>-2555.56</v>
      </c>
      <c r="F868" s="41">
        <f>E868*D868</f>
        <v>10222.24</v>
      </c>
    </row>
    <row r="869" spans="2:6" x14ac:dyDescent="0.35">
      <c r="B869" s="41" t="s">
        <v>62</v>
      </c>
      <c r="C869" s="41" t="s">
        <v>71</v>
      </c>
      <c r="D869" s="41">
        <v>10</v>
      </c>
      <c r="E869" s="41">
        <v>1020.4</v>
      </c>
      <c r="F869" s="41">
        <f>E869*D869</f>
        <v>10204</v>
      </c>
    </row>
    <row r="870" spans="2:6" x14ac:dyDescent="0.35">
      <c r="B870" s="41" t="s">
        <v>110</v>
      </c>
      <c r="C870" s="41" t="s">
        <v>111</v>
      </c>
      <c r="D870" s="41">
        <v>12</v>
      </c>
      <c r="E870" s="41">
        <v>850.08</v>
      </c>
      <c r="F870" s="41">
        <f>E870*D870</f>
        <v>10200.960000000001</v>
      </c>
    </row>
    <row r="871" spans="2:6" x14ac:dyDescent="0.35">
      <c r="B871" s="41" t="s">
        <v>31</v>
      </c>
      <c r="C871" s="41" t="s">
        <v>133</v>
      </c>
      <c r="D871" s="41">
        <v>6</v>
      </c>
      <c r="E871" s="41">
        <v>1684.26</v>
      </c>
      <c r="F871" s="41">
        <f>E871*D871</f>
        <v>10105.56</v>
      </c>
    </row>
    <row r="872" spans="2:6" x14ac:dyDescent="0.35">
      <c r="B872" s="41" t="s">
        <v>74</v>
      </c>
      <c r="C872" s="41" t="s">
        <v>76</v>
      </c>
      <c r="D872" s="41">
        <v>12</v>
      </c>
      <c r="E872" s="41">
        <v>818.16</v>
      </c>
      <c r="F872" s="41">
        <f>E872*D872</f>
        <v>9817.92</v>
      </c>
    </row>
    <row r="873" spans="2:6" x14ac:dyDescent="0.35">
      <c r="B873" s="41" t="s">
        <v>74</v>
      </c>
      <c r="C873" s="41" t="s">
        <v>76</v>
      </c>
      <c r="D873" s="41">
        <v>12</v>
      </c>
      <c r="E873" s="41">
        <v>818.16</v>
      </c>
      <c r="F873" s="41">
        <f>E873*D873</f>
        <v>9817.92</v>
      </c>
    </row>
    <row r="874" spans="2:6" x14ac:dyDescent="0.35">
      <c r="B874" s="41" t="s">
        <v>51</v>
      </c>
      <c r="C874" s="41" t="s">
        <v>52</v>
      </c>
      <c r="D874" s="41">
        <v>12</v>
      </c>
      <c r="E874" s="41">
        <v>803.52</v>
      </c>
      <c r="F874" s="41">
        <f>E874*D874</f>
        <v>9642.24</v>
      </c>
    </row>
    <row r="875" spans="2:6" x14ac:dyDescent="0.35">
      <c r="B875" s="41" t="s">
        <v>26</v>
      </c>
      <c r="C875" s="41" t="s">
        <v>27</v>
      </c>
      <c r="D875" s="41">
        <v>12</v>
      </c>
      <c r="E875" s="41">
        <v>803.52</v>
      </c>
      <c r="F875" s="41">
        <f>E875*D875</f>
        <v>9642.24</v>
      </c>
    </row>
    <row r="876" spans="2:6" x14ac:dyDescent="0.35">
      <c r="B876" s="41" t="s">
        <v>110</v>
      </c>
      <c r="C876" s="41" t="s">
        <v>111</v>
      </c>
      <c r="D876" s="41">
        <v>12</v>
      </c>
      <c r="E876" s="41">
        <v>800.04</v>
      </c>
      <c r="F876" s="41">
        <f>E876*D876</f>
        <v>9600.48</v>
      </c>
    </row>
    <row r="877" spans="2:6" x14ac:dyDescent="0.35">
      <c r="B877" s="41" t="s">
        <v>110</v>
      </c>
      <c r="C877" s="41" t="s">
        <v>111</v>
      </c>
      <c r="D877" s="41">
        <v>12</v>
      </c>
      <c r="E877" s="41">
        <v>800.04</v>
      </c>
      <c r="F877" s="41">
        <f>E877*D877</f>
        <v>9600.48</v>
      </c>
    </row>
    <row r="878" spans="2:6" x14ac:dyDescent="0.35">
      <c r="B878" s="41" t="s">
        <v>110</v>
      </c>
      <c r="C878" s="41" t="s">
        <v>111</v>
      </c>
      <c r="D878" s="41">
        <v>12</v>
      </c>
      <c r="E878" s="41">
        <v>800.04</v>
      </c>
      <c r="F878" s="41">
        <f>E878*D878</f>
        <v>9600.48</v>
      </c>
    </row>
    <row r="879" spans="2:6" x14ac:dyDescent="0.35">
      <c r="B879" s="41" t="s">
        <v>110</v>
      </c>
      <c r="C879" s="41" t="s">
        <v>111</v>
      </c>
      <c r="D879" s="41">
        <v>12</v>
      </c>
      <c r="E879" s="41">
        <v>790.08</v>
      </c>
      <c r="F879" s="41">
        <f>E879*D879</f>
        <v>9480.9600000000009</v>
      </c>
    </row>
    <row r="880" spans="2:6" x14ac:dyDescent="0.35">
      <c r="B880" s="41" t="s">
        <v>18</v>
      </c>
      <c r="C880" s="41" t="s">
        <v>103</v>
      </c>
      <c r="D880" s="41">
        <v>12</v>
      </c>
      <c r="E880" s="41">
        <v>789.36</v>
      </c>
      <c r="F880" s="41">
        <f>E880*D880</f>
        <v>9472.32</v>
      </c>
    </row>
    <row r="881" spans="2:6" x14ac:dyDescent="0.35">
      <c r="B881" s="41" t="s">
        <v>51</v>
      </c>
      <c r="C881" s="41" t="s">
        <v>52</v>
      </c>
      <c r="D881" s="41">
        <v>6</v>
      </c>
      <c r="E881" s="41">
        <v>1560</v>
      </c>
      <c r="F881" s="41">
        <f>E881*D881</f>
        <v>9360</v>
      </c>
    </row>
    <row r="882" spans="2:6" x14ac:dyDescent="0.35">
      <c r="B882" s="41" t="s">
        <v>94</v>
      </c>
      <c r="C882" s="41" t="s">
        <v>98</v>
      </c>
      <c r="D882" s="41">
        <v>8</v>
      </c>
      <c r="E882" s="41">
        <v>1157.8399999999999</v>
      </c>
      <c r="F882" s="41">
        <f>E882*D882</f>
        <v>9262.7199999999993</v>
      </c>
    </row>
    <row r="883" spans="2:6" x14ac:dyDescent="0.35">
      <c r="B883" s="41" t="s">
        <v>74</v>
      </c>
      <c r="C883" s="41" t="s">
        <v>75</v>
      </c>
      <c r="D883" s="41">
        <v>11</v>
      </c>
      <c r="E883" s="41">
        <v>840.07</v>
      </c>
      <c r="F883" s="41">
        <f>E883*D883</f>
        <v>9240.77</v>
      </c>
    </row>
    <row r="884" spans="2:6" x14ac:dyDescent="0.35">
      <c r="B884" s="41" t="s">
        <v>18</v>
      </c>
      <c r="C884" s="41" t="s">
        <v>102</v>
      </c>
      <c r="D884" s="41">
        <v>3</v>
      </c>
      <c r="E884" s="41">
        <v>3077.7</v>
      </c>
      <c r="F884" s="41">
        <f>E884*D884</f>
        <v>9233.0999999999985</v>
      </c>
    </row>
    <row r="885" spans="2:6" x14ac:dyDescent="0.35">
      <c r="B885" s="41" t="s">
        <v>31</v>
      </c>
      <c r="C885" s="41" t="s">
        <v>117</v>
      </c>
      <c r="D885" s="41">
        <v>8</v>
      </c>
      <c r="E885" s="41">
        <v>1153.1199999999999</v>
      </c>
      <c r="F885" s="41">
        <f>E885*D885</f>
        <v>9224.9599999999991</v>
      </c>
    </row>
    <row r="886" spans="2:6" x14ac:dyDescent="0.35">
      <c r="B886" s="41" t="s">
        <v>62</v>
      </c>
      <c r="C886" s="41" t="s">
        <v>124</v>
      </c>
      <c r="D886" s="41">
        <v>4</v>
      </c>
      <c r="E886" s="41">
        <v>2266.64</v>
      </c>
      <c r="F886" s="41">
        <f>E886*D886</f>
        <v>9066.56</v>
      </c>
    </row>
    <row r="887" spans="2:6" x14ac:dyDescent="0.35">
      <c r="B887" s="41" t="s">
        <v>62</v>
      </c>
      <c r="C887" s="41" t="s">
        <v>124</v>
      </c>
      <c r="D887" s="41">
        <v>4</v>
      </c>
      <c r="E887" s="41">
        <v>2266.64</v>
      </c>
      <c r="F887" s="41">
        <f>E887*D887</f>
        <v>9066.56</v>
      </c>
    </row>
    <row r="888" spans="2:6" x14ac:dyDescent="0.35">
      <c r="B888" s="41" t="s">
        <v>62</v>
      </c>
      <c r="C888" s="41" t="s">
        <v>124</v>
      </c>
      <c r="D888" s="41">
        <v>4</v>
      </c>
      <c r="E888" s="41">
        <v>2266.64</v>
      </c>
      <c r="F888" s="41">
        <f>E888*D888</f>
        <v>9066.56</v>
      </c>
    </row>
    <row r="889" spans="2:6" x14ac:dyDescent="0.35">
      <c r="B889" s="41" t="s">
        <v>110</v>
      </c>
      <c r="C889" s="41" t="s">
        <v>111</v>
      </c>
      <c r="D889" s="41">
        <v>12</v>
      </c>
      <c r="E889" s="41">
        <v>750</v>
      </c>
      <c r="F889" s="41">
        <f>E889*D889</f>
        <v>9000</v>
      </c>
    </row>
    <row r="890" spans="2:6" x14ac:dyDescent="0.35">
      <c r="B890" s="41" t="s">
        <v>110</v>
      </c>
      <c r="C890" s="41" t="s">
        <v>111</v>
      </c>
      <c r="D890" s="41">
        <v>12</v>
      </c>
      <c r="E890" s="41">
        <v>750</v>
      </c>
      <c r="F890" s="41">
        <f>E890*D890</f>
        <v>9000</v>
      </c>
    </row>
    <row r="891" spans="2:6" x14ac:dyDescent="0.35">
      <c r="B891" s="41" t="s">
        <v>55</v>
      </c>
      <c r="C891" s="41" t="s">
        <v>135</v>
      </c>
      <c r="D891" s="41">
        <v>6</v>
      </c>
      <c r="E891" s="41">
        <v>1494.96</v>
      </c>
      <c r="F891" s="41">
        <f>E891*D891</f>
        <v>8969.76</v>
      </c>
    </row>
    <row r="892" spans="2:6" x14ac:dyDescent="0.35">
      <c r="B892" s="41" t="s">
        <v>18</v>
      </c>
      <c r="C892" s="41" t="s">
        <v>19</v>
      </c>
      <c r="D892" s="41">
        <v>6</v>
      </c>
      <c r="E892" s="41">
        <v>1473.24</v>
      </c>
      <c r="F892" s="41">
        <f>E892*D892</f>
        <v>8839.44</v>
      </c>
    </row>
    <row r="893" spans="2:6" x14ac:dyDescent="0.35">
      <c r="B893" s="41" t="s">
        <v>31</v>
      </c>
      <c r="C893" s="41" t="s">
        <v>117</v>
      </c>
      <c r="D893" s="41">
        <v>-14</v>
      </c>
      <c r="E893" s="41">
        <v>-630.55999999999995</v>
      </c>
      <c r="F893" s="41">
        <f>E893*D893</f>
        <v>8827.84</v>
      </c>
    </row>
    <row r="894" spans="2:6" x14ac:dyDescent="0.35">
      <c r="B894" s="41" t="s">
        <v>74</v>
      </c>
      <c r="C894" s="41" t="s">
        <v>75</v>
      </c>
      <c r="D894" s="41">
        <v>6</v>
      </c>
      <c r="E894" s="41">
        <v>1445.46</v>
      </c>
      <c r="F894" s="41">
        <f>E894*D894</f>
        <v>8672.76</v>
      </c>
    </row>
    <row r="895" spans="2:6" x14ac:dyDescent="0.35">
      <c r="B895" s="41" t="s">
        <v>74</v>
      </c>
      <c r="C895" s="41" t="s">
        <v>75</v>
      </c>
      <c r="D895" s="41">
        <v>6</v>
      </c>
      <c r="E895" s="41">
        <v>1445.46</v>
      </c>
      <c r="F895" s="41">
        <f>E895*D895</f>
        <v>8672.76</v>
      </c>
    </row>
    <row r="896" spans="2:6" x14ac:dyDescent="0.35">
      <c r="B896" s="41" t="s">
        <v>74</v>
      </c>
      <c r="C896" s="41" t="s">
        <v>75</v>
      </c>
      <c r="D896" s="41">
        <v>6</v>
      </c>
      <c r="E896" s="41">
        <v>1445.46</v>
      </c>
      <c r="F896" s="41">
        <f>E896*D896</f>
        <v>8672.76</v>
      </c>
    </row>
    <row r="897" spans="2:6" x14ac:dyDescent="0.35">
      <c r="B897" s="41" t="s">
        <v>55</v>
      </c>
      <c r="C897" s="41" t="s">
        <v>56</v>
      </c>
      <c r="D897" s="41">
        <v>-26</v>
      </c>
      <c r="E897" s="41">
        <v>-333.32</v>
      </c>
      <c r="F897" s="41">
        <f>E897*D897</f>
        <v>8666.32</v>
      </c>
    </row>
    <row r="898" spans="2:6" x14ac:dyDescent="0.35">
      <c r="B898" s="41" t="s">
        <v>62</v>
      </c>
      <c r="C898" s="41" t="s">
        <v>71</v>
      </c>
      <c r="D898" s="41">
        <v>8</v>
      </c>
      <c r="E898" s="41">
        <v>1081.44</v>
      </c>
      <c r="F898" s="41">
        <f>E898*D898</f>
        <v>8651.52</v>
      </c>
    </row>
    <row r="899" spans="2:6" x14ac:dyDescent="0.35">
      <c r="B899" s="41" t="s">
        <v>18</v>
      </c>
      <c r="C899" s="41" t="s">
        <v>102</v>
      </c>
      <c r="D899" s="41">
        <v>-2</v>
      </c>
      <c r="E899" s="41">
        <v>-4283.92</v>
      </c>
      <c r="F899" s="41">
        <f>E899*D899</f>
        <v>8567.84</v>
      </c>
    </row>
    <row r="900" spans="2:6" x14ac:dyDescent="0.35">
      <c r="B900" s="41" t="s">
        <v>110</v>
      </c>
      <c r="C900" s="41" t="s">
        <v>111</v>
      </c>
      <c r="D900" s="41">
        <v>12</v>
      </c>
      <c r="E900" s="41">
        <v>700.08</v>
      </c>
      <c r="F900" s="41">
        <f>E900*D900</f>
        <v>8400.9600000000009</v>
      </c>
    </row>
    <row r="901" spans="2:6" x14ac:dyDescent="0.35">
      <c r="B901" s="41" t="s">
        <v>62</v>
      </c>
      <c r="C901" s="41" t="s">
        <v>63</v>
      </c>
      <c r="D901" s="41">
        <v>-10</v>
      </c>
      <c r="E901" s="41">
        <v>-833.4</v>
      </c>
      <c r="F901" s="41">
        <f>E901*D901</f>
        <v>8334</v>
      </c>
    </row>
    <row r="902" spans="2:6" x14ac:dyDescent="0.35">
      <c r="B902" s="41" t="s">
        <v>55</v>
      </c>
      <c r="C902" s="41" t="s">
        <v>56</v>
      </c>
      <c r="D902" s="41">
        <v>-5</v>
      </c>
      <c r="E902" s="41">
        <v>-1662.5</v>
      </c>
      <c r="F902" s="41">
        <f>E902*D902</f>
        <v>8312.5</v>
      </c>
    </row>
    <row r="903" spans="2:6" x14ac:dyDescent="0.35">
      <c r="B903" s="41" t="s">
        <v>18</v>
      </c>
      <c r="C903" s="41" t="s">
        <v>104</v>
      </c>
      <c r="D903" s="41">
        <v>-9</v>
      </c>
      <c r="E903" s="41">
        <v>-900</v>
      </c>
      <c r="F903" s="41">
        <f>E903*D903</f>
        <v>8100</v>
      </c>
    </row>
    <row r="904" spans="2:6" x14ac:dyDescent="0.35">
      <c r="B904" s="41" t="s">
        <v>18</v>
      </c>
      <c r="C904" s="41" t="s">
        <v>101</v>
      </c>
      <c r="D904" s="41">
        <v>24</v>
      </c>
      <c r="E904" s="41">
        <v>336.96</v>
      </c>
      <c r="F904" s="41">
        <f>E904*D904</f>
        <v>8087.0399999999991</v>
      </c>
    </row>
    <row r="905" spans="2:6" x14ac:dyDescent="0.35">
      <c r="B905" s="41" t="s">
        <v>62</v>
      </c>
      <c r="C905" s="41" t="s">
        <v>124</v>
      </c>
      <c r="D905" s="41">
        <v>4</v>
      </c>
      <c r="E905" s="41">
        <v>1988.88</v>
      </c>
      <c r="F905" s="41">
        <f>E905*D905</f>
        <v>7955.52</v>
      </c>
    </row>
    <row r="906" spans="2:6" x14ac:dyDescent="0.35">
      <c r="B906" s="41" t="s">
        <v>62</v>
      </c>
      <c r="C906" s="41" t="s">
        <v>124</v>
      </c>
      <c r="D906" s="41">
        <v>-4</v>
      </c>
      <c r="E906" s="41">
        <v>-1988.88</v>
      </c>
      <c r="F906" s="41">
        <f>E906*D906</f>
        <v>7955.52</v>
      </c>
    </row>
    <row r="907" spans="2:6" x14ac:dyDescent="0.35">
      <c r="B907" s="41" t="s">
        <v>74</v>
      </c>
      <c r="C907" s="41" t="s">
        <v>75</v>
      </c>
      <c r="D907" s="41">
        <v>3</v>
      </c>
      <c r="E907" s="41">
        <v>2649.12</v>
      </c>
      <c r="F907" s="41">
        <f>E907*D907</f>
        <v>7947.36</v>
      </c>
    </row>
    <row r="908" spans="2:6" x14ac:dyDescent="0.35">
      <c r="B908" s="41" t="s">
        <v>74</v>
      </c>
      <c r="C908" s="41" t="s">
        <v>75</v>
      </c>
      <c r="D908" s="41">
        <v>3</v>
      </c>
      <c r="E908" s="41">
        <v>2649.12</v>
      </c>
      <c r="F908" s="41">
        <f>E908*D908</f>
        <v>7947.36</v>
      </c>
    </row>
    <row r="909" spans="2:6" x14ac:dyDescent="0.35">
      <c r="B909" s="41" t="s">
        <v>40</v>
      </c>
      <c r="C909" s="41" t="s">
        <v>41</v>
      </c>
      <c r="D909" s="41">
        <v>2</v>
      </c>
      <c r="E909" s="41">
        <v>3963.54</v>
      </c>
      <c r="F909" s="41">
        <f>E909*D909</f>
        <v>7927.08</v>
      </c>
    </row>
    <row r="910" spans="2:6" x14ac:dyDescent="0.35">
      <c r="B910" s="41" t="s">
        <v>40</v>
      </c>
      <c r="C910" s="41" t="s">
        <v>41</v>
      </c>
      <c r="D910" s="41">
        <v>2</v>
      </c>
      <c r="E910" s="41">
        <v>3963.54</v>
      </c>
      <c r="F910" s="41">
        <f>E910*D910</f>
        <v>7927.08</v>
      </c>
    </row>
    <row r="911" spans="2:6" x14ac:dyDescent="0.35">
      <c r="B911" s="41" t="s">
        <v>62</v>
      </c>
      <c r="C911" s="41" t="s">
        <v>124</v>
      </c>
      <c r="D911" s="41">
        <v>4</v>
      </c>
      <c r="E911" s="41">
        <v>1981.48</v>
      </c>
      <c r="F911" s="41">
        <f>E911*D911</f>
        <v>7925.92</v>
      </c>
    </row>
    <row r="912" spans="2:6" x14ac:dyDescent="0.35">
      <c r="B912" s="41" t="s">
        <v>62</v>
      </c>
      <c r="C912" s="41" t="s">
        <v>124</v>
      </c>
      <c r="D912" s="41">
        <v>4</v>
      </c>
      <c r="E912" s="41">
        <v>1981.48</v>
      </c>
      <c r="F912" s="41">
        <f>E912*D912</f>
        <v>7925.92</v>
      </c>
    </row>
    <row r="913" spans="2:6" x14ac:dyDescent="0.35">
      <c r="B913" s="41" t="s">
        <v>62</v>
      </c>
      <c r="C913" s="41" t="s">
        <v>124</v>
      </c>
      <c r="D913" s="41">
        <v>4</v>
      </c>
      <c r="E913" s="41">
        <v>1981.48</v>
      </c>
      <c r="F913" s="41">
        <f>E913*D913</f>
        <v>7925.92</v>
      </c>
    </row>
    <row r="914" spans="2:6" x14ac:dyDescent="0.35">
      <c r="B914" s="41" t="s">
        <v>62</v>
      </c>
      <c r="C914" s="41" t="s">
        <v>124</v>
      </c>
      <c r="D914" s="41">
        <v>4</v>
      </c>
      <c r="E914" s="41">
        <v>1981.48</v>
      </c>
      <c r="F914" s="41">
        <f>E914*D914</f>
        <v>7925.92</v>
      </c>
    </row>
    <row r="915" spans="2:6" x14ac:dyDescent="0.35">
      <c r="B915" s="41" t="s">
        <v>62</v>
      </c>
      <c r="C915" s="41" t="s">
        <v>124</v>
      </c>
      <c r="D915" s="41">
        <v>4</v>
      </c>
      <c r="E915" s="41">
        <v>1981.48</v>
      </c>
      <c r="F915" s="41">
        <f>E915*D915</f>
        <v>7925.92</v>
      </c>
    </row>
    <row r="916" spans="2:6" x14ac:dyDescent="0.35">
      <c r="B916" s="41" t="s">
        <v>110</v>
      </c>
      <c r="C916" s="41" t="s">
        <v>111</v>
      </c>
      <c r="D916" s="41">
        <v>12</v>
      </c>
      <c r="E916" s="41">
        <v>650.04</v>
      </c>
      <c r="F916" s="41">
        <f>E916*D916</f>
        <v>7800.48</v>
      </c>
    </row>
    <row r="917" spans="2:6" x14ac:dyDescent="0.35">
      <c r="B917" s="41" t="s">
        <v>74</v>
      </c>
      <c r="C917" s="41" t="s">
        <v>75</v>
      </c>
      <c r="D917" s="41">
        <v>10</v>
      </c>
      <c r="E917" s="41">
        <v>763.7</v>
      </c>
      <c r="F917" s="41">
        <f>E917*D917</f>
        <v>7637</v>
      </c>
    </row>
    <row r="918" spans="2:6" x14ac:dyDescent="0.35">
      <c r="B918" s="41" t="s">
        <v>55</v>
      </c>
      <c r="C918" s="41" t="s">
        <v>56</v>
      </c>
      <c r="D918" s="41">
        <v>-26</v>
      </c>
      <c r="E918" s="41">
        <v>-288.86</v>
      </c>
      <c r="F918" s="41">
        <f>E918*D918</f>
        <v>7510.3600000000006</v>
      </c>
    </row>
    <row r="919" spans="2:6" x14ac:dyDescent="0.35">
      <c r="B919" s="41" t="s">
        <v>18</v>
      </c>
      <c r="C919" s="41" t="s">
        <v>102</v>
      </c>
      <c r="D919" s="41">
        <v>-2</v>
      </c>
      <c r="E919" s="41">
        <v>-3705.34</v>
      </c>
      <c r="F919" s="41">
        <f>E919*D919</f>
        <v>7410.68</v>
      </c>
    </row>
    <row r="920" spans="2:6" x14ac:dyDescent="0.35">
      <c r="B920" s="41" t="s">
        <v>26</v>
      </c>
      <c r="C920" s="41" t="s">
        <v>27</v>
      </c>
      <c r="D920" s="41">
        <v>6</v>
      </c>
      <c r="E920" s="41">
        <v>1205.3399999999999</v>
      </c>
      <c r="F920" s="41">
        <f>E920*D920</f>
        <v>7232.0399999999991</v>
      </c>
    </row>
    <row r="921" spans="2:6" x14ac:dyDescent="0.35">
      <c r="B921" s="41" t="s">
        <v>26</v>
      </c>
      <c r="C921" s="41" t="s">
        <v>27</v>
      </c>
      <c r="D921" s="41">
        <v>6</v>
      </c>
      <c r="E921" s="41">
        <v>1205.3399999999999</v>
      </c>
      <c r="F921" s="41">
        <f>E921*D921</f>
        <v>7232.0399999999991</v>
      </c>
    </row>
    <row r="922" spans="2:6" x14ac:dyDescent="0.35">
      <c r="B922" s="41" t="s">
        <v>110</v>
      </c>
      <c r="C922" s="41" t="s">
        <v>111</v>
      </c>
      <c r="D922" s="41">
        <v>12</v>
      </c>
      <c r="E922" s="41">
        <v>600</v>
      </c>
      <c r="F922" s="41">
        <f>E922*D922</f>
        <v>7200</v>
      </c>
    </row>
    <row r="923" spans="2:6" x14ac:dyDescent="0.35">
      <c r="B923" s="41" t="s">
        <v>110</v>
      </c>
      <c r="C923" s="41" t="s">
        <v>111</v>
      </c>
      <c r="D923" s="41">
        <v>12</v>
      </c>
      <c r="E923" s="41">
        <v>600</v>
      </c>
      <c r="F923" s="41">
        <f>E923*D923</f>
        <v>7200</v>
      </c>
    </row>
    <row r="924" spans="2:6" x14ac:dyDescent="0.35">
      <c r="B924" s="41" t="s">
        <v>74</v>
      </c>
      <c r="C924" s="41" t="s">
        <v>76</v>
      </c>
      <c r="D924" s="41">
        <v>6</v>
      </c>
      <c r="E924" s="41">
        <v>1194.78</v>
      </c>
      <c r="F924" s="41">
        <f>E924*D924</f>
        <v>7168.68</v>
      </c>
    </row>
    <row r="925" spans="2:6" x14ac:dyDescent="0.35">
      <c r="B925" s="41" t="s">
        <v>26</v>
      </c>
      <c r="C925" s="41" t="s">
        <v>27</v>
      </c>
      <c r="D925" s="41">
        <v>4</v>
      </c>
      <c r="E925" s="41">
        <v>1750</v>
      </c>
      <c r="F925" s="41">
        <f>E925*D925</f>
        <v>7000</v>
      </c>
    </row>
    <row r="926" spans="2:6" x14ac:dyDescent="0.35">
      <c r="B926" s="41" t="s">
        <v>74</v>
      </c>
      <c r="C926" s="41" t="s">
        <v>76</v>
      </c>
      <c r="D926" s="41">
        <v>3</v>
      </c>
      <c r="E926" s="41">
        <v>2250</v>
      </c>
      <c r="F926" s="41">
        <f>E926*D926</f>
        <v>6750</v>
      </c>
    </row>
    <row r="927" spans="2:6" x14ac:dyDescent="0.35">
      <c r="B927" s="41" t="s">
        <v>74</v>
      </c>
      <c r="C927" s="41" t="s">
        <v>75</v>
      </c>
      <c r="D927" s="41">
        <v>6</v>
      </c>
      <c r="E927" s="41">
        <v>1118.1600000000001</v>
      </c>
      <c r="F927" s="41">
        <f>E927*D927</f>
        <v>6708.9600000000009</v>
      </c>
    </row>
    <row r="928" spans="2:6" x14ac:dyDescent="0.35">
      <c r="B928" s="41" t="s">
        <v>55</v>
      </c>
      <c r="C928" s="41" t="s">
        <v>56</v>
      </c>
      <c r="D928" s="41">
        <v>8</v>
      </c>
      <c r="E928" s="41">
        <v>833.36</v>
      </c>
      <c r="F928" s="41">
        <f>E928*D928</f>
        <v>6666.88</v>
      </c>
    </row>
    <row r="929" spans="2:6" x14ac:dyDescent="0.35">
      <c r="B929" s="41" t="s">
        <v>62</v>
      </c>
      <c r="C929" s="41" t="s">
        <v>124</v>
      </c>
      <c r="D929" s="41">
        <v>-6</v>
      </c>
      <c r="E929" s="41">
        <v>-1105.56</v>
      </c>
      <c r="F929" s="41">
        <f>E929*D929</f>
        <v>6633.36</v>
      </c>
    </row>
    <row r="930" spans="2:6" x14ac:dyDescent="0.35">
      <c r="B930" s="41" t="s">
        <v>31</v>
      </c>
      <c r="C930" s="41" t="s">
        <v>117</v>
      </c>
      <c r="D930" s="41">
        <v>-12</v>
      </c>
      <c r="E930" s="41">
        <v>-540.48</v>
      </c>
      <c r="F930" s="41">
        <f>E930*D930</f>
        <v>6485.76</v>
      </c>
    </row>
    <row r="931" spans="2:6" x14ac:dyDescent="0.35">
      <c r="B931" s="41" t="s">
        <v>55</v>
      </c>
      <c r="C931" s="41" t="s">
        <v>56</v>
      </c>
      <c r="D931" s="41">
        <v>-24</v>
      </c>
      <c r="E931" s="41">
        <v>-266.64</v>
      </c>
      <c r="F931" s="41">
        <f>E931*D931</f>
        <v>6399.36</v>
      </c>
    </row>
    <row r="932" spans="2:6" x14ac:dyDescent="0.35">
      <c r="B932" s="41" t="s">
        <v>26</v>
      </c>
      <c r="C932" s="41" t="s">
        <v>27</v>
      </c>
      <c r="D932" s="41">
        <v>6</v>
      </c>
      <c r="E932" s="41">
        <v>1066.08</v>
      </c>
      <c r="F932" s="41">
        <f>E932*D932</f>
        <v>6396.48</v>
      </c>
    </row>
    <row r="933" spans="2:6" x14ac:dyDescent="0.35">
      <c r="B933" s="41" t="s">
        <v>26</v>
      </c>
      <c r="C933" s="41" t="s">
        <v>116</v>
      </c>
      <c r="D933" s="41">
        <v>12</v>
      </c>
      <c r="E933" s="41">
        <v>525</v>
      </c>
      <c r="F933" s="41">
        <f>E933*D933</f>
        <v>6300</v>
      </c>
    </row>
    <row r="934" spans="2:6" x14ac:dyDescent="0.35">
      <c r="B934" s="41" t="s">
        <v>26</v>
      </c>
      <c r="C934" s="41" t="s">
        <v>116</v>
      </c>
      <c r="D934" s="41">
        <v>12</v>
      </c>
      <c r="E934" s="41">
        <v>525</v>
      </c>
      <c r="F934" s="41">
        <f>E934*D934</f>
        <v>6300</v>
      </c>
    </row>
    <row r="935" spans="2:6" x14ac:dyDescent="0.35">
      <c r="B935" s="41" t="s">
        <v>74</v>
      </c>
      <c r="C935" s="41" t="s">
        <v>76</v>
      </c>
      <c r="D935" s="41">
        <v>6</v>
      </c>
      <c r="E935" s="41">
        <v>1030.92</v>
      </c>
      <c r="F935" s="41">
        <f>E935*D935</f>
        <v>6185.52</v>
      </c>
    </row>
    <row r="936" spans="2:6" x14ac:dyDescent="0.35">
      <c r="B936" s="41" t="s">
        <v>74</v>
      </c>
      <c r="C936" s="41" t="s">
        <v>76</v>
      </c>
      <c r="D936" s="41">
        <v>6</v>
      </c>
      <c r="E936" s="41">
        <v>1030.92</v>
      </c>
      <c r="F936" s="41">
        <f>E936*D936</f>
        <v>6185.52</v>
      </c>
    </row>
    <row r="937" spans="2:6" x14ac:dyDescent="0.35">
      <c r="B937" s="41" t="s">
        <v>18</v>
      </c>
      <c r="C937" s="41" t="s">
        <v>101</v>
      </c>
      <c r="D937" s="41">
        <v>12</v>
      </c>
      <c r="E937" s="41">
        <v>504.96</v>
      </c>
      <c r="F937" s="41">
        <f>E937*D937</f>
        <v>6059.5199999999995</v>
      </c>
    </row>
    <row r="938" spans="2:6" x14ac:dyDescent="0.35">
      <c r="B938" s="41" t="s">
        <v>55</v>
      </c>
      <c r="C938" s="41" t="s">
        <v>56</v>
      </c>
      <c r="D938" s="41">
        <v>6</v>
      </c>
      <c r="E938" s="41">
        <v>995.04</v>
      </c>
      <c r="F938" s="41">
        <f>E938*D938</f>
        <v>5970.24</v>
      </c>
    </row>
    <row r="939" spans="2:6" x14ac:dyDescent="0.35">
      <c r="B939" s="41" t="s">
        <v>40</v>
      </c>
      <c r="C939" s="41" t="s">
        <v>47</v>
      </c>
      <c r="D939" s="41">
        <v>6</v>
      </c>
      <c r="E939" s="41">
        <v>994.98</v>
      </c>
      <c r="F939" s="41">
        <f>E939*D939</f>
        <v>5969.88</v>
      </c>
    </row>
    <row r="940" spans="2:6" x14ac:dyDescent="0.35">
      <c r="B940" s="41" t="s">
        <v>62</v>
      </c>
      <c r="C940" s="41" t="s">
        <v>63</v>
      </c>
      <c r="D940" s="41">
        <v>-6</v>
      </c>
      <c r="E940" s="41">
        <v>-994.44</v>
      </c>
      <c r="F940" s="41">
        <f>E940*D940</f>
        <v>5966.64</v>
      </c>
    </row>
    <row r="941" spans="2:6" x14ac:dyDescent="0.35">
      <c r="B941" s="41" t="s">
        <v>18</v>
      </c>
      <c r="C941" s="41" t="s">
        <v>89</v>
      </c>
      <c r="D941" s="41">
        <v>3</v>
      </c>
      <c r="E941" s="41">
        <v>1971.78</v>
      </c>
      <c r="F941" s="41">
        <f>E941*D941</f>
        <v>5915.34</v>
      </c>
    </row>
    <row r="942" spans="2:6" x14ac:dyDescent="0.35">
      <c r="B942" s="41" t="s">
        <v>62</v>
      </c>
      <c r="C942" s="41" t="s">
        <v>71</v>
      </c>
      <c r="D942" s="41">
        <v>4</v>
      </c>
      <c r="E942" s="41">
        <v>1477.8</v>
      </c>
      <c r="F942" s="41">
        <f>E942*D942</f>
        <v>5911.2</v>
      </c>
    </row>
    <row r="943" spans="2:6" x14ac:dyDescent="0.35">
      <c r="B943" s="41" t="s">
        <v>18</v>
      </c>
      <c r="C943" s="41" t="s">
        <v>104</v>
      </c>
      <c r="D943" s="41">
        <v>12</v>
      </c>
      <c r="E943" s="41">
        <v>480</v>
      </c>
      <c r="F943" s="41">
        <f>E943*D943</f>
        <v>5760</v>
      </c>
    </row>
    <row r="944" spans="2:6" x14ac:dyDescent="0.35">
      <c r="B944" s="41" t="s">
        <v>18</v>
      </c>
      <c r="C944" s="41" t="s">
        <v>89</v>
      </c>
      <c r="D944" s="41">
        <v>-3</v>
      </c>
      <c r="E944" s="41">
        <v>-1918.83</v>
      </c>
      <c r="F944" s="41">
        <f>E944*D944</f>
        <v>5756.49</v>
      </c>
    </row>
    <row r="945" spans="2:6" x14ac:dyDescent="0.35">
      <c r="B945" s="41" t="s">
        <v>18</v>
      </c>
      <c r="C945" s="41" t="s">
        <v>89</v>
      </c>
      <c r="D945" s="41">
        <v>3</v>
      </c>
      <c r="E945" s="41">
        <v>1918.83</v>
      </c>
      <c r="F945" s="41">
        <f>E945*D945</f>
        <v>5756.49</v>
      </c>
    </row>
    <row r="946" spans="2:6" x14ac:dyDescent="0.35">
      <c r="B946" s="41" t="s">
        <v>18</v>
      </c>
      <c r="C946" s="41" t="s">
        <v>89</v>
      </c>
      <c r="D946" s="41">
        <v>3</v>
      </c>
      <c r="E946" s="41">
        <v>1918.83</v>
      </c>
      <c r="F946" s="41">
        <f>E946*D946</f>
        <v>5756.49</v>
      </c>
    </row>
    <row r="947" spans="2:6" x14ac:dyDescent="0.35">
      <c r="B947" s="41" t="s">
        <v>18</v>
      </c>
      <c r="C947" s="41" t="s">
        <v>89</v>
      </c>
      <c r="D947" s="41">
        <v>-3</v>
      </c>
      <c r="E947" s="41">
        <v>-1918.83</v>
      </c>
      <c r="F947" s="41">
        <f>E947*D947</f>
        <v>5756.49</v>
      </c>
    </row>
    <row r="948" spans="2:6" x14ac:dyDescent="0.35">
      <c r="B948" s="41" t="s">
        <v>110</v>
      </c>
      <c r="C948" s="41" t="s">
        <v>111</v>
      </c>
      <c r="D948" s="41">
        <v>6</v>
      </c>
      <c r="E948" s="41">
        <v>950.04</v>
      </c>
      <c r="F948" s="41">
        <f>E948*D948</f>
        <v>5700.24</v>
      </c>
    </row>
    <row r="949" spans="2:6" x14ac:dyDescent="0.35">
      <c r="B949" s="41" t="s">
        <v>110</v>
      </c>
      <c r="C949" s="41" t="s">
        <v>111</v>
      </c>
      <c r="D949" s="41">
        <v>6</v>
      </c>
      <c r="E949" s="41">
        <v>950.04</v>
      </c>
      <c r="F949" s="41">
        <f>E949*D949</f>
        <v>5700.24</v>
      </c>
    </row>
    <row r="950" spans="2:6" x14ac:dyDescent="0.35">
      <c r="B950" s="41" t="s">
        <v>31</v>
      </c>
      <c r="C950" s="41" t="s">
        <v>117</v>
      </c>
      <c r="D950" s="41">
        <v>-11</v>
      </c>
      <c r="E950" s="41">
        <v>-495.44</v>
      </c>
      <c r="F950" s="41">
        <f>E950*D950</f>
        <v>5449.84</v>
      </c>
    </row>
    <row r="951" spans="2:6" x14ac:dyDescent="0.35">
      <c r="B951" s="41" t="s">
        <v>74</v>
      </c>
      <c r="C951" s="41" t="s">
        <v>76</v>
      </c>
      <c r="D951" s="41">
        <v>5</v>
      </c>
      <c r="E951" s="41">
        <v>1068.1500000000001</v>
      </c>
      <c r="F951" s="41">
        <f>E951*D951</f>
        <v>5340.75</v>
      </c>
    </row>
    <row r="952" spans="2:6" x14ac:dyDescent="0.35">
      <c r="B952" s="41" t="s">
        <v>55</v>
      </c>
      <c r="C952" s="41" t="s">
        <v>56</v>
      </c>
      <c r="D952" s="41">
        <v>4</v>
      </c>
      <c r="E952" s="41">
        <v>1330</v>
      </c>
      <c r="F952" s="41">
        <f>E952*D952</f>
        <v>5320</v>
      </c>
    </row>
    <row r="953" spans="2:6" x14ac:dyDescent="0.35">
      <c r="B953" s="41" t="s">
        <v>62</v>
      </c>
      <c r="C953" s="41" t="s">
        <v>63</v>
      </c>
      <c r="D953" s="41">
        <v>4</v>
      </c>
      <c r="E953" s="41">
        <v>1314.84</v>
      </c>
      <c r="F953" s="41">
        <f>E953*D953</f>
        <v>5259.36</v>
      </c>
    </row>
    <row r="954" spans="2:6" x14ac:dyDescent="0.35">
      <c r="B954" s="41" t="s">
        <v>74</v>
      </c>
      <c r="C954" s="41" t="s">
        <v>76</v>
      </c>
      <c r="D954" s="41">
        <v>4</v>
      </c>
      <c r="E954" s="41">
        <v>1305.44</v>
      </c>
      <c r="F954" s="41">
        <f>E954*D954</f>
        <v>5221.76</v>
      </c>
    </row>
    <row r="955" spans="2:6" x14ac:dyDescent="0.35">
      <c r="B955" s="41" t="s">
        <v>74</v>
      </c>
      <c r="C955" s="41" t="s">
        <v>76</v>
      </c>
      <c r="D955" s="41">
        <v>4</v>
      </c>
      <c r="E955" s="41">
        <v>1305.44</v>
      </c>
      <c r="F955" s="41">
        <f>E955*D955</f>
        <v>5221.76</v>
      </c>
    </row>
    <row r="956" spans="2:6" x14ac:dyDescent="0.35">
      <c r="B956" s="41" t="s">
        <v>74</v>
      </c>
      <c r="C956" s="41" t="s">
        <v>76</v>
      </c>
      <c r="D956" s="41">
        <v>4</v>
      </c>
      <c r="E956" s="41">
        <v>1305.44</v>
      </c>
      <c r="F956" s="41">
        <f>E956*D956</f>
        <v>5221.76</v>
      </c>
    </row>
    <row r="957" spans="2:6" x14ac:dyDescent="0.35">
      <c r="B957" s="41" t="s">
        <v>51</v>
      </c>
      <c r="C957" s="41" t="s">
        <v>52</v>
      </c>
      <c r="D957" s="41">
        <v>12</v>
      </c>
      <c r="E957" s="41">
        <v>428.52</v>
      </c>
      <c r="F957" s="41">
        <f>E957*D957</f>
        <v>5142.24</v>
      </c>
    </row>
    <row r="958" spans="2:6" x14ac:dyDescent="0.35">
      <c r="B958" s="41" t="s">
        <v>110</v>
      </c>
      <c r="C958" s="41" t="s">
        <v>111</v>
      </c>
      <c r="D958" s="41">
        <v>6</v>
      </c>
      <c r="E958" s="41">
        <v>850.02</v>
      </c>
      <c r="F958" s="41">
        <f>E958*D958</f>
        <v>5100.12</v>
      </c>
    </row>
    <row r="959" spans="2:6" x14ac:dyDescent="0.35">
      <c r="B959" s="41" t="s">
        <v>94</v>
      </c>
      <c r="C959" s="41" t="s">
        <v>95</v>
      </c>
      <c r="D959" s="41">
        <v>8</v>
      </c>
      <c r="E959" s="41">
        <v>624.48</v>
      </c>
      <c r="F959" s="41">
        <f>E959*D959</f>
        <v>4995.84</v>
      </c>
    </row>
    <row r="960" spans="2:6" x14ac:dyDescent="0.35">
      <c r="B960" s="41" t="s">
        <v>94</v>
      </c>
      <c r="C960" s="41" t="s">
        <v>95</v>
      </c>
      <c r="D960" s="41">
        <v>8</v>
      </c>
      <c r="E960" s="41">
        <v>624.48</v>
      </c>
      <c r="F960" s="41">
        <f>E960*D960</f>
        <v>4995.84</v>
      </c>
    </row>
    <row r="961" spans="2:6" x14ac:dyDescent="0.35">
      <c r="B961" s="41" t="s">
        <v>94</v>
      </c>
      <c r="C961" s="41" t="s">
        <v>95</v>
      </c>
      <c r="D961" s="41">
        <v>8</v>
      </c>
      <c r="E961" s="41">
        <v>624.48</v>
      </c>
      <c r="F961" s="41">
        <f>E961*D961</f>
        <v>4995.84</v>
      </c>
    </row>
    <row r="962" spans="2:6" x14ac:dyDescent="0.35">
      <c r="B962" s="41" t="s">
        <v>62</v>
      </c>
      <c r="C962" s="41" t="s">
        <v>71</v>
      </c>
      <c r="D962" s="41">
        <v>-6</v>
      </c>
      <c r="E962" s="41">
        <v>-811.08</v>
      </c>
      <c r="F962" s="41">
        <f>E962*D962</f>
        <v>4866.4800000000005</v>
      </c>
    </row>
    <row r="963" spans="2:6" x14ac:dyDescent="0.35">
      <c r="B963" s="41" t="s">
        <v>18</v>
      </c>
      <c r="C963" s="41" t="s">
        <v>104</v>
      </c>
      <c r="D963" s="41">
        <v>7</v>
      </c>
      <c r="E963" s="41">
        <v>692.65</v>
      </c>
      <c r="F963" s="41">
        <f>E963*D963</f>
        <v>4848.55</v>
      </c>
    </row>
    <row r="964" spans="2:6" x14ac:dyDescent="0.35">
      <c r="B964" s="41" t="s">
        <v>26</v>
      </c>
      <c r="C964" s="41" t="s">
        <v>27</v>
      </c>
      <c r="D964" s="41">
        <v>3</v>
      </c>
      <c r="E964" s="41">
        <v>1468.8</v>
      </c>
      <c r="F964" s="41">
        <f>E964*D964</f>
        <v>4406.3999999999996</v>
      </c>
    </row>
    <row r="965" spans="2:6" x14ac:dyDescent="0.35">
      <c r="B965" s="41" t="s">
        <v>40</v>
      </c>
      <c r="C965" s="41" t="s">
        <v>41</v>
      </c>
      <c r="D965" s="41">
        <v>-5</v>
      </c>
      <c r="E965" s="41">
        <v>-867.85</v>
      </c>
      <c r="F965" s="41">
        <f>E965*D965</f>
        <v>4339.25</v>
      </c>
    </row>
    <row r="966" spans="2:6" x14ac:dyDescent="0.35">
      <c r="B966" s="41" t="s">
        <v>62</v>
      </c>
      <c r="C966" s="41" t="s">
        <v>71</v>
      </c>
      <c r="D966" s="41">
        <v>-8</v>
      </c>
      <c r="E966" s="41">
        <v>-540.79999999999995</v>
      </c>
      <c r="F966" s="41">
        <f>E966*D966</f>
        <v>4326.3999999999996</v>
      </c>
    </row>
    <row r="967" spans="2:6" x14ac:dyDescent="0.35">
      <c r="B967" s="41" t="s">
        <v>110</v>
      </c>
      <c r="C967" s="41" t="s">
        <v>111</v>
      </c>
      <c r="D967" s="41">
        <v>6</v>
      </c>
      <c r="E967" s="41">
        <v>700.02</v>
      </c>
      <c r="F967" s="41">
        <f>E967*D967</f>
        <v>4200.12</v>
      </c>
    </row>
    <row r="968" spans="2:6" x14ac:dyDescent="0.35">
      <c r="B968" s="41" t="s">
        <v>51</v>
      </c>
      <c r="C968" s="41" t="s">
        <v>52</v>
      </c>
      <c r="D968" s="41">
        <v>6</v>
      </c>
      <c r="E968" s="41">
        <v>696.48</v>
      </c>
      <c r="F968" s="41">
        <f>E968*D968</f>
        <v>4178.88</v>
      </c>
    </row>
    <row r="969" spans="2:6" x14ac:dyDescent="0.35">
      <c r="B969" s="41" t="s">
        <v>51</v>
      </c>
      <c r="C969" s="41" t="s">
        <v>52</v>
      </c>
      <c r="D969" s="41">
        <v>6</v>
      </c>
      <c r="E969" s="41">
        <v>696.48</v>
      </c>
      <c r="F969" s="41">
        <f>E969*D969</f>
        <v>4178.88</v>
      </c>
    </row>
    <row r="970" spans="2:6" x14ac:dyDescent="0.35">
      <c r="B970" s="41" t="s">
        <v>110</v>
      </c>
      <c r="C970" s="41" t="s">
        <v>111</v>
      </c>
      <c r="D970" s="41">
        <v>6</v>
      </c>
      <c r="E970" s="41">
        <v>675</v>
      </c>
      <c r="F970" s="41">
        <f>E970*D970</f>
        <v>4050</v>
      </c>
    </row>
    <row r="971" spans="2:6" x14ac:dyDescent="0.35">
      <c r="B971" s="41" t="s">
        <v>110</v>
      </c>
      <c r="C971" s="41" t="s">
        <v>111</v>
      </c>
      <c r="D971" s="41">
        <v>4</v>
      </c>
      <c r="E971" s="41">
        <v>1000</v>
      </c>
      <c r="F971" s="41">
        <f>E971*D971</f>
        <v>4000</v>
      </c>
    </row>
    <row r="972" spans="2:6" x14ac:dyDescent="0.35">
      <c r="B972" s="41" t="s">
        <v>18</v>
      </c>
      <c r="C972" s="41" t="s">
        <v>104</v>
      </c>
      <c r="D972" s="41">
        <v>-10</v>
      </c>
      <c r="E972" s="41">
        <v>-400</v>
      </c>
      <c r="F972" s="41">
        <f>E972*D972</f>
        <v>4000</v>
      </c>
    </row>
    <row r="973" spans="2:6" x14ac:dyDescent="0.35">
      <c r="B973" s="41" t="s">
        <v>31</v>
      </c>
      <c r="C973" s="41" t="s">
        <v>117</v>
      </c>
      <c r="D973" s="41">
        <v>-6</v>
      </c>
      <c r="E973" s="41">
        <v>-648.66</v>
      </c>
      <c r="F973" s="41">
        <f>E973*D973</f>
        <v>3891.96</v>
      </c>
    </row>
    <row r="974" spans="2:6" x14ac:dyDescent="0.35">
      <c r="B974" s="41" t="s">
        <v>40</v>
      </c>
      <c r="C974" s="41" t="s">
        <v>47</v>
      </c>
      <c r="D974" s="41">
        <v>4</v>
      </c>
      <c r="E974" s="41">
        <v>961.32</v>
      </c>
      <c r="F974" s="41">
        <f>E974*D974</f>
        <v>3845.28</v>
      </c>
    </row>
    <row r="975" spans="2:6" x14ac:dyDescent="0.35">
      <c r="B975" s="41" t="s">
        <v>94</v>
      </c>
      <c r="C975" s="41" t="s">
        <v>95</v>
      </c>
      <c r="D975" s="41">
        <v>7</v>
      </c>
      <c r="E975" s="41">
        <v>546.41999999999996</v>
      </c>
      <c r="F975" s="41">
        <f>E975*D975</f>
        <v>3824.9399999999996</v>
      </c>
    </row>
    <row r="976" spans="2:6" x14ac:dyDescent="0.35">
      <c r="B976" s="41" t="s">
        <v>77</v>
      </c>
      <c r="C976" s="41" t="s">
        <v>78</v>
      </c>
      <c r="D976" s="41">
        <v>-2</v>
      </c>
      <c r="E976" s="41">
        <v>-1911.32</v>
      </c>
      <c r="F976" s="41">
        <f>E976*D976</f>
        <v>3822.64</v>
      </c>
    </row>
    <row r="977" spans="2:6" x14ac:dyDescent="0.35">
      <c r="B977" s="41" t="s">
        <v>18</v>
      </c>
      <c r="C977" s="41" t="s">
        <v>109</v>
      </c>
      <c r="D977" s="41">
        <v>-6</v>
      </c>
      <c r="E977" s="41">
        <v>-618</v>
      </c>
      <c r="F977" s="41">
        <f>E977*D977</f>
        <v>3708</v>
      </c>
    </row>
    <row r="978" spans="2:6" x14ac:dyDescent="0.35">
      <c r="B978" s="41" t="s">
        <v>55</v>
      </c>
      <c r="C978" s="41" t="s">
        <v>56</v>
      </c>
      <c r="D978" s="41">
        <v>12</v>
      </c>
      <c r="E978" s="41">
        <v>300</v>
      </c>
      <c r="F978" s="41">
        <f>E978*D978</f>
        <v>3600</v>
      </c>
    </row>
    <row r="979" spans="2:6" x14ac:dyDescent="0.35">
      <c r="B979" s="41" t="s">
        <v>26</v>
      </c>
      <c r="C979" s="41" t="s">
        <v>27</v>
      </c>
      <c r="D979" s="41">
        <v>-4</v>
      </c>
      <c r="E979" s="41">
        <v>-889.28</v>
      </c>
      <c r="F979" s="41">
        <f>E979*D979</f>
        <v>3557.12</v>
      </c>
    </row>
    <row r="980" spans="2:6" x14ac:dyDescent="0.35">
      <c r="B980" s="41" t="s">
        <v>31</v>
      </c>
      <c r="C980" s="41" t="s">
        <v>117</v>
      </c>
      <c r="D980" s="41">
        <v>1</v>
      </c>
      <c r="E980" s="41">
        <v>3481.14</v>
      </c>
      <c r="F980" s="41">
        <f>E980*D980</f>
        <v>3481.14</v>
      </c>
    </row>
    <row r="981" spans="2:6" x14ac:dyDescent="0.35">
      <c r="B981" s="41" t="s">
        <v>40</v>
      </c>
      <c r="C981" s="41" t="s">
        <v>47</v>
      </c>
      <c r="D981" s="41">
        <v>-4</v>
      </c>
      <c r="E981" s="41">
        <v>-841.12</v>
      </c>
      <c r="F981" s="41">
        <f>E981*D981</f>
        <v>3364.48</v>
      </c>
    </row>
    <row r="982" spans="2:6" x14ac:dyDescent="0.35">
      <c r="B982" s="41" t="s">
        <v>55</v>
      </c>
      <c r="C982" s="41" t="s">
        <v>56</v>
      </c>
      <c r="D982" s="41">
        <v>6</v>
      </c>
      <c r="E982" s="41">
        <v>547.86</v>
      </c>
      <c r="F982" s="41">
        <f>E982*D982</f>
        <v>3287.16</v>
      </c>
    </row>
    <row r="983" spans="2:6" x14ac:dyDescent="0.35">
      <c r="B983" s="41" t="s">
        <v>18</v>
      </c>
      <c r="C983" s="41" t="s">
        <v>89</v>
      </c>
      <c r="D983" s="41">
        <v>3</v>
      </c>
      <c r="E983" s="41">
        <v>1056.03</v>
      </c>
      <c r="F983" s="41">
        <f>E983*D983</f>
        <v>3168.09</v>
      </c>
    </row>
    <row r="984" spans="2:6" x14ac:dyDescent="0.35">
      <c r="B984" s="41" t="s">
        <v>74</v>
      </c>
      <c r="C984" s="41" t="s">
        <v>76</v>
      </c>
      <c r="D984" s="41">
        <v>6</v>
      </c>
      <c r="E984" s="41">
        <v>511.32</v>
      </c>
      <c r="F984" s="41">
        <f>E984*D984</f>
        <v>3067.92</v>
      </c>
    </row>
    <row r="985" spans="2:6" x14ac:dyDescent="0.35">
      <c r="B985" s="41" t="s">
        <v>40</v>
      </c>
      <c r="C985" s="41" t="s">
        <v>47</v>
      </c>
      <c r="D985" s="41">
        <v>-12</v>
      </c>
      <c r="E985" s="41">
        <v>-250.44</v>
      </c>
      <c r="F985" s="41">
        <f>E985*D985</f>
        <v>3005.2799999999997</v>
      </c>
    </row>
    <row r="986" spans="2:6" x14ac:dyDescent="0.35">
      <c r="B986" s="41" t="s">
        <v>62</v>
      </c>
      <c r="C986" s="41" t="s">
        <v>63</v>
      </c>
      <c r="D986" s="41">
        <v>-6</v>
      </c>
      <c r="E986" s="41">
        <v>-500.04</v>
      </c>
      <c r="F986" s="41">
        <f>E986*D986</f>
        <v>3000.2400000000002</v>
      </c>
    </row>
    <row r="987" spans="2:6" x14ac:dyDescent="0.35">
      <c r="B987" s="41" t="s">
        <v>55</v>
      </c>
      <c r="C987" s="41" t="s">
        <v>56</v>
      </c>
      <c r="D987" s="41">
        <v>-3</v>
      </c>
      <c r="E987" s="41">
        <v>-997.5</v>
      </c>
      <c r="F987" s="41">
        <f>E987*D987</f>
        <v>2992.5</v>
      </c>
    </row>
    <row r="988" spans="2:6" x14ac:dyDescent="0.35">
      <c r="B988" s="41" t="s">
        <v>74</v>
      </c>
      <c r="C988" s="41" t="s">
        <v>75</v>
      </c>
      <c r="D988" s="41">
        <v>4</v>
      </c>
      <c r="E988" s="41">
        <v>745.44</v>
      </c>
      <c r="F988" s="41">
        <f>E988*D988</f>
        <v>2981.76</v>
      </c>
    </row>
    <row r="989" spans="2:6" x14ac:dyDescent="0.35">
      <c r="B989" s="41" t="s">
        <v>94</v>
      </c>
      <c r="C989" s="41" t="s">
        <v>98</v>
      </c>
      <c r="D989" s="41">
        <v>3</v>
      </c>
      <c r="E989" s="41">
        <v>986.85</v>
      </c>
      <c r="F989" s="41">
        <f>E989*D989</f>
        <v>2960.55</v>
      </c>
    </row>
    <row r="990" spans="2:6" x14ac:dyDescent="0.35">
      <c r="B990" s="41" t="s">
        <v>94</v>
      </c>
      <c r="C990" s="41" t="s">
        <v>98</v>
      </c>
      <c r="D990" s="41">
        <v>3</v>
      </c>
      <c r="E990" s="41">
        <v>986.85</v>
      </c>
      <c r="F990" s="41">
        <f>E990*D990</f>
        <v>2960.55</v>
      </c>
    </row>
    <row r="991" spans="2:6" x14ac:dyDescent="0.35">
      <c r="B991" s="41" t="s">
        <v>94</v>
      </c>
      <c r="C991" s="41" t="s">
        <v>98</v>
      </c>
      <c r="D991" s="41">
        <v>-3</v>
      </c>
      <c r="E991" s="41">
        <v>-986.85</v>
      </c>
      <c r="F991" s="41">
        <f>E991*D991</f>
        <v>2960.55</v>
      </c>
    </row>
    <row r="992" spans="2:6" x14ac:dyDescent="0.35">
      <c r="B992" s="41" t="s">
        <v>31</v>
      </c>
      <c r="C992" s="41" t="s">
        <v>32</v>
      </c>
      <c r="D992" s="41">
        <v>-3</v>
      </c>
      <c r="E992" s="41">
        <v>-986.85</v>
      </c>
      <c r="F992" s="41">
        <f>E992*D992</f>
        <v>2960.55</v>
      </c>
    </row>
    <row r="993" spans="2:6" x14ac:dyDescent="0.35">
      <c r="B993" s="41" t="s">
        <v>31</v>
      </c>
      <c r="C993" s="41" t="s">
        <v>32</v>
      </c>
      <c r="D993" s="41">
        <v>-3</v>
      </c>
      <c r="E993" s="41">
        <v>-986.85</v>
      </c>
      <c r="F993" s="41">
        <f>E993*D993</f>
        <v>2960.55</v>
      </c>
    </row>
    <row r="994" spans="2:6" x14ac:dyDescent="0.35">
      <c r="B994" s="41" t="s">
        <v>94</v>
      </c>
      <c r="C994" s="41" t="s">
        <v>98</v>
      </c>
      <c r="D994" s="41">
        <v>3</v>
      </c>
      <c r="E994" s="41">
        <v>986.85</v>
      </c>
      <c r="F994" s="41">
        <f>E994*D994</f>
        <v>2960.55</v>
      </c>
    </row>
    <row r="995" spans="2:6" x14ac:dyDescent="0.35">
      <c r="B995" s="41" t="s">
        <v>74</v>
      </c>
      <c r="C995" s="41" t="s">
        <v>76</v>
      </c>
      <c r="D995" s="41">
        <v>3</v>
      </c>
      <c r="E995" s="41">
        <v>979.08</v>
      </c>
      <c r="F995" s="41">
        <f>E995*D995</f>
        <v>2937.2400000000002</v>
      </c>
    </row>
    <row r="996" spans="2:6" x14ac:dyDescent="0.35">
      <c r="B996" s="41" t="s">
        <v>31</v>
      </c>
      <c r="C996" s="41" t="s">
        <v>117</v>
      </c>
      <c r="D996" s="41">
        <v>-8</v>
      </c>
      <c r="E996" s="41">
        <v>-360.32</v>
      </c>
      <c r="F996" s="41">
        <f>E996*D996</f>
        <v>2882.56</v>
      </c>
    </row>
    <row r="997" spans="2:6" x14ac:dyDescent="0.35">
      <c r="B997" s="41" t="s">
        <v>26</v>
      </c>
      <c r="C997" s="41" t="s">
        <v>27</v>
      </c>
      <c r="D997" s="41">
        <v>12</v>
      </c>
      <c r="E997" s="41">
        <v>240</v>
      </c>
      <c r="F997" s="41">
        <f>E997*D997</f>
        <v>2880</v>
      </c>
    </row>
    <row r="998" spans="2:6" x14ac:dyDescent="0.35">
      <c r="B998" s="41" t="s">
        <v>74</v>
      </c>
      <c r="C998" s="41" t="s">
        <v>76</v>
      </c>
      <c r="D998" s="41">
        <v>2</v>
      </c>
      <c r="E998" s="41">
        <v>1426.8</v>
      </c>
      <c r="F998" s="41">
        <f>E998*D998</f>
        <v>2853.6</v>
      </c>
    </row>
    <row r="999" spans="2:6" x14ac:dyDescent="0.35">
      <c r="B999" s="41" t="s">
        <v>110</v>
      </c>
      <c r="C999" s="41" t="s">
        <v>111</v>
      </c>
      <c r="D999" s="41">
        <v>-5</v>
      </c>
      <c r="E999" s="41">
        <v>-562.5</v>
      </c>
      <c r="F999" s="41">
        <f>E999*D999</f>
        <v>2812.5</v>
      </c>
    </row>
    <row r="1000" spans="2:6" x14ac:dyDescent="0.35">
      <c r="B1000" s="41" t="s">
        <v>74</v>
      </c>
      <c r="C1000" s="41" t="s">
        <v>75</v>
      </c>
      <c r="D1000" s="41">
        <v>6</v>
      </c>
      <c r="E1000" s="41">
        <v>458.22</v>
      </c>
      <c r="F1000" s="41">
        <f>E1000*D1000</f>
        <v>2749.32</v>
      </c>
    </row>
    <row r="1001" spans="2:6" x14ac:dyDescent="0.35">
      <c r="B1001" s="41" t="s">
        <v>74</v>
      </c>
      <c r="C1001" s="41" t="s">
        <v>75</v>
      </c>
      <c r="D1001" s="41">
        <v>6</v>
      </c>
      <c r="E1001" s="41">
        <v>458.22</v>
      </c>
      <c r="F1001" s="41">
        <f>E1001*D1001</f>
        <v>2749.32</v>
      </c>
    </row>
    <row r="1002" spans="2:6" x14ac:dyDescent="0.35">
      <c r="B1002" s="41" t="s">
        <v>74</v>
      </c>
      <c r="C1002" s="41" t="s">
        <v>76</v>
      </c>
      <c r="D1002" s="41">
        <v>4</v>
      </c>
      <c r="E1002" s="41">
        <v>687.28</v>
      </c>
      <c r="F1002" s="41">
        <f>E1002*D1002</f>
        <v>2749.12</v>
      </c>
    </row>
    <row r="1003" spans="2:6" x14ac:dyDescent="0.35">
      <c r="B1003" s="41" t="s">
        <v>18</v>
      </c>
      <c r="C1003" s="41" t="s">
        <v>89</v>
      </c>
      <c r="D1003" s="41">
        <v>2</v>
      </c>
      <c r="E1003" s="41">
        <v>1314.52</v>
      </c>
      <c r="F1003" s="41">
        <f>E1003*D1003</f>
        <v>2629.04</v>
      </c>
    </row>
    <row r="1004" spans="2:6" x14ac:dyDescent="0.35">
      <c r="B1004" s="41" t="s">
        <v>18</v>
      </c>
      <c r="C1004" s="41" t="s">
        <v>109</v>
      </c>
      <c r="D1004" s="41">
        <v>-5</v>
      </c>
      <c r="E1004" s="41">
        <v>-515</v>
      </c>
      <c r="F1004" s="41">
        <f>E1004*D1004</f>
        <v>2575</v>
      </c>
    </row>
    <row r="1005" spans="2:6" x14ac:dyDescent="0.35">
      <c r="B1005" s="41" t="s">
        <v>18</v>
      </c>
      <c r="C1005" s="41" t="s">
        <v>104</v>
      </c>
      <c r="D1005" s="41">
        <v>-8</v>
      </c>
      <c r="E1005" s="41">
        <v>-320</v>
      </c>
      <c r="F1005" s="41">
        <f>E1005*D1005</f>
        <v>2560</v>
      </c>
    </row>
    <row r="1006" spans="2:6" x14ac:dyDescent="0.35">
      <c r="B1006" s="41" t="s">
        <v>62</v>
      </c>
      <c r="C1006" s="41" t="s">
        <v>124</v>
      </c>
      <c r="D1006" s="41">
        <v>-2</v>
      </c>
      <c r="E1006" s="41">
        <v>-1277.78</v>
      </c>
      <c r="F1006" s="41">
        <f>E1006*D1006</f>
        <v>2555.56</v>
      </c>
    </row>
    <row r="1007" spans="2:6" x14ac:dyDescent="0.35">
      <c r="B1007" s="41" t="s">
        <v>62</v>
      </c>
      <c r="C1007" s="41" t="s">
        <v>63</v>
      </c>
      <c r="D1007" s="41">
        <v>-5</v>
      </c>
      <c r="E1007" s="41">
        <v>-510.2</v>
      </c>
      <c r="F1007" s="41">
        <f>E1007*D1007</f>
        <v>2551</v>
      </c>
    </row>
    <row r="1008" spans="2:6" x14ac:dyDescent="0.35">
      <c r="B1008" s="41" t="s">
        <v>62</v>
      </c>
      <c r="C1008" s="41" t="s">
        <v>63</v>
      </c>
      <c r="D1008" s="41">
        <v>-5</v>
      </c>
      <c r="E1008" s="41">
        <v>-510.2</v>
      </c>
      <c r="F1008" s="41">
        <f>E1008*D1008</f>
        <v>2551</v>
      </c>
    </row>
    <row r="1009" spans="2:6" x14ac:dyDescent="0.35">
      <c r="B1009" s="41" t="s">
        <v>18</v>
      </c>
      <c r="C1009" s="41" t="s">
        <v>109</v>
      </c>
      <c r="D1009" s="41">
        <v>-5</v>
      </c>
      <c r="E1009" s="41">
        <v>-505.5</v>
      </c>
      <c r="F1009" s="41">
        <f>E1009*D1009</f>
        <v>2527.5</v>
      </c>
    </row>
    <row r="1010" spans="2:6" x14ac:dyDescent="0.35">
      <c r="B1010" s="41" t="s">
        <v>31</v>
      </c>
      <c r="C1010" s="41" t="s">
        <v>32</v>
      </c>
      <c r="D1010" s="41">
        <v>4</v>
      </c>
      <c r="E1010" s="41">
        <v>630.64</v>
      </c>
      <c r="F1010" s="41">
        <f>E1010*D1010</f>
        <v>2522.56</v>
      </c>
    </row>
    <row r="1011" spans="2:6" x14ac:dyDescent="0.35">
      <c r="B1011" s="41" t="s">
        <v>40</v>
      </c>
      <c r="C1011" s="41" t="s">
        <v>41</v>
      </c>
      <c r="D1011" s="41">
        <v>-8</v>
      </c>
      <c r="E1011" s="41">
        <v>-313.76</v>
      </c>
      <c r="F1011" s="41">
        <f>E1011*D1011</f>
        <v>2510.08</v>
      </c>
    </row>
    <row r="1012" spans="2:6" x14ac:dyDescent="0.35">
      <c r="B1012" s="41" t="s">
        <v>26</v>
      </c>
      <c r="C1012" s="41" t="s">
        <v>116</v>
      </c>
      <c r="D1012" s="41">
        <v>4</v>
      </c>
      <c r="E1012" s="41">
        <v>625.04</v>
      </c>
      <c r="F1012" s="41">
        <f>E1012*D1012</f>
        <v>2500.16</v>
      </c>
    </row>
    <row r="1013" spans="2:6" x14ac:dyDescent="0.35">
      <c r="B1013" s="41" t="s">
        <v>74</v>
      </c>
      <c r="C1013" s="41" t="s">
        <v>76</v>
      </c>
      <c r="D1013" s="41">
        <v>6</v>
      </c>
      <c r="E1013" s="41">
        <v>409.08</v>
      </c>
      <c r="F1013" s="41">
        <f>E1013*D1013</f>
        <v>2454.48</v>
      </c>
    </row>
    <row r="1014" spans="2:6" x14ac:dyDescent="0.35">
      <c r="B1014" s="41" t="s">
        <v>62</v>
      </c>
      <c r="C1014" s="41" t="s">
        <v>71</v>
      </c>
      <c r="D1014" s="41">
        <v>-6</v>
      </c>
      <c r="E1014" s="41">
        <v>-405.6</v>
      </c>
      <c r="F1014" s="41">
        <f>E1014*D1014</f>
        <v>2433.6000000000004</v>
      </c>
    </row>
    <row r="1015" spans="2:6" x14ac:dyDescent="0.35">
      <c r="B1015" s="41" t="s">
        <v>62</v>
      </c>
      <c r="C1015" s="41" t="s">
        <v>63</v>
      </c>
      <c r="D1015" s="41">
        <v>-4</v>
      </c>
      <c r="E1015" s="41">
        <v>-592.6</v>
      </c>
      <c r="F1015" s="41">
        <f>E1015*D1015</f>
        <v>2370.4</v>
      </c>
    </row>
    <row r="1016" spans="2:6" x14ac:dyDescent="0.35">
      <c r="B1016" s="41" t="s">
        <v>18</v>
      </c>
      <c r="C1016" s="41" t="s">
        <v>103</v>
      </c>
      <c r="D1016" s="41">
        <v>-6</v>
      </c>
      <c r="E1016" s="41">
        <v>-394.68</v>
      </c>
      <c r="F1016" s="41">
        <f>E1016*D1016</f>
        <v>2368.08</v>
      </c>
    </row>
    <row r="1017" spans="2:6" x14ac:dyDescent="0.35">
      <c r="B1017" s="41" t="s">
        <v>55</v>
      </c>
      <c r="C1017" s="41" t="s">
        <v>56</v>
      </c>
      <c r="D1017" s="41">
        <v>-3</v>
      </c>
      <c r="E1017" s="41">
        <v>-780</v>
      </c>
      <c r="F1017" s="41">
        <f>E1017*D1017</f>
        <v>2340</v>
      </c>
    </row>
    <row r="1018" spans="2:6" x14ac:dyDescent="0.35">
      <c r="B1018" s="41" t="s">
        <v>94</v>
      </c>
      <c r="C1018" s="41" t="s">
        <v>98</v>
      </c>
      <c r="D1018" s="41">
        <v>4</v>
      </c>
      <c r="E1018" s="41">
        <v>578.91999999999996</v>
      </c>
      <c r="F1018" s="41">
        <f>E1018*D1018</f>
        <v>2315.6799999999998</v>
      </c>
    </row>
    <row r="1019" spans="2:6" x14ac:dyDescent="0.35">
      <c r="B1019" s="41" t="s">
        <v>94</v>
      </c>
      <c r="C1019" s="41" t="s">
        <v>98</v>
      </c>
      <c r="D1019" s="41">
        <v>4</v>
      </c>
      <c r="E1019" s="41">
        <v>578.91999999999996</v>
      </c>
      <c r="F1019" s="41">
        <f>E1019*D1019</f>
        <v>2315.6799999999998</v>
      </c>
    </row>
    <row r="1020" spans="2:6" x14ac:dyDescent="0.35">
      <c r="B1020" s="41" t="s">
        <v>110</v>
      </c>
      <c r="C1020" s="41" t="s">
        <v>111</v>
      </c>
      <c r="D1020" s="41">
        <v>4</v>
      </c>
      <c r="E1020" s="41">
        <v>566.67999999999995</v>
      </c>
      <c r="F1020" s="41">
        <f>E1020*D1020</f>
        <v>2266.7199999999998</v>
      </c>
    </row>
    <row r="1021" spans="2:6" x14ac:dyDescent="0.35">
      <c r="B1021" s="41" t="s">
        <v>18</v>
      </c>
      <c r="C1021" s="41" t="s">
        <v>19</v>
      </c>
      <c r="D1021" s="41">
        <v>-3</v>
      </c>
      <c r="E1021" s="41">
        <v>-736.62</v>
      </c>
      <c r="F1021" s="41">
        <f>E1021*D1021</f>
        <v>2209.86</v>
      </c>
    </row>
    <row r="1022" spans="2:6" x14ac:dyDescent="0.35">
      <c r="B1022" s="41" t="s">
        <v>31</v>
      </c>
      <c r="C1022" s="41" t="s">
        <v>32</v>
      </c>
      <c r="D1022" s="41">
        <v>-2</v>
      </c>
      <c r="E1022" s="41">
        <v>-1088.06</v>
      </c>
      <c r="F1022" s="41">
        <f>E1022*D1022</f>
        <v>2176.12</v>
      </c>
    </row>
    <row r="1023" spans="2:6" x14ac:dyDescent="0.35">
      <c r="B1023" s="41" t="s">
        <v>62</v>
      </c>
      <c r="C1023" s="41" t="s">
        <v>71</v>
      </c>
      <c r="D1023" s="41">
        <v>4</v>
      </c>
      <c r="E1023" s="41">
        <v>540.72</v>
      </c>
      <c r="F1023" s="41">
        <f>E1023*D1023</f>
        <v>2162.88</v>
      </c>
    </row>
    <row r="1024" spans="2:6" x14ac:dyDescent="0.35">
      <c r="B1024" s="41" t="s">
        <v>18</v>
      </c>
      <c r="C1024" s="41" t="s">
        <v>102</v>
      </c>
      <c r="D1024" s="41">
        <v>-1</v>
      </c>
      <c r="E1024" s="41">
        <v>-2141.96</v>
      </c>
      <c r="F1024" s="41">
        <f>E1024*D1024</f>
        <v>2141.96</v>
      </c>
    </row>
    <row r="1025" spans="2:6" x14ac:dyDescent="0.35">
      <c r="B1025" s="41" t="s">
        <v>18</v>
      </c>
      <c r="C1025" s="41" t="s">
        <v>102</v>
      </c>
      <c r="D1025" s="41">
        <v>-1</v>
      </c>
      <c r="E1025" s="41">
        <v>-2141.96</v>
      </c>
      <c r="F1025" s="41">
        <f>E1025*D1025</f>
        <v>2141.96</v>
      </c>
    </row>
    <row r="1026" spans="2:6" x14ac:dyDescent="0.35">
      <c r="B1026" s="41" t="s">
        <v>110</v>
      </c>
      <c r="C1026" s="41" t="s">
        <v>111</v>
      </c>
      <c r="D1026" s="41">
        <v>6</v>
      </c>
      <c r="E1026" s="41">
        <v>350.04</v>
      </c>
      <c r="F1026" s="41">
        <f>E1026*D1026</f>
        <v>2100.2400000000002</v>
      </c>
    </row>
    <row r="1027" spans="2:6" x14ac:dyDescent="0.35">
      <c r="B1027" s="41" t="s">
        <v>18</v>
      </c>
      <c r="C1027" s="41" t="s">
        <v>19</v>
      </c>
      <c r="D1027" s="41">
        <v>-2</v>
      </c>
      <c r="E1027" s="41">
        <v>-1026.78</v>
      </c>
      <c r="F1027" s="41">
        <f>E1027*D1027</f>
        <v>2053.56</v>
      </c>
    </row>
    <row r="1028" spans="2:6" x14ac:dyDescent="0.35">
      <c r="B1028" s="41" t="s">
        <v>31</v>
      </c>
      <c r="C1028" s="41" t="s">
        <v>117</v>
      </c>
      <c r="D1028" s="41">
        <v>1</v>
      </c>
      <c r="E1028" s="41">
        <v>2043.29</v>
      </c>
      <c r="F1028" s="41">
        <f>E1028*D1028</f>
        <v>2043.29</v>
      </c>
    </row>
    <row r="1029" spans="2:6" x14ac:dyDescent="0.35">
      <c r="B1029" s="41" t="s">
        <v>26</v>
      </c>
      <c r="C1029" s="41" t="s">
        <v>27</v>
      </c>
      <c r="D1029" s="41">
        <v>3</v>
      </c>
      <c r="E1029" s="41">
        <v>666.96</v>
      </c>
      <c r="F1029" s="41">
        <f>E1029*D1029</f>
        <v>2000.88</v>
      </c>
    </row>
    <row r="1030" spans="2:6" x14ac:dyDescent="0.35">
      <c r="B1030" s="41" t="s">
        <v>26</v>
      </c>
      <c r="C1030" s="41" t="s">
        <v>27</v>
      </c>
      <c r="D1030" s="41">
        <v>3</v>
      </c>
      <c r="E1030" s="41">
        <v>666.96</v>
      </c>
      <c r="F1030" s="41">
        <f>E1030*D1030</f>
        <v>2000.88</v>
      </c>
    </row>
    <row r="1031" spans="2:6" x14ac:dyDescent="0.35">
      <c r="B1031" s="41" t="s">
        <v>40</v>
      </c>
      <c r="C1031" s="41" t="s">
        <v>41</v>
      </c>
      <c r="D1031" s="41">
        <v>1</v>
      </c>
      <c r="E1031" s="41">
        <v>1973.53</v>
      </c>
      <c r="F1031" s="41">
        <f>E1031*D1031</f>
        <v>1973.53</v>
      </c>
    </row>
    <row r="1032" spans="2:6" x14ac:dyDescent="0.35">
      <c r="B1032" s="41" t="s">
        <v>26</v>
      </c>
      <c r="C1032" s="41" t="s">
        <v>27</v>
      </c>
      <c r="D1032" s="41">
        <v>2</v>
      </c>
      <c r="E1032" s="41">
        <v>979.2</v>
      </c>
      <c r="F1032" s="41">
        <f>E1032*D1032</f>
        <v>1958.4</v>
      </c>
    </row>
    <row r="1033" spans="2:6" x14ac:dyDescent="0.35">
      <c r="B1033" s="41" t="s">
        <v>31</v>
      </c>
      <c r="C1033" s="41" t="s">
        <v>117</v>
      </c>
      <c r="D1033" s="41">
        <v>-7</v>
      </c>
      <c r="E1033" s="41">
        <v>-264.81</v>
      </c>
      <c r="F1033" s="41">
        <f>E1033*D1033</f>
        <v>1853.67</v>
      </c>
    </row>
    <row r="1034" spans="2:6" x14ac:dyDescent="0.35">
      <c r="B1034" s="41" t="s">
        <v>18</v>
      </c>
      <c r="C1034" s="41" t="s">
        <v>102</v>
      </c>
      <c r="D1034" s="41">
        <v>-1</v>
      </c>
      <c r="E1034" s="41">
        <v>-1852.67</v>
      </c>
      <c r="F1034" s="41">
        <f>E1034*D1034</f>
        <v>1852.67</v>
      </c>
    </row>
    <row r="1035" spans="2:6" x14ac:dyDescent="0.35">
      <c r="B1035" s="41" t="s">
        <v>18</v>
      </c>
      <c r="C1035" s="41" t="s">
        <v>102</v>
      </c>
      <c r="D1035" s="41">
        <v>-1</v>
      </c>
      <c r="E1035" s="41">
        <v>-1852.67</v>
      </c>
      <c r="F1035" s="41">
        <f>E1035*D1035</f>
        <v>1852.67</v>
      </c>
    </row>
    <row r="1036" spans="2:6" x14ac:dyDescent="0.35">
      <c r="B1036" s="41" t="s">
        <v>18</v>
      </c>
      <c r="C1036" s="41" t="s">
        <v>102</v>
      </c>
      <c r="D1036" s="41">
        <v>-1</v>
      </c>
      <c r="E1036" s="41">
        <v>-1852.67</v>
      </c>
      <c r="F1036" s="41">
        <f>E1036*D1036</f>
        <v>1852.67</v>
      </c>
    </row>
    <row r="1037" spans="2:6" x14ac:dyDescent="0.35">
      <c r="B1037" s="41" t="s">
        <v>40</v>
      </c>
      <c r="C1037" s="41" t="s">
        <v>47</v>
      </c>
      <c r="D1037" s="41">
        <v>-2</v>
      </c>
      <c r="E1037" s="41">
        <v>-921.24</v>
      </c>
      <c r="F1037" s="41">
        <f>E1037*D1037</f>
        <v>1842.48</v>
      </c>
    </row>
    <row r="1038" spans="2:6" x14ac:dyDescent="0.35">
      <c r="B1038" s="41" t="s">
        <v>40</v>
      </c>
      <c r="C1038" s="41" t="s">
        <v>47</v>
      </c>
      <c r="D1038" s="41">
        <v>-2</v>
      </c>
      <c r="E1038" s="41">
        <v>-921.24</v>
      </c>
      <c r="F1038" s="41">
        <f>E1038*D1038</f>
        <v>1842.48</v>
      </c>
    </row>
    <row r="1039" spans="2:6" x14ac:dyDescent="0.35">
      <c r="B1039" s="41" t="s">
        <v>40</v>
      </c>
      <c r="C1039" s="41" t="s">
        <v>47</v>
      </c>
      <c r="D1039" s="41">
        <v>-2</v>
      </c>
      <c r="E1039" s="41">
        <v>-921.24</v>
      </c>
      <c r="F1039" s="41">
        <f>E1039*D1039</f>
        <v>1842.48</v>
      </c>
    </row>
    <row r="1040" spans="2:6" x14ac:dyDescent="0.35">
      <c r="B1040" s="41" t="s">
        <v>40</v>
      </c>
      <c r="C1040" s="41" t="s">
        <v>47</v>
      </c>
      <c r="D1040" s="41">
        <v>-2</v>
      </c>
      <c r="E1040" s="41">
        <v>-921.24</v>
      </c>
      <c r="F1040" s="41">
        <f>E1040*D1040</f>
        <v>1842.48</v>
      </c>
    </row>
    <row r="1041" spans="2:6" x14ac:dyDescent="0.35">
      <c r="B1041" s="41" t="s">
        <v>40</v>
      </c>
      <c r="C1041" s="41" t="s">
        <v>47</v>
      </c>
      <c r="D1041" s="41">
        <v>-2</v>
      </c>
      <c r="E1041" s="41">
        <v>-921.24</v>
      </c>
      <c r="F1041" s="41">
        <f>E1041*D1041</f>
        <v>1842.48</v>
      </c>
    </row>
    <row r="1042" spans="2:6" x14ac:dyDescent="0.35">
      <c r="B1042" s="41" t="s">
        <v>26</v>
      </c>
      <c r="C1042" s="41" t="s">
        <v>116</v>
      </c>
      <c r="D1042" s="41">
        <v>2</v>
      </c>
      <c r="E1042" s="41">
        <v>891.08</v>
      </c>
      <c r="F1042" s="41">
        <f>E1042*D1042</f>
        <v>1782.16</v>
      </c>
    </row>
    <row r="1043" spans="2:6" x14ac:dyDescent="0.35">
      <c r="B1043" s="41" t="s">
        <v>26</v>
      </c>
      <c r="C1043" s="41" t="s">
        <v>116</v>
      </c>
      <c r="D1043" s="41">
        <v>-2</v>
      </c>
      <c r="E1043" s="41">
        <v>-891.08</v>
      </c>
      <c r="F1043" s="41">
        <f>E1043*D1043</f>
        <v>1782.16</v>
      </c>
    </row>
    <row r="1044" spans="2:6" x14ac:dyDescent="0.35">
      <c r="B1044" s="41" t="s">
        <v>18</v>
      </c>
      <c r="C1044" s="41" t="s">
        <v>104</v>
      </c>
      <c r="D1044" s="41">
        <v>-5</v>
      </c>
      <c r="E1044" s="41">
        <v>-350</v>
      </c>
      <c r="F1044" s="41">
        <f>E1044*D1044</f>
        <v>1750</v>
      </c>
    </row>
    <row r="1045" spans="2:6" x14ac:dyDescent="0.35">
      <c r="B1045" s="41" t="s">
        <v>40</v>
      </c>
      <c r="C1045" s="41" t="s">
        <v>47</v>
      </c>
      <c r="D1045" s="41">
        <v>-1</v>
      </c>
      <c r="E1045" s="41">
        <v>-1728.1</v>
      </c>
      <c r="F1045" s="41">
        <f>E1045*D1045</f>
        <v>1728.1</v>
      </c>
    </row>
    <row r="1046" spans="2:6" x14ac:dyDescent="0.35">
      <c r="B1046" s="41" t="s">
        <v>110</v>
      </c>
      <c r="C1046" s="41" t="s">
        <v>111</v>
      </c>
      <c r="D1046" s="41">
        <v>-1</v>
      </c>
      <c r="E1046" s="41">
        <v>-1723.27</v>
      </c>
      <c r="F1046" s="41">
        <f>E1046*D1046</f>
        <v>1723.27</v>
      </c>
    </row>
    <row r="1047" spans="2:6" x14ac:dyDescent="0.35">
      <c r="B1047" s="41" t="s">
        <v>40</v>
      </c>
      <c r="C1047" s="41" t="s">
        <v>41</v>
      </c>
      <c r="D1047" s="41">
        <v>-4</v>
      </c>
      <c r="E1047" s="41">
        <v>-417.24</v>
      </c>
      <c r="F1047" s="41">
        <f>E1047*D1047</f>
        <v>1668.96</v>
      </c>
    </row>
    <row r="1048" spans="2:6" x14ac:dyDescent="0.35">
      <c r="B1048" s="41" t="s">
        <v>55</v>
      </c>
      <c r="C1048" s="41" t="s">
        <v>56</v>
      </c>
      <c r="D1048" s="41">
        <v>-10</v>
      </c>
      <c r="E1048" s="41">
        <v>-166.7</v>
      </c>
      <c r="F1048" s="41">
        <f>E1048*D1048</f>
        <v>1667</v>
      </c>
    </row>
    <row r="1049" spans="2:6" x14ac:dyDescent="0.35">
      <c r="B1049" s="41" t="s">
        <v>62</v>
      </c>
      <c r="C1049" s="41" t="s">
        <v>124</v>
      </c>
      <c r="D1049" s="41">
        <v>-3</v>
      </c>
      <c r="E1049" s="41">
        <v>-552.78</v>
      </c>
      <c r="F1049" s="41">
        <f>E1049*D1049</f>
        <v>1658.34</v>
      </c>
    </row>
    <row r="1050" spans="2:6" x14ac:dyDescent="0.35">
      <c r="B1050" s="41" t="s">
        <v>62</v>
      </c>
      <c r="C1050" s="41" t="s">
        <v>63</v>
      </c>
      <c r="D1050" s="41">
        <v>-2</v>
      </c>
      <c r="E1050" s="41">
        <v>-820.7</v>
      </c>
      <c r="F1050" s="41">
        <f>E1050*D1050</f>
        <v>1641.4</v>
      </c>
    </row>
    <row r="1051" spans="2:6" x14ac:dyDescent="0.35">
      <c r="B1051" s="41" t="s">
        <v>62</v>
      </c>
      <c r="C1051" s="41" t="s">
        <v>63</v>
      </c>
      <c r="D1051" s="41">
        <v>4</v>
      </c>
      <c r="E1051" s="41">
        <v>408.16</v>
      </c>
      <c r="F1051" s="41">
        <f>E1051*D1051</f>
        <v>1632.64</v>
      </c>
    </row>
    <row r="1052" spans="2:6" x14ac:dyDescent="0.35">
      <c r="B1052" s="41" t="s">
        <v>62</v>
      </c>
      <c r="C1052" s="41" t="s">
        <v>63</v>
      </c>
      <c r="D1052" s="41">
        <v>4</v>
      </c>
      <c r="E1052" s="41">
        <v>408.16</v>
      </c>
      <c r="F1052" s="41">
        <f>E1052*D1052</f>
        <v>1632.64</v>
      </c>
    </row>
    <row r="1053" spans="2:6" x14ac:dyDescent="0.35">
      <c r="B1053" s="41" t="s">
        <v>62</v>
      </c>
      <c r="C1053" s="41" t="s">
        <v>63</v>
      </c>
      <c r="D1053" s="41">
        <v>4</v>
      </c>
      <c r="E1053" s="41">
        <v>408.16</v>
      </c>
      <c r="F1053" s="41">
        <f>E1053*D1053</f>
        <v>1632.64</v>
      </c>
    </row>
    <row r="1054" spans="2:6" x14ac:dyDescent="0.35">
      <c r="B1054" s="41" t="s">
        <v>62</v>
      </c>
      <c r="C1054" s="41" t="s">
        <v>63</v>
      </c>
      <c r="D1054" s="41">
        <v>4</v>
      </c>
      <c r="E1054" s="41">
        <v>408.16</v>
      </c>
      <c r="F1054" s="41">
        <f>E1054*D1054</f>
        <v>1632.64</v>
      </c>
    </row>
    <row r="1055" spans="2:6" x14ac:dyDescent="0.35">
      <c r="B1055" s="41" t="s">
        <v>62</v>
      </c>
      <c r="C1055" s="41" t="s">
        <v>63</v>
      </c>
      <c r="D1055" s="41">
        <v>4</v>
      </c>
      <c r="E1055" s="41">
        <v>408.16</v>
      </c>
      <c r="F1055" s="41">
        <f>E1055*D1055</f>
        <v>1632.64</v>
      </c>
    </row>
    <row r="1056" spans="2:6" x14ac:dyDescent="0.35">
      <c r="B1056" s="41" t="s">
        <v>31</v>
      </c>
      <c r="C1056" s="41" t="s">
        <v>117</v>
      </c>
      <c r="D1056" s="41">
        <v>-6</v>
      </c>
      <c r="E1056" s="41">
        <v>-270.24</v>
      </c>
      <c r="F1056" s="41">
        <f>E1056*D1056</f>
        <v>1621.44</v>
      </c>
    </row>
    <row r="1057" spans="2:6" x14ac:dyDescent="0.35">
      <c r="B1057" s="41" t="s">
        <v>31</v>
      </c>
      <c r="C1057" s="41" t="s">
        <v>117</v>
      </c>
      <c r="D1057" s="41">
        <v>-6</v>
      </c>
      <c r="E1057" s="41">
        <v>-270.24</v>
      </c>
      <c r="F1057" s="41">
        <f>E1057*D1057</f>
        <v>1621.44</v>
      </c>
    </row>
    <row r="1058" spans="2:6" x14ac:dyDescent="0.35">
      <c r="B1058" s="41" t="s">
        <v>26</v>
      </c>
      <c r="C1058" s="41" t="s">
        <v>116</v>
      </c>
      <c r="D1058" s="41">
        <v>6</v>
      </c>
      <c r="E1058" s="41">
        <v>262.5</v>
      </c>
      <c r="F1058" s="41">
        <f>E1058*D1058</f>
        <v>1575</v>
      </c>
    </row>
    <row r="1059" spans="2:6" x14ac:dyDescent="0.35">
      <c r="B1059" s="41" t="s">
        <v>74</v>
      </c>
      <c r="C1059" s="41" t="s">
        <v>76</v>
      </c>
      <c r="D1059" s="41">
        <v>3</v>
      </c>
      <c r="E1059" s="41">
        <v>515.46</v>
      </c>
      <c r="F1059" s="41">
        <f>E1059*D1059</f>
        <v>1546.38</v>
      </c>
    </row>
    <row r="1060" spans="2:6" x14ac:dyDescent="0.35">
      <c r="B1060" s="41" t="s">
        <v>31</v>
      </c>
      <c r="C1060" s="41" t="s">
        <v>117</v>
      </c>
      <c r="D1060" s="41">
        <v>-7</v>
      </c>
      <c r="E1060" s="41">
        <v>-220.71</v>
      </c>
      <c r="F1060" s="41">
        <f>E1060*D1060</f>
        <v>1544.97</v>
      </c>
    </row>
    <row r="1061" spans="2:6" x14ac:dyDescent="0.35">
      <c r="B1061" s="41" t="s">
        <v>31</v>
      </c>
      <c r="C1061" s="41" t="s">
        <v>32</v>
      </c>
      <c r="D1061" s="41">
        <v>-3</v>
      </c>
      <c r="E1061" s="41">
        <v>-513.51</v>
      </c>
      <c r="F1061" s="41">
        <f>E1061*D1061</f>
        <v>1540.53</v>
      </c>
    </row>
    <row r="1062" spans="2:6" x14ac:dyDescent="0.35">
      <c r="B1062" s="41" t="s">
        <v>77</v>
      </c>
      <c r="C1062" s="41" t="s">
        <v>78</v>
      </c>
      <c r="D1062" s="41">
        <v>-1</v>
      </c>
      <c r="E1062" s="41">
        <v>-1499.16</v>
      </c>
      <c r="F1062" s="41">
        <f>E1062*D1062</f>
        <v>1499.16</v>
      </c>
    </row>
    <row r="1063" spans="2:6" x14ac:dyDescent="0.35">
      <c r="B1063" s="41" t="s">
        <v>18</v>
      </c>
      <c r="C1063" s="41" t="s">
        <v>89</v>
      </c>
      <c r="D1063" s="41">
        <v>2</v>
      </c>
      <c r="E1063" s="41">
        <v>704.02</v>
      </c>
      <c r="F1063" s="41">
        <f>E1063*D1063</f>
        <v>1408.04</v>
      </c>
    </row>
    <row r="1064" spans="2:6" x14ac:dyDescent="0.35">
      <c r="B1064" s="41" t="s">
        <v>94</v>
      </c>
      <c r="C1064" s="41" t="s">
        <v>95</v>
      </c>
      <c r="D1064" s="41">
        <v>2</v>
      </c>
      <c r="E1064" s="41">
        <v>700</v>
      </c>
      <c r="F1064" s="41">
        <f>E1064*D1064</f>
        <v>1400</v>
      </c>
    </row>
    <row r="1065" spans="2:6" x14ac:dyDescent="0.35">
      <c r="B1065" s="41" t="s">
        <v>55</v>
      </c>
      <c r="C1065" s="41" t="s">
        <v>56</v>
      </c>
      <c r="D1065" s="41">
        <v>-2</v>
      </c>
      <c r="E1065" s="41">
        <v>-681.66</v>
      </c>
      <c r="F1065" s="41">
        <f>E1065*D1065</f>
        <v>1363.32</v>
      </c>
    </row>
    <row r="1066" spans="2:6" x14ac:dyDescent="0.35">
      <c r="B1066" s="41" t="s">
        <v>31</v>
      </c>
      <c r="C1066" s="41" t="s">
        <v>32</v>
      </c>
      <c r="D1066" s="41">
        <v>1</v>
      </c>
      <c r="E1066" s="41">
        <v>1338.52</v>
      </c>
      <c r="F1066" s="41">
        <f>E1066*D1066</f>
        <v>1338.52</v>
      </c>
    </row>
    <row r="1067" spans="2:6" x14ac:dyDescent="0.35">
      <c r="B1067" s="41" t="s">
        <v>62</v>
      </c>
      <c r="C1067" s="41" t="s">
        <v>63</v>
      </c>
      <c r="D1067" s="41">
        <v>-4</v>
      </c>
      <c r="E1067" s="41">
        <v>-333.36</v>
      </c>
      <c r="F1067" s="41">
        <f>E1067*D1067</f>
        <v>1333.44</v>
      </c>
    </row>
    <row r="1068" spans="2:6" x14ac:dyDescent="0.35">
      <c r="B1068" s="41" t="s">
        <v>62</v>
      </c>
      <c r="C1068" s="41" t="s">
        <v>71</v>
      </c>
      <c r="D1068" s="41">
        <v>-12</v>
      </c>
      <c r="E1068" s="41">
        <v>-111.12</v>
      </c>
      <c r="F1068" s="41">
        <f>E1068*D1068</f>
        <v>1333.44</v>
      </c>
    </row>
    <row r="1069" spans="2:6" x14ac:dyDescent="0.35">
      <c r="B1069" s="41" t="s">
        <v>31</v>
      </c>
      <c r="C1069" s="41" t="s">
        <v>32</v>
      </c>
      <c r="D1069" s="41">
        <v>-2</v>
      </c>
      <c r="E1069" s="41">
        <v>-666.66</v>
      </c>
      <c r="F1069" s="41">
        <f>E1069*D1069</f>
        <v>1333.32</v>
      </c>
    </row>
    <row r="1070" spans="2:6" x14ac:dyDescent="0.35">
      <c r="B1070" s="41" t="s">
        <v>55</v>
      </c>
      <c r="C1070" s="41" t="s">
        <v>56</v>
      </c>
      <c r="D1070" s="41">
        <v>-2</v>
      </c>
      <c r="E1070" s="41">
        <v>-665</v>
      </c>
      <c r="F1070" s="41">
        <f>E1070*D1070</f>
        <v>1330</v>
      </c>
    </row>
    <row r="1071" spans="2:6" x14ac:dyDescent="0.35">
      <c r="B1071" s="41" t="s">
        <v>55</v>
      </c>
      <c r="C1071" s="41" t="s">
        <v>56</v>
      </c>
      <c r="D1071" s="41">
        <v>-2</v>
      </c>
      <c r="E1071" s="41">
        <v>-665</v>
      </c>
      <c r="F1071" s="41">
        <f>E1071*D1071</f>
        <v>1330</v>
      </c>
    </row>
    <row r="1072" spans="2:6" x14ac:dyDescent="0.35">
      <c r="B1072" s="41" t="s">
        <v>55</v>
      </c>
      <c r="C1072" s="41" t="s">
        <v>56</v>
      </c>
      <c r="D1072" s="41">
        <v>-2</v>
      </c>
      <c r="E1072" s="41">
        <v>-665</v>
      </c>
      <c r="F1072" s="41">
        <f>E1072*D1072</f>
        <v>1330</v>
      </c>
    </row>
    <row r="1073" spans="2:6" x14ac:dyDescent="0.35">
      <c r="B1073" s="41" t="s">
        <v>55</v>
      </c>
      <c r="C1073" s="41" t="s">
        <v>56</v>
      </c>
      <c r="D1073" s="41">
        <v>-2</v>
      </c>
      <c r="E1073" s="41">
        <v>-665</v>
      </c>
      <c r="F1073" s="41">
        <f>E1073*D1073</f>
        <v>1330</v>
      </c>
    </row>
    <row r="1074" spans="2:6" x14ac:dyDescent="0.35">
      <c r="B1074" s="41" t="s">
        <v>94</v>
      </c>
      <c r="C1074" s="41" t="s">
        <v>98</v>
      </c>
      <c r="D1074" s="41">
        <v>2</v>
      </c>
      <c r="E1074" s="41">
        <v>657.9</v>
      </c>
      <c r="F1074" s="41">
        <f>E1074*D1074</f>
        <v>1315.8</v>
      </c>
    </row>
    <row r="1075" spans="2:6" x14ac:dyDescent="0.35">
      <c r="B1075" s="41" t="s">
        <v>18</v>
      </c>
      <c r="C1075" s="41" t="s">
        <v>89</v>
      </c>
      <c r="D1075" s="41">
        <v>2</v>
      </c>
      <c r="E1075" s="41">
        <v>655.7</v>
      </c>
      <c r="F1075" s="41">
        <f>E1075*D1075</f>
        <v>1311.4</v>
      </c>
    </row>
    <row r="1076" spans="2:6" x14ac:dyDescent="0.35">
      <c r="B1076" s="41" t="s">
        <v>94</v>
      </c>
      <c r="C1076" s="41" t="s">
        <v>98</v>
      </c>
      <c r="D1076" s="41">
        <v>-3</v>
      </c>
      <c r="E1076" s="41">
        <v>-434.19</v>
      </c>
      <c r="F1076" s="41">
        <f>E1076*D1076</f>
        <v>1302.57</v>
      </c>
    </row>
    <row r="1077" spans="2:6" x14ac:dyDescent="0.35">
      <c r="B1077" s="41" t="s">
        <v>18</v>
      </c>
      <c r="C1077" s="41" t="s">
        <v>103</v>
      </c>
      <c r="D1077" s="41">
        <v>-4</v>
      </c>
      <c r="E1077" s="41">
        <v>-314.44</v>
      </c>
      <c r="F1077" s="41">
        <f>E1077*D1077</f>
        <v>1257.76</v>
      </c>
    </row>
    <row r="1078" spans="2:6" x14ac:dyDescent="0.35">
      <c r="B1078" s="41" t="s">
        <v>55</v>
      </c>
      <c r="C1078" s="41" t="s">
        <v>56</v>
      </c>
      <c r="D1078" s="41">
        <v>-1</v>
      </c>
      <c r="E1078" s="41">
        <v>-1249.1600000000001</v>
      </c>
      <c r="F1078" s="41">
        <f>E1078*D1078</f>
        <v>1249.1600000000001</v>
      </c>
    </row>
    <row r="1079" spans="2:6" x14ac:dyDescent="0.35">
      <c r="B1079" s="41" t="s">
        <v>94</v>
      </c>
      <c r="C1079" s="41" t="s">
        <v>95</v>
      </c>
      <c r="D1079" s="41">
        <v>4</v>
      </c>
      <c r="E1079" s="41">
        <v>312.24</v>
      </c>
      <c r="F1079" s="41">
        <f>E1079*D1079</f>
        <v>1248.96</v>
      </c>
    </row>
    <row r="1080" spans="2:6" x14ac:dyDescent="0.35">
      <c r="B1080" s="41" t="s">
        <v>94</v>
      </c>
      <c r="C1080" s="41" t="s">
        <v>95</v>
      </c>
      <c r="D1080" s="41">
        <v>4</v>
      </c>
      <c r="E1080" s="41">
        <v>312.24</v>
      </c>
      <c r="F1080" s="41">
        <f>E1080*D1080</f>
        <v>1248.96</v>
      </c>
    </row>
    <row r="1081" spans="2:6" x14ac:dyDescent="0.35">
      <c r="B1081" s="41" t="s">
        <v>94</v>
      </c>
      <c r="C1081" s="41" t="s">
        <v>95</v>
      </c>
      <c r="D1081" s="41">
        <v>4</v>
      </c>
      <c r="E1081" s="41">
        <v>312.24</v>
      </c>
      <c r="F1081" s="41">
        <f>E1081*D1081</f>
        <v>1248.96</v>
      </c>
    </row>
    <row r="1082" spans="2:6" x14ac:dyDescent="0.35">
      <c r="B1082" s="41" t="s">
        <v>40</v>
      </c>
      <c r="C1082" s="41" t="s">
        <v>93</v>
      </c>
      <c r="D1082" s="41">
        <v>-2</v>
      </c>
      <c r="E1082" s="41">
        <v>-617.48</v>
      </c>
      <c r="F1082" s="41">
        <f>E1082*D1082</f>
        <v>1234.96</v>
      </c>
    </row>
    <row r="1083" spans="2:6" x14ac:dyDescent="0.35">
      <c r="B1083" s="41" t="s">
        <v>31</v>
      </c>
      <c r="C1083" s="41" t="s">
        <v>32</v>
      </c>
      <c r="D1083" s="41">
        <v>-2</v>
      </c>
      <c r="E1083" s="41">
        <v>-614.04</v>
      </c>
      <c r="F1083" s="41">
        <f>E1083*D1083</f>
        <v>1228.08</v>
      </c>
    </row>
    <row r="1084" spans="2:6" x14ac:dyDescent="0.35">
      <c r="B1084" s="41" t="s">
        <v>31</v>
      </c>
      <c r="C1084" s="41" t="s">
        <v>32</v>
      </c>
      <c r="D1084" s="41">
        <v>-2</v>
      </c>
      <c r="E1084" s="41">
        <v>-614.04</v>
      </c>
      <c r="F1084" s="41">
        <f>E1084*D1084</f>
        <v>1228.08</v>
      </c>
    </row>
    <row r="1085" spans="2:6" x14ac:dyDescent="0.35">
      <c r="B1085" s="41" t="s">
        <v>31</v>
      </c>
      <c r="C1085" s="41" t="s">
        <v>32</v>
      </c>
      <c r="D1085" s="41">
        <v>-2</v>
      </c>
      <c r="E1085" s="41">
        <v>-614.04</v>
      </c>
      <c r="F1085" s="41">
        <f>E1085*D1085</f>
        <v>1228.08</v>
      </c>
    </row>
    <row r="1086" spans="2:6" x14ac:dyDescent="0.35">
      <c r="B1086" s="41" t="s">
        <v>122</v>
      </c>
      <c r="C1086" s="41" t="s">
        <v>123</v>
      </c>
      <c r="D1086" s="41">
        <v>2</v>
      </c>
      <c r="E1086" s="41">
        <v>581.66</v>
      </c>
      <c r="F1086" s="41">
        <f>E1086*D1086</f>
        <v>1163.32</v>
      </c>
    </row>
    <row r="1087" spans="2:6" x14ac:dyDescent="0.35">
      <c r="B1087" s="41" t="s">
        <v>122</v>
      </c>
      <c r="C1087" s="41" t="s">
        <v>123</v>
      </c>
      <c r="D1087" s="41">
        <v>2</v>
      </c>
      <c r="E1087" s="41">
        <v>581.66</v>
      </c>
      <c r="F1087" s="41">
        <f>E1087*D1087</f>
        <v>1163.32</v>
      </c>
    </row>
    <row r="1088" spans="2:6" x14ac:dyDescent="0.35">
      <c r="B1088" s="41" t="s">
        <v>122</v>
      </c>
      <c r="C1088" s="41" t="s">
        <v>123</v>
      </c>
      <c r="D1088" s="41">
        <v>2</v>
      </c>
      <c r="E1088" s="41">
        <v>581.66</v>
      </c>
      <c r="F1088" s="41">
        <f>E1088*D1088</f>
        <v>1163.32</v>
      </c>
    </row>
    <row r="1089" spans="2:6" x14ac:dyDescent="0.35">
      <c r="B1089" s="41" t="s">
        <v>122</v>
      </c>
      <c r="C1089" s="41" t="s">
        <v>123</v>
      </c>
      <c r="D1089" s="41">
        <v>2</v>
      </c>
      <c r="E1089" s="41">
        <v>581.66</v>
      </c>
      <c r="F1089" s="41">
        <f>E1089*D1089</f>
        <v>1163.32</v>
      </c>
    </row>
    <row r="1090" spans="2:6" x14ac:dyDescent="0.35">
      <c r="B1090" s="41" t="s">
        <v>31</v>
      </c>
      <c r="C1090" s="41" t="s">
        <v>117</v>
      </c>
      <c r="D1090" s="41">
        <v>-6</v>
      </c>
      <c r="E1090" s="41">
        <v>-189.18</v>
      </c>
      <c r="F1090" s="41">
        <f>E1090*D1090</f>
        <v>1135.08</v>
      </c>
    </row>
    <row r="1091" spans="2:6" x14ac:dyDescent="0.35">
      <c r="B1091" s="41" t="s">
        <v>110</v>
      </c>
      <c r="C1091" s="41" t="s">
        <v>111</v>
      </c>
      <c r="D1091" s="41">
        <v>3</v>
      </c>
      <c r="E1091" s="41">
        <v>375</v>
      </c>
      <c r="F1091" s="41">
        <f>E1091*D1091</f>
        <v>1125</v>
      </c>
    </row>
    <row r="1092" spans="2:6" x14ac:dyDescent="0.35">
      <c r="B1092" s="41" t="s">
        <v>18</v>
      </c>
      <c r="C1092" s="41" t="s">
        <v>104</v>
      </c>
      <c r="D1092" s="41">
        <v>-4</v>
      </c>
      <c r="E1092" s="41">
        <v>-280</v>
      </c>
      <c r="F1092" s="41">
        <f>E1092*D1092</f>
        <v>1120</v>
      </c>
    </row>
    <row r="1093" spans="2:6" x14ac:dyDescent="0.35">
      <c r="B1093" s="41" t="s">
        <v>18</v>
      </c>
      <c r="C1093" s="41" t="s">
        <v>104</v>
      </c>
      <c r="D1093" s="41">
        <v>-4</v>
      </c>
      <c r="E1093" s="41">
        <v>-280</v>
      </c>
      <c r="F1093" s="41">
        <f>E1093*D1093</f>
        <v>1120</v>
      </c>
    </row>
    <row r="1094" spans="2:6" x14ac:dyDescent="0.35">
      <c r="B1094" s="41" t="s">
        <v>55</v>
      </c>
      <c r="C1094" s="41" t="s">
        <v>56</v>
      </c>
      <c r="D1094" s="41">
        <v>1</v>
      </c>
      <c r="E1094" s="41">
        <v>1119.2</v>
      </c>
      <c r="F1094" s="41">
        <f>E1094*D1094</f>
        <v>1119.2</v>
      </c>
    </row>
    <row r="1095" spans="2:6" x14ac:dyDescent="0.35">
      <c r="B1095" s="41" t="s">
        <v>55</v>
      </c>
      <c r="C1095" s="41" t="s">
        <v>56</v>
      </c>
      <c r="D1095" s="41">
        <v>-1</v>
      </c>
      <c r="E1095" s="41">
        <v>-1086.0899999999999</v>
      </c>
      <c r="F1095" s="41">
        <f>E1095*D1095</f>
        <v>1086.0899999999999</v>
      </c>
    </row>
    <row r="1096" spans="2:6" x14ac:dyDescent="0.35">
      <c r="B1096" s="41" t="s">
        <v>18</v>
      </c>
      <c r="C1096" s="41" t="s">
        <v>19</v>
      </c>
      <c r="D1096" s="41">
        <v>2</v>
      </c>
      <c r="E1096" s="41">
        <v>533.94000000000005</v>
      </c>
      <c r="F1096" s="41">
        <f>E1096*D1096</f>
        <v>1067.8800000000001</v>
      </c>
    </row>
    <row r="1097" spans="2:6" x14ac:dyDescent="0.35">
      <c r="B1097" s="41" t="s">
        <v>18</v>
      </c>
      <c r="C1097" s="41" t="s">
        <v>102</v>
      </c>
      <c r="D1097" s="41">
        <v>-1</v>
      </c>
      <c r="E1097" s="41">
        <v>-1025.9000000000001</v>
      </c>
      <c r="F1097" s="41">
        <f>E1097*D1097</f>
        <v>1025.9000000000001</v>
      </c>
    </row>
    <row r="1098" spans="2:6" x14ac:dyDescent="0.35">
      <c r="B1098" s="41" t="s">
        <v>18</v>
      </c>
      <c r="C1098" s="41" t="s">
        <v>102</v>
      </c>
      <c r="D1098" s="41">
        <v>-1</v>
      </c>
      <c r="E1098" s="41">
        <v>-1025.9000000000001</v>
      </c>
      <c r="F1098" s="41">
        <f>E1098*D1098</f>
        <v>1025.9000000000001</v>
      </c>
    </row>
    <row r="1099" spans="2:6" x14ac:dyDescent="0.35">
      <c r="B1099" s="41" t="s">
        <v>18</v>
      </c>
      <c r="C1099" s="41" t="s">
        <v>102</v>
      </c>
      <c r="D1099" s="41">
        <v>-1</v>
      </c>
      <c r="E1099" s="41">
        <v>-1025.9000000000001</v>
      </c>
      <c r="F1099" s="41">
        <f>E1099*D1099</f>
        <v>1025.9000000000001</v>
      </c>
    </row>
    <row r="1100" spans="2:6" x14ac:dyDescent="0.35">
      <c r="B1100" s="41" t="s">
        <v>18</v>
      </c>
      <c r="C1100" s="41" t="s">
        <v>102</v>
      </c>
      <c r="D1100" s="41">
        <v>-1</v>
      </c>
      <c r="E1100" s="41">
        <v>-1025.9000000000001</v>
      </c>
      <c r="F1100" s="41">
        <f>E1100*D1100</f>
        <v>1025.9000000000001</v>
      </c>
    </row>
    <row r="1101" spans="2:6" x14ac:dyDescent="0.35">
      <c r="B1101" s="41" t="s">
        <v>18</v>
      </c>
      <c r="C1101" s="41" t="s">
        <v>102</v>
      </c>
      <c r="D1101" s="41">
        <v>-1</v>
      </c>
      <c r="E1101" s="41">
        <v>-1025.9000000000001</v>
      </c>
      <c r="F1101" s="41">
        <f>E1101*D1101</f>
        <v>1025.9000000000001</v>
      </c>
    </row>
    <row r="1102" spans="2:6" x14ac:dyDescent="0.35">
      <c r="B1102" s="41" t="s">
        <v>18</v>
      </c>
      <c r="C1102" s="41" t="s">
        <v>102</v>
      </c>
      <c r="D1102" s="41">
        <v>-1</v>
      </c>
      <c r="E1102" s="41">
        <v>-1025.9000000000001</v>
      </c>
      <c r="F1102" s="41">
        <f>E1102*D1102</f>
        <v>1025.9000000000001</v>
      </c>
    </row>
    <row r="1103" spans="2:6" x14ac:dyDescent="0.35">
      <c r="B1103" s="41" t="s">
        <v>18</v>
      </c>
      <c r="C1103" s="41" t="s">
        <v>102</v>
      </c>
      <c r="D1103" s="41">
        <v>-1</v>
      </c>
      <c r="E1103" s="41">
        <v>-1025.9000000000001</v>
      </c>
      <c r="F1103" s="41">
        <f>E1103*D1103</f>
        <v>1025.9000000000001</v>
      </c>
    </row>
    <row r="1104" spans="2:6" x14ac:dyDescent="0.35">
      <c r="B1104" s="41" t="s">
        <v>110</v>
      </c>
      <c r="C1104" s="41" t="s">
        <v>111</v>
      </c>
      <c r="D1104" s="41">
        <v>3</v>
      </c>
      <c r="E1104" s="41">
        <v>337.5</v>
      </c>
      <c r="F1104" s="41">
        <f>E1104*D1104</f>
        <v>1012.5</v>
      </c>
    </row>
    <row r="1105" spans="2:6" x14ac:dyDescent="0.35">
      <c r="B1105" s="41" t="s">
        <v>110</v>
      </c>
      <c r="C1105" s="41" t="s">
        <v>111</v>
      </c>
      <c r="D1105" s="41">
        <v>-3</v>
      </c>
      <c r="E1105" s="41">
        <v>-337.5</v>
      </c>
      <c r="F1105" s="41">
        <f>E1105*D1105</f>
        <v>1012.5</v>
      </c>
    </row>
    <row r="1106" spans="2:6" x14ac:dyDescent="0.35">
      <c r="B1106" s="41" t="s">
        <v>18</v>
      </c>
      <c r="C1106" s="41" t="s">
        <v>104</v>
      </c>
      <c r="D1106" s="41">
        <v>-5</v>
      </c>
      <c r="E1106" s="41">
        <v>-200</v>
      </c>
      <c r="F1106" s="41">
        <f>E1106*D1106</f>
        <v>1000</v>
      </c>
    </row>
    <row r="1107" spans="2:6" x14ac:dyDescent="0.35">
      <c r="B1107" s="41" t="s">
        <v>74</v>
      </c>
      <c r="C1107" s="41" t="s">
        <v>75</v>
      </c>
      <c r="D1107" s="41">
        <v>2</v>
      </c>
      <c r="E1107" s="41">
        <v>481.82</v>
      </c>
      <c r="F1107" s="41">
        <f>E1107*D1107</f>
        <v>963.64</v>
      </c>
    </row>
    <row r="1108" spans="2:6" x14ac:dyDescent="0.35">
      <c r="B1108" s="41" t="s">
        <v>18</v>
      </c>
      <c r="C1108" s="41" t="s">
        <v>109</v>
      </c>
      <c r="D1108" s="41">
        <v>-3</v>
      </c>
      <c r="E1108" s="41">
        <v>-309</v>
      </c>
      <c r="F1108" s="41">
        <f>E1108*D1108</f>
        <v>927</v>
      </c>
    </row>
    <row r="1109" spans="2:6" x14ac:dyDescent="0.35">
      <c r="B1109" s="41" t="s">
        <v>18</v>
      </c>
      <c r="C1109" s="41" t="s">
        <v>109</v>
      </c>
      <c r="D1109" s="41">
        <v>-3</v>
      </c>
      <c r="E1109" s="41">
        <v>-309</v>
      </c>
      <c r="F1109" s="41">
        <f>E1109*D1109</f>
        <v>927</v>
      </c>
    </row>
    <row r="1110" spans="2:6" x14ac:dyDescent="0.35">
      <c r="B1110" s="41" t="s">
        <v>18</v>
      </c>
      <c r="C1110" s="41" t="s">
        <v>109</v>
      </c>
      <c r="D1110" s="41">
        <v>-3</v>
      </c>
      <c r="E1110" s="41">
        <v>-309</v>
      </c>
      <c r="F1110" s="41">
        <f>E1110*D1110</f>
        <v>927</v>
      </c>
    </row>
    <row r="1111" spans="2:6" x14ac:dyDescent="0.35">
      <c r="B1111" s="41" t="s">
        <v>62</v>
      </c>
      <c r="C1111" s="41" t="s">
        <v>63</v>
      </c>
      <c r="D1111" s="41">
        <v>-3</v>
      </c>
      <c r="E1111" s="41">
        <v>-306.12</v>
      </c>
      <c r="F1111" s="41">
        <f>E1111*D1111</f>
        <v>918.36</v>
      </c>
    </row>
    <row r="1112" spans="2:6" x14ac:dyDescent="0.35">
      <c r="B1112" s="41" t="s">
        <v>26</v>
      </c>
      <c r="C1112" s="41" t="s">
        <v>27</v>
      </c>
      <c r="D1112" s="41">
        <v>2</v>
      </c>
      <c r="E1112" s="41">
        <v>444.64</v>
      </c>
      <c r="F1112" s="41">
        <f>E1112*D1112</f>
        <v>889.28</v>
      </c>
    </row>
    <row r="1113" spans="2:6" x14ac:dyDescent="0.35">
      <c r="B1113" s="41" t="s">
        <v>26</v>
      </c>
      <c r="C1113" s="41" t="s">
        <v>27</v>
      </c>
      <c r="D1113" s="41">
        <v>-2</v>
      </c>
      <c r="E1113" s="41">
        <v>-444.64</v>
      </c>
      <c r="F1113" s="41">
        <f>E1113*D1113</f>
        <v>889.28</v>
      </c>
    </row>
    <row r="1114" spans="2:6" x14ac:dyDescent="0.35">
      <c r="B1114" s="41" t="s">
        <v>74</v>
      </c>
      <c r="C1114" s="41" t="s">
        <v>75</v>
      </c>
      <c r="D1114" s="41">
        <v>-6</v>
      </c>
      <c r="E1114" s="41">
        <v>-147</v>
      </c>
      <c r="F1114" s="41">
        <f>E1114*D1114</f>
        <v>882</v>
      </c>
    </row>
    <row r="1115" spans="2:6" x14ac:dyDescent="0.35">
      <c r="B1115" s="41" t="s">
        <v>31</v>
      </c>
      <c r="C1115" s="41" t="s">
        <v>32</v>
      </c>
      <c r="D1115" s="41">
        <v>-3</v>
      </c>
      <c r="E1115" s="41">
        <v>-289.47000000000003</v>
      </c>
      <c r="F1115" s="41">
        <f>E1115*D1115</f>
        <v>868.41000000000008</v>
      </c>
    </row>
    <row r="1116" spans="2:6" x14ac:dyDescent="0.35">
      <c r="B1116" s="41" t="s">
        <v>122</v>
      </c>
      <c r="C1116" s="41" t="s">
        <v>123</v>
      </c>
      <c r="D1116" s="41">
        <v>2</v>
      </c>
      <c r="E1116" s="41">
        <v>415</v>
      </c>
      <c r="F1116" s="41">
        <f>E1116*D1116</f>
        <v>830</v>
      </c>
    </row>
    <row r="1117" spans="2:6" x14ac:dyDescent="0.35">
      <c r="B1117" s="41" t="s">
        <v>40</v>
      </c>
      <c r="C1117" s="41" t="s">
        <v>47</v>
      </c>
      <c r="D1117" s="41">
        <v>-3</v>
      </c>
      <c r="E1117" s="41">
        <v>-272.94</v>
      </c>
      <c r="F1117" s="41">
        <f>E1117*D1117</f>
        <v>818.81999999999994</v>
      </c>
    </row>
    <row r="1118" spans="2:6" x14ac:dyDescent="0.35">
      <c r="B1118" s="41" t="s">
        <v>18</v>
      </c>
      <c r="C1118" s="41" t="s">
        <v>139</v>
      </c>
      <c r="D1118" s="41">
        <v>-2</v>
      </c>
      <c r="E1118" s="41">
        <v>-400</v>
      </c>
      <c r="F1118" s="41">
        <f>E1118*D1118</f>
        <v>800</v>
      </c>
    </row>
    <row r="1119" spans="2:6" x14ac:dyDescent="0.35">
      <c r="B1119" s="41" t="s">
        <v>31</v>
      </c>
      <c r="C1119" s="41" t="s">
        <v>117</v>
      </c>
      <c r="D1119" s="41">
        <v>-5</v>
      </c>
      <c r="E1119" s="41">
        <v>-157.65</v>
      </c>
      <c r="F1119" s="41">
        <f>E1119*D1119</f>
        <v>788.25</v>
      </c>
    </row>
    <row r="1120" spans="2:6" x14ac:dyDescent="0.35">
      <c r="B1120" s="41" t="s">
        <v>74</v>
      </c>
      <c r="C1120" s="41" t="s">
        <v>76</v>
      </c>
      <c r="D1120" s="41">
        <v>3</v>
      </c>
      <c r="E1120" s="41">
        <v>255.66</v>
      </c>
      <c r="F1120" s="41">
        <f>E1120*D1120</f>
        <v>766.98</v>
      </c>
    </row>
    <row r="1121" spans="2:6" x14ac:dyDescent="0.35">
      <c r="B1121" s="41" t="s">
        <v>74</v>
      </c>
      <c r="C1121" s="41" t="s">
        <v>76</v>
      </c>
      <c r="D1121" s="41">
        <v>1</v>
      </c>
      <c r="E1121" s="41">
        <v>750</v>
      </c>
      <c r="F1121" s="41">
        <f>E1121*D1121</f>
        <v>750</v>
      </c>
    </row>
    <row r="1122" spans="2:6" x14ac:dyDescent="0.35">
      <c r="B1122" s="41" t="s">
        <v>55</v>
      </c>
      <c r="C1122" s="41" t="s">
        <v>56</v>
      </c>
      <c r="D1122" s="41">
        <v>-1</v>
      </c>
      <c r="E1122" s="41">
        <v>-749.17</v>
      </c>
      <c r="F1122" s="41">
        <f>E1122*D1122</f>
        <v>749.17</v>
      </c>
    </row>
    <row r="1123" spans="2:6" x14ac:dyDescent="0.35">
      <c r="B1123" s="41" t="s">
        <v>74</v>
      </c>
      <c r="C1123" s="41" t="s">
        <v>75</v>
      </c>
      <c r="D1123" s="41">
        <v>-2</v>
      </c>
      <c r="E1123" s="41">
        <v>-372.72</v>
      </c>
      <c r="F1123" s="41">
        <f>E1123*D1123</f>
        <v>745.44</v>
      </c>
    </row>
    <row r="1124" spans="2:6" x14ac:dyDescent="0.35">
      <c r="B1124" s="41" t="s">
        <v>74</v>
      </c>
      <c r="C1124" s="41" t="s">
        <v>75</v>
      </c>
      <c r="D1124" s="41">
        <v>-2</v>
      </c>
      <c r="E1124" s="41">
        <v>-372.72</v>
      </c>
      <c r="F1124" s="41">
        <f>E1124*D1124</f>
        <v>745.44</v>
      </c>
    </row>
    <row r="1125" spans="2:6" x14ac:dyDescent="0.35">
      <c r="B1125" s="41" t="s">
        <v>31</v>
      </c>
      <c r="C1125" s="41" t="s">
        <v>32</v>
      </c>
      <c r="D1125" s="41">
        <v>-3</v>
      </c>
      <c r="E1125" s="41">
        <v>-243.27</v>
      </c>
      <c r="F1125" s="41">
        <f>E1125*D1125</f>
        <v>729.81000000000006</v>
      </c>
    </row>
    <row r="1126" spans="2:6" x14ac:dyDescent="0.35">
      <c r="B1126" s="41" t="s">
        <v>31</v>
      </c>
      <c r="C1126" s="41" t="s">
        <v>32</v>
      </c>
      <c r="D1126" s="41">
        <v>-3</v>
      </c>
      <c r="E1126" s="41">
        <v>-243.27</v>
      </c>
      <c r="F1126" s="41">
        <f>E1126*D1126</f>
        <v>729.81000000000006</v>
      </c>
    </row>
    <row r="1127" spans="2:6" x14ac:dyDescent="0.35">
      <c r="B1127" s="41" t="s">
        <v>31</v>
      </c>
      <c r="C1127" s="41" t="s">
        <v>32</v>
      </c>
      <c r="D1127" s="41">
        <v>-3</v>
      </c>
      <c r="E1127" s="41">
        <v>-243.27</v>
      </c>
      <c r="F1127" s="41">
        <f>E1127*D1127</f>
        <v>729.81000000000006</v>
      </c>
    </row>
    <row r="1128" spans="2:6" x14ac:dyDescent="0.35">
      <c r="B1128" s="41" t="s">
        <v>31</v>
      </c>
      <c r="C1128" s="41" t="s">
        <v>117</v>
      </c>
      <c r="D1128" s="41">
        <v>-4</v>
      </c>
      <c r="E1128" s="41">
        <v>-180.16</v>
      </c>
      <c r="F1128" s="41">
        <f>E1128*D1128</f>
        <v>720.64</v>
      </c>
    </row>
    <row r="1129" spans="2:6" x14ac:dyDescent="0.35">
      <c r="B1129" s="41" t="s">
        <v>74</v>
      </c>
      <c r="C1129" s="41" t="s">
        <v>76</v>
      </c>
      <c r="D1129" s="41">
        <v>1</v>
      </c>
      <c r="E1129" s="41">
        <v>713.4</v>
      </c>
      <c r="F1129" s="41">
        <f>E1129*D1129</f>
        <v>713.4</v>
      </c>
    </row>
    <row r="1130" spans="2:6" x14ac:dyDescent="0.35">
      <c r="B1130" s="41" t="s">
        <v>94</v>
      </c>
      <c r="C1130" s="41" t="s">
        <v>95</v>
      </c>
      <c r="D1130" s="41">
        <v>3</v>
      </c>
      <c r="E1130" s="41">
        <v>234.18</v>
      </c>
      <c r="F1130" s="41">
        <f>E1130*D1130</f>
        <v>702.54</v>
      </c>
    </row>
    <row r="1131" spans="2:6" x14ac:dyDescent="0.35">
      <c r="B1131" s="41" t="s">
        <v>62</v>
      </c>
      <c r="C1131" s="41" t="s">
        <v>63</v>
      </c>
      <c r="D1131" s="41">
        <v>-1</v>
      </c>
      <c r="E1131" s="41">
        <v>-695.65</v>
      </c>
      <c r="F1131" s="41">
        <f>E1131*D1131</f>
        <v>695.65</v>
      </c>
    </row>
    <row r="1132" spans="2:6" x14ac:dyDescent="0.35">
      <c r="B1132" s="41" t="s">
        <v>40</v>
      </c>
      <c r="C1132" s="41" t="s">
        <v>41</v>
      </c>
      <c r="D1132" s="41">
        <v>-2</v>
      </c>
      <c r="E1132" s="41">
        <v>-347.14</v>
      </c>
      <c r="F1132" s="41">
        <f>E1132*D1132</f>
        <v>694.28</v>
      </c>
    </row>
    <row r="1133" spans="2:6" x14ac:dyDescent="0.35">
      <c r="B1133" s="41" t="s">
        <v>74</v>
      </c>
      <c r="C1133" s="41" t="s">
        <v>76</v>
      </c>
      <c r="D1133" s="41">
        <v>2</v>
      </c>
      <c r="E1133" s="41">
        <v>343.64</v>
      </c>
      <c r="F1133" s="41">
        <f>E1133*D1133</f>
        <v>687.28</v>
      </c>
    </row>
    <row r="1134" spans="2:6" x14ac:dyDescent="0.35">
      <c r="B1134" s="41" t="s">
        <v>31</v>
      </c>
      <c r="C1134" s="41" t="s">
        <v>32</v>
      </c>
      <c r="D1134" s="41">
        <v>-2</v>
      </c>
      <c r="E1134" s="41">
        <v>-342.34</v>
      </c>
      <c r="F1134" s="41">
        <f>E1134*D1134</f>
        <v>684.68</v>
      </c>
    </row>
    <row r="1135" spans="2:6" x14ac:dyDescent="0.35">
      <c r="B1135" s="41" t="s">
        <v>31</v>
      </c>
      <c r="C1135" s="41" t="s">
        <v>32</v>
      </c>
      <c r="D1135" s="41">
        <v>-2</v>
      </c>
      <c r="E1135" s="41">
        <v>-342.34</v>
      </c>
      <c r="F1135" s="41">
        <f>E1135*D1135</f>
        <v>684.68</v>
      </c>
    </row>
    <row r="1136" spans="2:6" x14ac:dyDescent="0.35">
      <c r="B1136" s="41" t="s">
        <v>31</v>
      </c>
      <c r="C1136" s="41" t="s">
        <v>32</v>
      </c>
      <c r="D1136" s="41">
        <v>-2</v>
      </c>
      <c r="E1136" s="41">
        <v>-333.34</v>
      </c>
      <c r="F1136" s="41">
        <f>E1136*D1136</f>
        <v>666.68</v>
      </c>
    </row>
    <row r="1137" spans="2:6" x14ac:dyDescent="0.35">
      <c r="B1137" s="41" t="s">
        <v>31</v>
      </c>
      <c r="C1137" s="41" t="s">
        <v>32</v>
      </c>
      <c r="D1137" s="41">
        <v>-2</v>
      </c>
      <c r="E1137" s="41">
        <v>-333.34</v>
      </c>
      <c r="F1137" s="41">
        <f>E1137*D1137</f>
        <v>666.68</v>
      </c>
    </row>
    <row r="1138" spans="2:6" x14ac:dyDescent="0.35">
      <c r="B1138" s="41" t="s">
        <v>18</v>
      </c>
      <c r="C1138" s="41" t="s">
        <v>89</v>
      </c>
      <c r="D1138" s="41">
        <v>1</v>
      </c>
      <c r="E1138" s="41">
        <v>657.26</v>
      </c>
      <c r="F1138" s="41">
        <f>E1138*D1138</f>
        <v>657.26</v>
      </c>
    </row>
    <row r="1139" spans="2:6" x14ac:dyDescent="0.35">
      <c r="B1139" s="41" t="s">
        <v>62</v>
      </c>
      <c r="C1139" s="41" t="s">
        <v>124</v>
      </c>
      <c r="D1139" s="41">
        <v>-2</v>
      </c>
      <c r="E1139" s="41">
        <v>-320.36</v>
      </c>
      <c r="F1139" s="41">
        <f>E1139*D1139</f>
        <v>640.72</v>
      </c>
    </row>
    <row r="1140" spans="2:6" x14ac:dyDescent="0.35">
      <c r="B1140" s="41" t="s">
        <v>62</v>
      </c>
      <c r="C1140" s="41" t="s">
        <v>124</v>
      </c>
      <c r="D1140" s="41">
        <v>-2</v>
      </c>
      <c r="E1140" s="41">
        <v>-320.36</v>
      </c>
      <c r="F1140" s="41">
        <f>E1140*D1140</f>
        <v>640.72</v>
      </c>
    </row>
    <row r="1141" spans="2:6" x14ac:dyDescent="0.35">
      <c r="B1141" s="41" t="s">
        <v>18</v>
      </c>
      <c r="C1141" s="41" t="s">
        <v>104</v>
      </c>
      <c r="D1141" s="41">
        <v>-4</v>
      </c>
      <c r="E1141" s="41">
        <v>-160</v>
      </c>
      <c r="F1141" s="41">
        <f>E1141*D1141</f>
        <v>640</v>
      </c>
    </row>
    <row r="1142" spans="2:6" x14ac:dyDescent="0.35">
      <c r="B1142" s="41" t="s">
        <v>18</v>
      </c>
      <c r="C1142" s="41" t="s">
        <v>104</v>
      </c>
      <c r="D1142" s="41">
        <v>-4</v>
      </c>
      <c r="E1142" s="41">
        <v>-160</v>
      </c>
      <c r="F1142" s="41">
        <f>E1142*D1142</f>
        <v>640</v>
      </c>
    </row>
    <row r="1143" spans="2:6" x14ac:dyDescent="0.35">
      <c r="B1143" s="41" t="s">
        <v>18</v>
      </c>
      <c r="C1143" s="41" t="s">
        <v>104</v>
      </c>
      <c r="D1143" s="41">
        <v>-4</v>
      </c>
      <c r="E1143" s="41">
        <v>-160</v>
      </c>
      <c r="F1143" s="41">
        <f>E1143*D1143</f>
        <v>640</v>
      </c>
    </row>
    <row r="1144" spans="2:6" x14ac:dyDescent="0.35">
      <c r="B1144" s="41" t="s">
        <v>74</v>
      </c>
      <c r="C1144" s="41" t="s">
        <v>75</v>
      </c>
      <c r="D1144" s="41">
        <v>-5</v>
      </c>
      <c r="E1144" s="41">
        <v>-122.5</v>
      </c>
      <c r="F1144" s="41">
        <f>E1144*D1144</f>
        <v>612.5</v>
      </c>
    </row>
    <row r="1145" spans="2:6" x14ac:dyDescent="0.35">
      <c r="B1145" s="41" t="s">
        <v>18</v>
      </c>
      <c r="C1145" s="41" t="s">
        <v>131</v>
      </c>
      <c r="D1145" s="41">
        <v>-2</v>
      </c>
      <c r="E1145" s="41">
        <v>-305.98</v>
      </c>
      <c r="F1145" s="41">
        <f>E1145*D1145</f>
        <v>611.96</v>
      </c>
    </row>
    <row r="1146" spans="2:6" x14ac:dyDescent="0.35">
      <c r="B1146" s="41" t="s">
        <v>110</v>
      </c>
      <c r="C1146" s="41" t="s">
        <v>111</v>
      </c>
      <c r="D1146" s="41">
        <v>2</v>
      </c>
      <c r="E1146" s="41">
        <v>300</v>
      </c>
      <c r="F1146" s="41">
        <f>E1146*D1146</f>
        <v>600</v>
      </c>
    </row>
    <row r="1147" spans="2:6" x14ac:dyDescent="0.35">
      <c r="B1147" s="41" t="s">
        <v>55</v>
      </c>
      <c r="C1147" s="41" t="s">
        <v>56</v>
      </c>
      <c r="D1147" s="41">
        <v>-1</v>
      </c>
      <c r="E1147" s="41">
        <v>-582.5</v>
      </c>
      <c r="F1147" s="41">
        <f>E1147*D1147</f>
        <v>582.5</v>
      </c>
    </row>
    <row r="1148" spans="2:6" x14ac:dyDescent="0.35">
      <c r="B1148" s="41" t="s">
        <v>94</v>
      </c>
      <c r="C1148" s="41" t="s">
        <v>98</v>
      </c>
      <c r="D1148" s="41">
        <v>2</v>
      </c>
      <c r="E1148" s="41">
        <v>289.45999999999998</v>
      </c>
      <c r="F1148" s="41">
        <f>E1148*D1148</f>
        <v>578.91999999999996</v>
      </c>
    </row>
    <row r="1149" spans="2:6" x14ac:dyDescent="0.35">
      <c r="B1149" s="41" t="s">
        <v>94</v>
      </c>
      <c r="C1149" s="41" t="s">
        <v>98</v>
      </c>
      <c r="D1149" s="41">
        <v>1</v>
      </c>
      <c r="E1149" s="41">
        <v>569.29999999999995</v>
      </c>
      <c r="F1149" s="41">
        <f>E1149*D1149</f>
        <v>569.29999999999995</v>
      </c>
    </row>
    <row r="1150" spans="2:6" x14ac:dyDescent="0.35">
      <c r="B1150" s="41" t="s">
        <v>110</v>
      </c>
      <c r="C1150" s="41" t="s">
        <v>111</v>
      </c>
      <c r="D1150" s="41">
        <v>2</v>
      </c>
      <c r="E1150" s="41">
        <v>283.33999999999997</v>
      </c>
      <c r="F1150" s="41">
        <f>E1150*D1150</f>
        <v>566.67999999999995</v>
      </c>
    </row>
    <row r="1151" spans="2:6" x14ac:dyDescent="0.35">
      <c r="B1151" s="41" t="s">
        <v>18</v>
      </c>
      <c r="C1151" s="41" t="s">
        <v>102</v>
      </c>
      <c r="D1151" s="41">
        <v>-1</v>
      </c>
      <c r="E1151" s="41">
        <v>-558.04</v>
      </c>
      <c r="F1151" s="41">
        <f>E1151*D1151</f>
        <v>558.04</v>
      </c>
    </row>
    <row r="1152" spans="2:6" x14ac:dyDescent="0.35">
      <c r="B1152" s="41" t="s">
        <v>18</v>
      </c>
      <c r="C1152" s="41" t="s">
        <v>102</v>
      </c>
      <c r="D1152" s="41">
        <v>-1</v>
      </c>
      <c r="E1152" s="41">
        <v>-558.04</v>
      </c>
      <c r="F1152" s="41">
        <f>E1152*D1152</f>
        <v>558.04</v>
      </c>
    </row>
    <row r="1153" spans="2:6" x14ac:dyDescent="0.35">
      <c r="B1153" s="41" t="s">
        <v>18</v>
      </c>
      <c r="C1153" s="41" t="s">
        <v>102</v>
      </c>
      <c r="D1153" s="41">
        <v>-1</v>
      </c>
      <c r="E1153" s="41">
        <v>-558.04</v>
      </c>
      <c r="F1153" s="41">
        <f>E1153*D1153</f>
        <v>558.04</v>
      </c>
    </row>
    <row r="1154" spans="2:6" x14ac:dyDescent="0.35">
      <c r="B1154" s="41" t="s">
        <v>31</v>
      </c>
      <c r="C1154" s="41" t="s">
        <v>32</v>
      </c>
      <c r="D1154" s="41">
        <v>-1</v>
      </c>
      <c r="E1154" s="41">
        <v>-544.03</v>
      </c>
      <c r="F1154" s="41">
        <f>E1154*D1154</f>
        <v>544.03</v>
      </c>
    </row>
    <row r="1155" spans="2:6" x14ac:dyDescent="0.35">
      <c r="B1155" s="41" t="s">
        <v>62</v>
      </c>
      <c r="C1155" s="41" t="s">
        <v>71</v>
      </c>
      <c r="D1155" s="41">
        <v>-2</v>
      </c>
      <c r="E1155" s="41">
        <v>-270.36</v>
      </c>
      <c r="F1155" s="41">
        <f>E1155*D1155</f>
        <v>540.72</v>
      </c>
    </row>
    <row r="1156" spans="2:6" x14ac:dyDescent="0.35">
      <c r="B1156" s="41" t="s">
        <v>31</v>
      </c>
      <c r="C1156" s="41" t="s">
        <v>32</v>
      </c>
      <c r="D1156" s="41">
        <v>-1</v>
      </c>
      <c r="E1156" s="41">
        <v>-540.29</v>
      </c>
      <c r="F1156" s="41">
        <f>E1156*D1156</f>
        <v>540.29</v>
      </c>
    </row>
    <row r="1157" spans="2:6" x14ac:dyDescent="0.35">
      <c r="B1157" s="41" t="s">
        <v>40</v>
      </c>
      <c r="C1157" s="41" t="s">
        <v>121</v>
      </c>
      <c r="D1157" s="41">
        <v>-1</v>
      </c>
      <c r="E1157" s="41">
        <v>-515.75</v>
      </c>
      <c r="F1157" s="41">
        <f>E1157*D1157</f>
        <v>515.75</v>
      </c>
    </row>
    <row r="1158" spans="2:6" x14ac:dyDescent="0.35">
      <c r="B1158" s="41" t="s">
        <v>31</v>
      </c>
      <c r="C1158" s="41" t="s">
        <v>32</v>
      </c>
      <c r="D1158" s="41">
        <v>-1</v>
      </c>
      <c r="E1158" s="41">
        <v>-511.72</v>
      </c>
      <c r="F1158" s="41">
        <f>E1158*D1158</f>
        <v>511.72</v>
      </c>
    </row>
    <row r="1159" spans="2:6" x14ac:dyDescent="0.35">
      <c r="B1159" s="41" t="s">
        <v>31</v>
      </c>
      <c r="C1159" s="41" t="s">
        <v>32</v>
      </c>
      <c r="D1159" s="41">
        <v>-2</v>
      </c>
      <c r="E1159" s="41">
        <v>-245.62</v>
      </c>
      <c r="F1159" s="41">
        <f>E1159*D1159</f>
        <v>491.24</v>
      </c>
    </row>
    <row r="1160" spans="2:6" x14ac:dyDescent="0.35">
      <c r="B1160" s="41" t="s">
        <v>31</v>
      </c>
      <c r="C1160" s="41" t="s">
        <v>32</v>
      </c>
      <c r="D1160" s="41">
        <v>-2</v>
      </c>
      <c r="E1160" s="41">
        <v>-245.62</v>
      </c>
      <c r="F1160" s="41">
        <f>E1160*D1160</f>
        <v>491.24</v>
      </c>
    </row>
    <row r="1161" spans="2:6" x14ac:dyDescent="0.35">
      <c r="B1161" s="41" t="s">
        <v>26</v>
      </c>
      <c r="C1161" s="41" t="s">
        <v>27</v>
      </c>
      <c r="D1161" s="41">
        <v>-1</v>
      </c>
      <c r="E1161" s="41">
        <v>-489.6</v>
      </c>
      <c r="F1161" s="41">
        <f>E1161*D1161</f>
        <v>489.6</v>
      </c>
    </row>
    <row r="1162" spans="2:6" x14ac:dyDescent="0.35">
      <c r="B1162" s="41" t="s">
        <v>31</v>
      </c>
      <c r="C1162" s="41" t="s">
        <v>32</v>
      </c>
      <c r="D1162" s="41">
        <v>-1</v>
      </c>
      <c r="E1162" s="41">
        <v>-485.63</v>
      </c>
      <c r="F1162" s="41">
        <f>E1162*D1162</f>
        <v>485.63</v>
      </c>
    </row>
    <row r="1163" spans="2:6" x14ac:dyDescent="0.35">
      <c r="B1163" s="41" t="s">
        <v>31</v>
      </c>
      <c r="C1163" s="41" t="s">
        <v>117</v>
      </c>
      <c r="D1163" s="41">
        <v>-1</v>
      </c>
      <c r="E1163" s="41">
        <v>-466.71</v>
      </c>
      <c r="F1163" s="41">
        <f>E1163*D1163</f>
        <v>466.71</v>
      </c>
    </row>
    <row r="1164" spans="2:6" x14ac:dyDescent="0.35">
      <c r="B1164" s="41" t="s">
        <v>31</v>
      </c>
      <c r="C1164" s="41" t="s">
        <v>117</v>
      </c>
      <c r="D1164" s="41">
        <v>-1</v>
      </c>
      <c r="E1164" s="41">
        <v>-466.71</v>
      </c>
      <c r="F1164" s="41">
        <f>E1164*D1164</f>
        <v>466.71</v>
      </c>
    </row>
    <row r="1165" spans="2:6" x14ac:dyDescent="0.35">
      <c r="B1165" s="41" t="s">
        <v>31</v>
      </c>
      <c r="C1165" s="41" t="s">
        <v>117</v>
      </c>
      <c r="D1165" s="41">
        <v>-1</v>
      </c>
      <c r="E1165" s="41">
        <v>-466.71</v>
      </c>
      <c r="F1165" s="41">
        <f>E1165*D1165</f>
        <v>466.71</v>
      </c>
    </row>
    <row r="1166" spans="2:6" x14ac:dyDescent="0.35">
      <c r="B1166" s="41" t="s">
        <v>40</v>
      </c>
      <c r="C1166" s="41" t="s">
        <v>47</v>
      </c>
      <c r="D1166" s="41">
        <v>-1</v>
      </c>
      <c r="E1166" s="41">
        <v>-460.62</v>
      </c>
      <c r="F1166" s="41">
        <f>E1166*D1166</f>
        <v>460.62</v>
      </c>
    </row>
    <row r="1167" spans="2:6" x14ac:dyDescent="0.35">
      <c r="B1167" s="41" t="s">
        <v>40</v>
      </c>
      <c r="C1167" s="41" t="s">
        <v>47</v>
      </c>
      <c r="D1167" s="41">
        <v>-1</v>
      </c>
      <c r="E1167" s="41">
        <v>-460.62</v>
      </c>
      <c r="F1167" s="41">
        <f>E1167*D1167</f>
        <v>460.62</v>
      </c>
    </row>
    <row r="1168" spans="2:6" x14ac:dyDescent="0.35">
      <c r="B1168" s="41" t="s">
        <v>31</v>
      </c>
      <c r="C1168" s="41" t="s">
        <v>32</v>
      </c>
      <c r="D1168" s="41">
        <v>-2</v>
      </c>
      <c r="E1168" s="41">
        <v>-228.06</v>
      </c>
      <c r="F1168" s="41">
        <f>E1168*D1168</f>
        <v>456.12</v>
      </c>
    </row>
    <row r="1169" spans="2:6" x14ac:dyDescent="0.35">
      <c r="B1169" s="41" t="s">
        <v>62</v>
      </c>
      <c r="C1169" s="41" t="s">
        <v>63</v>
      </c>
      <c r="D1169" s="41">
        <v>-1</v>
      </c>
      <c r="E1169" s="41">
        <v>-455.17</v>
      </c>
      <c r="F1169" s="41">
        <f>E1169*D1169</f>
        <v>455.17</v>
      </c>
    </row>
    <row r="1170" spans="2:6" x14ac:dyDescent="0.35">
      <c r="B1170" s="41" t="s">
        <v>110</v>
      </c>
      <c r="C1170" s="41" t="s">
        <v>111</v>
      </c>
      <c r="D1170" s="41">
        <v>-2</v>
      </c>
      <c r="E1170" s="41">
        <v>-225</v>
      </c>
      <c r="F1170" s="41">
        <f>E1170*D1170</f>
        <v>450</v>
      </c>
    </row>
    <row r="1171" spans="2:6" x14ac:dyDescent="0.35">
      <c r="B1171" s="41" t="s">
        <v>31</v>
      </c>
      <c r="C1171" s="41" t="s">
        <v>32</v>
      </c>
      <c r="D1171" s="41">
        <v>-1</v>
      </c>
      <c r="E1171" s="41">
        <v>-442.89</v>
      </c>
      <c r="F1171" s="41">
        <f>E1171*D1171</f>
        <v>442.89</v>
      </c>
    </row>
    <row r="1172" spans="2:6" x14ac:dyDescent="0.35">
      <c r="B1172" s="41" t="s">
        <v>31</v>
      </c>
      <c r="C1172" s="41" t="s">
        <v>32</v>
      </c>
      <c r="D1172" s="41">
        <v>-1</v>
      </c>
      <c r="E1172" s="41">
        <v>-442.89</v>
      </c>
      <c r="F1172" s="41">
        <f>E1172*D1172</f>
        <v>442.89</v>
      </c>
    </row>
    <row r="1173" spans="2:6" x14ac:dyDescent="0.35">
      <c r="B1173" s="41" t="s">
        <v>26</v>
      </c>
      <c r="C1173" s="41" t="s">
        <v>27</v>
      </c>
      <c r="D1173" s="41">
        <v>-1</v>
      </c>
      <c r="E1173" s="41">
        <v>-437.5</v>
      </c>
      <c r="F1173" s="41">
        <f>E1173*D1173</f>
        <v>437.5</v>
      </c>
    </row>
    <row r="1174" spans="2:6" x14ac:dyDescent="0.35">
      <c r="B1174" s="41" t="s">
        <v>26</v>
      </c>
      <c r="C1174" s="41" t="s">
        <v>27</v>
      </c>
      <c r="D1174" s="41">
        <v>1</v>
      </c>
      <c r="E1174" s="41">
        <v>437.5</v>
      </c>
      <c r="F1174" s="41">
        <f>E1174*D1174</f>
        <v>437.5</v>
      </c>
    </row>
    <row r="1175" spans="2:6" x14ac:dyDescent="0.35">
      <c r="B1175" s="41" t="s">
        <v>31</v>
      </c>
      <c r="C1175" s="41" t="s">
        <v>32</v>
      </c>
      <c r="D1175" s="41">
        <v>-2</v>
      </c>
      <c r="E1175" s="41">
        <v>-210.52</v>
      </c>
      <c r="F1175" s="41">
        <f>E1175*D1175</f>
        <v>421.04</v>
      </c>
    </row>
    <row r="1176" spans="2:6" x14ac:dyDescent="0.35">
      <c r="B1176" s="41" t="s">
        <v>40</v>
      </c>
      <c r="C1176" s="41" t="s">
        <v>41</v>
      </c>
      <c r="D1176" s="41">
        <v>-2</v>
      </c>
      <c r="E1176" s="41">
        <v>-208.62</v>
      </c>
      <c r="F1176" s="41">
        <f>E1176*D1176</f>
        <v>417.24</v>
      </c>
    </row>
    <row r="1177" spans="2:6" x14ac:dyDescent="0.35">
      <c r="B1177" s="41" t="s">
        <v>18</v>
      </c>
      <c r="C1177" s="41" t="s">
        <v>109</v>
      </c>
      <c r="D1177" s="41">
        <v>-2</v>
      </c>
      <c r="E1177" s="41">
        <v>-206</v>
      </c>
      <c r="F1177" s="41">
        <f>E1177*D1177</f>
        <v>412</v>
      </c>
    </row>
    <row r="1178" spans="2:6" x14ac:dyDescent="0.35">
      <c r="B1178" s="41" t="s">
        <v>18</v>
      </c>
      <c r="C1178" s="41" t="s">
        <v>109</v>
      </c>
      <c r="D1178" s="41">
        <v>-2</v>
      </c>
      <c r="E1178" s="41">
        <v>-206</v>
      </c>
      <c r="F1178" s="41">
        <f>E1178*D1178</f>
        <v>412</v>
      </c>
    </row>
    <row r="1179" spans="2:6" x14ac:dyDescent="0.35">
      <c r="B1179" s="41" t="s">
        <v>18</v>
      </c>
      <c r="C1179" s="41" t="s">
        <v>109</v>
      </c>
      <c r="D1179" s="41">
        <v>-2</v>
      </c>
      <c r="E1179" s="41">
        <v>-206</v>
      </c>
      <c r="F1179" s="41">
        <f>E1179*D1179</f>
        <v>412</v>
      </c>
    </row>
    <row r="1180" spans="2:6" x14ac:dyDescent="0.35">
      <c r="B1180" s="41" t="s">
        <v>18</v>
      </c>
      <c r="C1180" s="41" t="s">
        <v>109</v>
      </c>
      <c r="D1180" s="41">
        <v>-2</v>
      </c>
      <c r="E1180" s="41">
        <v>-206</v>
      </c>
      <c r="F1180" s="41">
        <f>E1180*D1180</f>
        <v>412</v>
      </c>
    </row>
    <row r="1181" spans="2:6" x14ac:dyDescent="0.35">
      <c r="B1181" s="41" t="s">
        <v>18</v>
      </c>
      <c r="C1181" s="41" t="s">
        <v>109</v>
      </c>
      <c r="D1181" s="41">
        <v>-2</v>
      </c>
      <c r="E1181" s="41">
        <v>-206</v>
      </c>
      <c r="F1181" s="41">
        <f>E1181*D1181</f>
        <v>412</v>
      </c>
    </row>
    <row r="1182" spans="2:6" x14ac:dyDescent="0.35">
      <c r="B1182" s="41" t="s">
        <v>18</v>
      </c>
      <c r="C1182" s="41" t="s">
        <v>109</v>
      </c>
      <c r="D1182" s="41">
        <v>-2</v>
      </c>
      <c r="E1182" s="41">
        <v>-206</v>
      </c>
      <c r="F1182" s="41">
        <f>E1182*D1182</f>
        <v>412</v>
      </c>
    </row>
    <row r="1183" spans="2:6" x14ac:dyDescent="0.35">
      <c r="B1183" s="41" t="s">
        <v>18</v>
      </c>
      <c r="C1183" s="41" t="s">
        <v>109</v>
      </c>
      <c r="D1183" s="41">
        <v>-2</v>
      </c>
      <c r="E1183" s="41">
        <v>-206</v>
      </c>
      <c r="F1183" s="41">
        <f>E1183*D1183</f>
        <v>412</v>
      </c>
    </row>
    <row r="1184" spans="2:6" x14ac:dyDescent="0.35">
      <c r="B1184" s="41" t="s">
        <v>62</v>
      </c>
      <c r="C1184" s="41" t="s">
        <v>63</v>
      </c>
      <c r="D1184" s="41">
        <v>-2</v>
      </c>
      <c r="E1184" s="41">
        <v>-204.08</v>
      </c>
      <c r="F1184" s="41">
        <f>E1184*D1184</f>
        <v>408.16</v>
      </c>
    </row>
    <row r="1185" spans="2:6" x14ac:dyDescent="0.35">
      <c r="B1185" s="41" t="s">
        <v>62</v>
      </c>
      <c r="C1185" s="41" t="s">
        <v>63</v>
      </c>
      <c r="D1185" s="41">
        <v>-2</v>
      </c>
      <c r="E1185" s="41">
        <v>-204.08</v>
      </c>
      <c r="F1185" s="41">
        <f>E1185*D1185</f>
        <v>408.16</v>
      </c>
    </row>
    <row r="1186" spans="2:6" x14ac:dyDescent="0.35">
      <c r="B1186" s="41" t="s">
        <v>62</v>
      </c>
      <c r="C1186" s="41" t="s">
        <v>63</v>
      </c>
      <c r="D1186" s="41">
        <v>-2</v>
      </c>
      <c r="E1186" s="41">
        <v>-204.08</v>
      </c>
      <c r="F1186" s="41">
        <f>E1186*D1186</f>
        <v>408.16</v>
      </c>
    </row>
    <row r="1187" spans="2:6" x14ac:dyDescent="0.35">
      <c r="B1187" s="41" t="s">
        <v>62</v>
      </c>
      <c r="C1187" s="41" t="s">
        <v>71</v>
      </c>
      <c r="D1187" s="41">
        <v>-2</v>
      </c>
      <c r="E1187" s="41">
        <v>-204.08</v>
      </c>
      <c r="F1187" s="41">
        <f>E1187*D1187</f>
        <v>408.16</v>
      </c>
    </row>
    <row r="1188" spans="2:6" x14ac:dyDescent="0.35">
      <c r="B1188" s="41" t="s">
        <v>62</v>
      </c>
      <c r="C1188" s="41" t="s">
        <v>71</v>
      </c>
      <c r="D1188" s="41">
        <v>-2</v>
      </c>
      <c r="E1188" s="41">
        <v>-204.08</v>
      </c>
      <c r="F1188" s="41">
        <f>E1188*D1188</f>
        <v>408.16</v>
      </c>
    </row>
    <row r="1189" spans="2:6" x14ac:dyDescent="0.35">
      <c r="B1189" s="41" t="s">
        <v>62</v>
      </c>
      <c r="C1189" s="41" t="s">
        <v>124</v>
      </c>
      <c r="D1189" s="41">
        <v>-1</v>
      </c>
      <c r="E1189" s="41">
        <v>-406.48</v>
      </c>
      <c r="F1189" s="41">
        <f>E1189*D1189</f>
        <v>406.48</v>
      </c>
    </row>
    <row r="1190" spans="2:6" x14ac:dyDescent="0.35">
      <c r="B1190" s="41" t="s">
        <v>31</v>
      </c>
      <c r="C1190" s="41" t="s">
        <v>117</v>
      </c>
      <c r="D1190" s="41">
        <v>-3</v>
      </c>
      <c r="E1190" s="41">
        <v>-135.12</v>
      </c>
      <c r="F1190" s="41">
        <f>E1190*D1190</f>
        <v>405.36</v>
      </c>
    </row>
    <row r="1191" spans="2:6" x14ac:dyDescent="0.35">
      <c r="B1191" s="41" t="s">
        <v>31</v>
      </c>
      <c r="C1191" s="41" t="s">
        <v>32</v>
      </c>
      <c r="D1191" s="41">
        <v>-1</v>
      </c>
      <c r="E1191" s="41">
        <v>-404.08</v>
      </c>
      <c r="F1191" s="41">
        <f>E1191*D1191</f>
        <v>404.08</v>
      </c>
    </row>
    <row r="1192" spans="2:6" x14ac:dyDescent="0.35">
      <c r="B1192" s="41" t="s">
        <v>31</v>
      </c>
      <c r="C1192" s="41" t="s">
        <v>117</v>
      </c>
      <c r="D1192" s="41">
        <v>-2</v>
      </c>
      <c r="E1192" s="41">
        <v>-198.2</v>
      </c>
      <c r="F1192" s="41">
        <f>E1192*D1192</f>
        <v>396.4</v>
      </c>
    </row>
    <row r="1193" spans="2:6" x14ac:dyDescent="0.35">
      <c r="B1193" s="41" t="s">
        <v>31</v>
      </c>
      <c r="C1193" s="41" t="s">
        <v>33</v>
      </c>
      <c r="D1193" s="41">
        <v>-2</v>
      </c>
      <c r="E1193" s="41">
        <v>-198.2</v>
      </c>
      <c r="F1193" s="41">
        <f>E1193*D1193</f>
        <v>396.4</v>
      </c>
    </row>
    <row r="1194" spans="2:6" x14ac:dyDescent="0.35">
      <c r="B1194" s="41" t="s">
        <v>18</v>
      </c>
      <c r="C1194" s="41" t="s">
        <v>104</v>
      </c>
      <c r="D1194" s="41">
        <v>-2</v>
      </c>
      <c r="E1194" s="41">
        <v>-197.9</v>
      </c>
      <c r="F1194" s="41">
        <f>E1194*D1194</f>
        <v>395.8</v>
      </c>
    </row>
    <row r="1195" spans="2:6" x14ac:dyDescent="0.35">
      <c r="B1195" s="41" t="s">
        <v>18</v>
      </c>
      <c r="C1195" s="41" t="s">
        <v>104</v>
      </c>
      <c r="D1195" s="41">
        <v>-2</v>
      </c>
      <c r="E1195" s="41">
        <v>-197.9</v>
      </c>
      <c r="F1195" s="41">
        <f>E1195*D1195</f>
        <v>395.8</v>
      </c>
    </row>
    <row r="1196" spans="2:6" x14ac:dyDescent="0.35">
      <c r="B1196" s="41" t="s">
        <v>31</v>
      </c>
      <c r="C1196" s="41" t="s">
        <v>32</v>
      </c>
      <c r="D1196" s="41">
        <v>-1</v>
      </c>
      <c r="E1196" s="41">
        <v>-394.74</v>
      </c>
      <c r="F1196" s="41">
        <f>E1196*D1196</f>
        <v>394.74</v>
      </c>
    </row>
    <row r="1197" spans="2:6" x14ac:dyDescent="0.35">
      <c r="B1197" s="41" t="s">
        <v>74</v>
      </c>
      <c r="C1197" s="41" t="s">
        <v>75</v>
      </c>
      <c r="D1197" s="41">
        <v>-4</v>
      </c>
      <c r="E1197" s="41">
        <v>-98</v>
      </c>
      <c r="F1197" s="41">
        <f>E1197*D1197</f>
        <v>392</v>
      </c>
    </row>
    <row r="1198" spans="2:6" x14ac:dyDescent="0.35">
      <c r="B1198" s="41" t="s">
        <v>74</v>
      </c>
      <c r="C1198" s="41" t="s">
        <v>75</v>
      </c>
      <c r="D1198" s="41">
        <v>-4</v>
      </c>
      <c r="E1198" s="41">
        <v>-98</v>
      </c>
      <c r="F1198" s="41">
        <f>E1198*D1198</f>
        <v>392</v>
      </c>
    </row>
    <row r="1199" spans="2:6" x14ac:dyDescent="0.35">
      <c r="B1199" s="41" t="s">
        <v>74</v>
      </c>
      <c r="C1199" s="41" t="s">
        <v>75</v>
      </c>
      <c r="D1199" s="41">
        <v>-4</v>
      </c>
      <c r="E1199" s="41">
        <v>-98</v>
      </c>
      <c r="F1199" s="41">
        <f>E1199*D1199</f>
        <v>392</v>
      </c>
    </row>
    <row r="1200" spans="2:6" x14ac:dyDescent="0.35">
      <c r="B1200" s="41" t="s">
        <v>74</v>
      </c>
      <c r="C1200" s="41" t="s">
        <v>75</v>
      </c>
      <c r="D1200" s="41">
        <v>-4</v>
      </c>
      <c r="E1200" s="41">
        <v>-98</v>
      </c>
      <c r="F1200" s="41">
        <f>E1200*D1200</f>
        <v>392</v>
      </c>
    </row>
    <row r="1201" spans="2:6" x14ac:dyDescent="0.35">
      <c r="B1201" s="41" t="s">
        <v>74</v>
      </c>
      <c r="C1201" s="41" t="s">
        <v>75</v>
      </c>
      <c r="D1201" s="41">
        <v>-4</v>
      </c>
      <c r="E1201" s="41">
        <v>-98</v>
      </c>
      <c r="F1201" s="41">
        <f>E1201*D1201</f>
        <v>392</v>
      </c>
    </row>
    <row r="1202" spans="2:6" x14ac:dyDescent="0.35">
      <c r="B1202" s="41" t="s">
        <v>74</v>
      </c>
      <c r="C1202" s="41" t="s">
        <v>75</v>
      </c>
      <c r="D1202" s="41">
        <v>-4</v>
      </c>
      <c r="E1202" s="41">
        <v>-98</v>
      </c>
      <c r="F1202" s="41">
        <f>E1202*D1202</f>
        <v>392</v>
      </c>
    </row>
    <row r="1203" spans="2:6" x14ac:dyDescent="0.35">
      <c r="B1203" s="41" t="s">
        <v>74</v>
      </c>
      <c r="C1203" s="41" t="s">
        <v>75</v>
      </c>
      <c r="D1203" s="41">
        <v>-4</v>
      </c>
      <c r="E1203" s="41">
        <v>-98</v>
      </c>
      <c r="F1203" s="41">
        <f>E1203*D1203</f>
        <v>392</v>
      </c>
    </row>
    <row r="1204" spans="2:6" x14ac:dyDescent="0.35">
      <c r="B1204" s="41" t="s">
        <v>74</v>
      </c>
      <c r="C1204" s="41" t="s">
        <v>75</v>
      </c>
      <c r="D1204" s="41">
        <v>-4</v>
      </c>
      <c r="E1204" s="41">
        <v>-98</v>
      </c>
      <c r="F1204" s="41">
        <f>E1204*D1204</f>
        <v>392</v>
      </c>
    </row>
    <row r="1205" spans="2:6" x14ac:dyDescent="0.35">
      <c r="B1205" s="41" t="s">
        <v>74</v>
      </c>
      <c r="C1205" s="41" t="s">
        <v>75</v>
      </c>
      <c r="D1205" s="41">
        <v>-4</v>
      </c>
      <c r="E1205" s="41">
        <v>-98</v>
      </c>
      <c r="F1205" s="41">
        <f>E1205*D1205</f>
        <v>392</v>
      </c>
    </row>
    <row r="1206" spans="2:6" x14ac:dyDescent="0.35">
      <c r="B1206" s="41" t="s">
        <v>74</v>
      </c>
      <c r="C1206" s="41" t="s">
        <v>75</v>
      </c>
      <c r="D1206" s="41">
        <v>-4</v>
      </c>
      <c r="E1206" s="41">
        <v>-98</v>
      </c>
      <c r="F1206" s="41">
        <f>E1206*D1206</f>
        <v>392</v>
      </c>
    </row>
    <row r="1207" spans="2:6" x14ac:dyDescent="0.35">
      <c r="B1207" s="41" t="s">
        <v>74</v>
      </c>
      <c r="C1207" s="41" t="s">
        <v>75</v>
      </c>
      <c r="D1207" s="41">
        <v>-4</v>
      </c>
      <c r="E1207" s="41">
        <v>-98</v>
      </c>
      <c r="F1207" s="41">
        <f>E1207*D1207</f>
        <v>392</v>
      </c>
    </row>
    <row r="1208" spans="2:6" x14ac:dyDescent="0.35">
      <c r="B1208" s="41" t="s">
        <v>74</v>
      </c>
      <c r="C1208" s="41" t="s">
        <v>75</v>
      </c>
      <c r="D1208" s="41">
        <v>-4</v>
      </c>
      <c r="E1208" s="41">
        <v>-98</v>
      </c>
      <c r="F1208" s="41">
        <f>E1208*D1208</f>
        <v>392</v>
      </c>
    </row>
    <row r="1209" spans="2:6" x14ac:dyDescent="0.35">
      <c r="B1209" s="41" t="s">
        <v>74</v>
      </c>
      <c r="C1209" s="41" t="s">
        <v>75</v>
      </c>
      <c r="D1209" s="41">
        <v>-4</v>
      </c>
      <c r="E1209" s="41">
        <v>-98</v>
      </c>
      <c r="F1209" s="41">
        <f>E1209*D1209</f>
        <v>392</v>
      </c>
    </row>
    <row r="1210" spans="2:6" x14ac:dyDescent="0.35">
      <c r="B1210" s="41" t="s">
        <v>74</v>
      </c>
      <c r="C1210" s="41" t="s">
        <v>75</v>
      </c>
      <c r="D1210" s="41">
        <v>-4</v>
      </c>
      <c r="E1210" s="41">
        <v>-98</v>
      </c>
      <c r="F1210" s="41">
        <f>E1210*D1210</f>
        <v>392</v>
      </c>
    </row>
    <row r="1211" spans="2:6" x14ac:dyDescent="0.35">
      <c r="B1211" s="41" t="s">
        <v>74</v>
      </c>
      <c r="C1211" s="41" t="s">
        <v>75</v>
      </c>
      <c r="D1211" s="41">
        <v>-4</v>
      </c>
      <c r="E1211" s="41">
        <v>-98</v>
      </c>
      <c r="F1211" s="41">
        <f>E1211*D1211</f>
        <v>392</v>
      </c>
    </row>
    <row r="1212" spans="2:6" x14ac:dyDescent="0.35">
      <c r="B1212" s="41" t="s">
        <v>74</v>
      </c>
      <c r="C1212" s="41" t="s">
        <v>75</v>
      </c>
      <c r="D1212" s="41">
        <v>-4</v>
      </c>
      <c r="E1212" s="41">
        <v>-98</v>
      </c>
      <c r="F1212" s="41">
        <f>E1212*D1212</f>
        <v>392</v>
      </c>
    </row>
    <row r="1213" spans="2:6" x14ac:dyDescent="0.35">
      <c r="B1213" s="41" t="s">
        <v>74</v>
      </c>
      <c r="C1213" s="41" t="s">
        <v>75</v>
      </c>
      <c r="D1213" s="41">
        <v>-4</v>
      </c>
      <c r="E1213" s="41">
        <v>-98</v>
      </c>
      <c r="F1213" s="41">
        <f>E1213*D1213</f>
        <v>392</v>
      </c>
    </row>
    <row r="1214" spans="2:6" x14ac:dyDescent="0.35">
      <c r="B1214" s="41" t="s">
        <v>74</v>
      </c>
      <c r="C1214" s="41" t="s">
        <v>75</v>
      </c>
      <c r="D1214" s="41">
        <v>-4</v>
      </c>
      <c r="E1214" s="41">
        <v>-98</v>
      </c>
      <c r="F1214" s="41">
        <f>E1214*D1214</f>
        <v>392</v>
      </c>
    </row>
    <row r="1215" spans="2:6" x14ac:dyDescent="0.35">
      <c r="B1215" s="41" t="s">
        <v>74</v>
      </c>
      <c r="C1215" s="41" t="s">
        <v>75</v>
      </c>
      <c r="D1215" s="41">
        <v>-4</v>
      </c>
      <c r="E1215" s="41">
        <v>-98</v>
      </c>
      <c r="F1215" s="41">
        <f>E1215*D1215</f>
        <v>392</v>
      </c>
    </row>
    <row r="1216" spans="2:6" x14ac:dyDescent="0.35">
      <c r="B1216" s="41" t="s">
        <v>74</v>
      </c>
      <c r="C1216" s="41" t="s">
        <v>75</v>
      </c>
      <c r="D1216" s="41">
        <v>-4</v>
      </c>
      <c r="E1216" s="41">
        <v>-98</v>
      </c>
      <c r="F1216" s="41">
        <f>E1216*D1216</f>
        <v>392</v>
      </c>
    </row>
    <row r="1217" spans="2:6" x14ac:dyDescent="0.35">
      <c r="B1217" s="41" t="s">
        <v>74</v>
      </c>
      <c r="C1217" s="41" t="s">
        <v>75</v>
      </c>
      <c r="D1217" s="41">
        <v>-4</v>
      </c>
      <c r="E1217" s="41">
        <v>-98</v>
      </c>
      <c r="F1217" s="41">
        <f>E1217*D1217</f>
        <v>392</v>
      </c>
    </row>
    <row r="1218" spans="2:6" x14ac:dyDescent="0.35">
      <c r="B1218" s="41" t="s">
        <v>74</v>
      </c>
      <c r="C1218" s="41" t="s">
        <v>75</v>
      </c>
      <c r="D1218" s="41">
        <v>-4</v>
      </c>
      <c r="E1218" s="41">
        <v>-98</v>
      </c>
      <c r="F1218" s="41">
        <f>E1218*D1218</f>
        <v>392</v>
      </c>
    </row>
    <row r="1219" spans="2:6" x14ac:dyDescent="0.35">
      <c r="B1219" s="41" t="s">
        <v>74</v>
      </c>
      <c r="C1219" s="41" t="s">
        <v>75</v>
      </c>
      <c r="D1219" s="41">
        <v>-4</v>
      </c>
      <c r="E1219" s="41">
        <v>-98</v>
      </c>
      <c r="F1219" s="41">
        <f>E1219*D1219</f>
        <v>392</v>
      </c>
    </row>
    <row r="1220" spans="2:6" x14ac:dyDescent="0.35">
      <c r="B1220" s="41" t="s">
        <v>74</v>
      </c>
      <c r="C1220" s="41" t="s">
        <v>75</v>
      </c>
      <c r="D1220" s="41">
        <v>-4</v>
      </c>
      <c r="E1220" s="41">
        <v>-98</v>
      </c>
      <c r="F1220" s="41">
        <f>E1220*D1220</f>
        <v>392</v>
      </c>
    </row>
    <row r="1221" spans="2:6" x14ac:dyDescent="0.35">
      <c r="B1221" s="41" t="s">
        <v>74</v>
      </c>
      <c r="C1221" s="41" t="s">
        <v>75</v>
      </c>
      <c r="D1221" s="41">
        <v>-4</v>
      </c>
      <c r="E1221" s="41">
        <v>-98</v>
      </c>
      <c r="F1221" s="41">
        <f>E1221*D1221</f>
        <v>392</v>
      </c>
    </row>
    <row r="1222" spans="2:6" x14ac:dyDescent="0.35">
      <c r="B1222" s="41" t="s">
        <v>74</v>
      </c>
      <c r="C1222" s="41" t="s">
        <v>75</v>
      </c>
      <c r="D1222" s="41">
        <v>-4</v>
      </c>
      <c r="E1222" s="41">
        <v>-98</v>
      </c>
      <c r="F1222" s="41">
        <f>E1222*D1222</f>
        <v>392</v>
      </c>
    </row>
    <row r="1223" spans="2:6" x14ac:dyDescent="0.35">
      <c r="B1223" s="41" t="s">
        <v>74</v>
      </c>
      <c r="C1223" s="41" t="s">
        <v>75</v>
      </c>
      <c r="D1223" s="41">
        <v>-4</v>
      </c>
      <c r="E1223" s="41">
        <v>-98</v>
      </c>
      <c r="F1223" s="41">
        <f>E1223*D1223</f>
        <v>392</v>
      </c>
    </row>
    <row r="1224" spans="2:6" x14ac:dyDescent="0.35">
      <c r="B1224" s="41" t="s">
        <v>74</v>
      </c>
      <c r="C1224" s="41" t="s">
        <v>75</v>
      </c>
      <c r="D1224" s="41">
        <v>-4</v>
      </c>
      <c r="E1224" s="41">
        <v>-98</v>
      </c>
      <c r="F1224" s="41">
        <f>E1224*D1224</f>
        <v>392</v>
      </c>
    </row>
    <row r="1225" spans="2:6" x14ac:dyDescent="0.35">
      <c r="B1225" s="41" t="s">
        <v>74</v>
      </c>
      <c r="C1225" s="41" t="s">
        <v>75</v>
      </c>
      <c r="D1225" s="41">
        <v>-4</v>
      </c>
      <c r="E1225" s="41">
        <v>-98</v>
      </c>
      <c r="F1225" s="41">
        <f>E1225*D1225</f>
        <v>392</v>
      </c>
    </row>
    <row r="1226" spans="2:6" x14ac:dyDescent="0.35">
      <c r="B1226" s="41" t="s">
        <v>74</v>
      </c>
      <c r="C1226" s="41" t="s">
        <v>75</v>
      </c>
      <c r="D1226" s="41">
        <v>-4</v>
      </c>
      <c r="E1226" s="41">
        <v>-98</v>
      </c>
      <c r="F1226" s="41">
        <f>E1226*D1226</f>
        <v>392</v>
      </c>
    </row>
    <row r="1227" spans="2:6" x14ac:dyDescent="0.35">
      <c r="B1227" s="41" t="s">
        <v>74</v>
      </c>
      <c r="C1227" s="41" t="s">
        <v>75</v>
      </c>
      <c r="D1227" s="41">
        <v>-4</v>
      </c>
      <c r="E1227" s="41">
        <v>-98</v>
      </c>
      <c r="F1227" s="41">
        <f>E1227*D1227</f>
        <v>392</v>
      </c>
    </row>
    <row r="1228" spans="2:6" x14ac:dyDescent="0.35">
      <c r="B1228" s="41" t="s">
        <v>74</v>
      </c>
      <c r="C1228" s="41" t="s">
        <v>75</v>
      </c>
      <c r="D1228" s="41">
        <v>-4</v>
      </c>
      <c r="E1228" s="41">
        <v>-98</v>
      </c>
      <c r="F1228" s="41">
        <f>E1228*D1228</f>
        <v>392</v>
      </c>
    </row>
    <row r="1229" spans="2:6" x14ac:dyDescent="0.35">
      <c r="B1229" s="41" t="s">
        <v>74</v>
      </c>
      <c r="C1229" s="41" t="s">
        <v>75</v>
      </c>
      <c r="D1229" s="41">
        <v>-4</v>
      </c>
      <c r="E1229" s="41">
        <v>-98</v>
      </c>
      <c r="F1229" s="41">
        <f>E1229*D1229</f>
        <v>392</v>
      </c>
    </row>
    <row r="1230" spans="2:6" x14ac:dyDescent="0.35">
      <c r="B1230" s="41" t="s">
        <v>74</v>
      </c>
      <c r="C1230" s="41" t="s">
        <v>75</v>
      </c>
      <c r="D1230" s="41">
        <v>-4</v>
      </c>
      <c r="E1230" s="41">
        <v>-98</v>
      </c>
      <c r="F1230" s="41">
        <f>E1230*D1230</f>
        <v>392</v>
      </c>
    </row>
    <row r="1231" spans="2:6" x14ac:dyDescent="0.35">
      <c r="B1231" s="41" t="s">
        <v>74</v>
      </c>
      <c r="C1231" s="41" t="s">
        <v>75</v>
      </c>
      <c r="D1231" s="41">
        <v>-4</v>
      </c>
      <c r="E1231" s="41">
        <v>-98</v>
      </c>
      <c r="F1231" s="41">
        <f>E1231*D1231</f>
        <v>392</v>
      </c>
    </row>
    <row r="1232" spans="2:6" x14ac:dyDescent="0.35">
      <c r="B1232" s="41" t="s">
        <v>74</v>
      </c>
      <c r="C1232" s="41" t="s">
        <v>75</v>
      </c>
      <c r="D1232" s="41">
        <v>-4</v>
      </c>
      <c r="E1232" s="41">
        <v>-98</v>
      </c>
      <c r="F1232" s="41">
        <f>E1232*D1232</f>
        <v>392</v>
      </c>
    </row>
    <row r="1233" spans="2:6" x14ac:dyDescent="0.35">
      <c r="B1233" s="41" t="s">
        <v>74</v>
      </c>
      <c r="C1233" s="41" t="s">
        <v>75</v>
      </c>
      <c r="D1233" s="41">
        <v>-4</v>
      </c>
      <c r="E1233" s="41">
        <v>-98</v>
      </c>
      <c r="F1233" s="41">
        <f>E1233*D1233</f>
        <v>392</v>
      </c>
    </row>
    <row r="1234" spans="2:6" x14ac:dyDescent="0.35">
      <c r="B1234" s="41" t="s">
        <v>74</v>
      </c>
      <c r="C1234" s="41" t="s">
        <v>75</v>
      </c>
      <c r="D1234" s="41">
        <v>-4</v>
      </c>
      <c r="E1234" s="41">
        <v>-98</v>
      </c>
      <c r="F1234" s="41">
        <f>E1234*D1234</f>
        <v>392</v>
      </c>
    </row>
    <row r="1235" spans="2:6" x14ac:dyDescent="0.35">
      <c r="B1235" s="41" t="s">
        <v>74</v>
      </c>
      <c r="C1235" s="41" t="s">
        <v>75</v>
      </c>
      <c r="D1235" s="41">
        <v>-4</v>
      </c>
      <c r="E1235" s="41">
        <v>-98</v>
      </c>
      <c r="F1235" s="41">
        <f>E1235*D1235</f>
        <v>392</v>
      </c>
    </row>
    <row r="1236" spans="2:6" x14ac:dyDescent="0.35">
      <c r="B1236" s="41" t="s">
        <v>74</v>
      </c>
      <c r="C1236" s="41" t="s">
        <v>75</v>
      </c>
      <c r="D1236" s="41">
        <v>-4</v>
      </c>
      <c r="E1236" s="41">
        <v>-98</v>
      </c>
      <c r="F1236" s="41">
        <f>E1236*D1236</f>
        <v>392</v>
      </c>
    </row>
    <row r="1237" spans="2:6" x14ac:dyDescent="0.35">
      <c r="B1237" s="41" t="s">
        <v>74</v>
      </c>
      <c r="C1237" s="41" t="s">
        <v>75</v>
      </c>
      <c r="D1237" s="41">
        <v>-4</v>
      </c>
      <c r="E1237" s="41">
        <v>-98</v>
      </c>
      <c r="F1237" s="41">
        <f>E1237*D1237</f>
        <v>392</v>
      </c>
    </row>
    <row r="1238" spans="2:6" x14ac:dyDescent="0.35">
      <c r="B1238" s="41" t="s">
        <v>74</v>
      </c>
      <c r="C1238" s="41" t="s">
        <v>75</v>
      </c>
      <c r="D1238" s="41">
        <v>-4</v>
      </c>
      <c r="E1238" s="41">
        <v>-98</v>
      </c>
      <c r="F1238" s="41">
        <f>E1238*D1238</f>
        <v>392</v>
      </c>
    </row>
    <row r="1239" spans="2:6" x14ac:dyDescent="0.35">
      <c r="B1239" s="41" t="s">
        <v>74</v>
      </c>
      <c r="C1239" s="41" t="s">
        <v>75</v>
      </c>
      <c r="D1239" s="41">
        <v>-4</v>
      </c>
      <c r="E1239" s="41">
        <v>-98</v>
      </c>
      <c r="F1239" s="41">
        <f>E1239*D1239</f>
        <v>392</v>
      </c>
    </row>
    <row r="1240" spans="2:6" x14ac:dyDescent="0.35">
      <c r="B1240" s="41" t="s">
        <v>74</v>
      </c>
      <c r="C1240" s="41" t="s">
        <v>75</v>
      </c>
      <c r="D1240" s="41">
        <v>-4</v>
      </c>
      <c r="E1240" s="41">
        <v>-98</v>
      </c>
      <c r="F1240" s="41">
        <f>E1240*D1240</f>
        <v>392</v>
      </c>
    </row>
    <row r="1241" spans="2:6" x14ac:dyDescent="0.35">
      <c r="B1241" s="41" t="s">
        <v>74</v>
      </c>
      <c r="C1241" s="41" t="s">
        <v>75</v>
      </c>
      <c r="D1241" s="41">
        <v>-4</v>
      </c>
      <c r="E1241" s="41">
        <v>-98</v>
      </c>
      <c r="F1241" s="41">
        <f>E1241*D1241</f>
        <v>392</v>
      </c>
    </row>
    <row r="1242" spans="2:6" x14ac:dyDescent="0.35">
      <c r="B1242" s="41" t="s">
        <v>74</v>
      </c>
      <c r="C1242" s="41" t="s">
        <v>75</v>
      </c>
      <c r="D1242" s="41">
        <v>-4</v>
      </c>
      <c r="E1242" s="41">
        <v>-98</v>
      </c>
      <c r="F1242" s="41">
        <f>E1242*D1242</f>
        <v>392</v>
      </c>
    </row>
    <row r="1243" spans="2:6" x14ac:dyDescent="0.35">
      <c r="B1243" s="41" t="s">
        <v>74</v>
      </c>
      <c r="C1243" s="41" t="s">
        <v>75</v>
      </c>
      <c r="D1243" s="41">
        <v>-4</v>
      </c>
      <c r="E1243" s="41">
        <v>-98</v>
      </c>
      <c r="F1243" s="41">
        <f>E1243*D1243</f>
        <v>392</v>
      </c>
    </row>
    <row r="1244" spans="2:6" x14ac:dyDescent="0.35">
      <c r="B1244" s="41" t="s">
        <v>74</v>
      </c>
      <c r="C1244" s="41" t="s">
        <v>75</v>
      </c>
      <c r="D1244" s="41">
        <v>-4</v>
      </c>
      <c r="E1244" s="41">
        <v>-98</v>
      </c>
      <c r="F1244" s="41">
        <f>E1244*D1244</f>
        <v>392</v>
      </c>
    </row>
    <row r="1245" spans="2:6" x14ac:dyDescent="0.35">
      <c r="B1245" s="41" t="s">
        <v>74</v>
      </c>
      <c r="C1245" s="41" t="s">
        <v>75</v>
      </c>
      <c r="D1245" s="41">
        <v>-4</v>
      </c>
      <c r="E1245" s="41">
        <v>-98</v>
      </c>
      <c r="F1245" s="41">
        <f>E1245*D1245</f>
        <v>392</v>
      </c>
    </row>
    <row r="1246" spans="2:6" x14ac:dyDescent="0.35">
      <c r="B1246" s="41" t="s">
        <v>74</v>
      </c>
      <c r="C1246" s="41" t="s">
        <v>75</v>
      </c>
      <c r="D1246" s="41">
        <v>-4</v>
      </c>
      <c r="E1246" s="41">
        <v>-98</v>
      </c>
      <c r="F1246" s="41">
        <f>E1246*D1246</f>
        <v>392</v>
      </c>
    </row>
    <row r="1247" spans="2:6" x14ac:dyDescent="0.35">
      <c r="B1247" s="41" t="s">
        <v>74</v>
      </c>
      <c r="C1247" s="41" t="s">
        <v>75</v>
      </c>
      <c r="D1247" s="41">
        <v>-4</v>
      </c>
      <c r="E1247" s="41">
        <v>-98</v>
      </c>
      <c r="F1247" s="41">
        <f>E1247*D1247</f>
        <v>392</v>
      </c>
    </row>
    <row r="1248" spans="2:6" x14ac:dyDescent="0.35">
      <c r="B1248" s="41" t="s">
        <v>74</v>
      </c>
      <c r="C1248" s="41" t="s">
        <v>75</v>
      </c>
      <c r="D1248" s="41">
        <v>-4</v>
      </c>
      <c r="E1248" s="41">
        <v>-98</v>
      </c>
      <c r="F1248" s="41">
        <f>E1248*D1248</f>
        <v>392</v>
      </c>
    </row>
    <row r="1249" spans="2:6" x14ac:dyDescent="0.35">
      <c r="B1249" s="41" t="s">
        <v>74</v>
      </c>
      <c r="C1249" s="41" t="s">
        <v>75</v>
      </c>
      <c r="D1249" s="41">
        <v>-4</v>
      </c>
      <c r="E1249" s="41">
        <v>-98</v>
      </c>
      <c r="F1249" s="41">
        <f>E1249*D1249</f>
        <v>392</v>
      </c>
    </row>
    <row r="1250" spans="2:6" x14ac:dyDescent="0.35">
      <c r="B1250" s="41" t="s">
        <v>74</v>
      </c>
      <c r="C1250" s="41" t="s">
        <v>75</v>
      </c>
      <c r="D1250" s="41">
        <v>-4</v>
      </c>
      <c r="E1250" s="41">
        <v>-98</v>
      </c>
      <c r="F1250" s="41">
        <f>E1250*D1250</f>
        <v>392</v>
      </c>
    </row>
    <row r="1251" spans="2:6" x14ac:dyDescent="0.35">
      <c r="B1251" s="41" t="s">
        <v>74</v>
      </c>
      <c r="C1251" s="41" t="s">
        <v>75</v>
      </c>
      <c r="D1251" s="41">
        <v>-4</v>
      </c>
      <c r="E1251" s="41">
        <v>-98</v>
      </c>
      <c r="F1251" s="41">
        <f>E1251*D1251</f>
        <v>392</v>
      </c>
    </row>
    <row r="1252" spans="2:6" x14ac:dyDescent="0.35">
      <c r="B1252" s="41" t="s">
        <v>74</v>
      </c>
      <c r="C1252" s="41" t="s">
        <v>75</v>
      </c>
      <c r="D1252" s="41">
        <v>-4</v>
      </c>
      <c r="E1252" s="41">
        <v>-98</v>
      </c>
      <c r="F1252" s="41">
        <f>E1252*D1252</f>
        <v>392</v>
      </c>
    </row>
    <row r="1253" spans="2:6" x14ac:dyDescent="0.35">
      <c r="B1253" s="41" t="s">
        <v>74</v>
      </c>
      <c r="C1253" s="41" t="s">
        <v>75</v>
      </c>
      <c r="D1253" s="41">
        <v>-4</v>
      </c>
      <c r="E1253" s="41">
        <v>-98</v>
      </c>
      <c r="F1253" s="41">
        <f>E1253*D1253</f>
        <v>392</v>
      </c>
    </row>
    <row r="1254" spans="2:6" x14ac:dyDescent="0.35">
      <c r="B1254" s="41" t="s">
        <v>74</v>
      </c>
      <c r="C1254" s="41" t="s">
        <v>75</v>
      </c>
      <c r="D1254" s="41">
        <v>-4</v>
      </c>
      <c r="E1254" s="41">
        <v>-98</v>
      </c>
      <c r="F1254" s="41">
        <f>E1254*D1254</f>
        <v>392</v>
      </c>
    </row>
    <row r="1255" spans="2:6" x14ac:dyDescent="0.35">
      <c r="B1255" s="41" t="s">
        <v>74</v>
      </c>
      <c r="C1255" s="41" t="s">
        <v>75</v>
      </c>
      <c r="D1255" s="41">
        <v>-4</v>
      </c>
      <c r="E1255" s="41">
        <v>-98</v>
      </c>
      <c r="F1255" s="41">
        <f>E1255*D1255</f>
        <v>392</v>
      </c>
    </row>
    <row r="1256" spans="2:6" x14ac:dyDescent="0.35">
      <c r="B1256" s="41" t="s">
        <v>74</v>
      </c>
      <c r="C1256" s="41" t="s">
        <v>75</v>
      </c>
      <c r="D1256" s="41">
        <v>-4</v>
      </c>
      <c r="E1256" s="41">
        <v>-98</v>
      </c>
      <c r="F1256" s="41">
        <f>E1256*D1256</f>
        <v>392</v>
      </c>
    </row>
    <row r="1257" spans="2:6" x14ac:dyDescent="0.35">
      <c r="B1257" s="41" t="s">
        <v>74</v>
      </c>
      <c r="C1257" s="41" t="s">
        <v>75</v>
      </c>
      <c r="D1257" s="41">
        <v>-4</v>
      </c>
      <c r="E1257" s="41">
        <v>-98</v>
      </c>
      <c r="F1257" s="41">
        <f>E1257*D1257</f>
        <v>392</v>
      </c>
    </row>
    <row r="1258" spans="2:6" x14ac:dyDescent="0.35">
      <c r="B1258" s="41" t="s">
        <v>74</v>
      </c>
      <c r="C1258" s="41" t="s">
        <v>75</v>
      </c>
      <c r="D1258" s="41">
        <v>-4</v>
      </c>
      <c r="E1258" s="41">
        <v>-98</v>
      </c>
      <c r="F1258" s="41">
        <f>E1258*D1258</f>
        <v>392</v>
      </c>
    </row>
    <row r="1259" spans="2:6" x14ac:dyDescent="0.35">
      <c r="B1259" s="41" t="s">
        <v>74</v>
      </c>
      <c r="C1259" s="41" t="s">
        <v>75</v>
      </c>
      <c r="D1259" s="41">
        <v>-4</v>
      </c>
      <c r="E1259" s="41">
        <v>-98</v>
      </c>
      <c r="F1259" s="41">
        <f>E1259*D1259</f>
        <v>392</v>
      </c>
    </row>
    <row r="1260" spans="2:6" x14ac:dyDescent="0.35">
      <c r="B1260" s="41" t="s">
        <v>74</v>
      </c>
      <c r="C1260" s="41" t="s">
        <v>75</v>
      </c>
      <c r="D1260" s="41">
        <v>-4</v>
      </c>
      <c r="E1260" s="41">
        <v>-98</v>
      </c>
      <c r="F1260" s="41">
        <f>E1260*D1260</f>
        <v>392</v>
      </c>
    </row>
    <row r="1261" spans="2:6" x14ac:dyDescent="0.35">
      <c r="B1261" s="41" t="s">
        <v>74</v>
      </c>
      <c r="C1261" s="41" t="s">
        <v>75</v>
      </c>
      <c r="D1261" s="41">
        <v>-4</v>
      </c>
      <c r="E1261" s="41">
        <v>-98</v>
      </c>
      <c r="F1261" s="41">
        <f>E1261*D1261</f>
        <v>392</v>
      </c>
    </row>
    <row r="1262" spans="2:6" x14ac:dyDescent="0.35">
      <c r="B1262" s="41" t="s">
        <v>74</v>
      </c>
      <c r="C1262" s="41" t="s">
        <v>75</v>
      </c>
      <c r="D1262" s="41">
        <v>-4</v>
      </c>
      <c r="E1262" s="41">
        <v>-98</v>
      </c>
      <c r="F1262" s="41">
        <f>E1262*D1262</f>
        <v>392</v>
      </c>
    </row>
    <row r="1263" spans="2:6" x14ac:dyDescent="0.35">
      <c r="B1263" s="41" t="s">
        <v>74</v>
      </c>
      <c r="C1263" s="41" t="s">
        <v>75</v>
      </c>
      <c r="D1263" s="41">
        <v>-4</v>
      </c>
      <c r="E1263" s="41">
        <v>-98</v>
      </c>
      <c r="F1263" s="41">
        <f>E1263*D1263</f>
        <v>392</v>
      </c>
    </row>
    <row r="1264" spans="2:6" x14ac:dyDescent="0.35">
      <c r="B1264" s="41" t="s">
        <v>74</v>
      </c>
      <c r="C1264" s="41" t="s">
        <v>75</v>
      </c>
      <c r="D1264" s="41">
        <v>-4</v>
      </c>
      <c r="E1264" s="41">
        <v>-98</v>
      </c>
      <c r="F1264" s="41">
        <f>E1264*D1264</f>
        <v>392</v>
      </c>
    </row>
    <row r="1265" spans="2:6" x14ac:dyDescent="0.35">
      <c r="B1265" s="41" t="s">
        <v>74</v>
      </c>
      <c r="C1265" s="41" t="s">
        <v>75</v>
      </c>
      <c r="D1265" s="41">
        <v>-4</v>
      </c>
      <c r="E1265" s="41">
        <v>-98</v>
      </c>
      <c r="F1265" s="41">
        <f>E1265*D1265</f>
        <v>392</v>
      </c>
    </row>
    <row r="1266" spans="2:6" x14ac:dyDescent="0.35">
      <c r="B1266" s="41" t="s">
        <v>74</v>
      </c>
      <c r="C1266" s="41" t="s">
        <v>75</v>
      </c>
      <c r="D1266" s="41">
        <v>-4</v>
      </c>
      <c r="E1266" s="41">
        <v>-98</v>
      </c>
      <c r="F1266" s="41">
        <f>E1266*D1266</f>
        <v>392</v>
      </c>
    </row>
    <row r="1267" spans="2:6" x14ac:dyDescent="0.35">
      <c r="B1267" s="41" t="s">
        <v>74</v>
      </c>
      <c r="C1267" s="41" t="s">
        <v>75</v>
      </c>
      <c r="D1267" s="41">
        <v>-4</v>
      </c>
      <c r="E1267" s="41">
        <v>-98</v>
      </c>
      <c r="F1267" s="41">
        <f>E1267*D1267</f>
        <v>392</v>
      </c>
    </row>
    <row r="1268" spans="2:6" x14ac:dyDescent="0.35">
      <c r="B1268" s="41" t="s">
        <v>74</v>
      </c>
      <c r="C1268" s="41" t="s">
        <v>75</v>
      </c>
      <c r="D1268" s="41">
        <v>-4</v>
      </c>
      <c r="E1268" s="41">
        <v>-98</v>
      </c>
      <c r="F1268" s="41">
        <f>E1268*D1268</f>
        <v>392</v>
      </c>
    </row>
    <row r="1269" spans="2:6" x14ac:dyDescent="0.35">
      <c r="B1269" s="41" t="s">
        <v>74</v>
      </c>
      <c r="C1269" s="41" t="s">
        <v>75</v>
      </c>
      <c r="D1269" s="41">
        <v>-4</v>
      </c>
      <c r="E1269" s="41">
        <v>-98</v>
      </c>
      <c r="F1269" s="41">
        <f>E1269*D1269</f>
        <v>392</v>
      </c>
    </row>
    <row r="1270" spans="2:6" x14ac:dyDescent="0.35">
      <c r="B1270" s="41" t="s">
        <v>74</v>
      </c>
      <c r="C1270" s="41" t="s">
        <v>75</v>
      </c>
      <c r="D1270" s="41">
        <v>-4</v>
      </c>
      <c r="E1270" s="41">
        <v>-98</v>
      </c>
      <c r="F1270" s="41">
        <f>E1270*D1270</f>
        <v>392</v>
      </c>
    </row>
    <row r="1271" spans="2:6" x14ac:dyDescent="0.35">
      <c r="B1271" s="41" t="s">
        <v>74</v>
      </c>
      <c r="C1271" s="41" t="s">
        <v>75</v>
      </c>
      <c r="D1271" s="41">
        <v>-4</v>
      </c>
      <c r="E1271" s="41">
        <v>-98</v>
      </c>
      <c r="F1271" s="41">
        <f>E1271*D1271</f>
        <v>392</v>
      </c>
    </row>
    <row r="1272" spans="2:6" x14ac:dyDescent="0.35">
      <c r="B1272" s="41" t="s">
        <v>74</v>
      </c>
      <c r="C1272" s="41" t="s">
        <v>75</v>
      </c>
      <c r="D1272" s="41">
        <v>-4</v>
      </c>
      <c r="E1272" s="41">
        <v>-98</v>
      </c>
      <c r="F1272" s="41">
        <f>E1272*D1272</f>
        <v>392</v>
      </c>
    </row>
    <row r="1273" spans="2:6" x14ac:dyDescent="0.35">
      <c r="B1273" s="41" t="s">
        <v>74</v>
      </c>
      <c r="C1273" s="41" t="s">
        <v>75</v>
      </c>
      <c r="D1273" s="41">
        <v>-4</v>
      </c>
      <c r="E1273" s="41">
        <v>-98</v>
      </c>
      <c r="F1273" s="41">
        <f>E1273*D1273</f>
        <v>392</v>
      </c>
    </row>
    <row r="1274" spans="2:6" x14ac:dyDescent="0.35">
      <c r="B1274" s="41" t="s">
        <v>74</v>
      </c>
      <c r="C1274" s="41" t="s">
        <v>75</v>
      </c>
      <c r="D1274" s="41">
        <v>-4</v>
      </c>
      <c r="E1274" s="41">
        <v>-98</v>
      </c>
      <c r="F1274" s="41">
        <f>E1274*D1274</f>
        <v>392</v>
      </c>
    </row>
    <row r="1275" spans="2:6" x14ac:dyDescent="0.35">
      <c r="B1275" s="41" t="s">
        <v>74</v>
      </c>
      <c r="C1275" s="41" t="s">
        <v>75</v>
      </c>
      <c r="D1275" s="41">
        <v>-4</v>
      </c>
      <c r="E1275" s="41">
        <v>-98</v>
      </c>
      <c r="F1275" s="41">
        <f>E1275*D1275</f>
        <v>392</v>
      </c>
    </row>
    <row r="1276" spans="2:6" x14ac:dyDescent="0.35">
      <c r="B1276" s="41" t="s">
        <v>74</v>
      </c>
      <c r="C1276" s="41" t="s">
        <v>75</v>
      </c>
      <c r="D1276" s="41">
        <v>-4</v>
      </c>
      <c r="E1276" s="41">
        <v>-98</v>
      </c>
      <c r="F1276" s="41">
        <f>E1276*D1276</f>
        <v>392</v>
      </c>
    </row>
    <row r="1277" spans="2:6" x14ac:dyDescent="0.35">
      <c r="B1277" s="41" t="s">
        <v>74</v>
      </c>
      <c r="C1277" s="41" t="s">
        <v>75</v>
      </c>
      <c r="D1277" s="41">
        <v>-4</v>
      </c>
      <c r="E1277" s="41">
        <v>-98</v>
      </c>
      <c r="F1277" s="41">
        <f>E1277*D1277</f>
        <v>392</v>
      </c>
    </row>
    <row r="1278" spans="2:6" x14ac:dyDescent="0.35">
      <c r="B1278" s="41" t="s">
        <v>74</v>
      </c>
      <c r="C1278" s="41" t="s">
        <v>75</v>
      </c>
      <c r="D1278" s="41">
        <v>-4</v>
      </c>
      <c r="E1278" s="41">
        <v>-98</v>
      </c>
      <c r="F1278" s="41">
        <f>E1278*D1278</f>
        <v>392</v>
      </c>
    </row>
    <row r="1279" spans="2:6" x14ac:dyDescent="0.35">
      <c r="B1279" s="41" t="s">
        <v>74</v>
      </c>
      <c r="C1279" s="41" t="s">
        <v>75</v>
      </c>
      <c r="D1279" s="41">
        <v>-4</v>
      </c>
      <c r="E1279" s="41">
        <v>-98</v>
      </c>
      <c r="F1279" s="41">
        <f>E1279*D1279</f>
        <v>392</v>
      </c>
    </row>
    <row r="1280" spans="2:6" x14ac:dyDescent="0.35">
      <c r="B1280" s="41" t="s">
        <v>74</v>
      </c>
      <c r="C1280" s="41" t="s">
        <v>75</v>
      </c>
      <c r="D1280" s="41">
        <v>-4</v>
      </c>
      <c r="E1280" s="41">
        <v>-98</v>
      </c>
      <c r="F1280" s="41">
        <f>E1280*D1280</f>
        <v>392</v>
      </c>
    </row>
    <row r="1281" spans="2:6" x14ac:dyDescent="0.35">
      <c r="B1281" s="41" t="s">
        <v>74</v>
      </c>
      <c r="C1281" s="41" t="s">
        <v>75</v>
      </c>
      <c r="D1281" s="41">
        <v>-4</v>
      </c>
      <c r="E1281" s="41">
        <v>-98</v>
      </c>
      <c r="F1281" s="41">
        <f>E1281*D1281</f>
        <v>392</v>
      </c>
    </row>
    <row r="1282" spans="2:6" x14ac:dyDescent="0.35">
      <c r="B1282" s="41" t="s">
        <v>74</v>
      </c>
      <c r="C1282" s="41" t="s">
        <v>75</v>
      </c>
      <c r="D1282" s="41">
        <v>-4</v>
      </c>
      <c r="E1282" s="41">
        <v>-98</v>
      </c>
      <c r="F1282" s="41">
        <f>E1282*D1282</f>
        <v>392</v>
      </c>
    </row>
    <row r="1283" spans="2:6" x14ac:dyDescent="0.35">
      <c r="B1283" s="41" t="s">
        <v>74</v>
      </c>
      <c r="C1283" s="41" t="s">
        <v>75</v>
      </c>
      <c r="D1283" s="41">
        <v>-4</v>
      </c>
      <c r="E1283" s="41">
        <v>-98</v>
      </c>
      <c r="F1283" s="41">
        <f>E1283*D1283</f>
        <v>392</v>
      </c>
    </row>
    <row r="1284" spans="2:6" x14ac:dyDescent="0.35">
      <c r="B1284" s="41" t="s">
        <v>74</v>
      </c>
      <c r="C1284" s="41" t="s">
        <v>75</v>
      </c>
      <c r="D1284" s="41">
        <v>-4</v>
      </c>
      <c r="E1284" s="41">
        <v>-98</v>
      </c>
      <c r="F1284" s="41">
        <f>E1284*D1284</f>
        <v>392</v>
      </c>
    </row>
    <row r="1285" spans="2:6" x14ac:dyDescent="0.35">
      <c r="B1285" s="41" t="s">
        <v>74</v>
      </c>
      <c r="C1285" s="41" t="s">
        <v>75</v>
      </c>
      <c r="D1285" s="41">
        <v>-4</v>
      </c>
      <c r="E1285" s="41">
        <v>-98</v>
      </c>
      <c r="F1285" s="41">
        <f>E1285*D1285</f>
        <v>392</v>
      </c>
    </row>
    <row r="1286" spans="2:6" x14ac:dyDescent="0.35">
      <c r="B1286" s="41" t="s">
        <v>74</v>
      </c>
      <c r="C1286" s="41" t="s">
        <v>75</v>
      </c>
      <c r="D1286" s="41">
        <v>-4</v>
      </c>
      <c r="E1286" s="41">
        <v>-98</v>
      </c>
      <c r="F1286" s="41">
        <f>E1286*D1286</f>
        <v>392</v>
      </c>
    </row>
    <row r="1287" spans="2:6" x14ac:dyDescent="0.35">
      <c r="B1287" s="41" t="s">
        <v>74</v>
      </c>
      <c r="C1287" s="41" t="s">
        <v>75</v>
      </c>
      <c r="D1287" s="41">
        <v>-4</v>
      </c>
      <c r="E1287" s="41">
        <v>-98</v>
      </c>
      <c r="F1287" s="41">
        <f>E1287*D1287</f>
        <v>392</v>
      </c>
    </row>
    <row r="1288" spans="2:6" x14ac:dyDescent="0.35">
      <c r="B1288" s="41" t="s">
        <v>74</v>
      </c>
      <c r="C1288" s="41" t="s">
        <v>75</v>
      </c>
      <c r="D1288" s="41">
        <v>-4</v>
      </c>
      <c r="E1288" s="41">
        <v>-98</v>
      </c>
      <c r="F1288" s="41">
        <f>E1288*D1288</f>
        <v>392</v>
      </c>
    </row>
    <row r="1289" spans="2:6" x14ac:dyDescent="0.35">
      <c r="B1289" s="41" t="s">
        <v>74</v>
      </c>
      <c r="C1289" s="41" t="s">
        <v>75</v>
      </c>
      <c r="D1289" s="41">
        <v>-4</v>
      </c>
      <c r="E1289" s="41">
        <v>-98</v>
      </c>
      <c r="F1289" s="41">
        <f>E1289*D1289</f>
        <v>392</v>
      </c>
    </row>
    <row r="1290" spans="2:6" x14ac:dyDescent="0.35">
      <c r="B1290" s="41" t="s">
        <v>74</v>
      </c>
      <c r="C1290" s="41" t="s">
        <v>75</v>
      </c>
      <c r="D1290" s="41">
        <v>-4</v>
      </c>
      <c r="E1290" s="41">
        <v>-98</v>
      </c>
      <c r="F1290" s="41">
        <f>E1290*D1290</f>
        <v>392</v>
      </c>
    </row>
    <row r="1291" spans="2:6" x14ac:dyDescent="0.35">
      <c r="B1291" s="41" t="s">
        <v>74</v>
      </c>
      <c r="C1291" s="41" t="s">
        <v>75</v>
      </c>
      <c r="D1291" s="41">
        <v>-4</v>
      </c>
      <c r="E1291" s="41">
        <v>-98</v>
      </c>
      <c r="F1291" s="41">
        <f>E1291*D1291</f>
        <v>392</v>
      </c>
    </row>
    <row r="1292" spans="2:6" x14ac:dyDescent="0.35">
      <c r="B1292" s="41" t="s">
        <v>74</v>
      </c>
      <c r="C1292" s="41" t="s">
        <v>75</v>
      </c>
      <c r="D1292" s="41">
        <v>-4</v>
      </c>
      <c r="E1292" s="41">
        <v>-98</v>
      </c>
      <c r="F1292" s="41">
        <f>E1292*D1292</f>
        <v>392</v>
      </c>
    </row>
    <row r="1293" spans="2:6" x14ac:dyDescent="0.35">
      <c r="B1293" s="41" t="s">
        <v>74</v>
      </c>
      <c r="C1293" s="41" t="s">
        <v>75</v>
      </c>
      <c r="D1293" s="41">
        <v>-4</v>
      </c>
      <c r="E1293" s="41">
        <v>-98</v>
      </c>
      <c r="F1293" s="41">
        <f>E1293*D1293</f>
        <v>392</v>
      </c>
    </row>
    <row r="1294" spans="2:6" x14ac:dyDescent="0.35">
      <c r="B1294" s="41" t="s">
        <v>74</v>
      </c>
      <c r="C1294" s="41" t="s">
        <v>75</v>
      </c>
      <c r="D1294" s="41">
        <v>-4</v>
      </c>
      <c r="E1294" s="41">
        <v>-98</v>
      </c>
      <c r="F1294" s="41">
        <f>E1294*D1294</f>
        <v>392</v>
      </c>
    </row>
    <row r="1295" spans="2:6" x14ac:dyDescent="0.35">
      <c r="B1295" s="41" t="s">
        <v>74</v>
      </c>
      <c r="C1295" s="41" t="s">
        <v>75</v>
      </c>
      <c r="D1295" s="41">
        <v>-4</v>
      </c>
      <c r="E1295" s="41">
        <v>-98</v>
      </c>
      <c r="F1295" s="41">
        <f>E1295*D1295</f>
        <v>392</v>
      </c>
    </row>
    <row r="1296" spans="2:6" x14ac:dyDescent="0.35">
      <c r="B1296" s="41" t="s">
        <v>74</v>
      </c>
      <c r="C1296" s="41" t="s">
        <v>75</v>
      </c>
      <c r="D1296" s="41">
        <v>-4</v>
      </c>
      <c r="E1296" s="41">
        <v>-98</v>
      </c>
      <c r="F1296" s="41">
        <f>E1296*D1296</f>
        <v>392</v>
      </c>
    </row>
    <row r="1297" spans="2:6" x14ac:dyDescent="0.35">
      <c r="B1297" s="41" t="s">
        <v>74</v>
      </c>
      <c r="C1297" s="41" t="s">
        <v>75</v>
      </c>
      <c r="D1297" s="41">
        <v>-4</v>
      </c>
      <c r="E1297" s="41">
        <v>-98</v>
      </c>
      <c r="F1297" s="41">
        <f>E1297*D1297</f>
        <v>392</v>
      </c>
    </row>
    <row r="1298" spans="2:6" x14ac:dyDescent="0.35">
      <c r="B1298" s="41" t="s">
        <v>74</v>
      </c>
      <c r="C1298" s="41" t="s">
        <v>75</v>
      </c>
      <c r="D1298" s="41">
        <v>-4</v>
      </c>
      <c r="E1298" s="41">
        <v>-98</v>
      </c>
      <c r="F1298" s="41">
        <f>E1298*D1298</f>
        <v>392</v>
      </c>
    </row>
    <row r="1299" spans="2:6" x14ac:dyDescent="0.35">
      <c r="B1299" s="41" t="s">
        <v>74</v>
      </c>
      <c r="C1299" s="41" t="s">
        <v>75</v>
      </c>
      <c r="D1299" s="41">
        <v>-4</v>
      </c>
      <c r="E1299" s="41">
        <v>-98</v>
      </c>
      <c r="F1299" s="41">
        <f>E1299*D1299</f>
        <v>392</v>
      </c>
    </row>
    <row r="1300" spans="2:6" x14ac:dyDescent="0.35">
      <c r="B1300" s="41" t="s">
        <v>74</v>
      </c>
      <c r="C1300" s="41" t="s">
        <v>75</v>
      </c>
      <c r="D1300" s="41">
        <v>-4</v>
      </c>
      <c r="E1300" s="41">
        <v>-98</v>
      </c>
      <c r="F1300" s="41">
        <f>E1300*D1300</f>
        <v>392</v>
      </c>
    </row>
    <row r="1301" spans="2:6" x14ac:dyDescent="0.35">
      <c r="B1301" s="41" t="s">
        <v>74</v>
      </c>
      <c r="C1301" s="41" t="s">
        <v>75</v>
      </c>
      <c r="D1301" s="41">
        <v>-4</v>
      </c>
      <c r="E1301" s="41">
        <v>-98</v>
      </c>
      <c r="F1301" s="41">
        <f>E1301*D1301</f>
        <v>392</v>
      </c>
    </row>
    <row r="1302" spans="2:6" x14ac:dyDescent="0.35">
      <c r="B1302" s="41" t="s">
        <v>74</v>
      </c>
      <c r="C1302" s="41" t="s">
        <v>75</v>
      </c>
      <c r="D1302" s="41">
        <v>-4</v>
      </c>
      <c r="E1302" s="41">
        <v>-98</v>
      </c>
      <c r="F1302" s="41">
        <f>E1302*D1302</f>
        <v>392</v>
      </c>
    </row>
    <row r="1303" spans="2:6" x14ac:dyDescent="0.35">
      <c r="B1303" s="41" t="s">
        <v>74</v>
      </c>
      <c r="C1303" s="41" t="s">
        <v>75</v>
      </c>
      <c r="D1303" s="41">
        <v>-4</v>
      </c>
      <c r="E1303" s="41">
        <v>-98</v>
      </c>
      <c r="F1303" s="41">
        <f>E1303*D1303</f>
        <v>392</v>
      </c>
    </row>
    <row r="1304" spans="2:6" x14ac:dyDescent="0.35">
      <c r="B1304" s="41" t="s">
        <v>74</v>
      </c>
      <c r="C1304" s="41" t="s">
        <v>75</v>
      </c>
      <c r="D1304" s="41">
        <v>-4</v>
      </c>
      <c r="E1304" s="41">
        <v>-98</v>
      </c>
      <c r="F1304" s="41">
        <f>E1304*D1304</f>
        <v>392</v>
      </c>
    </row>
    <row r="1305" spans="2:6" x14ac:dyDescent="0.35">
      <c r="B1305" s="41" t="s">
        <v>74</v>
      </c>
      <c r="C1305" s="41" t="s">
        <v>75</v>
      </c>
      <c r="D1305" s="41">
        <v>-4</v>
      </c>
      <c r="E1305" s="41">
        <v>-98</v>
      </c>
      <c r="F1305" s="41">
        <f>E1305*D1305</f>
        <v>392</v>
      </c>
    </row>
    <row r="1306" spans="2:6" x14ac:dyDescent="0.35">
      <c r="B1306" s="41" t="s">
        <v>74</v>
      </c>
      <c r="C1306" s="41" t="s">
        <v>75</v>
      </c>
      <c r="D1306" s="41">
        <v>-4</v>
      </c>
      <c r="E1306" s="41">
        <v>-98</v>
      </c>
      <c r="F1306" s="41">
        <f>E1306*D1306</f>
        <v>392</v>
      </c>
    </row>
    <row r="1307" spans="2:6" x14ac:dyDescent="0.35">
      <c r="B1307" s="41" t="s">
        <v>74</v>
      </c>
      <c r="C1307" s="41" t="s">
        <v>75</v>
      </c>
      <c r="D1307" s="41">
        <v>-4</v>
      </c>
      <c r="E1307" s="41">
        <v>-98</v>
      </c>
      <c r="F1307" s="41">
        <f>E1307*D1307</f>
        <v>392</v>
      </c>
    </row>
    <row r="1308" spans="2:6" x14ac:dyDescent="0.35">
      <c r="B1308" s="41" t="s">
        <v>74</v>
      </c>
      <c r="C1308" s="41" t="s">
        <v>75</v>
      </c>
      <c r="D1308" s="41">
        <v>-4</v>
      </c>
      <c r="E1308" s="41">
        <v>-98</v>
      </c>
      <c r="F1308" s="41">
        <f>E1308*D1308</f>
        <v>392</v>
      </c>
    </row>
    <row r="1309" spans="2:6" x14ac:dyDescent="0.35">
      <c r="B1309" s="41" t="s">
        <v>74</v>
      </c>
      <c r="C1309" s="41" t="s">
        <v>75</v>
      </c>
      <c r="D1309" s="41">
        <v>-4</v>
      </c>
      <c r="E1309" s="41">
        <v>-98</v>
      </c>
      <c r="F1309" s="41">
        <f>E1309*D1309</f>
        <v>392</v>
      </c>
    </row>
    <row r="1310" spans="2:6" x14ac:dyDescent="0.35">
      <c r="B1310" s="41" t="s">
        <v>74</v>
      </c>
      <c r="C1310" s="41" t="s">
        <v>75</v>
      </c>
      <c r="D1310" s="41">
        <v>-4</v>
      </c>
      <c r="E1310" s="41">
        <v>-98</v>
      </c>
      <c r="F1310" s="41">
        <f>E1310*D1310</f>
        <v>392</v>
      </c>
    </row>
    <row r="1311" spans="2:6" x14ac:dyDescent="0.35">
      <c r="B1311" s="41" t="s">
        <v>74</v>
      </c>
      <c r="C1311" s="41" t="s">
        <v>75</v>
      </c>
      <c r="D1311" s="41">
        <v>-4</v>
      </c>
      <c r="E1311" s="41">
        <v>-98</v>
      </c>
      <c r="F1311" s="41">
        <f>E1311*D1311</f>
        <v>392</v>
      </c>
    </row>
    <row r="1312" spans="2:6" x14ac:dyDescent="0.35">
      <c r="B1312" s="41" t="s">
        <v>74</v>
      </c>
      <c r="C1312" s="41" t="s">
        <v>75</v>
      </c>
      <c r="D1312" s="41">
        <v>-4</v>
      </c>
      <c r="E1312" s="41">
        <v>-98</v>
      </c>
      <c r="F1312" s="41">
        <f>E1312*D1312</f>
        <v>392</v>
      </c>
    </row>
    <row r="1313" spans="2:6" x14ac:dyDescent="0.35">
      <c r="B1313" s="41" t="s">
        <v>74</v>
      </c>
      <c r="C1313" s="41" t="s">
        <v>75</v>
      </c>
      <c r="D1313" s="41">
        <v>-4</v>
      </c>
      <c r="E1313" s="41">
        <v>-98</v>
      </c>
      <c r="F1313" s="41">
        <f>E1313*D1313</f>
        <v>392</v>
      </c>
    </row>
    <row r="1314" spans="2:6" x14ac:dyDescent="0.35">
      <c r="B1314" s="41" t="s">
        <v>74</v>
      </c>
      <c r="C1314" s="41" t="s">
        <v>75</v>
      </c>
      <c r="D1314" s="41">
        <v>-4</v>
      </c>
      <c r="E1314" s="41">
        <v>-98</v>
      </c>
      <c r="F1314" s="41">
        <f>E1314*D1314</f>
        <v>392</v>
      </c>
    </row>
    <row r="1315" spans="2:6" x14ac:dyDescent="0.35">
      <c r="B1315" s="41" t="s">
        <v>74</v>
      </c>
      <c r="C1315" s="41" t="s">
        <v>75</v>
      </c>
      <c r="D1315" s="41">
        <v>-4</v>
      </c>
      <c r="E1315" s="41">
        <v>-98</v>
      </c>
      <c r="F1315" s="41">
        <f>E1315*D1315</f>
        <v>392</v>
      </c>
    </row>
    <row r="1316" spans="2:6" x14ac:dyDescent="0.35">
      <c r="B1316" s="41" t="s">
        <v>74</v>
      </c>
      <c r="C1316" s="41" t="s">
        <v>75</v>
      </c>
      <c r="D1316" s="41">
        <v>-4</v>
      </c>
      <c r="E1316" s="41">
        <v>-98</v>
      </c>
      <c r="F1316" s="41">
        <f>E1316*D1316</f>
        <v>392</v>
      </c>
    </row>
    <row r="1317" spans="2:6" x14ac:dyDescent="0.35">
      <c r="B1317" s="41" t="s">
        <v>74</v>
      </c>
      <c r="C1317" s="41" t="s">
        <v>75</v>
      </c>
      <c r="D1317" s="41">
        <v>-4</v>
      </c>
      <c r="E1317" s="41">
        <v>-98</v>
      </c>
      <c r="F1317" s="41">
        <f>E1317*D1317</f>
        <v>392</v>
      </c>
    </row>
    <row r="1318" spans="2:6" x14ac:dyDescent="0.35">
      <c r="B1318" s="41" t="s">
        <v>74</v>
      </c>
      <c r="C1318" s="41" t="s">
        <v>75</v>
      </c>
      <c r="D1318" s="41">
        <v>-4</v>
      </c>
      <c r="E1318" s="41">
        <v>-98</v>
      </c>
      <c r="F1318" s="41">
        <f>E1318*D1318</f>
        <v>392</v>
      </c>
    </row>
    <row r="1319" spans="2:6" x14ac:dyDescent="0.35">
      <c r="B1319" s="41" t="s">
        <v>74</v>
      </c>
      <c r="C1319" s="41" t="s">
        <v>75</v>
      </c>
      <c r="D1319" s="41">
        <v>-4</v>
      </c>
      <c r="E1319" s="41">
        <v>-98</v>
      </c>
      <c r="F1319" s="41">
        <f>E1319*D1319</f>
        <v>392</v>
      </c>
    </row>
    <row r="1320" spans="2:6" x14ac:dyDescent="0.35">
      <c r="B1320" s="41" t="s">
        <v>74</v>
      </c>
      <c r="C1320" s="41" t="s">
        <v>75</v>
      </c>
      <c r="D1320" s="41">
        <v>-4</v>
      </c>
      <c r="E1320" s="41">
        <v>-98</v>
      </c>
      <c r="F1320" s="41">
        <f>E1320*D1320</f>
        <v>392</v>
      </c>
    </row>
    <row r="1321" spans="2:6" x14ac:dyDescent="0.35">
      <c r="B1321" s="41" t="s">
        <v>74</v>
      </c>
      <c r="C1321" s="41" t="s">
        <v>75</v>
      </c>
      <c r="D1321" s="41">
        <v>-4</v>
      </c>
      <c r="E1321" s="41">
        <v>-98</v>
      </c>
      <c r="F1321" s="41">
        <f>E1321*D1321</f>
        <v>392</v>
      </c>
    </row>
    <row r="1322" spans="2:6" x14ac:dyDescent="0.35">
      <c r="B1322" s="41" t="s">
        <v>74</v>
      </c>
      <c r="C1322" s="41" t="s">
        <v>75</v>
      </c>
      <c r="D1322" s="41">
        <v>-4</v>
      </c>
      <c r="E1322" s="41">
        <v>-98</v>
      </c>
      <c r="F1322" s="41">
        <f>E1322*D1322</f>
        <v>392</v>
      </c>
    </row>
    <row r="1323" spans="2:6" x14ac:dyDescent="0.35">
      <c r="B1323" s="41" t="s">
        <v>74</v>
      </c>
      <c r="C1323" s="41" t="s">
        <v>75</v>
      </c>
      <c r="D1323" s="41">
        <v>-4</v>
      </c>
      <c r="E1323" s="41">
        <v>-98</v>
      </c>
      <c r="F1323" s="41">
        <f>E1323*D1323</f>
        <v>392</v>
      </c>
    </row>
    <row r="1324" spans="2:6" x14ac:dyDescent="0.35">
      <c r="B1324" s="41" t="s">
        <v>74</v>
      </c>
      <c r="C1324" s="41" t="s">
        <v>75</v>
      </c>
      <c r="D1324" s="41">
        <v>-4</v>
      </c>
      <c r="E1324" s="41">
        <v>-98</v>
      </c>
      <c r="F1324" s="41">
        <f>E1324*D1324</f>
        <v>392</v>
      </c>
    </row>
    <row r="1325" spans="2:6" x14ac:dyDescent="0.35">
      <c r="B1325" s="41" t="s">
        <v>74</v>
      </c>
      <c r="C1325" s="41" t="s">
        <v>75</v>
      </c>
      <c r="D1325" s="41">
        <v>-4</v>
      </c>
      <c r="E1325" s="41">
        <v>-98</v>
      </c>
      <c r="F1325" s="41">
        <f>E1325*D1325</f>
        <v>392</v>
      </c>
    </row>
    <row r="1326" spans="2:6" x14ac:dyDescent="0.35">
      <c r="B1326" s="41" t="s">
        <v>74</v>
      </c>
      <c r="C1326" s="41" t="s">
        <v>75</v>
      </c>
      <c r="D1326" s="41">
        <v>-4</v>
      </c>
      <c r="E1326" s="41">
        <v>-98</v>
      </c>
      <c r="F1326" s="41">
        <f>E1326*D1326</f>
        <v>392</v>
      </c>
    </row>
    <row r="1327" spans="2:6" x14ac:dyDescent="0.35">
      <c r="B1327" s="41" t="s">
        <v>74</v>
      </c>
      <c r="C1327" s="41" t="s">
        <v>75</v>
      </c>
      <c r="D1327" s="41">
        <v>-4</v>
      </c>
      <c r="E1327" s="41">
        <v>-98</v>
      </c>
      <c r="F1327" s="41">
        <f>E1327*D1327</f>
        <v>392</v>
      </c>
    </row>
    <row r="1328" spans="2:6" x14ac:dyDescent="0.35">
      <c r="B1328" s="41" t="s">
        <v>74</v>
      </c>
      <c r="C1328" s="41" t="s">
        <v>75</v>
      </c>
      <c r="D1328" s="41">
        <v>-4</v>
      </c>
      <c r="E1328" s="41">
        <v>-98</v>
      </c>
      <c r="F1328" s="41">
        <f>E1328*D1328</f>
        <v>392</v>
      </c>
    </row>
    <row r="1329" spans="2:6" x14ac:dyDescent="0.35">
      <c r="B1329" s="41" t="s">
        <v>74</v>
      </c>
      <c r="C1329" s="41" t="s">
        <v>75</v>
      </c>
      <c r="D1329" s="41">
        <v>-4</v>
      </c>
      <c r="E1329" s="41">
        <v>-98</v>
      </c>
      <c r="F1329" s="41">
        <f>E1329*D1329</f>
        <v>392</v>
      </c>
    </row>
    <row r="1330" spans="2:6" x14ac:dyDescent="0.35">
      <c r="B1330" s="41" t="s">
        <v>74</v>
      </c>
      <c r="C1330" s="41" t="s">
        <v>75</v>
      </c>
      <c r="D1330" s="41">
        <v>-4</v>
      </c>
      <c r="E1330" s="41">
        <v>-98</v>
      </c>
      <c r="F1330" s="41">
        <f>E1330*D1330</f>
        <v>392</v>
      </c>
    </row>
    <row r="1331" spans="2:6" x14ac:dyDescent="0.35">
      <c r="B1331" s="41" t="s">
        <v>74</v>
      </c>
      <c r="C1331" s="41" t="s">
        <v>75</v>
      </c>
      <c r="D1331" s="41">
        <v>-4</v>
      </c>
      <c r="E1331" s="41">
        <v>-98</v>
      </c>
      <c r="F1331" s="41">
        <f>E1331*D1331</f>
        <v>392</v>
      </c>
    </row>
    <row r="1332" spans="2:6" x14ac:dyDescent="0.35">
      <c r="B1332" s="41" t="s">
        <v>74</v>
      </c>
      <c r="C1332" s="41" t="s">
        <v>75</v>
      </c>
      <c r="D1332" s="41">
        <v>-4</v>
      </c>
      <c r="E1332" s="41">
        <v>-98</v>
      </c>
      <c r="F1332" s="41">
        <f>E1332*D1332</f>
        <v>392</v>
      </c>
    </row>
    <row r="1333" spans="2:6" x14ac:dyDescent="0.35">
      <c r="B1333" s="41" t="s">
        <v>74</v>
      </c>
      <c r="C1333" s="41" t="s">
        <v>75</v>
      </c>
      <c r="D1333" s="41">
        <v>-4</v>
      </c>
      <c r="E1333" s="41">
        <v>-98</v>
      </c>
      <c r="F1333" s="41">
        <f>E1333*D1333</f>
        <v>392</v>
      </c>
    </row>
    <row r="1334" spans="2:6" x14ac:dyDescent="0.35">
      <c r="B1334" s="41" t="s">
        <v>74</v>
      </c>
      <c r="C1334" s="41" t="s">
        <v>75</v>
      </c>
      <c r="D1334" s="41">
        <v>-4</v>
      </c>
      <c r="E1334" s="41">
        <v>-98</v>
      </c>
      <c r="F1334" s="41">
        <f>E1334*D1334</f>
        <v>392</v>
      </c>
    </row>
    <row r="1335" spans="2:6" x14ac:dyDescent="0.35">
      <c r="B1335" s="41" t="s">
        <v>74</v>
      </c>
      <c r="C1335" s="41" t="s">
        <v>75</v>
      </c>
      <c r="D1335" s="41">
        <v>-4</v>
      </c>
      <c r="E1335" s="41">
        <v>-98</v>
      </c>
      <c r="F1335" s="41">
        <f>E1335*D1335</f>
        <v>392</v>
      </c>
    </row>
    <row r="1336" spans="2:6" x14ac:dyDescent="0.35">
      <c r="B1336" s="41" t="s">
        <v>74</v>
      </c>
      <c r="C1336" s="41" t="s">
        <v>75</v>
      </c>
      <c r="D1336" s="41">
        <v>-4</v>
      </c>
      <c r="E1336" s="41">
        <v>-98</v>
      </c>
      <c r="F1336" s="41">
        <f>E1336*D1336</f>
        <v>392</v>
      </c>
    </row>
    <row r="1337" spans="2:6" x14ac:dyDescent="0.35">
      <c r="B1337" s="41" t="s">
        <v>74</v>
      </c>
      <c r="C1337" s="41" t="s">
        <v>75</v>
      </c>
      <c r="D1337" s="41">
        <v>-4</v>
      </c>
      <c r="E1337" s="41">
        <v>-98</v>
      </c>
      <c r="F1337" s="41">
        <f>E1337*D1337</f>
        <v>392</v>
      </c>
    </row>
    <row r="1338" spans="2:6" x14ac:dyDescent="0.35">
      <c r="B1338" s="41" t="s">
        <v>74</v>
      </c>
      <c r="C1338" s="41" t="s">
        <v>75</v>
      </c>
      <c r="D1338" s="41">
        <v>-4</v>
      </c>
      <c r="E1338" s="41">
        <v>-98</v>
      </c>
      <c r="F1338" s="41">
        <f>E1338*D1338</f>
        <v>392</v>
      </c>
    </row>
    <row r="1339" spans="2:6" x14ac:dyDescent="0.35">
      <c r="B1339" s="41" t="s">
        <v>31</v>
      </c>
      <c r="C1339" s="41" t="s">
        <v>32</v>
      </c>
      <c r="D1339" s="41">
        <v>-1</v>
      </c>
      <c r="E1339" s="41">
        <v>-385.96</v>
      </c>
      <c r="F1339" s="41">
        <f>E1339*D1339</f>
        <v>385.96</v>
      </c>
    </row>
    <row r="1340" spans="2:6" x14ac:dyDescent="0.35">
      <c r="B1340" s="41" t="s">
        <v>18</v>
      </c>
      <c r="C1340" s="41" t="s">
        <v>102</v>
      </c>
      <c r="D1340" s="41">
        <v>-1</v>
      </c>
      <c r="E1340" s="41">
        <v>-379.46</v>
      </c>
      <c r="F1340" s="41">
        <f>E1340*D1340</f>
        <v>379.46</v>
      </c>
    </row>
    <row r="1341" spans="2:6" x14ac:dyDescent="0.35">
      <c r="B1341" s="41" t="s">
        <v>18</v>
      </c>
      <c r="C1341" s="41" t="s">
        <v>102</v>
      </c>
      <c r="D1341" s="41">
        <v>-1</v>
      </c>
      <c r="E1341" s="41">
        <v>-379.46</v>
      </c>
      <c r="F1341" s="41">
        <f>E1341*D1341</f>
        <v>379.46</v>
      </c>
    </row>
    <row r="1342" spans="2:6" x14ac:dyDescent="0.35">
      <c r="B1342" s="41" t="s">
        <v>18</v>
      </c>
      <c r="C1342" s="41" t="s">
        <v>102</v>
      </c>
      <c r="D1342" s="41">
        <v>-1</v>
      </c>
      <c r="E1342" s="41">
        <v>-379.46</v>
      </c>
      <c r="F1342" s="41">
        <f>E1342*D1342</f>
        <v>379.46</v>
      </c>
    </row>
    <row r="1343" spans="2:6" x14ac:dyDescent="0.35">
      <c r="B1343" s="41" t="s">
        <v>18</v>
      </c>
      <c r="C1343" s="41" t="s">
        <v>102</v>
      </c>
      <c r="D1343" s="41">
        <v>-1</v>
      </c>
      <c r="E1343" s="41">
        <v>-379.46</v>
      </c>
      <c r="F1343" s="41">
        <f>E1343*D1343</f>
        <v>379.46</v>
      </c>
    </row>
    <row r="1344" spans="2:6" x14ac:dyDescent="0.35">
      <c r="B1344" s="41" t="s">
        <v>18</v>
      </c>
      <c r="C1344" s="41" t="s">
        <v>102</v>
      </c>
      <c r="D1344" s="41">
        <v>-1</v>
      </c>
      <c r="E1344" s="41">
        <v>-379.46</v>
      </c>
      <c r="F1344" s="41">
        <f>E1344*D1344</f>
        <v>379.46</v>
      </c>
    </row>
    <row r="1345" spans="2:6" x14ac:dyDescent="0.35">
      <c r="B1345" s="41" t="s">
        <v>18</v>
      </c>
      <c r="C1345" s="41" t="s">
        <v>102</v>
      </c>
      <c r="D1345" s="41">
        <v>-1</v>
      </c>
      <c r="E1345" s="41">
        <v>-379.46</v>
      </c>
      <c r="F1345" s="41">
        <f>E1345*D1345</f>
        <v>379.46</v>
      </c>
    </row>
    <row r="1346" spans="2:6" x14ac:dyDescent="0.35">
      <c r="B1346" s="41" t="s">
        <v>18</v>
      </c>
      <c r="C1346" s="41" t="s">
        <v>102</v>
      </c>
      <c r="D1346" s="41">
        <v>-1</v>
      </c>
      <c r="E1346" s="41">
        <v>-379.46</v>
      </c>
      <c r="F1346" s="41">
        <f>E1346*D1346</f>
        <v>379.46</v>
      </c>
    </row>
    <row r="1347" spans="2:6" x14ac:dyDescent="0.35">
      <c r="B1347" s="41" t="s">
        <v>40</v>
      </c>
      <c r="C1347" s="41" t="s">
        <v>134</v>
      </c>
      <c r="D1347" s="41">
        <v>-1</v>
      </c>
      <c r="E1347" s="41">
        <v>-374.17</v>
      </c>
      <c r="F1347" s="41">
        <f>E1347*D1347</f>
        <v>374.17</v>
      </c>
    </row>
    <row r="1348" spans="2:6" x14ac:dyDescent="0.35">
      <c r="B1348" s="41" t="s">
        <v>31</v>
      </c>
      <c r="C1348" s="41" t="s">
        <v>32</v>
      </c>
      <c r="D1348" s="41">
        <v>-2</v>
      </c>
      <c r="E1348" s="41">
        <v>-184.22</v>
      </c>
      <c r="F1348" s="41">
        <f>E1348*D1348</f>
        <v>368.44</v>
      </c>
    </row>
    <row r="1349" spans="2:6" x14ac:dyDescent="0.35">
      <c r="B1349" s="41" t="s">
        <v>31</v>
      </c>
      <c r="C1349" s="41" t="s">
        <v>32</v>
      </c>
      <c r="D1349" s="41">
        <v>-1</v>
      </c>
      <c r="E1349" s="41">
        <v>-350.88</v>
      </c>
      <c r="F1349" s="41">
        <f>E1349*D1349</f>
        <v>350.88</v>
      </c>
    </row>
    <row r="1350" spans="2:6" x14ac:dyDescent="0.35">
      <c r="B1350" s="41" t="s">
        <v>77</v>
      </c>
      <c r="C1350" s="41" t="s">
        <v>78</v>
      </c>
      <c r="D1350" s="41">
        <v>-2</v>
      </c>
      <c r="E1350" s="41">
        <v>-172.18</v>
      </c>
      <c r="F1350" s="41">
        <f>E1350*D1350</f>
        <v>344.36</v>
      </c>
    </row>
    <row r="1351" spans="2:6" x14ac:dyDescent="0.35">
      <c r="B1351" s="41" t="s">
        <v>77</v>
      </c>
      <c r="C1351" s="41" t="s">
        <v>78</v>
      </c>
      <c r="D1351" s="41">
        <v>-2</v>
      </c>
      <c r="E1351" s="41">
        <v>-172.18</v>
      </c>
      <c r="F1351" s="41">
        <f>E1351*D1351</f>
        <v>344.36</v>
      </c>
    </row>
    <row r="1352" spans="2:6" x14ac:dyDescent="0.35">
      <c r="B1352" s="41" t="s">
        <v>74</v>
      </c>
      <c r="C1352" s="41" t="s">
        <v>76</v>
      </c>
      <c r="D1352" s="41">
        <v>-1</v>
      </c>
      <c r="E1352" s="41">
        <v>-340.91</v>
      </c>
      <c r="F1352" s="41">
        <f>E1352*D1352</f>
        <v>340.91</v>
      </c>
    </row>
    <row r="1353" spans="2:6" x14ac:dyDescent="0.35">
      <c r="B1353" s="41" t="s">
        <v>74</v>
      </c>
      <c r="C1353" s="41" t="s">
        <v>76</v>
      </c>
      <c r="D1353" s="41">
        <v>-1</v>
      </c>
      <c r="E1353" s="41">
        <v>-340.91</v>
      </c>
      <c r="F1353" s="41">
        <f>E1353*D1353</f>
        <v>340.91</v>
      </c>
    </row>
    <row r="1354" spans="2:6" x14ac:dyDescent="0.35">
      <c r="B1354" s="41" t="s">
        <v>31</v>
      </c>
      <c r="C1354" s="41" t="s">
        <v>117</v>
      </c>
      <c r="D1354" s="41">
        <v>-3</v>
      </c>
      <c r="E1354" s="41">
        <v>-113.49</v>
      </c>
      <c r="F1354" s="41">
        <f>E1354*D1354</f>
        <v>340.46999999999997</v>
      </c>
    </row>
    <row r="1355" spans="2:6" x14ac:dyDescent="0.35">
      <c r="B1355" s="41" t="s">
        <v>26</v>
      </c>
      <c r="C1355" s="41" t="s">
        <v>116</v>
      </c>
      <c r="D1355" s="41">
        <v>-1</v>
      </c>
      <c r="E1355" s="41">
        <v>-334.82</v>
      </c>
      <c r="F1355" s="41">
        <f>E1355*D1355</f>
        <v>334.82</v>
      </c>
    </row>
    <row r="1356" spans="2:6" x14ac:dyDescent="0.35">
      <c r="B1356" s="41" t="s">
        <v>62</v>
      </c>
      <c r="C1356" s="41" t="s">
        <v>63</v>
      </c>
      <c r="D1356" s="41">
        <v>-2</v>
      </c>
      <c r="E1356" s="41">
        <v>-166.68</v>
      </c>
      <c r="F1356" s="41">
        <f>E1356*D1356</f>
        <v>333.36</v>
      </c>
    </row>
    <row r="1357" spans="2:6" x14ac:dyDescent="0.35">
      <c r="B1357" s="41" t="s">
        <v>55</v>
      </c>
      <c r="C1357" s="41" t="s">
        <v>56</v>
      </c>
      <c r="D1357" s="41">
        <v>-1</v>
      </c>
      <c r="E1357" s="41">
        <v>-332.5</v>
      </c>
      <c r="F1357" s="41">
        <f>E1357*D1357</f>
        <v>332.5</v>
      </c>
    </row>
    <row r="1358" spans="2:6" x14ac:dyDescent="0.35">
      <c r="B1358" s="41" t="s">
        <v>55</v>
      </c>
      <c r="C1358" s="41" t="s">
        <v>56</v>
      </c>
      <c r="D1358" s="41">
        <v>-1</v>
      </c>
      <c r="E1358" s="41">
        <v>-332.5</v>
      </c>
      <c r="F1358" s="41">
        <f>E1358*D1358</f>
        <v>332.5</v>
      </c>
    </row>
    <row r="1359" spans="2:6" x14ac:dyDescent="0.35">
      <c r="B1359" s="41" t="s">
        <v>55</v>
      </c>
      <c r="C1359" s="41" t="s">
        <v>56</v>
      </c>
      <c r="D1359" s="41">
        <v>-1</v>
      </c>
      <c r="E1359" s="41">
        <v>-332.5</v>
      </c>
      <c r="F1359" s="41">
        <f>E1359*D1359</f>
        <v>332.5</v>
      </c>
    </row>
    <row r="1360" spans="2:6" x14ac:dyDescent="0.35">
      <c r="B1360" s="41" t="s">
        <v>55</v>
      </c>
      <c r="C1360" s="41" t="s">
        <v>56</v>
      </c>
      <c r="D1360" s="41">
        <v>-1</v>
      </c>
      <c r="E1360" s="41">
        <v>-332.5</v>
      </c>
      <c r="F1360" s="41">
        <f>E1360*D1360</f>
        <v>332.5</v>
      </c>
    </row>
    <row r="1361" spans="2:6" x14ac:dyDescent="0.35">
      <c r="B1361" s="41" t="s">
        <v>31</v>
      </c>
      <c r="C1361" s="41" t="s">
        <v>32</v>
      </c>
      <c r="D1361" s="41">
        <v>-1</v>
      </c>
      <c r="E1361" s="41">
        <v>-330.23</v>
      </c>
      <c r="F1361" s="41">
        <f>E1361*D1361</f>
        <v>330.23</v>
      </c>
    </row>
    <row r="1362" spans="2:6" x14ac:dyDescent="0.35">
      <c r="B1362" s="41" t="s">
        <v>55</v>
      </c>
      <c r="C1362" s="41" t="s">
        <v>56</v>
      </c>
      <c r="D1362" s="41">
        <v>-2</v>
      </c>
      <c r="E1362" s="41">
        <v>-165</v>
      </c>
      <c r="F1362" s="41">
        <f>E1362*D1362</f>
        <v>330</v>
      </c>
    </row>
    <row r="1363" spans="2:6" x14ac:dyDescent="0.35">
      <c r="B1363" s="41" t="s">
        <v>55</v>
      </c>
      <c r="C1363" s="41" t="s">
        <v>56</v>
      </c>
      <c r="D1363" s="41">
        <v>-2</v>
      </c>
      <c r="E1363" s="41">
        <v>-165</v>
      </c>
      <c r="F1363" s="41">
        <f>E1363*D1363</f>
        <v>330</v>
      </c>
    </row>
    <row r="1364" spans="2:6" x14ac:dyDescent="0.35">
      <c r="B1364" s="41" t="s">
        <v>31</v>
      </c>
      <c r="C1364" s="41" t="s">
        <v>32</v>
      </c>
      <c r="D1364" s="41">
        <v>1</v>
      </c>
      <c r="E1364" s="41">
        <v>328.95</v>
      </c>
      <c r="F1364" s="41">
        <f>E1364*D1364</f>
        <v>328.95</v>
      </c>
    </row>
    <row r="1365" spans="2:6" x14ac:dyDescent="0.35">
      <c r="B1365" s="41" t="s">
        <v>94</v>
      </c>
      <c r="C1365" s="41" t="s">
        <v>98</v>
      </c>
      <c r="D1365" s="41">
        <v>1</v>
      </c>
      <c r="E1365" s="41">
        <v>328.95</v>
      </c>
      <c r="F1365" s="41">
        <f>E1365*D1365</f>
        <v>328.95</v>
      </c>
    </row>
    <row r="1366" spans="2:6" x14ac:dyDescent="0.35">
      <c r="B1366" s="41" t="s">
        <v>94</v>
      </c>
      <c r="C1366" s="41" t="s">
        <v>98</v>
      </c>
      <c r="D1366" s="41">
        <v>1</v>
      </c>
      <c r="E1366" s="41">
        <v>328.95</v>
      </c>
      <c r="F1366" s="41">
        <f>E1366*D1366</f>
        <v>328.95</v>
      </c>
    </row>
    <row r="1367" spans="2:6" x14ac:dyDescent="0.35">
      <c r="B1367" s="41" t="s">
        <v>94</v>
      </c>
      <c r="C1367" s="41" t="s">
        <v>98</v>
      </c>
      <c r="D1367" s="41">
        <v>1</v>
      </c>
      <c r="E1367" s="41">
        <v>328.95</v>
      </c>
      <c r="F1367" s="41">
        <f>E1367*D1367</f>
        <v>328.95</v>
      </c>
    </row>
    <row r="1368" spans="2:6" x14ac:dyDescent="0.35">
      <c r="B1368" s="41" t="s">
        <v>94</v>
      </c>
      <c r="C1368" s="41" t="s">
        <v>98</v>
      </c>
      <c r="D1368" s="41">
        <v>1</v>
      </c>
      <c r="E1368" s="41">
        <v>328.95</v>
      </c>
      <c r="F1368" s="41">
        <f>E1368*D1368</f>
        <v>328.95</v>
      </c>
    </row>
    <row r="1369" spans="2:6" x14ac:dyDescent="0.35">
      <c r="B1369" s="41" t="s">
        <v>94</v>
      </c>
      <c r="C1369" s="41" t="s">
        <v>98</v>
      </c>
      <c r="D1369" s="41">
        <v>1</v>
      </c>
      <c r="E1369" s="41">
        <v>328.95</v>
      </c>
      <c r="F1369" s="41">
        <f>E1369*D1369</f>
        <v>328.95</v>
      </c>
    </row>
    <row r="1370" spans="2:6" x14ac:dyDescent="0.35">
      <c r="B1370" s="41" t="s">
        <v>31</v>
      </c>
      <c r="C1370" s="41" t="s">
        <v>32</v>
      </c>
      <c r="D1370" s="41">
        <v>-2</v>
      </c>
      <c r="E1370" s="41">
        <v>-162.18</v>
      </c>
      <c r="F1370" s="41">
        <f>E1370*D1370</f>
        <v>324.36</v>
      </c>
    </row>
    <row r="1371" spans="2:6" x14ac:dyDescent="0.35">
      <c r="B1371" s="41" t="s">
        <v>94</v>
      </c>
      <c r="C1371" s="41" t="s">
        <v>95</v>
      </c>
      <c r="D1371" s="41">
        <v>2</v>
      </c>
      <c r="E1371" s="41">
        <v>156.12</v>
      </c>
      <c r="F1371" s="41">
        <f>E1371*D1371</f>
        <v>312.24</v>
      </c>
    </row>
    <row r="1372" spans="2:6" x14ac:dyDescent="0.35">
      <c r="B1372" s="41" t="s">
        <v>40</v>
      </c>
      <c r="C1372" s="41" t="s">
        <v>93</v>
      </c>
      <c r="D1372" s="41">
        <v>-1</v>
      </c>
      <c r="E1372" s="41">
        <v>-308.74</v>
      </c>
      <c r="F1372" s="41">
        <f>E1372*D1372</f>
        <v>308.74</v>
      </c>
    </row>
    <row r="1373" spans="2:6" x14ac:dyDescent="0.35">
      <c r="B1373" s="41" t="s">
        <v>31</v>
      </c>
      <c r="C1373" s="41" t="s">
        <v>32</v>
      </c>
      <c r="D1373" s="41">
        <v>-1</v>
      </c>
      <c r="E1373" s="41">
        <v>-307.02</v>
      </c>
      <c r="F1373" s="41">
        <f>E1373*D1373</f>
        <v>307.02</v>
      </c>
    </row>
    <row r="1374" spans="2:6" x14ac:dyDescent="0.35">
      <c r="B1374" s="41" t="s">
        <v>31</v>
      </c>
      <c r="C1374" s="41" t="s">
        <v>32</v>
      </c>
      <c r="D1374" s="41">
        <v>-1</v>
      </c>
      <c r="E1374" s="41">
        <v>-307.02</v>
      </c>
      <c r="F1374" s="41">
        <f>E1374*D1374</f>
        <v>307.02</v>
      </c>
    </row>
    <row r="1375" spans="2:6" x14ac:dyDescent="0.35">
      <c r="B1375" s="41" t="s">
        <v>122</v>
      </c>
      <c r="C1375" s="41" t="s">
        <v>123</v>
      </c>
      <c r="D1375" s="41">
        <v>1</v>
      </c>
      <c r="E1375" s="41">
        <v>290.83</v>
      </c>
      <c r="F1375" s="41">
        <f>E1375*D1375</f>
        <v>290.83</v>
      </c>
    </row>
    <row r="1376" spans="2:6" x14ac:dyDescent="0.35">
      <c r="B1376" s="41" t="s">
        <v>31</v>
      </c>
      <c r="C1376" s="41" t="s">
        <v>33</v>
      </c>
      <c r="D1376" s="41">
        <v>-2</v>
      </c>
      <c r="E1376" s="41">
        <v>-142.86000000000001</v>
      </c>
      <c r="F1376" s="41">
        <f>E1376*D1376</f>
        <v>285.72000000000003</v>
      </c>
    </row>
    <row r="1377" spans="2:6" x14ac:dyDescent="0.35">
      <c r="B1377" s="41" t="s">
        <v>40</v>
      </c>
      <c r="C1377" s="41" t="s">
        <v>47</v>
      </c>
      <c r="D1377" s="41">
        <v>-1</v>
      </c>
      <c r="E1377" s="41">
        <v>-283.81</v>
      </c>
      <c r="F1377" s="41">
        <f>E1377*D1377</f>
        <v>283.81</v>
      </c>
    </row>
    <row r="1378" spans="2:6" x14ac:dyDescent="0.35">
      <c r="B1378" s="41" t="s">
        <v>31</v>
      </c>
      <c r="C1378" s="41" t="s">
        <v>32</v>
      </c>
      <c r="D1378" s="41">
        <v>-1</v>
      </c>
      <c r="E1378" s="41">
        <v>-280.70999999999998</v>
      </c>
      <c r="F1378" s="41">
        <f>E1378*D1378</f>
        <v>280.70999999999998</v>
      </c>
    </row>
    <row r="1379" spans="2:6" x14ac:dyDescent="0.35">
      <c r="B1379" s="41" t="s">
        <v>74</v>
      </c>
      <c r="C1379" s="41" t="s">
        <v>75</v>
      </c>
      <c r="D1379" s="41">
        <v>-2</v>
      </c>
      <c r="E1379" s="41">
        <v>-137.5</v>
      </c>
      <c r="F1379" s="41">
        <f>E1379*D1379</f>
        <v>275</v>
      </c>
    </row>
    <row r="1380" spans="2:6" x14ac:dyDescent="0.35">
      <c r="B1380" s="41" t="s">
        <v>55</v>
      </c>
      <c r="C1380" s="41" t="s">
        <v>56</v>
      </c>
      <c r="D1380" s="41">
        <v>-4</v>
      </c>
      <c r="E1380" s="41">
        <v>-68.36</v>
      </c>
      <c r="F1380" s="41">
        <f>E1380*D1380</f>
        <v>273.44</v>
      </c>
    </row>
    <row r="1381" spans="2:6" x14ac:dyDescent="0.35">
      <c r="B1381" s="41" t="s">
        <v>110</v>
      </c>
      <c r="C1381" s="41" t="s">
        <v>111</v>
      </c>
      <c r="D1381" s="41">
        <v>-1</v>
      </c>
      <c r="E1381" s="41">
        <v>-270.83</v>
      </c>
      <c r="F1381" s="41">
        <f>E1381*D1381</f>
        <v>270.83</v>
      </c>
    </row>
    <row r="1382" spans="2:6" x14ac:dyDescent="0.35">
      <c r="B1382" s="41" t="s">
        <v>110</v>
      </c>
      <c r="C1382" s="41" t="s">
        <v>111</v>
      </c>
      <c r="D1382" s="41">
        <v>-1</v>
      </c>
      <c r="E1382" s="41">
        <v>-270.83</v>
      </c>
      <c r="F1382" s="41">
        <f>E1382*D1382</f>
        <v>270.83</v>
      </c>
    </row>
    <row r="1383" spans="2:6" x14ac:dyDescent="0.35">
      <c r="B1383" s="41" t="s">
        <v>110</v>
      </c>
      <c r="C1383" s="41" t="s">
        <v>111</v>
      </c>
      <c r="D1383" s="41">
        <v>-1</v>
      </c>
      <c r="E1383" s="41">
        <v>-270.83</v>
      </c>
      <c r="F1383" s="41">
        <f>E1383*D1383</f>
        <v>270.83</v>
      </c>
    </row>
    <row r="1384" spans="2:6" x14ac:dyDescent="0.35">
      <c r="B1384" s="41" t="s">
        <v>110</v>
      </c>
      <c r="C1384" s="41" t="s">
        <v>111</v>
      </c>
      <c r="D1384" s="41">
        <v>-1</v>
      </c>
      <c r="E1384" s="41">
        <v>-270.83</v>
      </c>
      <c r="F1384" s="41">
        <f>E1384*D1384</f>
        <v>270.83</v>
      </c>
    </row>
    <row r="1385" spans="2:6" x14ac:dyDescent="0.35">
      <c r="B1385" s="41" t="s">
        <v>110</v>
      </c>
      <c r="C1385" s="41" t="s">
        <v>111</v>
      </c>
      <c r="D1385" s="41">
        <v>-1</v>
      </c>
      <c r="E1385" s="41">
        <v>-270.83</v>
      </c>
      <c r="F1385" s="41">
        <f>E1385*D1385</f>
        <v>270.83</v>
      </c>
    </row>
    <row r="1386" spans="2:6" x14ac:dyDescent="0.35">
      <c r="B1386" s="41" t="s">
        <v>122</v>
      </c>
      <c r="C1386" s="41" t="s">
        <v>123</v>
      </c>
      <c r="D1386" s="41">
        <v>-1</v>
      </c>
      <c r="E1386" s="41">
        <v>-249.16</v>
      </c>
      <c r="F1386" s="41">
        <f>E1386*D1386</f>
        <v>249.16</v>
      </c>
    </row>
    <row r="1387" spans="2:6" x14ac:dyDescent="0.35">
      <c r="B1387" s="41" t="s">
        <v>122</v>
      </c>
      <c r="C1387" s="41" t="s">
        <v>123</v>
      </c>
      <c r="D1387" s="41">
        <v>-1</v>
      </c>
      <c r="E1387" s="41">
        <v>-249.16</v>
      </c>
      <c r="F1387" s="41">
        <f>E1387*D1387</f>
        <v>249.16</v>
      </c>
    </row>
    <row r="1388" spans="2:6" x14ac:dyDescent="0.35">
      <c r="B1388" s="41" t="s">
        <v>122</v>
      </c>
      <c r="C1388" s="41" t="s">
        <v>123</v>
      </c>
      <c r="D1388" s="41">
        <v>-1</v>
      </c>
      <c r="E1388" s="41">
        <v>-249.16</v>
      </c>
      <c r="F1388" s="41">
        <f>E1388*D1388</f>
        <v>249.16</v>
      </c>
    </row>
    <row r="1389" spans="2:6" x14ac:dyDescent="0.35">
      <c r="B1389" s="41" t="s">
        <v>122</v>
      </c>
      <c r="C1389" s="41" t="s">
        <v>123</v>
      </c>
      <c r="D1389" s="41">
        <v>-1</v>
      </c>
      <c r="E1389" s="41">
        <v>-249.16</v>
      </c>
      <c r="F1389" s="41">
        <f>E1389*D1389</f>
        <v>249.16</v>
      </c>
    </row>
    <row r="1390" spans="2:6" x14ac:dyDescent="0.35">
      <c r="B1390" s="41" t="s">
        <v>122</v>
      </c>
      <c r="C1390" s="41" t="s">
        <v>123</v>
      </c>
      <c r="D1390" s="41">
        <v>-1</v>
      </c>
      <c r="E1390" s="41">
        <v>-249.16</v>
      </c>
      <c r="F1390" s="41">
        <f>E1390*D1390</f>
        <v>249.16</v>
      </c>
    </row>
    <row r="1391" spans="2:6" x14ac:dyDescent="0.35">
      <c r="B1391" s="41" t="s">
        <v>122</v>
      </c>
      <c r="C1391" s="41" t="s">
        <v>123</v>
      </c>
      <c r="D1391" s="41">
        <v>-1</v>
      </c>
      <c r="E1391" s="41">
        <v>-249.16</v>
      </c>
      <c r="F1391" s="41">
        <f>E1391*D1391</f>
        <v>249.16</v>
      </c>
    </row>
    <row r="1392" spans="2:6" x14ac:dyDescent="0.35">
      <c r="B1392" s="41" t="s">
        <v>55</v>
      </c>
      <c r="C1392" s="41" t="s">
        <v>56</v>
      </c>
      <c r="D1392" s="41">
        <v>-1</v>
      </c>
      <c r="E1392" s="41">
        <v>-249.16</v>
      </c>
      <c r="F1392" s="41">
        <f>E1392*D1392</f>
        <v>249.16</v>
      </c>
    </row>
    <row r="1393" spans="2:6" x14ac:dyDescent="0.35">
      <c r="B1393" s="41" t="s">
        <v>26</v>
      </c>
      <c r="C1393" s="41" t="s">
        <v>27</v>
      </c>
      <c r="D1393" s="41">
        <v>1</v>
      </c>
      <c r="E1393" s="41">
        <v>245.54</v>
      </c>
      <c r="F1393" s="41">
        <f>E1393*D1393</f>
        <v>245.54</v>
      </c>
    </row>
    <row r="1394" spans="2:6" x14ac:dyDescent="0.35">
      <c r="B1394" s="41" t="s">
        <v>40</v>
      </c>
      <c r="C1394" s="41" t="s">
        <v>47</v>
      </c>
      <c r="D1394" s="41">
        <v>-1</v>
      </c>
      <c r="E1394" s="41">
        <v>-240.33</v>
      </c>
      <c r="F1394" s="41">
        <f>E1394*D1394</f>
        <v>240.33</v>
      </c>
    </row>
    <row r="1395" spans="2:6" x14ac:dyDescent="0.35">
      <c r="B1395" s="41" t="s">
        <v>40</v>
      </c>
      <c r="C1395" s="41" t="s">
        <v>47</v>
      </c>
      <c r="D1395" s="41">
        <v>-1</v>
      </c>
      <c r="E1395" s="41">
        <v>-240.33</v>
      </c>
      <c r="F1395" s="41">
        <f>E1395*D1395</f>
        <v>240.33</v>
      </c>
    </row>
    <row r="1396" spans="2:6" x14ac:dyDescent="0.35">
      <c r="B1396" s="41" t="s">
        <v>40</v>
      </c>
      <c r="C1396" s="41" t="s">
        <v>47</v>
      </c>
      <c r="D1396" s="41">
        <v>-1</v>
      </c>
      <c r="E1396" s="41">
        <v>-240.33</v>
      </c>
      <c r="F1396" s="41">
        <f>E1396*D1396</f>
        <v>240.33</v>
      </c>
    </row>
    <row r="1397" spans="2:6" x14ac:dyDescent="0.35">
      <c r="B1397" s="41" t="s">
        <v>40</v>
      </c>
      <c r="C1397" s="41" t="s">
        <v>47</v>
      </c>
      <c r="D1397" s="41">
        <v>-1</v>
      </c>
      <c r="E1397" s="41">
        <v>-240.33</v>
      </c>
      <c r="F1397" s="41">
        <f>E1397*D1397</f>
        <v>240.33</v>
      </c>
    </row>
    <row r="1398" spans="2:6" x14ac:dyDescent="0.35">
      <c r="B1398" s="41" t="s">
        <v>18</v>
      </c>
      <c r="C1398" s="41" t="s">
        <v>108</v>
      </c>
      <c r="D1398" s="41">
        <v>-1</v>
      </c>
      <c r="E1398" s="41">
        <v>-222.32</v>
      </c>
      <c r="F1398" s="41">
        <f>E1398*D1398</f>
        <v>222.32</v>
      </c>
    </row>
    <row r="1399" spans="2:6" x14ac:dyDescent="0.35">
      <c r="B1399" s="41" t="s">
        <v>74</v>
      </c>
      <c r="C1399" s="41" t="s">
        <v>75</v>
      </c>
      <c r="D1399" s="41">
        <v>-3</v>
      </c>
      <c r="E1399" s="41">
        <v>-73.5</v>
      </c>
      <c r="F1399" s="41">
        <f>E1399*D1399</f>
        <v>220.5</v>
      </c>
    </row>
    <row r="1400" spans="2:6" x14ac:dyDescent="0.35">
      <c r="B1400" s="41" t="s">
        <v>62</v>
      </c>
      <c r="C1400" s="41" t="s">
        <v>124</v>
      </c>
      <c r="D1400" s="41">
        <v>-2</v>
      </c>
      <c r="E1400" s="41">
        <v>-106</v>
      </c>
      <c r="F1400" s="41">
        <f>E1400*D1400</f>
        <v>212</v>
      </c>
    </row>
    <row r="1401" spans="2:6" x14ac:dyDescent="0.35">
      <c r="B1401" s="41" t="s">
        <v>62</v>
      </c>
      <c r="C1401" s="41" t="s">
        <v>124</v>
      </c>
      <c r="D1401" s="41">
        <v>-2</v>
      </c>
      <c r="E1401" s="41">
        <v>-106</v>
      </c>
      <c r="F1401" s="41">
        <f>E1401*D1401</f>
        <v>212</v>
      </c>
    </row>
    <row r="1402" spans="2:6" x14ac:dyDescent="0.35">
      <c r="B1402" s="41" t="s">
        <v>74</v>
      </c>
      <c r="C1402" s="41" t="s">
        <v>76</v>
      </c>
      <c r="D1402" s="41">
        <v>1</v>
      </c>
      <c r="E1402" s="41">
        <v>208.18</v>
      </c>
      <c r="F1402" s="41">
        <f>E1402*D1402</f>
        <v>208.18</v>
      </c>
    </row>
    <row r="1403" spans="2:6" x14ac:dyDescent="0.35">
      <c r="B1403" s="41" t="s">
        <v>74</v>
      </c>
      <c r="C1403" s="41" t="s">
        <v>76</v>
      </c>
      <c r="D1403" s="41">
        <v>-1</v>
      </c>
      <c r="E1403" s="41">
        <v>-208.18</v>
      </c>
      <c r="F1403" s="41">
        <f>E1403*D1403</f>
        <v>208.18</v>
      </c>
    </row>
    <row r="1404" spans="2:6" x14ac:dyDescent="0.35">
      <c r="B1404" s="41" t="s">
        <v>74</v>
      </c>
      <c r="C1404" s="41" t="s">
        <v>76</v>
      </c>
      <c r="D1404" s="41">
        <v>-1</v>
      </c>
      <c r="E1404" s="41">
        <v>-208.18</v>
      </c>
      <c r="F1404" s="41">
        <f>E1404*D1404</f>
        <v>208.18</v>
      </c>
    </row>
    <row r="1405" spans="2:6" x14ac:dyDescent="0.35">
      <c r="B1405" s="41" t="s">
        <v>122</v>
      </c>
      <c r="C1405" s="41" t="s">
        <v>123</v>
      </c>
      <c r="D1405" s="41">
        <v>1</v>
      </c>
      <c r="E1405" s="41">
        <v>207.5</v>
      </c>
      <c r="F1405" s="41">
        <f>E1405*D1405</f>
        <v>207.5</v>
      </c>
    </row>
    <row r="1406" spans="2:6" x14ac:dyDescent="0.35">
      <c r="B1406" s="41" t="s">
        <v>31</v>
      </c>
      <c r="C1406" s="41" t="s">
        <v>117</v>
      </c>
      <c r="D1406" s="41">
        <v>-1</v>
      </c>
      <c r="E1406" s="41">
        <v>-204.33</v>
      </c>
      <c r="F1406" s="41">
        <f>E1406*D1406</f>
        <v>204.33</v>
      </c>
    </row>
    <row r="1407" spans="2:6" x14ac:dyDescent="0.35">
      <c r="B1407" s="41" t="s">
        <v>26</v>
      </c>
      <c r="C1407" s="41" t="s">
        <v>27</v>
      </c>
      <c r="D1407" s="41">
        <v>-1</v>
      </c>
      <c r="E1407" s="41">
        <v>-200.89</v>
      </c>
      <c r="F1407" s="41">
        <f>E1407*D1407</f>
        <v>200.89</v>
      </c>
    </row>
    <row r="1408" spans="2:6" x14ac:dyDescent="0.35">
      <c r="B1408" s="41" t="s">
        <v>110</v>
      </c>
      <c r="C1408" s="41" t="s">
        <v>111</v>
      </c>
      <c r="D1408" s="41">
        <v>-1</v>
      </c>
      <c r="E1408" s="41">
        <v>-200</v>
      </c>
      <c r="F1408" s="41">
        <f>E1408*D1408</f>
        <v>200</v>
      </c>
    </row>
    <row r="1409" spans="2:6" x14ac:dyDescent="0.35">
      <c r="B1409" s="41" t="s">
        <v>51</v>
      </c>
      <c r="C1409" s="41" t="s">
        <v>52</v>
      </c>
      <c r="D1409" s="41">
        <v>-1</v>
      </c>
      <c r="E1409" s="41">
        <v>-191.96</v>
      </c>
      <c r="F1409" s="41">
        <f>E1409*D1409</f>
        <v>191.96</v>
      </c>
    </row>
    <row r="1410" spans="2:6" x14ac:dyDescent="0.35">
      <c r="B1410" s="41" t="s">
        <v>40</v>
      </c>
      <c r="C1410" s="41" t="s">
        <v>121</v>
      </c>
      <c r="D1410" s="41">
        <v>-2</v>
      </c>
      <c r="E1410" s="41">
        <v>-93.38</v>
      </c>
      <c r="F1410" s="41">
        <f>E1410*D1410</f>
        <v>186.76</v>
      </c>
    </row>
    <row r="1411" spans="2:6" x14ac:dyDescent="0.35">
      <c r="B1411" s="41" t="s">
        <v>74</v>
      </c>
      <c r="C1411" s="41" t="s">
        <v>75</v>
      </c>
      <c r="D1411" s="41">
        <v>-1</v>
      </c>
      <c r="E1411" s="41">
        <v>-186.36</v>
      </c>
      <c r="F1411" s="41">
        <f>E1411*D1411</f>
        <v>186.36</v>
      </c>
    </row>
    <row r="1412" spans="2:6" x14ac:dyDescent="0.35">
      <c r="B1412" s="41" t="s">
        <v>74</v>
      </c>
      <c r="C1412" s="41" t="s">
        <v>75</v>
      </c>
      <c r="D1412" s="41">
        <v>-1</v>
      </c>
      <c r="E1412" s="41">
        <v>-186.36</v>
      </c>
      <c r="F1412" s="41">
        <f>E1412*D1412</f>
        <v>186.36</v>
      </c>
    </row>
    <row r="1413" spans="2:6" x14ac:dyDescent="0.35">
      <c r="B1413" s="41" t="s">
        <v>74</v>
      </c>
      <c r="C1413" s="41" t="s">
        <v>75</v>
      </c>
      <c r="D1413" s="41">
        <v>-1</v>
      </c>
      <c r="E1413" s="41">
        <v>-186.36</v>
      </c>
      <c r="F1413" s="41">
        <f>E1413*D1413</f>
        <v>186.36</v>
      </c>
    </row>
    <row r="1414" spans="2:6" x14ac:dyDescent="0.35">
      <c r="B1414" s="41" t="s">
        <v>31</v>
      </c>
      <c r="C1414" s="41" t="s">
        <v>117</v>
      </c>
      <c r="D1414" s="41">
        <v>-2</v>
      </c>
      <c r="E1414" s="41">
        <v>-90.08</v>
      </c>
      <c r="F1414" s="41">
        <f>E1414*D1414</f>
        <v>180.16</v>
      </c>
    </row>
    <row r="1415" spans="2:6" x14ac:dyDescent="0.35">
      <c r="B1415" s="41" t="s">
        <v>40</v>
      </c>
      <c r="C1415" s="41" t="s">
        <v>41</v>
      </c>
      <c r="D1415" s="41">
        <v>-1</v>
      </c>
      <c r="E1415" s="41">
        <v>-179.4</v>
      </c>
      <c r="F1415" s="41">
        <f>E1415*D1415</f>
        <v>179.4</v>
      </c>
    </row>
    <row r="1416" spans="2:6" x14ac:dyDescent="0.35">
      <c r="B1416" s="41" t="s">
        <v>40</v>
      </c>
      <c r="C1416" s="41" t="s">
        <v>50</v>
      </c>
      <c r="D1416" s="41">
        <v>-2</v>
      </c>
      <c r="E1416" s="41">
        <v>-88.46</v>
      </c>
      <c r="F1416" s="41">
        <f>E1416*D1416</f>
        <v>176.92</v>
      </c>
    </row>
    <row r="1417" spans="2:6" x14ac:dyDescent="0.35">
      <c r="B1417" s="41" t="s">
        <v>40</v>
      </c>
      <c r="C1417" s="41" t="s">
        <v>93</v>
      </c>
      <c r="D1417" s="41">
        <v>-1</v>
      </c>
      <c r="E1417" s="41">
        <v>-175.22</v>
      </c>
      <c r="F1417" s="41">
        <f>E1417*D1417</f>
        <v>175.22</v>
      </c>
    </row>
    <row r="1418" spans="2:6" x14ac:dyDescent="0.35">
      <c r="B1418" s="41" t="s">
        <v>40</v>
      </c>
      <c r="C1418" s="41" t="s">
        <v>93</v>
      </c>
      <c r="D1418" s="41">
        <v>-1</v>
      </c>
      <c r="E1418" s="41">
        <v>-175.22</v>
      </c>
      <c r="F1418" s="41">
        <f>E1418*D1418</f>
        <v>175.22</v>
      </c>
    </row>
    <row r="1419" spans="2:6" x14ac:dyDescent="0.35">
      <c r="B1419" s="41" t="s">
        <v>40</v>
      </c>
      <c r="C1419" s="41" t="s">
        <v>93</v>
      </c>
      <c r="D1419" s="41">
        <v>-1</v>
      </c>
      <c r="E1419" s="41">
        <v>-175.22</v>
      </c>
      <c r="F1419" s="41">
        <f>E1419*D1419</f>
        <v>175.22</v>
      </c>
    </row>
    <row r="1420" spans="2:6" x14ac:dyDescent="0.35">
      <c r="B1420" s="41" t="s">
        <v>31</v>
      </c>
      <c r="C1420" s="41" t="s">
        <v>32</v>
      </c>
      <c r="D1420" s="41">
        <v>-1</v>
      </c>
      <c r="E1420" s="41">
        <v>-166.67</v>
      </c>
      <c r="F1420" s="41">
        <f>E1420*D1420</f>
        <v>166.67</v>
      </c>
    </row>
    <row r="1421" spans="2:6" x14ac:dyDescent="0.35">
      <c r="B1421" s="41" t="s">
        <v>74</v>
      </c>
      <c r="C1421" s="41" t="s">
        <v>76</v>
      </c>
      <c r="D1421" s="41">
        <v>1</v>
      </c>
      <c r="E1421" s="41">
        <v>163.63999999999999</v>
      </c>
      <c r="F1421" s="41">
        <f>E1421*D1421</f>
        <v>163.63999999999999</v>
      </c>
    </row>
    <row r="1422" spans="2:6" x14ac:dyDescent="0.35">
      <c r="B1422" s="41" t="s">
        <v>31</v>
      </c>
      <c r="C1422" s="41" t="s">
        <v>33</v>
      </c>
      <c r="D1422" s="41">
        <v>-1</v>
      </c>
      <c r="E1422" s="41">
        <v>-162.28</v>
      </c>
      <c r="F1422" s="41">
        <f>E1422*D1422</f>
        <v>162.28</v>
      </c>
    </row>
    <row r="1423" spans="2:6" x14ac:dyDescent="0.35">
      <c r="B1423" s="41" t="s">
        <v>18</v>
      </c>
      <c r="C1423" s="41" t="s">
        <v>104</v>
      </c>
      <c r="D1423" s="41">
        <v>-2</v>
      </c>
      <c r="E1423" s="41">
        <v>-80</v>
      </c>
      <c r="F1423" s="41">
        <f>E1423*D1423</f>
        <v>160</v>
      </c>
    </row>
    <row r="1424" spans="2:6" x14ac:dyDescent="0.35">
      <c r="B1424" s="41" t="s">
        <v>18</v>
      </c>
      <c r="C1424" s="41" t="s">
        <v>104</v>
      </c>
      <c r="D1424" s="41">
        <v>-2</v>
      </c>
      <c r="E1424" s="41">
        <v>-80</v>
      </c>
      <c r="F1424" s="41">
        <f>E1424*D1424</f>
        <v>160</v>
      </c>
    </row>
    <row r="1425" spans="2:6" x14ac:dyDescent="0.35">
      <c r="B1425" s="41" t="s">
        <v>110</v>
      </c>
      <c r="C1425" s="41" t="s">
        <v>111</v>
      </c>
      <c r="D1425" s="41">
        <v>1</v>
      </c>
      <c r="E1425" s="41">
        <v>158.33000000000001</v>
      </c>
      <c r="F1425" s="41">
        <f>E1425*D1425</f>
        <v>158.33000000000001</v>
      </c>
    </row>
    <row r="1426" spans="2:6" x14ac:dyDescent="0.35">
      <c r="B1426" s="41" t="s">
        <v>31</v>
      </c>
      <c r="C1426" s="41" t="s">
        <v>32</v>
      </c>
      <c r="D1426" s="41">
        <v>-1</v>
      </c>
      <c r="E1426" s="41">
        <v>-157.66</v>
      </c>
      <c r="F1426" s="41">
        <f>E1426*D1426</f>
        <v>157.66</v>
      </c>
    </row>
    <row r="1427" spans="2:6" x14ac:dyDescent="0.35">
      <c r="B1427" s="41" t="s">
        <v>94</v>
      </c>
      <c r="C1427" s="41" t="s">
        <v>98</v>
      </c>
      <c r="D1427" s="41">
        <v>-1</v>
      </c>
      <c r="E1427" s="41">
        <v>-144.72999999999999</v>
      </c>
      <c r="F1427" s="41">
        <f>E1427*D1427</f>
        <v>144.72999999999999</v>
      </c>
    </row>
    <row r="1428" spans="2:6" x14ac:dyDescent="0.35">
      <c r="B1428" s="41" t="s">
        <v>94</v>
      </c>
      <c r="C1428" s="41" t="s">
        <v>98</v>
      </c>
      <c r="D1428" s="41">
        <v>-1</v>
      </c>
      <c r="E1428" s="41">
        <v>-144.72999999999999</v>
      </c>
      <c r="F1428" s="41">
        <f>E1428*D1428</f>
        <v>144.72999999999999</v>
      </c>
    </row>
    <row r="1429" spans="2:6" x14ac:dyDescent="0.35">
      <c r="B1429" s="41" t="s">
        <v>94</v>
      </c>
      <c r="C1429" s="41" t="s">
        <v>98</v>
      </c>
      <c r="D1429" s="41">
        <v>-1</v>
      </c>
      <c r="E1429" s="41">
        <v>-144.72999999999999</v>
      </c>
      <c r="F1429" s="41">
        <f>E1429*D1429</f>
        <v>144.72999999999999</v>
      </c>
    </row>
    <row r="1430" spans="2:6" x14ac:dyDescent="0.35">
      <c r="B1430" s="41" t="s">
        <v>94</v>
      </c>
      <c r="C1430" s="41" t="s">
        <v>98</v>
      </c>
      <c r="D1430" s="41">
        <v>-1</v>
      </c>
      <c r="E1430" s="41">
        <v>-144.72999999999999</v>
      </c>
      <c r="F1430" s="41">
        <f>E1430*D1430</f>
        <v>144.72999999999999</v>
      </c>
    </row>
    <row r="1431" spans="2:6" x14ac:dyDescent="0.35">
      <c r="B1431" s="41" t="s">
        <v>94</v>
      </c>
      <c r="C1431" s="41" t="s">
        <v>98</v>
      </c>
      <c r="D1431" s="41">
        <v>-1</v>
      </c>
      <c r="E1431" s="41">
        <v>-144.72999999999999</v>
      </c>
      <c r="F1431" s="41">
        <f>E1431*D1431</f>
        <v>144.72999999999999</v>
      </c>
    </row>
    <row r="1432" spans="2:6" x14ac:dyDescent="0.35">
      <c r="B1432" s="41" t="s">
        <v>94</v>
      </c>
      <c r="C1432" s="41" t="s">
        <v>98</v>
      </c>
      <c r="D1432" s="41">
        <v>-1</v>
      </c>
      <c r="E1432" s="41">
        <v>-144.72999999999999</v>
      </c>
      <c r="F1432" s="41">
        <f>E1432*D1432</f>
        <v>144.72999999999999</v>
      </c>
    </row>
    <row r="1433" spans="2:6" x14ac:dyDescent="0.35">
      <c r="B1433" s="41" t="s">
        <v>94</v>
      </c>
      <c r="C1433" s="41" t="s">
        <v>98</v>
      </c>
      <c r="D1433" s="41">
        <v>-1</v>
      </c>
      <c r="E1433" s="41">
        <v>-144.72999999999999</v>
      </c>
      <c r="F1433" s="41">
        <f>E1433*D1433</f>
        <v>144.72999999999999</v>
      </c>
    </row>
    <row r="1434" spans="2:6" x14ac:dyDescent="0.35">
      <c r="B1434" s="41" t="s">
        <v>94</v>
      </c>
      <c r="C1434" s="41" t="s">
        <v>98</v>
      </c>
      <c r="D1434" s="41">
        <v>-1</v>
      </c>
      <c r="E1434" s="41">
        <v>-144.72999999999999</v>
      </c>
      <c r="F1434" s="41">
        <f>E1434*D1434</f>
        <v>144.72999999999999</v>
      </c>
    </row>
    <row r="1435" spans="2:6" x14ac:dyDescent="0.35">
      <c r="B1435" s="41" t="s">
        <v>94</v>
      </c>
      <c r="C1435" s="41" t="s">
        <v>98</v>
      </c>
      <c r="D1435" s="41">
        <v>-1</v>
      </c>
      <c r="E1435" s="41">
        <v>-144.72999999999999</v>
      </c>
      <c r="F1435" s="41">
        <f>E1435*D1435</f>
        <v>144.72999999999999</v>
      </c>
    </row>
    <row r="1436" spans="2:6" x14ac:dyDescent="0.35">
      <c r="B1436" s="41" t="s">
        <v>94</v>
      </c>
      <c r="C1436" s="41" t="s">
        <v>98</v>
      </c>
      <c r="D1436" s="41">
        <v>1</v>
      </c>
      <c r="E1436" s="41">
        <v>144.72999999999999</v>
      </c>
      <c r="F1436" s="41">
        <f>E1436*D1436</f>
        <v>144.72999999999999</v>
      </c>
    </row>
    <row r="1437" spans="2:6" x14ac:dyDescent="0.35">
      <c r="B1437" s="41" t="s">
        <v>18</v>
      </c>
      <c r="C1437" s="41" t="s">
        <v>108</v>
      </c>
      <c r="D1437" s="41">
        <v>-1</v>
      </c>
      <c r="E1437" s="41">
        <v>-133.04</v>
      </c>
      <c r="F1437" s="41">
        <f>E1437*D1437</f>
        <v>133.04</v>
      </c>
    </row>
    <row r="1438" spans="2:6" x14ac:dyDescent="0.35">
      <c r="B1438" s="41" t="s">
        <v>55</v>
      </c>
      <c r="C1438" s="41" t="s">
        <v>56</v>
      </c>
      <c r="D1438" s="41">
        <v>-1</v>
      </c>
      <c r="E1438" s="41">
        <v>-132.5</v>
      </c>
      <c r="F1438" s="41">
        <f>E1438*D1438</f>
        <v>132.5</v>
      </c>
    </row>
    <row r="1439" spans="2:6" x14ac:dyDescent="0.35">
      <c r="B1439" s="41" t="s">
        <v>31</v>
      </c>
      <c r="C1439" s="41" t="s">
        <v>33</v>
      </c>
      <c r="D1439" s="41">
        <v>-1</v>
      </c>
      <c r="E1439" s="41">
        <v>-127.68</v>
      </c>
      <c r="F1439" s="41">
        <f>E1439*D1439</f>
        <v>127.68</v>
      </c>
    </row>
    <row r="1440" spans="2:6" x14ac:dyDescent="0.35">
      <c r="B1440" s="41" t="s">
        <v>31</v>
      </c>
      <c r="C1440" s="41" t="s">
        <v>32</v>
      </c>
      <c r="D1440" s="41">
        <v>-1</v>
      </c>
      <c r="E1440" s="41">
        <v>-122.81</v>
      </c>
      <c r="F1440" s="41">
        <f>E1440*D1440</f>
        <v>122.81</v>
      </c>
    </row>
    <row r="1441" spans="2:6" x14ac:dyDescent="0.35">
      <c r="B1441" s="41" t="s">
        <v>31</v>
      </c>
      <c r="C1441" s="41" t="s">
        <v>32</v>
      </c>
      <c r="D1441" s="41">
        <v>-1</v>
      </c>
      <c r="E1441" s="41">
        <v>-122.81</v>
      </c>
      <c r="F1441" s="41">
        <f>E1441*D1441</f>
        <v>122.81</v>
      </c>
    </row>
    <row r="1442" spans="2:6" x14ac:dyDescent="0.35">
      <c r="B1442" s="41" t="s">
        <v>110</v>
      </c>
      <c r="C1442" s="41" t="s">
        <v>111</v>
      </c>
      <c r="D1442" s="41">
        <v>-1</v>
      </c>
      <c r="E1442" s="41">
        <v>-112.5</v>
      </c>
      <c r="F1442" s="41">
        <f>E1442*D1442</f>
        <v>112.5</v>
      </c>
    </row>
    <row r="1443" spans="2:6" x14ac:dyDescent="0.35">
      <c r="B1443" s="41" t="s">
        <v>110</v>
      </c>
      <c r="C1443" s="41" t="s">
        <v>111</v>
      </c>
      <c r="D1443" s="41">
        <v>-1</v>
      </c>
      <c r="E1443" s="41">
        <v>-112.5</v>
      </c>
      <c r="F1443" s="41">
        <f>E1443*D1443</f>
        <v>112.5</v>
      </c>
    </row>
    <row r="1444" spans="2:6" x14ac:dyDescent="0.35">
      <c r="B1444" s="41" t="s">
        <v>18</v>
      </c>
      <c r="C1444" s="41" t="s">
        <v>104</v>
      </c>
      <c r="D1444" s="41">
        <v>-1</v>
      </c>
      <c r="E1444" s="41">
        <v>-112</v>
      </c>
      <c r="F1444" s="41">
        <f>E1444*D1444</f>
        <v>112</v>
      </c>
    </row>
    <row r="1445" spans="2:6" x14ac:dyDescent="0.35">
      <c r="B1445" s="41" t="s">
        <v>18</v>
      </c>
      <c r="C1445" s="41" t="s">
        <v>104</v>
      </c>
      <c r="D1445" s="41">
        <v>-1</v>
      </c>
      <c r="E1445" s="41">
        <v>-112</v>
      </c>
      <c r="F1445" s="41">
        <f>E1445*D1445</f>
        <v>112</v>
      </c>
    </row>
    <row r="1446" spans="2:6" x14ac:dyDescent="0.35">
      <c r="B1446" s="41" t="s">
        <v>18</v>
      </c>
      <c r="C1446" s="41" t="s">
        <v>139</v>
      </c>
      <c r="D1446" s="41">
        <v>-1</v>
      </c>
      <c r="E1446" s="41">
        <v>-111.61</v>
      </c>
      <c r="F1446" s="41">
        <f>E1446*D1446</f>
        <v>111.61</v>
      </c>
    </row>
    <row r="1447" spans="2:6" x14ac:dyDescent="0.35">
      <c r="B1447" s="41" t="s">
        <v>18</v>
      </c>
      <c r="C1447" s="41" t="s">
        <v>109</v>
      </c>
      <c r="D1447" s="41">
        <v>-1</v>
      </c>
      <c r="E1447" s="41">
        <v>-103</v>
      </c>
      <c r="F1447" s="41">
        <f>E1447*D1447</f>
        <v>103</v>
      </c>
    </row>
    <row r="1448" spans="2:6" x14ac:dyDescent="0.35">
      <c r="B1448" s="41" t="s">
        <v>18</v>
      </c>
      <c r="C1448" s="41" t="s">
        <v>109</v>
      </c>
      <c r="D1448" s="41">
        <v>-1</v>
      </c>
      <c r="E1448" s="41">
        <v>-103</v>
      </c>
      <c r="F1448" s="41">
        <f>E1448*D1448</f>
        <v>103</v>
      </c>
    </row>
    <row r="1449" spans="2:6" x14ac:dyDescent="0.35">
      <c r="B1449" s="41" t="s">
        <v>18</v>
      </c>
      <c r="C1449" s="41" t="s">
        <v>109</v>
      </c>
      <c r="D1449" s="41">
        <v>-1</v>
      </c>
      <c r="E1449" s="41">
        <v>-103</v>
      </c>
      <c r="F1449" s="41">
        <f>E1449*D1449</f>
        <v>103</v>
      </c>
    </row>
    <row r="1450" spans="2:6" x14ac:dyDescent="0.35">
      <c r="B1450" s="41" t="s">
        <v>18</v>
      </c>
      <c r="C1450" s="41" t="s">
        <v>109</v>
      </c>
      <c r="D1450" s="41">
        <v>-1</v>
      </c>
      <c r="E1450" s="41">
        <v>-103</v>
      </c>
      <c r="F1450" s="41">
        <f>E1450*D1450</f>
        <v>103</v>
      </c>
    </row>
    <row r="1451" spans="2:6" x14ac:dyDescent="0.35">
      <c r="B1451" s="41" t="s">
        <v>18</v>
      </c>
      <c r="C1451" s="41" t="s">
        <v>109</v>
      </c>
      <c r="D1451" s="41">
        <v>-1</v>
      </c>
      <c r="E1451" s="41">
        <v>-103</v>
      </c>
      <c r="F1451" s="41">
        <f>E1451*D1451</f>
        <v>103</v>
      </c>
    </row>
    <row r="1452" spans="2:6" x14ac:dyDescent="0.35">
      <c r="B1452" s="41" t="s">
        <v>18</v>
      </c>
      <c r="C1452" s="41" t="s">
        <v>109</v>
      </c>
      <c r="D1452" s="41">
        <v>-1</v>
      </c>
      <c r="E1452" s="41">
        <v>-103</v>
      </c>
      <c r="F1452" s="41">
        <f>E1452*D1452</f>
        <v>103</v>
      </c>
    </row>
    <row r="1453" spans="2:6" x14ac:dyDescent="0.35">
      <c r="B1453" s="41" t="s">
        <v>18</v>
      </c>
      <c r="C1453" s="41" t="s">
        <v>109</v>
      </c>
      <c r="D1453" s="41">
        <v>-1</v>
      </c>
      <c r="E1453" s="41">
        <v>-103</v>
      </c>
      <c r="F1453" s="41">
        <f>E1453*D1453</f>
        <v>103</v>
      </c>
    </row>
    <row r="1454" spans="2:6" x14ac:dyDescent="0.35">
      <c r="B1454" s="41" t="s">
        <v>18</v>
      </c>
      <c r="C1454" s="41" t="s">
        <v>109</v>
      </c>
      <c r="D1454" s="41">
        <v>-1</v>
      </c>
      <c r="E1454" s="41">
        <v>-103</v>
      </c>
      <c r="F1454" s="41">
        <f>E1454*D1454</f>
        <v>103</v>
      </c>
    </row>
    <row r="1455" spans="2:6" x14ac:dyDescent="0.35">
      <c r="B1455" s="41" t="s">
        <v>18</v>
      </c>
      <c r="C1455" s="41" t="s">
        <v>109</v>
      </c>
      <c r="D1455" s="41">
        <v>-1</v>
      </c>
      <c r="E1455" s="41">
        <v>-103</v>
      </c>
      <c r="F1455" s="41">
        <f>E1455*D1455</f>
        <v>103</v>
      </c>
    </row>
    <row r="1456" spans="2:6" x14ac:dyDescent="0.35">
      <c r="B1456" s="41" t="s">
        <v>62</v>
      </c>
      <c r="C1456" s="41" t="s">
        <v>63</v>
      </c>
      <c r="D1456" s="41">
        <v>-1</v>
      </c>
      <c r="E1456" s="41">
        <v>-102.04</v>
      </c>
      <c r="F1456" s="41">
        <f>E1456*D1456</f>
        <v>102.04</v>
      </c>
    </row>
    <row r="1457" spans="2:6" x14ac:dyDescent="0.35">
      <c r="B1457" s="41" t="s">
        <v>62</v>
      </c>
      <c r="C1457" s="41" t="s">
        <v>71</v>
      </c>
      <c r="D1457" s="41">
        <v>-1</v>
      </c>
      <c r="E1457" s="41">
        <v>-102.04</v>
      </c>
      <c r="F1457" s="41">
        <f>E1457*D1457</f>
        <v>102.04</v>
      </c>
    </row>
    <row r="1458" spans="2:6" x14ac:dyDescent="0.35">
      <c r="B1458" s="41" t="s">
        <v>62</v>
      </c>
      <c r="C1458" s="41" t="s">
        <v>71</v>
      </c>
      <c r="D1458" s="41">
        <v>-1</v>
      </c>
      <c r="E1458" s="41">
        <v>-102.04</v>
      </c>
      <c r="F1458" s="41">
        <f>E1458*D1458</f>
        <v>102.04</v>
      </c>
    </row>
    <row r="1459" spans="2:6" x14ac:dyDescent="0.35">
      <c r="B1459" s="41" t="s">
        <v>62</v>
      </c>
      <c r="C1459" s="41" t="s">
        <v>71</v>
      </c>
      <c r="D1459" s="41">
        <v>-1</v>
      </c>
      <c r="E1459" s="41">
        <v>-102.04</v>
      </c>
      <c r="F1459" s="41">
        <f>E1459*D1459</f>
        <v>102.04</v>
      </c>
    </row>
    <row r="1460" spans="2:6" x14ac:dyDescent="0.35">
      <c r="B1460" s="41" t="s">
        <v>62</v>
      </c>
      <c r="C1460" s="41" t="s">
        <v>71</v>
      </c>
      <c r="D1460" s="41">
        <v>-1</v>
      </c>
      <c r="E1460" s="41">
        <v>-102.04</v>
      </c>
      <c r="F1460" s="41">
        <f>E1460*D1460</f>
        <v>102.04</v>
      </c>
    </row>
    <row r="1461" spans="2:6" x14ac:dyDescent="0.35">
      <c r="B1461" s="41" t="s">
        <v>62</v>
      </c>
      <c r="C1461" s="41" t="s">
        <v>71</v>
      </c>
      <c r="D1461" s="41">
        <v>-1</v>
      </c>
      <c r="E1461" s="41">
        <v>-102.04</v>
      </c>
      <c r="F1461" s="41">
        <f>E1461*D1461</f>
        <v>102.04</v>
      </c>
    </row>
    <row r="1462" spans="2:6" x14ac:dyDescent="0.35">
      <c r="B1462" s="41" t="s">
        <v>31</v>
      </c>
      <c r="C1462" s="41" t="s">
        <v>117</v>
      </c>
      <c r="D1462" s="41">
        <v>-1</v>
      </c>
      <c r="E1462" s="41">
        <v>-99.1</v>
      </c>
      <c r="F1462" s="41">
        <f>E1462*D1462</f>
        <v>99.1</v>
      </c>
    </row>
    <row r="1463" spans="2:6" x14ac:dyDescent="0.35">
      <c r="B1463" s="41" t="s">
        <v>18</v>
      </c>
      <c r="C1463" s="41" t="s">
        <v>104</v>
      </c>
      <c r="D1463" s="41">
        <v>-1</v>
      </c>
      <c r="E1463" s="41">
        <v>-98.95</v>
      </c>
      <c r="F1463" s="41">
        <f>E1463*D1463</f>
        <v>98.95</v>
      </c>
    </row>
    <row r="1464" spans="2:6" x14ac:dyDescent="0.35">
      <c r="B1464" s="41" t="s">
        <v>18</v>
      </c>
      <c r="C1464" s="41" t="s">
        <v>104</v>
      </c>
      <c r="D1464" s="41">
        <v>-1</v>
      </c>
      <c r="E1464" s="41">
        <v>-98.95</v>
      </c>
      <c r="F1464" s="41">
        <f>E1464*D1464</f>
        <v>98.95</v>
      </c>
    </row>
    <row r="1465" spans="2:6" x14ac:dyDescent="0.35">
      <c r="B1465" s="41" t="s">
        <v>18</v>
      </c>
      <c r="C1465" s="41" t="s">
        <v>104</v>
      </c>
      <c r="D1465" s="41">
        <v>-1</v>
      </c>
      <c r="E1465" s="41">
        <v>-98.95</v>
      </c>
      <c r="F1465" s="41">
        <f>E1465*D1465</f>
        <v>98.95</v>
      </c>
    </row>
    <row r="1466" spans="2:6" x14ac:dyDescent="0.35">
      <c r="B1466" s="41" t="s">
        <v>18</v>
      </c>
      <c r="C1466" s="41" t="s">
        <v>104</v>
      </c>
      <c r="D1466" s="41">
        <v>-1</v>
      </c>
      <c r="E1466" s="41">
        <v>-98.95</v>
      </c>
      <c r="F1466" s="41">
        <f>E1466*D1466</f>
        <v>98.95</v>
      </c>
    </row>
    <row r="1467" spans="2:6" x14ac:dyDescent="0.35">
      <c r="B1467" s="41" t="s">
        <v>74</v>
      </c>
      <c r="C1467" s="41" t="s">
        <v>75</v>
      </c>
      <c r="D1467" s="41">
        <v>-2</v>
      </c>
      <c r="E1467" s="41">
        <v>-49</v>
      </c>
      <c r="F1467" s="41">
        <f>E1467*D1467</f>
        <v>98</v>
      </c>
    </row>
    <row r="1468" spans="2:6" x14ac:dyDescent="0.35">
      <c r="B1468" s="41" t="s">
        <v>55</v>
      </c>
      <c r="C1468" s="41" t="s">
        <v>56</v>
      </c>
      <c r="D1468" s="41">
        <v>-1</v>
      </c>
      <c r="E1468" s="41">
        <v>-82.5</v>
      </c>
      <c r="F1468" s="41">
        <f>E1468*D1468</f>
        <v>82.5</v>
      </c>
    </row>
    <row r="1469" spans="2:6" x14ac:dyDescent="0.35">
      <c r="B1469" s="41" t="s">
        <v>55</v>
      </c>
      <c r="C1469" s="41" t="s">
        <v>56</v>
      </c>
      <c r="D1469" s="41">
        <v>-1</v>
      </c>
      <c r="E1469" s="41">
        <v>-82.5</v>
      </c>
      <c r="F1469" s="41">
        <f>E1469*D1469</f>
        <v>82.5</v>
      </c>
    </row>
    <row r="1470" spans="2:6" x14ac:dyDescent="0.35">
      <c r="B1470" s="41" t="s">
        <v>55</v>
      </c>
      <c r="C1470" s="41" t="s">
        <v>56</v>
      </c>
      <c r="D1470" s="41">
        <v>-1</v>
      </c>
      <c r="E1470" s="41">
        <v>-82.5</v>
      </c>
      <c r="F1470" s="41">
        <f>E1470*D1470</f>
        <v>82.5</v>
      </c>
    </row>
    <row r="1471" spans="2:6" x14ac:dyDescent="0.35">
      <c r="B1471" s="41" t="s">
        <v>31</v>
      </c>
      <c r="C1471" s="41" t="s">
        <v>32</v>
      </c>
      <c r="D1471" s="41">
        <v>-1</v>
      </c>
      <c r="E1471" s="41">
        <v>-81.09</v>
      </c>
      <c r="F1471" s="41">
        <f>E1471*D1471</f>
        <v>81.09</v>
      </c>
    </row>
    <row r="1472" spans="2:6" x14ac:dyDescent="0.35">
      <c r="B1472" s="41" t="s">
        <v>31</v>
      </c>
      <c r="C1472" s="41" t="s">
        <v>32</v>
      </c>
      <c r="D1472" s="41">
        <v>-1</v>
      </c>
      <c r="E1472" s="41">
        <v>-81.09</v>
      </c>
      <c r="F1472" s="41">
        <f>E1472*D1472</f>
        <v>81.09</v>
      </c>
    </row>
    <row r="1473" spans="2:6" x14ac:dyDescent="0.35">
      <c r="B1473" s="41" t="s">
        <v>94</v>
      </c>
      <c r="C1473" s="41" t="s">
        <v>95</v>
      </c>
      <c r="D1473" s="41">
        <v>1</v>
      </c>
      <c r="E1473" s="41">
        <v>78.06</v>
      </c>
      <c r="F1473" s="41">
        <f>E1473*D1473</f>
        <v>78.06</v>
      </c>
    </row>
    <row r="1474" spans="2:6" x14ac:dyDescent="0.35">
      <c r="B1474" s="41" t="s">
        <v>94</v>
      </c>
      <c r="C1474" s="41" t="s">
        <v>95</v>
      </c>
      <c r="D1474" s="41">
        <v>1</v>
      </c>
      <c r="E1474" s="41">
        <v>78.06</v>
      </c>
      <c r="F1474" s="41">
        <f>E1474*D1474</f>
        <v>78.06</v>
      </c>
    </row>
    <row r="1475" spans="2:6" x14ac:dyDescent="0.35">
      <c r="B1475" s="41" t="s">
        <v>55</v>
      </c>
      <c r="C1475" s="41" t="s">
        <v>56</v>
      </c>
      <c r="D1475" s="41">
        <v>-3</v>
      </c>
      <c r="E1475" s="41">
        <v>-25.62</v>
      </c>
      <c r="F1475" s="41">
        <f>E1475*D1475</f>
        <v>76.86</v>
      </c>
    </row>
    <row r="1476" spans="2:6" x14ac:dyDescent="0.35">
      <c r="B1476" s="41" t="s">
        <v>74</v>
      </c>
      <c r="C1476" s="41" t="s">
        <v>75</v>
      </c>
      <c r="D1476" s="41">
        <v>-1</v>
      </c>
      <c r="E1476" s="41">
        <v>-76.37</v>
      </c>
      <c r="F1476" s="41">
        <f>E1476*D1476</f>
        <v>76.37</v>
      </c>
    </row>
    <row r="1477" spans="2:6" x14ac:dyDescent="0.35">
      <c r="B1477" s="41" t="s">
        <v>74</v>
      </c>
      <c r="C1477" s="41" t="s">
        <v>75</v>
      </c>
      <c r="D1477" s="41">
        <v>-1</v>
      </c>
      <c r="E1477" s="41">
        <v>-76.37</v>
      </c>
      <c r="F1477" s="41">
        <f>E1477*D1477</f>
        <v>76.37</v>
      </c>
    </row>
    <row r="1478" spans="2:6" x14ac:dyDescent="0.35">
      <c r="B1478" s="41" t="s">
        <v>31</v>
      </c>
      <c r="C1478" s="41" t="s">
        <v>32</v>
      </c>
      <c r="D1478" s="41">
        <v>-1</v>
      </c>
      <c r="E1478" s="41">
        <v>-75.89</v>
      </c>
      <c r="F1478" s="41">
        <f>E1478*D1478</f>
        <v>75.89</v>
      </c>
    </row>
    <row r="1479" spans="2:6" x14ac:dyDescent="0.35">
      <c r="B1479" s="41" t="s">
        <v>40</v>
      </c>
      <c r="C1479" s="41" t="s">
        <v>41</v>
      </c>
      <c r="D1479" s="41">
        <v>-1</v>
      </c>
      <c r="E1479" s="41">
        <v>-74.27</v>
      </c>
      <c r="F1479" s="41">
        <f>E1479*D1479</f>
        <v>74.27</v>
      </c>
    </row>
    <row r="1480" spans="2:6" x14ac:dyDescent="0.35">
      <c r="B1480" s="41" t="s">
        <v>18</v>
      </c>
      <c r="C1480" s="41" t="s">
        <v>104</v>
      </c>
      <c r="D1480" s="41">
        <v>-1</v>
      </c>
      <c r="E1480" s="41">
        <v>-70</v>
      </c>
      <c r="F1480" s="41">
        <f>E1480*D1480</f>
        <v>70</v>
      </c>
    </row>
    <row r="1481" spans="2:6" x14ac:dyDescent="0.35">
      <c r="B1481" s="41" t="s">
        <v>62</v>
      </c>
      <c r="C1481" s="41" t="s">
        <v>71</v>
      </c>
      <c r="D1481" s="41">
        <v>1</v>
      </c>
      <c r="E1481" s="41">
        <v>67.599999999999994</v>
      </c>
      <c r="F1481" s="41">
        <f>E1481*D1481</f>
        <v>67.599999999999994</v>
      </c>
    </row>
    <row r="1482" spans="2:6" x14ac:dyDescent="0.35">
      <c r="B1482" s="41" t="s">
        <v>62</v>
      </c>
      <c r="C1482" s="41" t="s">
        <v>71</v>
      </c>
      <c r="D1482" s="41">
        <v>-1</v>
      </c>
      <c r="E1482" s="41">
        <v>-67.599999999999994</v>
      </c>
      <c r="F1482" s="41">
        <f>E1482*D1482</f>
        <v>67.599999999999994</v>
      </c>
    </row>
    <row r="1483" spans="2:6" x14ac:dyDescent="0.35">
      <c r="B1483" s="41" t="s">
        <v>31</v>
      </c>
      <c r="C1483" s="41" t="s">
        <v>32</v>
      </c>
      <c r="D1483" s="41">
        <v>-1</v>
      </c>
      <c r="E1483" s="41">
        <v>-59.46</v>
      </c>
      <c r="F1483" s="41">
        <f>E1483*D1483</f>
        <v>59.46</v>
      </c>
    </row>
    <row r="1484" spans="2:6" x14ac:dyDescent="0.35">
      <c r="B1484" s="41" t="s">
        <v>40</v>
      </c>
      <c r="C1484" s="41" t="s">
        <v>42</v>
      </c>
      <c r="D1484" s="41">
        <v>-1</v>
      </c>
      <c r="E1484" s="41">
        <v>-55.91</v>
      </c>
      <c r="F1484" s="41">
        <f>E1484*D1484</f>
        <v>55.91</v>
      </c>
    </row>
    <row r="1485" spans="2:6" x14ac:dyDescent="0.35">
      <c r="B1485" s="41" t="s">
        <v>40</v>
      </c>
      <c r="C1485" s="41" t="s">
        <v>121</v>
      </c>
      <c r="D1485" s="41">
        <v>-1</v>
      </c>
      <c r="E1485" s="41">
        <v>-46.69</v>
      </c>
      <c r="F1485" s="41">
        <f>E1485*D1485</f>
        <v>46.69</v>
      </c>
    </row>
    <row r="1486" spans="2:6" x14ac:dyDescent="0.35">
      <c r="B1486" s="41" t="s">
        <v>40</v>
      </c>
      <c r="C1486" s="41" t="s">
        <v>121</v>
      </c>
      <c r="D1486" s="41">
        <v>-1</v>
      </c>
      <c r="E1486" s="41">
        <v>-46.69</v>
      </c>
      <c r="F1486" s="41">
        <f>E1486*D1486</f>
        <v>46.69</v>
      </c>
    </row>
    <row r="1487" spans="2:6" x14ac:dyDescent="0.35">
      <c r="B1487" s="41" t="s">
        <v>40</v>
      </c>
      <c r="C1487" s="41" t="s">
        <v>121</v>
      </c>
      <c r="D1487" s="41">
        <v>-1</v>
      </c>
      <c r="E1487" s="41">
        <v>-46.69</v>
      </c>
      <c r="F1487" s="41">
        <f>E1487*D1487</f>
        <v>46.69</v>
      </c>
    </row>
    <row r="1488" spans="2:6" x14ac:dyDescent="0.35">
      <c r="B1488" s="41" t="s">
        <v>40</v>
      </c>
      <c r="C1488" s="41" t="s">
        <v>121</v>
      </c>
      <c r="D1488" s="41">
        <v>-1</v>
      </c>
      <c r="E1488" s="41">
        <v>-46.69</v>
      </c>
      <c r="F1488" s="41">
        <f>E1488*D1488</f>
        <v>46.69</v>
      </c>
    </row>
    <row r="1489" spans="2:6" x14ac:dyDescent="0.35">
      <c r="B1489" s="41" t="s">
        <v>18</v>
      </c>
      <c r="C1489" s="41" t="s">
        <v>104</v>
      </c>
      <c r="D1489" s="41">
        <v>-1</v>
      </c>
      <c r="E1489" s="41">
        <v>-40</v>
      </c>
      <c r="F1489" s="41">
        <f>E1489*D1489</f>
        <v>40</v>
      </c>
    </row>
    <row r="1490" spans="2:6" x14ac:dyDescent="0.35">
      <c r="B1490" s="41" t="s">
        <v>18</v>
      </c>
      <c r="C1490" s="41" t="s">
        <v>104</v>
      </c>
      <c r="D1490" s="41">
        <v>-1</v>
      </c>
      <c r="E1490" s="41">
        <v>-40</v>
      </c>
      <c r="F1490" s="41">
        <f>E1490*D1490</f>
        <v>40</v>
      </c>
    </row>
    <row r="1491" spans="2:6" x14ac:dyDescent="0.35">
      <c r="B1491" s="41" t="s">
        <v>18</v>
      </c>
      <c r="C1491" s="41" t="s">
        <v>104</v>
      </c>
      <c r="D1491" s="41">
        <v>-1</v>
      </c>
      <c r="E1491" s="41">
        <v>-40</v>
      </c>
      <c r="F1491" s="41">
        <f>E1491*D1491</f>
        <v>40</v>
      </c>
    </row>
    <row r="1492" spans="2:6" x14ac:dyDescent="0.35">
      <c r="B1492" s="41" t="s">
        <v>31</v>
      </c>
      <c r="C1492" s="41" t="s">
        <v>117</v>
      </c>
      <c r="D1492" s="41">
        <v>-1</v>
      </c>
      <c r="E1492" s="41">
        <v>-37.83</v>
      </c>
      <c r="F1492" s="41">
        <f>E1492*D1492</f>
        <v>37.83</v>
      </c>
    </row>
    <row r="1493" spans="2:6" x14ac:dyDescent="0.35">
      <c r="B1493" s="41" t="s">
        <v>74</v>
      </c>
      <c r="C1493" s="41" t="s">
        <v>75</v>
      </c>
      <c r="D1493" s="41">
        <v>-1</v>
      </c>
      <c r="E1493" s="41">
        <v>-24.5</v>
      </c>
      <c r="F1493" s="41">
        <f>E1493*D1493</f>
        <v>24.5</v>
      </c>
    </row>
    <row r="1494" spans="2:6" x14ac:dyDescent="0.35">
      <c r="B1494" s="41" t="s">
        <v>74</v>
      </c>
      <c r="C1494" s="41" t="s">
        <v>75</v>
      </c>
      <c r="D1494" s="41">
        <v>-1</v>
      </c>
      <c r="E1494" s="41">
        <v>-24.5</v>
      </c>
      <c r="F1494" s="41">
        <f>E1494*D1494</f>
        <v>24.5</v>
      </c>
    </row>
    <row r="1495" spans="2:6" x14ac:dyDescent="0.35">
      <c r="B1495" s="41" t="s">
        <v>62</v>
      </c>
      <c r="C1495" s="41" t="s">
        <v>71</v>
      </c>
      <c r="D1495" s="41">
        <v>69</v>
      </c>
      <c r="E1495" s="41">
        <v>0</v>
      </c>
      <c r="F1495" s="41">
        <f>E1495*D1495</f>
        <v>0</v>
      </c>
    </row>
    <row r="1496" spans="2:6" x14ac:dyDescent="0.35">
      <c r="B1496" s="41" t="s">
        <v>62</v>
      </c>
      <c r="C1496" s="41" t="s">
        <v>71</v>
      </c>
      <c r="D1496" s="41">
        <v>40</v>
      </c>
      <c r="E1496" s="41">
        <v>0</v>
      </c>
      <c r="F1496" s="41">
        <f>E1496*D1496</f>
        <v>0</v>
      </c>
    </row>
    <row r="1497" spans="2:6" x14ac:dyDescent="0.35">
      <c r="B1497" s="41" t="s">
        <v>62</v>
      </c>
      <c r="C1497" s="41" t="s">
        <v>71</v>
      </c>
      <c r="D1497" s="41">
        <v>64</v>
      </c>
      <c r="E1497" s="41">
        <v>0</v>
      </c>
      <c r="F1497" s="41">
        <f>E1497*D1497</f>
        <v>0</v>
      </c>
    </row>
    <row r="1498" spans="2:6" x14ac:dyDescent="0.35">
      <c r="B1498" s="41" t="s">
        <v>62</v>
      </c>
      <c r="C1498" s="41" t="s">
        <v>71</v>
      </c>
      <c r="D1498" s="41">
        <v>16</v>
      </c>
      <c r="E1498" s="41">
        <v>0</v>
      </c>
      <c r="F1498" s="41">
        <f>E1498*D1498</f>
        <v>0</v>
      </c>
    </row>
    <row r="1499" spans="2:6" x14ac:dyDescent="0.35">
      <c r="B1499" s="41" t="s">
        <v>62</v>
      </c>
      <c r="C1499" s="41" t="s">
        <v>71</v>
      </c>
      <c r="D1499" s="41">
        <v>48</v>
      </c>
      <c r="E1499" s="41">
        <v>0</v>
      </c>
      <c r="F1499" s="41">
        <f>E1499*D1499</f>
        <v>0</v>
      </c>
    </row>
    <row r="1500" spans="2:6" x14ac:dyDescent="0.35">
      <c r="B1500" s="41" t="s">
        <v>62</v>
      </c>
      <c r="C1500" s="41" t="s">
        <v>71</v>
      </c>
      <c r="D1500" s="41">
        <v>40</v>
      </c>
      <c r="E1500" s="41">
        <v>0</v>
      </c>
      <c r="F1500" s="41">
        <f>E1500*D1500</f>
        <v>0</v>
      </c>
    </row>
    <row r="1501" spans="2:6" x14ac:dyDescent="0.35">
      <c r="B1501" s="41" t="s">
        <v>62</v>
      </c>
      <c r="C1501" s="41" t="s">
        <v>71</v>
      </c>
      <c r="D1501" s="41">
        <v>25</v>
      </c>
      <c r="E1501" s="41">
        <v>0</v>
      </c>
      <c r="F1501" s="41">
        <f>E1501*D1501</f>
        <v>0</v>
      </c>
    </row>
    <row r="1502" spans="2:6" x14ac:dyDescent="0.35">
      <c r="B1502" s="41" t="s">
        <v>62</v>
      </c>
      <c r="C1502" s="41" t="s">
        <v>71</v>
      </c>
      <c r="D1502" s="41">
        <v>40</v>
      </c>
      <c r="E1502" s="41">
        <v>0</v>
      </c>
      <c r="F1502" s="41">
        <f>E1502*D1502</f>
        <v>0</v>
      </c>
    </row>
    <row r="1503" spans="2:6" x14ac:dyDescent="0.35">
      <c r="B1503" s="41" t="s">
        <v>62</v>
      </c>
      <c r="C1503" s="41" t="s">
        <v>71</v>
      </c>
      <c r="D1503" s="41">
        <v>72</v>
      </c>
      <c r="E1503" s="41">
        <v>0</v>
      </c>
      <c r="F1503" s="41">
        <f>E1503*D1503</f>
        <v>0</v>
      </c>
    </row>
    <row r="1505" spans="5:6" x14ac:dyDescent="0.35">
      <c r="E1505" s="16" t="s">
        <v>765</v>
      </c>
      <c r="F1505" s="16">
        <f>SUM(F3:F1504)</f>
        <v>22403200252.270012</v>
      </c>
    </row>
  </sheetData>
  <sortState xmlns:xlrd2="http://schemas.microsoft.com/office/spreadsheetml/2017/richdata2" ref="B3:F1503">
    <sortCondition descending="1" ref="F3:F1503"/>
  </sortState>
  <mergeCells count="1">
    <mergeCell ref="B1:F1"/>
  </mergeCells>
  <conditionalFormatting sqref="F2:F1048576">
    <cfRule type="colorScale" priority="2">
      <colorScale>
        <cfvo type="min"/>
        <cfvo type="max"/>
        <color rgb="FFFCFCFF"/>
        <color rgb="FF63BE7B"/>
      </colorScale>
    </cfRule>
  </conditionalFormatting>
  <conditionalFormatting sqref="F3:F1503">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B9634-8627-493E-B0E1-90111BBCCD10}">
  <dimension ref="B1:H22"/>
  <sheetViews>
    <sheetView workbookViewId="0">
      <selection activeCell="O11" sqref="O11"/>
    </sheetView>
  </sheetViews>
  <sheetFormatPr defaultRowHeight="14.5" x14ac:dyDescent="0.35"/>
  <cols>
    <col min="1" max="1" width="1.08984375" customWidth="1"/>
    <col min="2" max="2" width="15.54296875" bestFit="1" customWidth="1"/>
    <col min="3" max="3" width="14.90625" bestFit="1" customWidth="1"/>
    <col min="4" max="4" width="19.7265625" bestFit="1" customWidth="1"/>
    <col min="5" max="6" width="10.453125" bestFit="1" customWidth="1"/>
    <col min="7" max="8" width="11.81640625" bestFit="1" customWidth="1"/>
  </cols>
  <sheetData>
    <row r="1" spans="2:8" ht="18.5" x14ac:dyDescent="0.45">
      <c r="B1" s="23" t="s">
        <v>794</v>
      </c>
      <c r="C1" s="23"/>
      <c r="D1" s="23"/>
      <c r="E1" s="23"/>
      <c r="F1" s="23"/>
    </row>
    <row r="2" spans="2:8" ht="16" x14ac:dyDescent="0.4">
      <c r="B2" s="34" t="s">
        <v>2</v>
      </c>
      <c r="C2" s="34" t="s">
        <v>3</v>
      </c>
      <c r="D2" s="34" t="s">
        <v>5</v>
      </c>
      <c r="E2" s="34" t="s">
        <v>6</v>
      </c>
      <c r="F2" s="34" t="s">
        <v>7</v>
      </c>
      <c r="G2" s="34" t="s">
        <v>762</v>
      </c>
    </row>
    <row r="3" spans="2:8" x14ac:dyDescent="0.35">
      <c r="B3" s="15" t="s">
        <v>118</v>
      </c>
      <c r="C3" s="15" t="s">
        <v>119</v>
      </c>
      <c r="D3" s="15" t="s">
        <v>120</v>
      </c>
      <c r="E3" s="15" t="s">
        <v>40</v>
      </c>
      <c r="F3" s="15" t="s">
        <v>121</v>
      </c>
      <c r="G3" s="15">
        <v>12415723045.809999</v>
      </c>
      <c r="H3" s="39"/>
    </row>
    <row r="4" spans="2:8" x14ac:dyDescent="0.35">
      <c r="B4" s="15" t="s">
        <v>140</v>
      </c>
      <c r="C4" s="15" t="s">
        <v>141</v>
      </c>
      <c r="D4" s="15" t="s">
        <v>120</v>
      </c>
      <c r="E4" s="15" t="s">
        <v>40</v>
      </c>
      <c r="F4" s="15" t="s">
        <v>47</v>
      </c>
      <c r="G4" s="15">
        <v>2142498816</v>
      </c>
      <c r="H4" s="39"/>
    </row>
    <row r="5" spans="2:8" x14ac:dyDescent="0.35">
      <c r="B5" s="15" t="s">
        <v>140</v>
      </c>
      <c r="C5" s="15" t="s">
        <v>141</v>
      </c>
      <c r="D5" s="15" t="s">
        <v>120</v>
      </c>
      <c r="E5" s="15" t="s">
        <v>40</v>
      </c>
      <c r="F5" s="15" t="s">
        <v>47</v>
      </c>
      <c r="G5" s="15">
        <v>1175214999.96</v>
      </c>
      <c r="H5" s="39"/>
    </row>
    <row r="6" spans="2:8" x14ac:dyDescent="0.35">
      <c r="B6" s="15" t="s">
        <v>140</v>
      </c>
      <c r="C6" s="15" t="s">
        <v>141</v>
      </c>
      <c r="D6" s="15" t="s">
        <v>120</v>
      </c>
      <c r="E6" s="15" t="s">
        <v>40</v>
      </c>
      <c r="F6" s="15" t="s">
        <v>47</v>
      </c>
      <c r="G6" s="15">
        <v>1105984000</v>
      </c>
      <c r="H6" s="39"/>
    </row>
    <row r="7" spans="2:8" x14ac:dyDescent="0.35">
      <c r="B7" s="15" t="s">
        <v>140</v>
      </c>
      <c r="C7" s="15" t="s">
        <v>141</v>
      </c>
      <c r="D7" s="33" t="s">
        <v>120</v>
      </c>
      <c r="E7" s="15" t="s">
        <v>40</v>
      </c>
      <c r="F7" s="15" t="s">
        <v>47</v>
      </c>
      <c r="G7" s="15">
        <v>1105984000</v>
      </c>
      <c r="H7" s="39"/>
    </row>
    <row r="10" spans="2:8" ht="17.5" customHeight="1" x14ac:dyDescent="0.35">
      <c r="B10" s="26" t="s">
        <v>795</v>
      </c>
      <c r="C10" s="26"/>
      <c r="D10" s="26"/>
      <c r="E10" s="26"/>
      <c r="F10" s="26"/>
      <c r="G10" s="26"/>
    </row>
    <row r="11" spans="2:8" ht="14.5" customHeight="1" x14ac:dyDescent="0.35">
      <c r="B11" s="26"/>
      <c r="C11" s="26"/>
      <c r="D11" s="26"/>
      <c r="E11" s="26"/>
      <c r="F11" s="26"/>
      <c r="G11" s="26"/>
    </row>
    <row r="12" spans="2:8" ht="14.5" customHeight="1" x14ac:dyDescent="0.35">
      <c r="B12" s="26"/>
      <c r="C12" s="26"/>
      <c r="D12" s="26"/>
      <c r="E12" s="26"/>
      <c r="F12" s="26"/>
      <c r="G12" s="26"/>
    </row>
    <row r="13" spans="2:8" ht="14.5" customHeight="1" x14ac:dyDescent="0.35">
      <c r="B13" s="26"/>
      <c r="C13" s="26"/>
      <c r="D13" s="26"/>
      <c r="E13" s="26"/>
      <c r="F13" s="26"/>
      <c r="G13" s="26"/>
    </row>
    <row r="14" spans="2:8" ht="14.5" customHeight="1" x14ac:dyDescent="0.35">
      <c r="B14" s="26"/>
      <c r="C14" s="26"/>
      <c r="D14" s="26"/>
      <c r="E14" s="26"/>
      <c r="F14" s="26"/>
      <c r="G14" s="26"/>
    </row>
    <row r="15" spans="2:8" ht="14.5" customHeight="1" x14ac:dyDescent="0.35">
      <c r="B15" s="40"/>
      <c r="C15" s="40"/>
      <c r="D15" s="40"/>
      <c r="E15" s="40"/>
      <c r="F15" s="40"/>
      <c r="G15" s="40"/>
    </row>
    <row r="16" spans="2:8" ht="14.5" customHeight="1" x14ac:dyDescent="0.35">
      <c r="B16" s="26" t="s">
        <v>796</v>
      </c>
      <c r="C16" s="26"/>
      <c r="D16" s="26"/>
      <c r="E16" s="26"/>
      <c r="F16" s="26"/>
      <c r="G16" s="26"/>
    </row>
    <row r="17" spans="2:7" x14ac:dyDescent="0.35">
      <c r="B17" s="26"/>
      <c r="C17" s="26"/>
      <c r="D17" s="26"/>
      <c r="E17" s="26"/>
      <c r="F17" s="26"/>
      <c r="G17" s="26"/>
    </row>
    <row r="18" spans="2:7" x14ac:dyDescent="0.35">
      <c r="B18" s="26"/>
      <c r="C18" s="26"/>
      <c r="D18" s="26"/>
      <c r="E18" s="26"/>
      <c r="F18" s="26"/>
      <c r="G18" s="26"/>
    </row>
    <row r="19" spans="2:7" x14ac:dyDescent="0.35">
      <c r="B19" s="26"/>
      <c r="C19" s="26"/>
      <c r="D19" s="26"/>
      <c r="E19" s="26"/>
      <c r="F19" s="26"/>
      <c r="G19" s="26"/>
    </row>
    <row r="20" spans="2:7" x14ac:dyDescent="0.35">
      <c r="B20" s="26"/>
      <c r="C20" s="26"/>
      <c r="D20" s="26"/>
      <c r="E20" s="26"/>
      <c r="F20" s="26"/>
      <c r="G20" s="26"/>
    </row>
    <row r="21" spans="2:7" x14ac:dyDescent="0.35">
      <c r="B21" s="26"/>
      <c r="C21" s="26"/>
      <c r="D21" s="26"/>
      <c r="E21" s="26"/>
      <c r="F21" s="26"/>
      <c r="G21" s="26"/>
    </row>
    <row r="22" spans="2:7" x14ac:dyDescent="0.35">
      <c r="B22" s="26"/>
      <c r="C22" s="26"/>
      <c r="D22" s="26"/>
      <c r="E22" s="26"/>
      <c r="F22" s="26"/>
      <c r="G22" s="26"/>
    </row>
  </sheetData>
  <mergeCells count="3">
    <mergeCell ref="B1:F1"/>
    <mergeCell ref="B10:G14"/>
    <mergeCell ref="B16:G22"/>
  </mergeCells>
  <conditionalFormatting sqref="B2:G7">
    <cfRule type="colorScale" priority="4">
      <colorScale>
        <cfvo type="min"/>
        <cfvo type="max"/>
        <color rgb="FFFCFCFF"/>
        <color rgb="FF63BE7B"/>
      </colorScale>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40FE3-ACAE-4008-A78D-B0C9B41A8D5E}">
  <dimension ref="A1:J1502"/>
  <sheetViews>
    <sheetView topLeftCell="D5" zoomScale="90" zoomScaleNormal="90" workbookViewId="0">
      <selection activeCell="H34" sqref="H26:J39"/>
    </sheetView>
  </sheetViews>
  <sheetFormatPr defaultRowHeight="14.5" x14ac:dyDescent="0.35"/>
  <cols>
    <col min="1" max="1" width="36.6328125" customWidth="1"/>
    <col min="2" max="2" width="19.1796875" bestFit="1" customWidth="1"/>
    <col min="3" max="3" width="15.08984375" customWidth="1"/>
    <col min="4" max="4" width="30.7265625" bestFit="1" customWidth="1"/>
    <col min="5" max="5" width="30.08984375" bestFit="1" customWidth="1"/>
    <col min="6" max="6" width="30.7265625" bestFit="1" customWidth="1"/>
    <col min="7" max="7" width="7.6328125" customWidth="1"/>
    <col min="8" max="8" width="38.08984375" bestFit="1" customWidth="1"/>
    <col min="9" max="9" width="25.26953125" bestFit="1" customWidth="1"/>
    <col min="10" max="10" width="27.90625" bestFit="1" customWidth="1"/>
    <col min="11" max="11" width="28.54296875" bestFit="1" customWidth="1"/>
    <col min="12" max="12" width="31.26953125" bestFit="1" customWidth="1"/>
    <col min="13" max="13" width="31.453125" bestFit="1" customWidth="1"/>
    <col min="14" max="14" width="29.90625" bestFit="1" customWidth="1"/>
    <col min="15" max="15" width="32.7265625" bestFit="1" customWidth="1"/>
    <col min="16" max="16" width="20.90625" bestFit="1" customWidth="1"/>
    <col min="17" max="17" width="21.6328125" bestFit="1" customWidth="1"/>
    <col min="18" max="18" width="28.54296875" bestFit="1" customWidth="1"/>
    <col min="19" max="19" width="14.81640625" bestFit="1" customWidth="1"/>
    <col min="20" max="20" width="30.36328125" bestFit="1" customWidth="1"/>
    <col min="21" max="21" width="34.453125" bestFit="1" customWidth="1"/>
    <col min="22" max="22" width="22.90625" bestFit="1" customWidth="1"/>
    <col min="23" max="23" width="23.54296875" bestFit="1" customWidth="1"/>
    <col min="24" max="24" width="19.6328125" bestFit="1" customWidth="1"/>
    <col min="25" max="25" width="20.26953125" bestFit="1" customWidth="1"/>
    <col min="26" max="26" width="22.36328125" bestFit="1" customWidth="1"/>
    <col min="27" max="28" width="23" bestFit="1" customWidth="1"/>
    <col min="29" max="29" width="23.1796875" bestFit="1" customWidth="1"/>
    <col min="30" max="30" width="25.453125" bestFit="1" customWidth="1"/>
    <col min="31" max="32" width="13.08984375" bestFit="1" customWidth="1"/>
    <col min="33" max="33" width="27" bestFit="1" customWidth="1"/>
    <col min="34" max="34" width="30.36328125" bestFit="1" customWidth="1"/>
    <col min="35" max="35" width="27.36328125" bestFit="1" customWidth="1"/>
    <col min="36" max="36" width="32.90625" bestFit="1" customWidth="1"/>
    <col min="37" max="37" width="6.81640625" bestFit="1" customWidth="1"/>
    <col min="38" max="38" width="10.36328125" bestFit="1" customWidth="1"/>
    <col min="39" max="40" width="13.08984375" bestFit="1" customWidth="1"/>
    <col min="41" max="41" width="6.26953125" bestFit="1" customWidth="1"/>
    <col min="42" max="42" width="27.08984375" bestFit="1" customWidth="1"/>
    <col min="43" max="43" width="37.453125" bestFit="1" customWidth="1"/>
    <col min="44" max="44" width="7.26953125" bestFit="1" customWidth="1"/>
    <col min="45" max="45" width="27.08984375" bestFit="1" customWidth="1"/>
    <col min="46" max="46" width="37.08984375" bestFit="1" customWidth="1"/>
    <col min="47" max="47" width="37.453125" bestFit="1" customWidth="1"/>
    <col min="48" max="48" width="10.7265625" bestFit="1" customWidth="1"/>
    <col min="49" max="49" width="30.7265625" bestFit="1" customWidth="1"/>
    <col min="50" max="50" width="28.54296875" bestFit="1" customWidth="1"/>
    <col min="51" max="51" width="14.81640625" bestFit="1" customWidth="1"/>
    <col min="52" max="52" width="34.453125" bestFit="1" customWidth="1"/>
    <col min="53" max="53" width="23.54296875" bestFit="1" customWidth="1"/>
    <col min="54" max="54" width="19.6328125" bestFit="1" customWidth="1"/>
    <col min="55" max="55" width="22.36328125" bestFit="1" customWidth="1"/>
    <col min="56" max="56" width="23" bestFit="1" customWidth="1"/>
    <col min="57" max="57" width="25.453125" bestFit="1" customWidth="1"/>
    <col min="58" max="59" width="13.08984375" bestFit="1" customWidth="1"/>
    <col min="60" max="60" width="27.36328125" bestFit="1" customWidth="1"/>
    <col min="61" max="61" width="7.26953125" bestFit="1" customWidth="1"/>
    <col min="62" max="62" width="13.08984375" bestFit="1" customWidth="1"/>
    <col min="63" max="63" width="7.26953125" bestFit="1" customWidth="1"/>
    <col min="64" max="64" width="27.08984375" bestFit="1" customWidth="1"/>
    <col min="65" max="65" width="37.08984375" bestFit="1" customWidth="1"/>
    <col min="66" max="66" width="37.453125" bestFit="1" customWidth="1"/>
    <col min="67" max="67" width="34.453125" bestFit="1" customWidth="1"/>
    <col min="68" max="68" width="20.26953125" bestFit="1" customWidth="1"/>
    <col min="69" max="70" width="13.08984375" bestFit="1" customWidth="1"/>
    <col min="71" max="71" width="7.26953125" bestFit="1" customWidth="1"/>
    <col min="72" max="72" width="27.08984375" bestFit="1" customWidth="1"/>
    <col min="73" max="73" width="37.08984375" bestFit="1" customWidth="1"/>
    <col min="74" max="74" width="36.7265625" bestFit="1" customWidth="1"/>
    <col min="75" max="75" width="37.453125" bestFit="1" customWidth="1"/>
    <col min="76" max="77" width="30.7265625" bestFit="1" customWidth="1"/>
    <col min="78" max="79" width="13.08984375" bestFit="1" customWidth="1"/>
    <col min="80" max="80" width="27" bestFit="1" customWidth="1"/>
    <col min="81" max="81" width="7.26953125" bestFit="1" customWidth="1"/>
    <col min="82" max="82" width="27.08984375" bestFit="1" customWidth="1"/>
    <col min="83" max="83" width="37.08984375" bestFit="1" customWidth="1"/>
    <col min="84" max="84" width="37.453125" bestFit="1" customWidth="1"/>
    <col min="85" max="85" width="23.54296875" bestFit="1" customWidth="1"/>
    <col min="86" max="86" width="19.6328125" bestFit="1" customWidth="1"/>
    <col min="87" max="88" width="13.08984375" bestFit="1" customWidth="1"/>
    <col min="89" max="89" width="7.26953125" bestFit="1" customWidth="1"/>
    <col min="90" max="90" width="27.08984375" bestFit="1" customWidth="1"/>
    <col min="91" max="91" width="37.08984375" bestFit="1" customWidth="1"/>
    <col min="92" max="92" width="37.453125" bestFit="1" customWidth="1"/>
    <col min="93" max="94" width="30.7265625" bestFit="1" customWidth="1"/>
    <col min="95" max="95" width="31.26953125" bestFit="1" customWidth="1"/>
    <col min="96" max="96" width="28.54296875" bestFit="1" customWidth="1"/>
    <col min="97" max="97" width="14.81640625" bestFit="1" customWidth="1"/>
    <col min="98" max="98" width="19.6328125" bestFit="1" customWidth="1"/>
    <col min="99" max="99" width="23" bestFit="1" customWidth="1"/>
    <col min="100" max="100" width="23.1796875" bestFit="1" customWidth="1"/>
    <col min="101" max="102" width="13.08984375" bestFit="1" customWidth="1"/>
    <col min="103" max="103" width="27.36328125" bestFit="1" customWidth="1"/>
    <col min="104" max="104" width="32.90625" bestFit="1" customWidth="1"/>
    <col min="105" max="105" width="7.26953125" bestFit="1" customWidth="1"/>
    <col min="106" max="106" width="27.08984375" bestFit="1" customWidth="1"/>
    <col min="107" max="107" width="34.453125" bestFit="1" customWidth="1"/>
    <col min="108" max="109" width="13.08984375" bestFit="1" customWidth="1"/>
    <col min="110" max="110" width="7.26953125" bestFit="1" customWidth="1"/>
    <col min="111" max="111" width="27.08984375" bestFit="1" customWidth="1"/>
    <col min="112" max="112" width="37.08984375" bestFit="1" customWidth="1"/>
    <col min="113" max="113" width="28.54296875" bestFit="1" customWidth="1"/>
    <col min="114" max="114" width="22.36328125" bestFit="1" customWidth="1"/>
    <col min="115" max="115" width="23" bestFit="1" customWidth="1"/>
    <col min="116" max="117" width="13.08984375" bestFit="1" customWidth="1"/>
    <col min="118" max="118" width="7.26953125" bestFit="1" customWidth="1"/>
    <col min="119" max="119" width="27.08984375" bestFit="1" customWidth="1"/>
    <col min="120" max="120" width="37.08984375" bestFit="1" customWidth="1"/>
    <col min="121" max="121" width="38.08984375" bestFit="1" customWidth="1"/>
    <col min="122" max="122" width="31.26953125" bestFit="1" customWidth="1"/>
    <col min="123" max="123" width="34.453125" bestFit="1" customWidth="1"/>
    <col min="124" max="124" width="19.6328125" bestFit="1" customWidth="1"/>
    <col min="125" max="125" width="23" bestFit="1" customWidth="1"/>
    <col min="126" max="127" width="13.08984375" bestFit="1" customWidth="1"/>
    <col min="128" max="128" width="7.26953125" bestFit="1" customWidth="1"/>
    <col min="129" max="129" width="30.7265625" bestFit="1" customWidth="1"/>
    <col min="130" max="130" width="13.08984375" bestFit="1" customWidth="1"/>
    <col min="131" max="131" width="7.26953125" bestFit="1" customWidth="1"/>
    <col min="132" max="132" width="27.08984375" bestFit="1" customWidth="1"/>
    <col min="133" max="133" width="37.08984375" bestFit="1" customWidth="1"/>
    <col min="134" max="134" width="37.453125" bestFit="1" customWidth="1"/>
    <col min="135" max="136" width="30.7265625" bestFit="1" customWidth="1"/>
    <col min="137" max="137" width="20.90625" bestFit="1" customWidth="1"/>
    <col min="138" max="138" width="21.6328125" bestFit="1" customWidth="1"/>
    <col min="139" max="140" width="13.08984375" bestFit="1" customWidth="1"/>
    <col min="141" max="141" width="7.26953125" bestFit="1" customWidth="1"/>
    <col min="142" max="142" width="27.08984375" bestFit="1" customWidth="1"/>
    <col min="143" max="143" width="37.08984375" bestFit="1" customWidth="1"/>
    <col min="144" max="144" width="37.453125" bestFit="1" customWidth="1"/>
    <col min="145" max="145" width="30.7265625" bestFit="1" customWidth="1"/>
    <col min="146" max="146" width="30.08984375" bestFit="1" customWidth="1"/>
    <col min="147" max="147" width="30.7265625" bestFit="1" customWidth="1"/>
    <col min="148" max="148" width="28.54296875" bestFit="1" customWidth="1"/>
    <col min="149" max="149" width="14.81640625" bestFit="1" customWidth="1"/>
    <col min="150" max="150" width="30.36328125" bestFit="1" customWidth="1"/>
    <col min="151" max="151" width="23" bestFit="1" customWidth="1"/>
    <col min="152" max="152" width="25.453125" bestFit="1" customWidth="1"/>
    <col min="153" max="154" width="13.08984375" bestFit="1" customWidth="1"/>
    <col min="155" max="155" width="7.26953125" bestFit="1" customWidth="1"/>
    <col min="156" max="156" width="27.08984375" bestFit="1" customWidth="1"/>
    <col min="157" max="157" width="37.08984375" bestFit="1" customWidth="1"/>
    <col min="158" max="158" width="37.453125" bestFit="1" customWidth="1"/>
    <col min="159" max="159" width="7.26953125" bestFit="1" customWidth="1"/>
    <col min="160" max="160" width="27.08984375" bestFit="1" customWidth="1"/>
    <col min="161" max="161" width="37.08984375" bestFit="1" customWidth="1"/>
    <col min="162" max="162" width="37.453125" bestFit="1" customWidth="1"/>
    <col min="163" max="163" width="30.7265625" bestFit="1" customWidth="1"/>
    <col min="164" max="164" width="31.26953125" bestFit="1" customWidth="1"/>
    <col min="165" max="165" width="29.90625" bestFit="1" customWidth="1"/>
    <col min="166" max="166" width="28.54296875" bestFit="1" customWidth="1"/>
    <col min="167" max="167" width="14.81640625" bestFit="1" customWidth="1"/>
    <col min="168" max="168" width="30.36328125" bestFit="1" customWidth="1"/>
    <col min="169" max="169" width="19.6328125" bestFit="1" customWidth="1"/>
    <col min="170" max="170" width="22.36328125" bestFit="1" customWidth="1"/>
    <col min="171" max="172" width="23" bestFit="1" customWidth="1"/>
    <col min="173" max="174" width="13.08984375" bestFit="1" customWidth="1"/>
    <col min="175" max="175" width="30.36328125" bestFit="1" customWidth="1"/>
    <col min="176" max="176" width="32.90625" bestFit="1" customWidth="1"/>
    <col min="177" max="177" width="7.26953125" bestFit="1" customWidth="1"/>
    <col min="178" max="178" width="27.08984375" bestFit="1" customWidth="1"/>
    <col min="179" max="179" width="7.26953125" bestFit="1" customWidth="1"/>
    <col min="180" max="180" width="37.08984375" bestFit="1" customWidth="1"/>
    <col min="181" max="181" width="37.453125" bestFit="1" customWidth="1"/>
    <col min="182" max="182" width="13.08984375" bestFit="1" customWidth="1"/>
    <col min="183" max="183" width="7.26953125" bestFit="1" customWidth="1"/>
    <col min="184" max="184" width="27.08984375" bestFit="1" customWidth="1"/>
    <col min="185" max="185" width="37.453125" bestFit="1" customWidth="1"/>
    <col min="186" max="187" width="13.08984375" bestFit="1" customWidth="1"/>
    <col min="188" max="188" width="7.26953125" bestFit="1" customWidth="1"/>
    <col min="189" max="189" width="27.08984375" bestFit="1" customWidth="1"/>
    <col min="190" max="190" width="37.08984375" bestFit="1" customWidth="1"/>
    <col min="191" max="191" width="36.7265625" bestFit="1" customWidth="1"/>
    <col min="192" max="192" width="37.453125" bestFit="1" customWidth="1"/>
    <col min="193" max="193" width="30.7265625" bestFit="1" customWidth="1"/>
    <col min="194" max="194" width="25.26953125" bestFit="1" customWidth="1"/>
    <col min="195" max="195" width="27.90625" bestFit="1" customWidth="1"/>
    <col min="196" max="196" width="28.54296875" bestFit="1" customWidth="1"/>
    <col min="197" max="197" width="31.26953125" bestFit="1" customWidth="1"/>
    <col min="198" max="198" width="32.7265625" bestFit="1" customWidth="1"/>
    <col min="199" max="199" width="28.54296875" bestFit="1" customWidth="1"/>
    <col min="200" max="200" width="19.6328125" bestFit="1" customWidth="1"/>
    <col min="201" max="201" width="20.26953125" bestFit="1" customWidth="1"/>
    <col min="202" max="203" width="13.08984375" bestFit="1" customWidth="1"/>
    <col min="204" max="204" width="7.26953125" bestFit="1" customWidth="1"/>
    <col min="205" max="205" width="27.08984375" bestFit="1" customWidth="1"/>
    <col min="206" max="206" width="37.08984375" bestFit="1" customWidth="1"/>
    <col min="207" max="207" width="37.453125" bestFit="1" customWidth="1"/>
    <col min="208" max="208" width="30.7265625" bestFit="1" customWidth="1"/>
    <col min="209" max="209" width="31.26953125" bestFit="1" customWidth="1"/>
    <col min="210" max="210" width="31.453125" bestFit="1" customWidth="1"/>
    <col min="211" max="211" width="28.54296875" bestFit="1" customWidth="1"/>
    <col min="212" max="212" width="14.81640625" bestFit="1" customWidth="1"/>
    <col min="213" max="213" width="30.36328125" bestFit="1" customWidth="1"/>
    <col min="214" max="214" width="34.453125" bestFit="1" customWidth="1"/>
    <col min="215" max="215" width="22.36328125" bestFit="1" customWidth="1"/>
    <col min="216" max="216" width="23" bestFit="1" customWidth="1"/>
    <col min="217" max="218" width="13.08984375" bestFit="1" customWidth="1"/>
    <col min="219" max="219" width="30.36328125" bestFit="1" customWidth="1"/>
    <col min="220" max="220" width="7.26953125" bestFit="1" customWidth="1"/>
    <col min="221" max="221" width="37.08984375" bestFit="1" customWidth="1"/>
    <col min="222" max="222" width="37.453125" bestFit="1" customWidth="1"/>
    <col min="223" max="223" width="7.26953125" bestFit="1" customWidth="1"/>
    <col min="224" max="225" width="13.08984375" bestFit="1" customWidth="1"/>
    <col min="226" max="226" width="7.26953125" bestFit="1" customWidth="1"/>
    <col min="227" max="227" width="22.36328125" bestFit="1" customWidth="1"/>
    <col min="228" max="228" width="13.08984375" bestFit="1" customWidth="1"/>
    <col min="229" max="229" width="7.26953125" bestFit="1" customWidth="1"/>
    <col min="230" max="230" width="27.08984375" bestFit="1" customWidth="1"/>
    <col min="231" max="232" width="13.08984375" bestFit="1" customWidth="1"/>
    <col min="233" max="233" width="7.26953125" bestFit="1" customWidth="1"/>
    <col min="234" max="234" width="27.08984375" bestFit="1" customWidth="1"/>
    <col min="235" max="235" width="14.81640625" bestFit="1" customWidth="1"/>
    <col min="236" max="236" width="8.26953125" bestFit="1" customWidth="1"/>
    <col min="237" max="237" width="27.08984375" bestFit="1" customWidth="1"/>
    <col min="238" max="238" width="37.453125" bestFit="1" customWidth="1"/>
    <col min="239" max="239" width="30.7265625" bestFit="1" customWidth="1"/>
    <col min="240" max="240" width="31.26953125" bestFit="1" customWidth="1"/>
    <col min="241" max="241" width="22.36328125" bestFit="1" customWidth="1"/>
    <col min="242" max="242" width="23" bestFit="1" customWidth="1"/>
    <col min="243" max="243" width="13.08984375" bestFit="1" customWidth="1"/>
    <col min="244" max="244" width="8.26953125" bestFit="1" customWidth="1"/>
    <col min="245" max="245" width="37.08984375" bestFit="1" customWidth="1"/>
    <col min="246" max="246" width="37.453125" bestFit="1" customWidth="1"/>
    <col min="247" max="247" width="20.90625" bestFit="1" customWidth="1"/>
    <col min="248" max="248" width="22.36328125" bestFit="1" customWidth="1"/>
    <col min="249" max="249" width="23" bestFit="1" customWidth="1"/>
    <col min="250" max="251" width="13.08984375" bestFit="1" customWidth="1"/>
    <col min="252" max="252" width="8.26953125" bestFit="1" customWidth="1"/>
    <col min="253" max="253" width="27.08984375" bestFit="1" customWidth="1"/>
    <col min="254" max="254" width="37.08984375" bestFit="1" customWidth="1"/>
    <col min="255" max="255" width="37.453125" bestFit="1" customWidth="1"/>
    <col min="256" max="256" width="28.54296875" bestFit="1" customWidth="1"/>
    <col min="257" max="257" width="20.26953125" bestFit="1" customWidth="1"/>
    <col min="258" max="258" width="22.36328125" bestFit="1" customWidth="1"/>
    <col min="259" max="260" width="13.08984375" bestFit="1" customWidth="1"/>
    <col min="261" max="261" width="8.26953125" bestFit="1" customWidth="1"/>
    <col min="262" max="262" width="27.08984375" bestFit="1" customWidth="1"/>
    <col min="263" max="263" width="13.08984375" bestFit="1" customWidth="1"/>
    <col min="264" max="264" width="8.26953125" bestFit="1" customWidth="1"/>
    <col min="265" max="265" width="27.08984375" bestFit="1" customWidth="1"/>
    <col min="266" max="266" width="37.08984375" bestFit="1" customWidth="1"/>
    <col min="267" max="267" width="22.36328125" bestFit="1" customWidth="1"/>
    <col min="268" max="269" width="13.08984375" bestFit="1" customWidth="1"/>
    <col min="270" max="270" width="8.26953125" bestFit="1" customWidth="1"/>
    <col min="271" max="271" width="37.08984375" bestFit="1" customWidth="1"/>
    <col min="272" max="272" width="36.7265625" bestFit="1" customWidth="1"/>
    <col min="273" max="273" width="37.453125" bestFit="1" customWidth="1"/>
    <col min="274" max="275" width="30.7265625" bestFit="1" customWidth="1"/>
    <col min="276" max="276" width="38.08984375" bestFit="1" customWidth="1"/>
    <col min="277" max="277" width="28.54296875" bestFit="1" customWidth="1"/>
    <col min="278" max="278" width="31.26953125" bestFit="1" customWidth="1"/>
    <col min="279" max="279" width="28.54296875" bestFit="1" customWidth="1"/>
    <col min="280" max="280" width="22.36328125" bestFit="1" customWidth="1"/>
    <col min="281" max="282" width="23" bestFit="1" customWidth="1"/>
    <col min="283" max="284" width="13.08984375" bestFit="1" customWidth="1"/>
    <col min="285" max="285" width="8.26953125" bestFit="1" customWidth="1"/>
    <col min="286" max="286" width="22.36328125" bestFit="1" customWidth="1"/>
    <col min="287" max="287" width="23" bestFit="1" customWidth="1"/>
    <col min="288" max="288" width="13.08984375" bestFit="1" customWidth="1"/>
    <col min="289" max="289" width="8.26953125" bestFit="1" customWidth="1"/>
    <col min="290" max="290" width="27.08984375" bestFit="1" customWidth="1"/>
    <col min="291" max="291" width="37.453125" bestFit="1" customWidth="1"/>
    <col min="292" max="293" width="30.7265625" bestFit="1" customWidth="1"/>
    <col min="294" max="294" width="25.26953125" bestFit="1" customWidth="1"/>
    <col min="295" max="295" width="28.54296875" bestFit="1" customWidth="1"/>
    <col min="296" max="296" width="30.36328125" bestFit="1" customWidth="1"/>
    <col min="297" max="297" width="22.90625" bestFit="1" customWidth="1"/>
    <col min="298" max="298" width="23.54296875" bestFit="1" customWidth="1"/>
    <col min="299" max="299" width="19.6328125" bestFit="1" customWidth="1"/>
    <col min="300" max="300" width="22.36328125" bestFit="1" customWidth="1"/>
    <col min="301" max="301" width="23" bestFit="1" customWidth="1"/>
    <col min="302" max="303" width="13.08984375" bestFit="1" customWidth="1"/>
    <col min="304" max="304" width="8.26953125" bestFit="1" customWidth="1"/>
    <col min="305" max="305" width="37.453125" bestFit="1" customWidth="1"/>
    <col min="306" max="306" width="30.36328125" bestFit="1" customWidth="1"/>
    <col min="307" max="307" width="13.08984375" bestFit="1" customWidth="1"/>
    <col min="308" max="308" width="8.26953125" bestFit="1" customWidth="1"/>
    <col min="309" max="309" width="27.08984375" bestFit="1" customWidth="1"/>
    <col min="310" max="310" width="37.08984375" bestFit="1" customWidth="1"/>
    <col min="311" max="311" width="37.453125" bestFit="1" customWidth="1"/>
    <col min="312" max="312" width="30.7265625" bestFit="1" customWidth="1"/>
    <col min="313" max="314" width="13.08984375" bestFit="1" customWidth="1"/>
    <col min="315" max="315" width="8.26953125" bestFit="1" customWidth="1"/>
    <col min="316" max="316" width="31.453125" bestFit="1" customWidth="1"/>
    <col min="317" max="317" width="23" bestFit="1" customWidth="1"/>
    <col min="318" max="319" width="13.08984375" bestFit="1" customWidth="1"/>
    <col min="320" max="320" width="8.26953125" bestFit="1" customWidth="1"/>
    <col min="321" max="321" width="28.54296875" bestFit="1" customWidth="1"/>
    <col min="322" max="322" width="22.36328125" bestFit="1" customWidth="1"/>
    <col min="323" max="323" width="23" bestFit="1" customWidth="1"/>
    <col min="324" max="325" width="13.08984375" bestFit="1" customWidth="1"/>
    <col min="326" max="326" width="8.26953125" bestFit="1" customWidth="1"/>
    <col min="327" max="327" width="28.54296875" bestFit="1" customWidth="1"/>
    <col min="328" max="328" width="13.08984375" bestFit="1" customWidth="1"/>
    <col min="329" max="329" width="8.26953125" bestFit="1" customWidth="1"/>
    <col min="330" max="330" width="13.08984375" bestFit="1" customWidth="1"/>
    <col min="331" max="331" width="8.26953125" bestFit="1" customWidth="1"/>
    <col min="332" max="332" width="27.08984375" bestFit="1" customWidth="1"/>
    <col min="333" max="333" width="37.453125" bestFit="1" customWidth="1"/>
    <col min="334" max="334" width="30.7265625" bestFit="1" customWidth="1"/>
    <col min="335" max="335" width="31.26953125" bestFit="1" customWidth="1"/>
    <col min="336" max="337" width="13.08984375" bestFit="1" customWidth="1"/>
    <col min="338" max="338" width="8.26953125" bestFit="1" customWidth="1"/>
    <col min="339" max="339" width="28.54296875" bestFit="1" customWidth="1"/>
    <col min="340" max="340" width="13.08984375" bestFit="1" customWidth="1"/>
    <col min="341" max="341" width="8.26953125" bestFit="1" customWidth="1"/>
    <col min="342" max="342" width="27.08984375" bestFit="1" customWidth="1"/>
    <col min="343" max="343" width="8.26953125" bestFit="1" customWidth="1"/>
    <col min="344" max="344" width="27.08984375" bestFit="1" customWidth="1"/>
    <col min="345" max="345" width="37.08984375" bestFit="1" customWidth="1"/>
    <col min="346" max="346" width="23.54296875" bestFit="1" customWidth="1"/>
    <col min="347" max="348" width="13.08984375" bestFit="1" customWidth="1"/>
    <col min="349" max="349" width="8.26953125" bestFit="1" customWidth="1"/>
    <col min="350" max="350" width="28.54296875" bestFit="1" customWidth="1"/>
    <col min="351" max="351" width="13.08984375" bestFit="1" customWidth="1"/>
    <col min="352" max="352" width="8.26953125" bestFit="1" customWidth="1"/>
    <col min="353" max="353" width="13.08984375" bestFit="1" customWidth="1"/>
    <col min="354" max="354" width="8.26953125" bestFit="1" customWidth="1"/>
    <col min="355" max="355" width="27.08984375" bestFit="1" customWidth="1"/>
    <col min="356" max="356" width="37.08984375" bestFit="1" customWidth="1"/>
    <col min="357" max="357" width="37.453125" bestFit="1" customWidth="1"/>
    <col min="358" max="358" width="28.54296875" bestFit="1" customWidth="1"/>
    <col min="359" max="359" width="34.453125" bestFit="1" customWidth="1"/>
    <col min="360" max="360" width="22.36328125" bestFit="1" customWidth="1"/>
    <col min="361" max="361" width="8.26953125" bestFit="1" customWidth="1"/>
    <col min="362" max="362" width="30.7265625" bestFit="1" customWidth="1"/>
    <col min="363" max="364" width="13.08984375" bestFit="1" customWidth="1"/>
    <col min="365" max="365" width="9.26953125" bestFit="1" customWidth="1"/>
    <col min="366" max="366" width="23" bestFit="1" customWidth="1"/>
    <col min="367" max="368" width="13.08984375" bestFit="1" customWidth="1"/>
    <col min="369" max="369" width="9.26953125" bestFit="1" customWidth="1"/>
    <col min="370" max="370" width="8.54296875" bestFit="1" customWidth="1"/>
    <col min="371" max="371" width="11.26953125" bestFit="1" customWidth="1"/>
    <col min="372" max="372" width="10.36328125" bestFit="1" customWidth="1"/>
  </cols>
  <sheetData>
    <row r="1" spans="1:7" ht="18.5" x14ac:dyDescent="0.45">
      <c r="D1" s="23" t="s">
        <v>801</v>
      </c>
      <c r="E1" s="24"/>
      <c r="F1" s="24"/>
      <c r="G1" s="14"/>
    </row>
    <row r="2" spans="1:7" x14ac:dyDescent="0.35">
      <c r="A2" s="2" t="s">
        <v>5</v>
      </c>
      <c r="B2" s="2" t="s">
        <v>8</v>
      </c>
      <c r="C2" s="2" t="s">
        <v>9</v>
      </c>
    </row>
    <row r="3" spans="1:7" x14ac:dyDescent="0.35">
      <c r="A3" s="46" t="s">
        <v>17</v>
      </c>
      <c r="B3" s="4">
        <v>36</v>
      </c>
      <c r="C3" s="4">
        <v>-3</v>
      </c>
      <c r="D3" s="53" t="s">
        <v>800</v>
      </c>
      <c r="E3" s="53" t="s">
        <v>766</v>
      </c>
      <c r="F3" s="53" t="s">
        <v>767</v>
      </c>
      <c r="G3" s="53"/>
    </row>
    <row r="4" spans="1:7" x14ac:dyDescent="0.35">
      <c r="A4" s="6" t="s">
        <v>61</v>
      </c>
      <c r="B4" s="6">
        <v>5</v>
      </c>
      <c r="C4" s="6">
        <v>250</v>
      </c>
      <c r="D4" t="s">
        <v>61</v>
      </c>
      <c r="E4">
        <f>SUMIF($A$3:$A$1502,D4,$C$3:$C$1502)</f>
        <v>38774</v>
      </c>
      <c r="F4">
        <f>SUMIF($A$3:$A$1502,D4,$B$3:$B$1502)</f>
        <v>48900</v>
      </c>
    </row>
    <row r="5" spans="1:7" x14ac:dyDescent="0.35">
      <c r="A5" s="4" t="s">
        <v>37</v>
      </c>
      <c r="B5" s="4">
        <v>4</v>
      </c>
      <c r="C5" s="4">
        <v>-1</v>
      </c>
      <c r="D5" t="s">
        <v>82</v>
      </c>
      <c r="E5">
        <f>SUMIF($A$3:$A$1502,D5,$C$3:$C$1502)</f>
        <v>15548</v>
      </c>
      <c r="F5">
        <f>SUMIF($A$3:$A$1502,D5,$B$3:$B$1502)</f>
        <v>22051</v>
      </c>
    </row>
    <row r="6" spans="1:7" x14ac:dyDescent="0.35">
      <c r="A6" s="6" t="s">
        <v>61</v>
      </c>
      <c r="B6" s="6">
        <v>24</v>
      </c>
      <c r="C6" s="6">
        <v>24</v>
      </c>
      <c r="D6" t="s">
        <v>17</v>
      </c>
      <c r="E6">
        <f>SUMIF($A$3:$A$1502,D6,$C$3:$C$1502)</f>
        <v>-266</v>
      </c>
      <c r="F6">
        <f>SUMIF($A$3:$A$1502,D6,$B$3:$B$1502)</f>
        <v>12596</v>
      </c>
    </row>
    <row r="7" spans="1:7" x14ac:dyDescent="0.35">
      <c r="A7" s="4" t="s">
        <v>17</v>
      </c>
      <c r="B7" s="4">
        <v>54</v>
      </c>
      <c r="C7" s="4">
        <v>-2</v>
      </c>
      <c r="D7" t="s">
        <v>128</v>
      </c>
      <c r="E7">
        <f>SUMIF($A$3:$A$1502,D7,$C$3:$C$1502)</f>
        <v>2075</v>
      </c>
      <c r="F7">
        <f>SUMIF($A$3:$A$1502,D7,$B$3:$B$1502)</f>
        <v>9370</v>
      </c>
    </row>
    <row r="8" spans="1:7" x14ac:dyDescent="0.35">
      <c r="A8" s="4" t="s">
        <v>25</v>
      </c>
      <c r="B8" s="4">
        <v>12</v>
      </c>
      <c r="C8" s="4">
        <v>-1</v>
      </c>
      <c r="D8" t="s">
        <v>283</v>
      </c>
      <c r="E8">
        <f>SUMIF($A$3:$A$1502,D8,$C$3:$C$1502)</f>
        <v>-504</v>
      </c>
      <c r="F8">
        <f>SUMIF($A$3:$A$1502,D8,$B$3:$B$1502)</f>
        <v>7538</v>
      </c>
    </row>
    <row r="9" spans="1:7" x14ac:dyDescent="0.35">
      <c r="A9" s="4" t="s">
        <v>17</v>
      </c>
      <c r="B9" s="4">
        <v>24</v>
      </c>
      <c r="C9" s="4">
        <v>-2</v>
      </c>
      <c r="D9" t="s">
        <v>25</v>
      </c>
      <c r="E9">
        <f>SUMIF($A$3:$A$1502,D9,$C$3:$C$1502)</f>
        <v>-92</v>
      </c>
      <c r="F9">
        <f>SUMIF($A$3:$A$1502,D9,$B$3:$B$1502)</f>
        <v>5467</v>
      </c>
    </row>
    <row r="10" spans="1:7" x14ac:dyDescent="0.35">
      <c r="A10" s="4" t="s">
        <v>17</v>
      </c>
      <c r="B10" s="4">
        <v>18</v>
      </c>
      <c r="C10" s="4">
        <v>-1</v>
      </c>
      <c r="D10" t="s">
        <v>46</v>
      </c>
      <c r="E10">
        <f>SUMIF($A$3:$A$1502,D10,$C$3:$C$1502)</f>
        <v>-80</v>
      </c>
      <c r="F10">
        <f>SUMIF($A$3:$A$1502,D10,$B$3:$B$1502)</f>
        <v>3988</v>
      </c>
    </row>
    <row r="11" spans="1:7" x14ac:dyDescent="0.35">
      <c r="A11" s="4" t="s">
        <v>17</v>
      </c>
      <c r="B11" s="4">
        <v>48</v>
      </c>
      <c r="C11" s="4">
        <v>-2</v>
      </c>
      <c r="D11" t="s">
        <v>120</v>
      </c>
      <c r="E11">
        <f>SUMIF($A$3:$A$1502,D11,$C$3:$C$1502)</f>
        <v>31326</v>
      </c>
      <c r="F11">
        <f>SUMIF($A$3:$A$1502,D11,$B$3:$B$1502)</f>
        <v>3544</v>
      </c>
    </row>
    <row r="12" spans="1:7" x14ac:dyDescent="0.35">
      <c r="A12" s="4" t="s">
        <v>17</v>
      </c>
      <c r="B12" s="4">
        <v>60</v>
      </c>
      <c r="C12" s="4">
        <v>-1</v>
      </c>
      <c r="D12" t="s">
        <v>37</v>
      </c>
      <c r="E12">
        <f>SUMIF($A$3:$A$1502,D12,$C$3:$C$1502)</f>
        <v>-16</v>
      </c>
      <c r="F12">
        <f>SUMIF($A$3:$A$1502,D12,$B$3:$B$1502)</f>
        <v>3314</v>
      </c>
    </row>
    <row r="13" spans="1:7" x14ac:dyDescent="0.35">
      <c r="A13" s="4" t="s">
        <v>17</v>
      </c>
      <c r="B13" s="4">
        <v>48</v>
      </c>
      <c r="C13" s="4">
        <v>-1</v>
      </c>
      <c r="D13" t="s">
        <v>242</v>
      </c>
      <c r="E13">
        <f>SUMIF($A$3:$A$1502,D13,$C$3:$C$1502)</f>
        <v>-107</v>
      </c>
      <c r="F13">
        <f>SUMIF($A$3:$A$1502,D13,$B$3:$B$1502)</f>
        <v>3154</v>
      </c>
    </row>
    <row r="14" spans="1:7" x14ac:dyDescent="0.35">
      <c r="A14" s="4" t="s">
        <v>46</v>
      </c>
      <c r="B14" s="4">
        <v>72</v>
      </c>
      <c r="C14" s="4">
        <v>-1</v>
      </c>
      <c r="D14" t="s">
        <v>225</v>
      </c>
      <c r="E14">
        <f>SUMIF($A$3:$A$1502,D14,$C$3:$C$1502)</f>
        <v>-70</v>
      </c>
      <c r="F14">
        <f>SUMIF($A$3:$A$1502,D14,$B$3:$B$1502)</f>
        <v>2685</v>
      </c>
    </row>
    <row r="15" spans="1:7" x14ac:dyDescent="0.35">
      <c r="A15" s="4" t="s">
        <v>37</v>
      </c>
      <c r="B15" s="4">
        <v>72</v>
      </c>
      <c r="C15" s="4">
        <v>-4</v>
      </c>
      <c r="D15" t="s">
        <v>232</v>
      </c>
      <c r="E15">
        <f>SUMIF($A$3:$A$1502,D15,$C$3:$C$1502)</f>
        <v>-73</v>
      </c>
      <c r="F15">
        <f>SUMIF($A$3:$A$1502,D15,$B$3:$B$1502)</f>
        <v>1380</v>
      </c>
    </row>
    <row r="16" spans="1:7" x14ac:dyDescent="0.35">
      <c r="A16" s="4" t="s">
        <v>17</v>
      </c>
      <c r="B16" s="4">
        <v>24</v>
      </c>
      <c r="C16" s="4">
        <v>-2</v>
      </c>
      <c r="D16" t="s">
        <v>477</v>
      </c>
      <c r="E16">
        <f>SUMIF($A$3:$A$1502,D16,$C$3:$C$1502)</f>
        <v>-60</v>
      </c>
      <c r="F16">
        <f>SUMIF($A$3:$A$1502,D16,$B$3:$B$1502)</f>
        <v>900</v>
      </c>
    </row>
    <row r="17" spans="1:10" x14ac:dyDescent="0.35">
      <c r="A17" s="4" t="s">
        <v>37</v>
      </c>
      <c r="B17" s="4">
        <v>24</v>
      </c>
      <c r="C17" s="4">
        <v>-1</v>
      </c>
      <c r="D17" t="s">
        <v>249</v>
      </c>
      <c r="E17">
        <f>SUMIF($A$3:$A$1502,D17,$C$3:$C$1502)</f>
        <v>-2</v>
      </c>
      <c r="F17">
        <f>SUMIF($A$3:$A$1502,D17,$B$3:$B$1502)</f>
        <v>860</v>
      </c>
    </row>
    <row r="18" spans="1:10" x14ac:dyDescent="0.35">
      <c r="A18" s="4" t="s">
        <v>25</v>
      </c>
      <c r="B18" s="4">
        <v>216</v>
      </c>
      <c r="C18" s="4">
        <v>-1</v>
      </c>
      <c r="D18" t="s">
        <v>295</v>
      </c>
      <c r="E18">
        <f>SUMIF($A$3:$A$1502,D18,$C$3:$C$1502)</f>
        <v>1</v>
      </c>
      <c r="F18">
        <f>SUMIF($A$3:$A$1502,D18,$B$3:$B$1502)</f>
        <v>856</v>
      </c>
    </row>
    <row r="19" spans="1:10" x14ac:dyDescent="0.35">
      <c r="A19" s="4" t="s">
        <v>37</v>
      </c>
      <c r="B19" s="4">
        <v>120</v>
      </c>
      <c r="C19" s="4">
        <v>-1</v>
      </c>
      <c r="D19" t="s">
        <v>152</v>
      </c>
      <c r="E19">
        <f>SUMIF($A$3:$A$1502,D19,$C$3:$C$1502)</f>
        <v>11</v>
      </c>
      <c r="F19">
        <f>SUMIF($A$3:$A$1502,D19,$B$3:$B$1502)</f>
        <v>664</v>
      </c>
    </row>
    <row r="20" spans="1:10" x14ac:dyDescent="0.35">
      <c r="A20" s="4" t="s">
        <v>17</v>
      </c>
      <c r="B20" s="4">
        <v>12</v>
      </c>
      <c r="C20" s="4">
        <v>-1</v>
      </c>
      <c r="D20" t="s">
        <v>450</v>
      </c>
      <c r="E20">
        <f>SUMIF($A$3:$A$1502,D20,$C$3:$C$1502)</f>
        <v>-24</v>
      </c>
      <c r="F20">
        <f>SUMIF($A$3:$A$1502,D20,$B$3:$B$1502)</f>
        <v>612</v>
      </c>
    </row>
    <row r="21" spans="1:10" x14ac:dyDescent="0.35">
      <c r="A21" s="4" t="s">
        <v>37</v>
      </c>
      <c r="B21" s="4">
        <v>60</v>
      </c>
      <c r="C21" s="4">
        <v>-1</v>
      </c>
      <c r="D21" t="s">
        <v>257</v>
      </c>
      <c r="E21">
        <f>SUMIF($A$3:$A$1502,D21,$C$3:$C$1502)</f>
        <v>-5</v>
      </c>
      <c r="F21">
        <f>SUMIF($A$3:$A$1502,D21,$B$3:$B$1502)</f>
        <v>560</v>
      </c>
    </row>
    <row r="22" spans="1:10" x14ac:dyDescent="0.35">
      <c r="A22" s="4" t="s">
        <v>37</v>
      </c>
      <c r="B22" s="4">
        <v>320</v>
      </c>
      <c r="C22" s="4">
        <v>-3</v>
      </c>
      <c r="D22" t="s">
        <v>185</v>
      </c>
      <c r="E22">
        <f>SUMIF($A$3:$A$1502,D22,$C$3:$C$1502)</f>
        <v>-16</v>
      </c>
      <c r="F22">
        <f>SUMIF($A$3:$A$1502,D22,$B$3:$B$1502)</f>
        <v>492</v>
      </c>
    </row>
    <row r="23" spans="1:10" x14ac:dyDescent="0.35">
      <c r="A23" s="4" t="s">
        <v>17</v>
      </c>
      <c r="B23" s="4">
        <v>45</v>
      </c>
      <c r="C23" s="4">
        <v>-1</v>
      </c>
      <c r="D23" t="s">
        <v>213</v>
      </c>
      <c r="E23">
        <f>SUMIF($A$3:$A$1502,D23,$C$3:$C$1502)</f>
        <v>30</v>
      </c>
      <c r="F23">
        <f>SUMIF($A$3:$A$1502,D23,$B$3:$B$1502)</f>
        <v>452</v>
      </c>
    </row>
    <row r="24" spans="1:10" x14ac:dyDescent="0.35">
      <c r="A24" s="4" t="s">
        <v>17</v>
      </c>
      <c r="B24" s="4">
        <v>48</v>
      </c>
      <c r="C24" s="4">
        <v>-1</v>
      </c>
      <c r="D24" t="s">
        <v>229</v>
      </c>
      <c r="E24">
        <f>SUMIF($A$3:$A$1502,D24,$C$3:$C$1502)</f>
        <v>-2</v>
      </c>
      <c r="F24">
        <f>SUMIF($A$3:$A$1502,D24,$B$3:$B$1502)</f>
        <v>312</v>
      </c>
    </row>
    <row r="25" spans="1:10" x14ac:dyDescent="0.35">
      <c r="A25" s="4" t="s">
        <v>17</v>
      </c>
      <c r="B25" s="4">
        <v>18</v>
      </c>
      <c r="C25" s="4">
        <v>-1</v>
      </c>
      <c r="D25" t="s">
        <v>268</v>
      </c>
      <c r="E25">
        <f>SUMIF($A$3:$A$1502,D25,$C$3:$C$1502)</f>
        <v>-40</v>
      </c>
      <c r="F25">
        <f>SUMIF($A$3:$A$1502,D25,$B$3:$B$1502)</f>
        <v>253</v>
      </c>
    </row>
    <row r="26" spans="1:10" x14ac:dyDescent="0.35">
      <c r="A26" s="4" t="s">
        <v>17</v>
      </c>
      <c r="B26" s="4">
        <v>54</v>
      </c>
      <c r="C26" s="4">
        <v>-3</v>
      </c>
      <c r="D26" t="s">
        <v>320</v>
      </c>
      <c r="E26">
        <f>SUMIF($A$3:$A$1502,D26,$C$3:$C$1502)</f>
        <v>-19</v>
      </c>
      <c r="F26">
        <f>SUMIF($A$3:$A$1502,D26,$B$3:$B$1502)</f>
        <v>217</v>
      </c>
      <c r="H26" s="26" t="s">
        <v>804</v>
      </c>
      <c r="I26" s="25"/>
      <c r="J26" s="25"/>
    </row>
    <row r="27" spans="1:10" x14ac:dyDescent="0.35">
      <c r="A27" s="4" t="s">
        <v>37</v>
      </c>
      <c r="B27" s="4">
        <v>720</v>
      </c>
      <c r="C27" s="4">
        <v>-1</v>
      </c>
      <c r="D27" t="s">
        <v>265</v>
      </c>
      <c r="E27">
        <f>SUMIF($A$3:$A$1502,D27,$C$3:$C$1502)</f>
        <v>-6</v>
      </c>
      <c r="F27">
        <f>SUMIF($A$3:$A$1502,D27,$B$3:$B$1502)</f>
        <v>192</v>
      </c>
      <c r="H27" s="25"/>
      <c r="I27" s="25"/>
      <c r="J27" s="25"/>
    </row>
    <row r="28" spans="1:10" x14ac:dyDescent="0.35">
      <c r="A28" s="4" t="s">
        <v>17</v>
      </c>
      <c r="B28" s="4">
        <v>18</v>
      </c>
      <c r="C28" s="4">
        <v>-1</v>
      </c>
      <c r="D28" t="s">
        <v>743</v>
      </c>
      <c r="E28">
        <f>SUMIF($A$3:$A$1502,D28,$C$3:$C$1502)</f>
        <v>12</v>
      </c>
      <c r="F28">
        <f>SUMIF($A$3:$A$1502,D28,$B$3:$B$1502)</f>
        <v>192</v>
      </c>
      <c r="H28" s="25"/>
      <c r="I28" s="25"/>
      <c r="J28" s="25"/>
    </row>
    <row r="29" spans="1:10" x14ac:dyDescent="0.35">
      <c r="A29" s="4" t="s">
        <v>25</v>
      </c>
      <c r="B29" s="4">
        <v>1080</v>
      </c>
      <c r="C29" s="4">
        <v>-8</v>
      </c>
      <c r="D29" t="s">
        <v>115</v>
      </c>
      <c r="E29">
        <f>SUMIF($A$3:$A$1502,D29,$C$3:$C$1502)</f>
        <v>3960</v>
      </c>
      <c r="F29">
        <f>SUMIF($A$3:$A$1502,D29,$B$3:$B$1502)</f>
        <v>192</v>
      </c>
      <c r="H29" s="25"/>
      <c r="I29" s="25"/>
      <c r="J29" s="25"/>
    </row>
    <row r="30" spans="1:10" x14ac:dyDescent="0.35">
      <c r="A30" s="6" t="s">
        <v>61</v>
      </c>
      <c r="B30" s="6">
        <v>48</v>
      </c>
      <c r="C30" s="6">
        <v>48</v>
      </c>
      <c r="D30" t="s">
        <v>313</v>
      </c>
      <c r="E30">
        <f>SUMIF($A$3:$A$1502,D30,$C$3:$C$1502)</f>
        <v>-21</v>
      </c>
      <c r="F30">
        <f>SUMIF($A$3:$A$1502,D30,$B$3:$B$1502)</f>
        <v>148</v>
      </c>
      <c r="H30" s="25"/>
      <c r="I30" s="25"/>
      <c r="J30" s="25"/>
    </row>
    <row r="31" spans="1:10" x14ac:dyDescent="0.35">
      <c r="A31" s="4" t="s">
        <v>17</v>
      </c>
      <c r="B31" s="4">
        <v>18</v>
      </c>
      <c r="C31" s="4">
        <v>-1</v>
      </c>
      <c r="D31" t="s">
        <v>355</v>
      </c>
      <c r="E31">
        <f>SUMIF($A$3:$A$1502,D31,$C$3:$C$1502)</f>
        <v>-2</v>
      </c>
      <c r="F31">
        <f>SUMIF($A$3:$A$1502,D31,$B$3:$B$1502)</f>
        <v>96</v>
      </c>
      <c r="H31" s="25"/>
      <c r="I31" s="25"/>
      <c r="J31" s="25"/>
    </row>
    <row r="32" spans="1:10" x14ac:dyDescent="0.35">
      <c r="A32" s="4" t="s">
        <v>17</v>
      </c>
      <c r="B32" s="4">
        <v>18</v>
      </c>
      <c r="C32" s="4">
        <v>-1</v>
      </c>
      <c r="D32" t="s">
        <v>429</v>
      </c>
      <c r="E32">
        <f>SUMIF($A$3:$A$1502,D32,$C$3:$C$1502)</f>
        <v>-29</v>
      </c>
      <c r="F32">
        <f>SUMIF($A$3:$A$1502,D32,$B$3:$B$1502)</f>
        <v>72</v>
      </c>
      <c r="H32" s="25"/>
      <c r="I32" s="25"/>
      <c r="J32" s="25"/>
    </row>
    <row r="33" spans="1:10" x14ac:dyDescent="0.35">
      <c r="A33" s="6" t="s">
        <v>61</v>
      </c>
      <c r="B33" s="6">
        <v>48</v>
      </c>
      <c r="C33" s="6">
        <v>288</v>
      </c>
      <c r="D33" t="s">
        <v>724</v>
      </c>
      <c r="E33">
        <f>SUMIF($A$3:$A$1502,D33,$C$3:$C$1502)</f>
        <v>-1</v>
      </c>
      <c r="F33">
        <f>SUMIF($A$3:$A$1502,D33,$B$3:$B$1502)</f>
        <v>60</v>
      </c>
      <c r="H33" s="25"/>
      <c r="I33" s="25"/>
      <c r="J33" s="25"/>
    </row>
    <row r="34" spans="1:10" x14ac:dyDescent="0.35">
      <c r="A34" s="4" t="s">
        <v>17</v>
      </c>
      <c r="B34" s="4">
        <v>18</v>
      </c>
      <c r="C34" s="4">
        <v>-1</v>
      </c>
      <c r="D34" t="s">
        <v>330</v>
      </c>
      <c r="E34">
        <f>SUMIF($A$3:$A$1502,D34,$C$3:$C$1502)</f>
        <v>-9</v>
      </c>
      <c r="F34">
        <f>SUMIF($A$3:$A$1502,D34,$B$3:$B$1502)</f>
        <v>52</v>
      </c>
      <c r="H34" s="26" t="s">
        <v>805</v>
      </c>
      <c r="I34" s="25"/>
      <c r="J34" s="25"/>
    </row>
    <row r="35" spans="1:10" x14ac:dyDescent="0.35">
      <c r="A35" s="4" t="s">
        <v>37</v>
      </c>
      <c r="B35" s="4">
        <v>48</v>
      </c>
      <c r="C35" s="4">
        <v>-1</v>
      </c>
      <c r="D35" t="s">
        <v>245</v>
      </c>
      <c r="E35">
        <f>SUMIF($A$3:$A$1502,D35,$C$3:$C$1502)</f>
        <v>-18</v>
      </c>
      <c r="F35">
        <f>SUMIF($A$3:$A$1502,D35,$B$3:$B$1502)</f>
        <v>48</v>
      </c>
      <c r="H35" s="25"/>
      <c r="I35" s="25"/>
      <c r="J35" s="25"/>
    </row>
    <row r="36" spans="1:10" x14ac:dyDescent="0.35">
      <c r="A36" s="6" t="s">
        <v>61</v>
      </c>
      <c r="B36" s="6">
        <v>48</v>
      </c>
      <c r="C36" s="6">
        <v>52</v>
      </c>
      <c r="D36" t="s">
        <v>382</v>
      </c>
      <c r="E36">
        <f>SUMIF($A$3:$A$1502,D36,$C$3:$C$1502)</f>
        <v>-1</v>
      </c>
      <c r="F36">
        <f>SUMIF($A$3:$A$1502,D36,$B$3:$B$1502)</f>
        <v>40</v>
      </c>
      <c r="H36" s="25"/>
      <c r="I36" s="25"/>
      <c r="J36" s="25"/>
    </row>
    <row r="37" spans="1:10" x14ac:dyDescent="0.35">
      <c r="A37" s="4" t="s">
        <v>17</v>
      </c>
      <c r="B37" s="4">
        <v>75</v>
      </c>
      <c r="C37" s="4">
        <v>-2</v>
      </c>
      <c r="D37" t="s">
        <v>310</v>
      </c>
      <c r="E37">
        <f>SUMIF($A$3:$A$1502,D37,$C$3:$C$1502)</f>
        <v>-3</v>
      </c>
      <c r="F37">
        <f>SUMIF($A$3:$A$1502,D37,$B$3:$B$1502)</f>
        <v>36</v>
      </c>
      <c r="H37" s="25"/>
      <c r="I37" s="25"/>
      <c r="J37" s="25"/>
    </row>
    <row r="38" spans="1:10" x14ac:dyDescent="0.35">
      <c r="A38" s="4" t="s">
        <v>17</v>
      </c>
      <c r="B38" s="4">
        <v>12</v>
      </c>
      <c r="C38" s="4">
        <v>-1</v>
      </c>
      <c r="D38" t="s">
        <v>408</v>
      </c>
      <c r="E38">
        <f>SUMIF($A$3:$A$1502,D38,$C$3:$C$1502)</f>
        <v>-11</v>
      </c>
      <c r="F38">
        <f>SUMIF($A$3:$A$1502,D38,$B$3:$B$1502)</f>
        <v>29</v>
      </c>
      <c r="H38" s="25"/>
      <c r="I38" s="25"/>
      <c r="J38" s="25"/>
    </row>
    <row r="39" spans="1:10" x14ac:dyDescent="0.35">
      <c r="A39" s="4" t="s">
        <v>17</v>
      </c>
      <c r="B39" s="4">
        <v>36</v>
      </c>
      <c r="C39" s="4">
        <v>-2</v>
      </c>
      <c r="D39" t="s">
        <v>425</v>
      </c>
      <c r="E39">
        <f>SUMIF($A$3:$A$1502,D39,$C$3:$C$1502)</f>
        <v>-2</v>
      </c>
      <c r="F39">
        <f>SUMIF($A$3:$A$1502,D39,$B$3:$B$1502)</f>
        <v>24</v>
      </c>
      <c r="H39" s="25"/>
      <c r="I39" s="25"/>
      <c r="J39" s="25"/>
    </row>
    <row r="40" spans="1:10" x14ac:dyDescent="0.35">
      <c r="A40" s="4" t="s">
        <v>37</v>
      </c>
      <c r="B40" s="4">
        <v>540</v>
      </c>
      <c r="C40" s="4">
        <v>-2</v>
      </c>
      <c r="D40" t="s">
        <v>173</v>
      </c>
      <c r="E40">
        <f>SUMIF($A$3:$A$1502,D40,$C$3:$C$1502)</f>
        <v>-18</v>
      </c>
      <c r="F40">
        <f>SUMIF($A$3:$A$1502,D40,$B$3:$B$1502)</f>
        <v>18</v>
      </c>
    </row>
    <row r="41" spans="1:10" x14ac:dyDescent="0.35">
      <c r="A41" s="6" t="s">
        <v>61</v>
      </c>
      <c r="B41" s="6">
        <v>48</v>
      </c>
      <c r="C41" s="6">
        <v>192</v>
      </c>
    </row>
    <row r="42" spans="1:10" x14ac:dyDescent="0.35">
      <c r="A42" s="6" t="s">
        <v>61</v>
      </c>
      <c r="B42" s="6">
        <v>5</v>
      </c>
      <c r="C42" s="9">
        <v>4</v>
      </c>
      <c r="D42" s="11" t="s">
        <v>61</v>
      </c>
      <c r="E42" s="19" t="s">
        <v>802</v>
      </c>
      <c r="F42" s="11">
        <f>_xlfn.MAXIFS($F$4:$F$40,$D$4:$D$40,D4)</f>
        <v>48900</v>
      </c>
      <c r="G42" s="15"/>
    </row>
    <row r="43" spans="1:10" x14ac:dyDescent="0.35">
      <c r="A43" s="6" t="s">
        <v>61</v>
      </c>
      <c r="B43" s="6">
        <v>5</v>
      </c>
      <c r="C43" s="6">
        <v>996</v>
      </c>
    </row>
    <row r="44" spans="1:10" x14ac:dyDescent="0.35">
      <c r="A44" s="6" t="s">
        <v>61</v>
      </c>
      <c r="B44" s="6">
        <v>12</v>
      </c>
      <c r="C44" s="6">
        <v>36</v>
      </c>
    </row>
    <row r="45" spans="1:10" x14ac:dyDescent="0.35">
      <c r="A45" s="6" t="s">
        <v>61</v>
      </c>
      <c r="B45" s="6">
        <v>12</v>
      </c>
      <c r="C45" s="6">
        <v>24</v>
      </c>
    </row>
    <row r="46" spans="1:10" x14ac:dyDescent="0.35">
      <c r="A46" s="6" t="s">
        <v>61</v>
      </c>
      <c r="B46" s="6">
        <v>72</v>
      </c>
      <c r="C46" s="6">
        <v>216</v>
      </c>
    </row>
    <row r="47" spans="1:10" x14ac:dyDescent="0.35">
      <c r="A47" s="6" t="s">
        <v>61</v>
      </c>
      <c r="B47" s="6">
        <v>12</v>
      </c>
      <c r="C47" s="6">
        <v>36</v>
      </c>
    </row>
    <row r="48" spans="1:10" x14ac:dyDescent="0.35">
      <c r="A48" s="6" t="s">
        <v>61</v>
      </c>
      <c r="B48" s="6">
        <v>72</v>
      </c>
      <c r="C48" s="6">
        <v>1080</v>
      </c>
    </row>
    <row r="49" spans="1:3" x14ac:dyDescent="0.35">
      <c r="A49" s="6" t="s">
        <v>61</v>
      </c>
      <c r="B49" s="6">
        <v>5</v>
      </c>
      <c r="C49" s="6">
        <v>25</v>
      </c>
    </row>
    <row r="50" spans="1:3" x14ac:dyDescent="0.35">
      <c r="A50" s="6" t="s">
        <v>61</v>
      </c>
      <c r="B50" s="6">
        <v>5</v>
      </c>
      <c r="C50" s="6">
        <v>75</v>
      </c>
    </row>
    <row r="51" spans="1:3" x14ac:dyDescent="0.35">
      <c r="A51" s="6" t="s">
        <v>61</v>
      </c>
      <c r="B51" s="6">
        <v>3</v>
      </c>
      <c r="C51" s="6">
        <v>30</v>
      </c>
    </row>
    <row r="52" spans="1:3" x14ac:dyDescent="0.35">
      <c r="A52" s="6" t="s">
        <v>61</v>
      </c>
      <c r="B52" s="6">
        <v>3</v>
      </c>
      <c r="C52" s="6">
        <v>45</v>
      </c>
    </row>
    <row r="53" spans="1:3" x14ac:dyDescent="0.35">
      <c r="A53" s="6" t="s">
        <v>61</v>
      </c>
      <c r="B53" s="6">
        <v>5</v>
      </c>
      <c r="C53" s="6">
        <v>150</v>
      </c>
    </row>
    <row r="54" spans="1:3" x14ac:dyDescent="0.35">
      <c r="A54" s="6" t="s">
        <v>61</v>
      </c>
      <c r="B54" s="6">
        <v>5</v>
      </c>
      <c r="C54" s="6">
        <v>90</v>
      </c>
    </row>
    <row r="55" spans="1:3" x14ac:dyDescent="0.35">
      <c r="A55" s="6" t="s">
        <v>61</v>
      </c>
      <c r="B55" s="6">
        <v>5</v>
      </c>
      <c r="C55" s="6">
        <v>10</v>
      </c>
    </row>
    <row r="56" spans="1:3" x14ac:dyDescent="0.35">
      <c r="A56" s="6" t="s">
        <v>61</v>
      </c>
      <c r="B56" s="6">
        <v>24</v>
      </c>
      <c r="C56" s="6">
        <v>72</v>
      </c>
    </row>
    <row r="57" spans="1:3" x14ac:dyDescent="0.35">
      <c r="A57" s="6" t="s">
        <v>61</v>
      </c>
      <c r="B57" s="6">
        <v>12</v>
      </c>
      <c r="C57" s="6">
        <v>6</v>
      </c>
    </row>
    <row r="58" spans="1:3" x14ac:dyDescent="0.35">
      <c r="A58" s="6" t="s">
        <v>61</v>
      </c>
      <c r="B58" s="6">
        <v>12</v>
      </c>
      <c r="C58" s="6">
        <v>6</v>
      </c>
    </row>
    <row r="59" spans="1:3" x14ac:dyDescent="0.35">
      <c r="A59" s="6" t="s">
        <v>61</v>
      </c>
      <c r="B59" s="6">
        <v>12</v>
      </c>
      <c r="C59" s="6">
        <v>6</v>
      </c>
    </row>
    <row r="60" spans="1:3" x14ac:dyDescent="0.35">
      <c r="A60" s="6" t="s">
        <v>61</v>
      </c>
      <c r="B60" s="6">
        <v>48</v>
      </c>
      <c r="C60" s="6">
        <v>144</v>
      </c>
    </row>
    <row r="61" spans="1:3" x14ac:dyDescent="0.35">
      <c r="A61" s="6" t="s">
        <v>61</v>
      </c>
      <c r="B61" s="6">
        <v>12</v>
      </c>
      <c r="C61" s="6">
        <v>3</v>
      </c>
    </row>
    <row r="62" spans="1:3" x14ac:dyDescent="0.35">
      <c r="A62" s="6" t="s">
        <v>61</v>
      </c>
      <c r="B62" s="6">
        <v>48</v>
      </c>
      <c r="C62" s="6">
        <v>24</v>
      </c>
    </row>
    <row r="63" spans="1:3" x14ac:dyDescent="0.35">
      <c r="A63" s="6" t="s">
        <v>61</v>
      </c>
      <c r="B63" s="6">
        <v>48</v>
      </c>
      <c r="C63" s="6">
        <v>12</v>
      </c>
    </row>
    <row r="64" spans="1:3" x14ac:dyDescent="0.35">
      <c r="A64" s="6" t="s">
        <v>61</v>
      </c>
      <c r="B64" s="6">
        <v>24</v>
      </c>
      <c r="C64" s="6">
        <v>48</v>
      </c>
    </row>
    <row r="65" spans="1:3" x14ac:dyDescent="0.35">
      <c r="A65" s="6" t="s">
        <v>61</v>
      </c>
      <c r="B65" s="6">
        <v>12</v>
      </c>
      <c r="C65" s="6">
        <v>6</v>
      </c>
    </row>
    <row r="66" spans="1:3" x14ac:dyDescent="0.35">
      <c r="A66" s="6" t="s">
        <v>61</v>
      </c>
      <c r="B66" s="6">
        <v>12</v>
      </c>
      <c r="C66" s="6">
        <v>12</v>
      </c>
    </row>
    <row r="67" spans="1:3" x14ac:dyDescent="0.35">
      <c r="A67" s="6" t="s">
        <v>61</v>
      </c>
      <c r="B67" s="6">
        <v>12</v>
      </c>
      <c r="C67" s="6">
        <v>72</v>
      </c>
    </row>
    <row r="68" spans="1:3" x14ac:dyDescent="0.35">
      <c r="A68" s="6" t="s">
        <v>61</v>
      </c>
      <c r="B68" s="6">
        <v>48</v>
      </c>
      <c r="C68" s="6">
        <v>192</v>
      </c>
    </row>
    <row r="69" spans="1:3" x14ac:dyDescent="0.35">
      <c r="A69" s="6" t="s">
        <v>61</v>
      </c>
      <c r="B69" s="6">
        <v>36</v>
      </c>
      <c r="C69" s="6">
        <v>360</v>
      </c>
    </row>
    <row r="70" spans="1:3" x14ac:dyDescent="0.35">
      <c r="A70" s="6" t="s">
        <v>61</v>
      </c>
      <c r="B70" s="6">
        <v>36</v>
      </c>
      <c r="C70" s="6">
        <v>72</v>
      </c>
    </row>
    <row r="71" spans="1:3" x14ac:dyDescent="0.35">
      <c r="A71" s="6" t="s">
        <v>61</v>
      </c>
      <c r="B71" s="6">
        <v>60</v>
      </c>
      <c r="C71" s="6">
        <v>600</v>
      </c>
    </row>
    <row r="72" spans="1:3" x14ac:dyDescent="0.35">
      <c r="A72" s="6" t="s">
        <v>61</v>
      </c>
      <c r="B72" s="6">
        <v>60</v>
      </c>
      <c r="C72" s="6">
        <v>120</v>
      </c>
    </row>
    <row r="73" spans="1:3" x14ac:dyDescent="0.35">
      <c r="A73" s="6" t="s">
        <v>61</v>
      </c>
      <c r="B73" s="6">
        <v>60</v>
      </c>
      <c r="C73" s="6">
        <v>60</v>
      </c>
    </row>
    <row r="74" spans="1:3" x14ac:dyDescent="0.35">
      <c r="A74" s="6" t="s">
        <v>61</v>
      </c>
      <c r="B74" s="6">
        <v>60</v>
      </c>
      <c r="C74" s="6">
        <v>60</v>
      </c>
    </row>
    <row r="75" spans="1:3" x14ac:dyDescent="0.35">
      <c r="A75" s="6" t="s">
        <v>61</v>
      </c>
      <c r="B75" s="6">
        <v>40</v>
      </c>
      <c r="C75" s="6">
        <v>40</v>
      </c>
    </row>
    <row r="76" spans="1:3" x14ac:dyDescent="0.35">
      <c r="A76" s="6" t="s">
        <v>61</v>
      </c>
      <c r="B76" s="6">
        <v>40</v>
      </c>
      <c r="C76" s="6">
        <v>40</v>
      </c>
    </row>
    <row r="77" spans="1:3" x14ac:dyDescent="0.35">
      <c r="A77" s="6" t="s">
        <v>61</v>
      </c>
      <c r="B77" s="6">
        <v>24</v>
      </c>
      <c r="C77" s="6">
        <v>48</v>
      </c>
    </row>
    <row r="78" spans="1:3" x14ac:dyDescent="0.35">
      <c r="A78" s="6" t="s">
        <v>61</v>
      </c>
      <c r="B78" s="6">
        <v>24</v>
      </c>
      <c r="C78" s="6">
        <v>3</v>
      </c>
    </row>
    <row r="79" spans="1:3" x14ac:dyDescent="0.35">
      <c r="A79" s="6" t="s">
        <v>61</v>
      </c>
      <c r="B79" s="6">
        <v>30</v>
      </c>
      <c r="C79" s="6">
        <v>12</v>
      </c>
    </row>
    <row r="80" spans="1:3" x14ac:dyDescent="0.35">
      <c r="A80" s="6" t="s">
        <v>61</v>
      </c>
      <c r="B80" s="6">
        <v>56</v>
      </c>
      <c r="C80" s="6">
        <v>2</v>
      </c>
    </row>
    <row r="81" spans="1:3" x14ac:dyDescent="0.35">
      <c r="A81" s="6" t="s">
        <v>61</v>
      </c>
      <c r="B81" s="6">
        <v>56</v>
      </c>
      <c r="C81" s="6">
        <v>10</v>
      </c>
    </row>
    <row r="82" spans="1:3" x14ac:dyDescent="0.35">
      <c r="A82" s="6" t="s">
        <v>61</v>
      </c>
      <c r="B82" s="6">
        <v>48</v>
      </c>
      <c r="C82" s="6">
        <v>48</v>
      </c>
    </row>
    <row r="83" spans="1:3" x14ac:dyDescent="0.35">
      <c r="A83" s="6" t="s">
        <v>61</v>
      </c>
      <c r="B83" s="6">
        <v>18</v>
      </c>
      <c r="C83" s="6">
        <v>4</v>
      </c>
    </row>
    <row r="84" spans="1:3" x14ac:dyDescent="0.35">
      <c r="A84" s="6" t="s">
        <v>61</v>
      </c>
      <c r="B84" s="6">
        <v>30</v>
      </c>
      <c r="C84" s="6">
        <v>12</v>
      </c>
    </row>
    <row r="85" spans="1:3" x14ac:dyDescent="0.35">
      <c r="A85" s="6" t="s">
        <v>61</v>
      </c>
      <c r="B85" s="6">
        <v>30</v>
      </c>
      <c r="C85" s="6">
        <v>3</v>
      </c>
    </row>
    <row r="86" spans="1:3" x14ac:dyDescent="0.35">
      <c r="A86" s="6" t="s">
        <v>61</v>
      </c>
      <c r="B86" s="6">
        <v>30</v>
      </c>
      <c r="C86" s="6">
        <v>9</v>
      </c>
    </row>
    <row r="87" spans="1:3" x14ac:dyDescent="0.35">
      <c r="A87" s="6" t="s">
        <v>61</v>
      </c>
      <c r="B87" s="6">
        <v>30</v>
      </c>
      <c r="C87" s="6">
        <v>12</v>
      </c>
    </row>
    <row r="88" spans="1:3" x14ac:dyDescent="0.35">
      <c r="A88" s="6" t="s">
        <v>61</v>
      </c>
      <c r="B88" s="6">
        <v>12</v>
      </c>
      <c r="C88" s="6">
        <v>1</v>
      </c>
    </row>
    <row r="89" spans="1:3" x14ac:dyDescent="0.35">
      <c r="A89" s="6" t="s">
        <v>61</v>
      </c>
      <c r="B89" s="6">
        <v>12</v>
      </c>
      <c r="C89" s="6">
        <v>11</v>
      </c>
    </row>
    <row r="90" spans="1:3" x14ac:dyDescent="0.35">
      <c r="A90" s="6" t="s">
        <v>61</v>
      </c>
      <c r="B90" s="6">
        <v>48</v>
      </c>
      <c r="C90" s="6">
        <v>12</v>
      </c>
    </row>
    <row r="91" spans="1:3" x14ac:dyDescent="0.35">
      <c r="A91" s="6" t="s">
        <v>61</v>
      </c>
      <c r="B91" s="6">
        <v>18</v>
      </c>
      <c r="C91" s="6">
        <v>4</v>
      </c>
    </row>
    <row r="92" spans="1:3" x14ac:dyDescent="0.35">
      <c r="A92" s="6" t="s">
        <v>61</v>
      </c>
      <c r="B92" s="6">
        <v>48</v>
      </c>
      <c r="C92" s="6">
        <v>12</v>
      </c>
    </row>
    <row r="93" spans="1:3" x14ac:dyDescent="0.35">
      <c r="A93" s="6" t="s">
        <v>61</v>
      </c>
      <c r="B93" s="6">
        <v>48</v>
      </c>
      <c r="C93" s="6">
        <v>24</v>
      </c>
    </row>
    <row r="94" spans="1:3" x14ac:dyDescent="0.35">
      <c r="A94" s="6" t="s">
        <v>82</v>
      </c>
      <c r="B94" s="6">
        <v>24</v>
      </c>
      <c r="C94" s="6">
        <v>-1</v>
      </c>
    </row>
    <row r="95" spans="1:3" x14ac:dyDescent="0.35">
      <c r="A95" s="6" t="s">
        <v>61</v>
      </c>
      <c r="B95" s="6">
        <v>36</v>
      </c>
      <c r="C95" s="6">
        <v>-36</v>
      </c>
    </row>
    <row r="96" spans="1:3" x14ac:dyDescent="0.35">
      <c r="A96" s="6" t="s">
        <v>61</v>
      </c>
      <c r="B96" s="6">
        <v>48</v>
      </c>
      <c r="C96" s="6">
        <v>-3</v>
      </c>
    </row>
    <row r="97" spans="1:3" x14ac:dyDescent="0.35">
      <c r="A97" s="6" t="s">
        <v>82</v>
      </c>
      <c r="B97" s="6">
        <v>24</v>
      </c>
      <c r="C97" s="6">
        <v>-24</v>
      </c>
    </row>
    <row r="98" spans="1:3" x14ac:dyDescent="0.35">
      <c r="A98" s="6" t="s">
        <v>61</v>
      </c>
      <c r="B98" s="6">
        <v>4</v>
      </c>
      <c r="C98" s="6">
        <v>-28</v>
      </c>
    </row>
    <row r="99" spans="1:3" x14ac:dyDescent="0.35">
      <c r="A99" s="6" t="s">
        <v>82</v>
      </c>
      <c r="B99" s="6">
        <v>12</v>
      </c>
      <c r="C99" s="6">
        <v>-18</v>
      </c>
    </row>
    <row r="100" spans="1:3" x14ac:dyDescent="0.35">
      <c r="A100" s="6" t="s">
        <v>82</v>
      </c>
      <c r="B100" s="6">
        <v>192</v>
      </c>
      <c r="C100" s="6">
        <v>96</v>
      </c>
    </row>
    <row r="101" spans="1:3" x14ac:dyDescent="0.35">
      <c r="A101" s="6" t="s">
        <v>61</v>
      </c>
      <c r="B101" s="6">
        <v>192</v>
      </c>
      <c r="C101" s="6">
        <v>60</v>
      </c>
    </row>
    <row r="102" spans="1:3" x14ac:dyDescent="0.35">
      <c r="A102" s="6" t="s">
        <v>61</v>
      </c>
      <c r="B102" s="6">
        <v>40</v>
      </c>
      <c r="C102" s="6">
        <v>6</v>
      </c>
    </row>
    <row r="103" spans="1:3" x14ac:dyDescent="0.35">
      <c r="A103" s="6" t="s">
        <v>61</v>
      </c>
      <c r="B103" s="6">
        <v>24</v>
      </c>
      <c r="C103" s="6">
        <v>6</v>
      </c>
    </row>
    <row r="104" spans="1:3" x14ac:dyDescent="0.35">
      <c r="A104" s="6" t="s">
        <v>61</v>
      </c>
      <c r="B104" s="6">
        <v>18</v>
      </c>
      <c r="C104" s="6">
        <v>6</v>
      </c>
    </row>
    <row r="105" spans="1:3" x14ac:dyDescent="0.35">
      <c r="A105" s="6" t="s">
        <v>61</v>
      </c>
      <c r="B105" s="6">
        <v>18</v>
      </c>
      <c r="C105" s="6">
        <v>18</v>
      </c>
    </row>
    <row r="106" spans="1:3" x14ac:dyDescent="0.35">
      <c r="A106" s="6" t="s">
        <v>82</v>
      </c>
      <c r="B106" s="6">
        <v>144</v>
      </c>
      <c r="C106" s="6">
        <v>24</v>
      </c>
    </row>
    <row r="107" spans="1:3" x14ac:dyDescent="0.35">
      <c r="A107" s="6" t="s">
        <v>61</v>
      </c>
      <c r="B107" s="6">
        <v>144</v>
      </c>
      <c r="C107" s="6">
        <v>48</v>
      </c>
    </row>
    <row r="108" spans="1:3" x14ac:dyDescent="0.35">
      <c r="A108" s="6" t="s">
        <v>61</v>
      </c>
      <c r="B108" s="6">
        <v>200</v>
      </c>
      <c r="C108" s="6">
        <v>20</v>
      </c>
    </row>
    <row r="109" spans="1:3" x14ac:dyDescent="0.35">
      <c r="A109" s="6" t="s">
        <v>61</v>
      </c>
      <c r="B109" s="6">
        <v>40</v>
      </c>
      <c r="C109" s="6">
        <v>20</v>
      </c>
    </row>
    <row r="110" spans="1:3" x14ac:dyDescent="0.35">
      <c r="A110" s="6" t="s">
        <v>61</v>
      </c>
      <c r="B110" s="6">
        <v>192</v>
      </c>
      <c r="C110" s="6">
        <v>96</v>
      </c>
    </row>
    <row r="111" spans="1:3" x14ac:dyDescent="0.35">
      <c r="A111" s="6" t="s">
        <v>82</v>
      </c>
      <c r="B111" s="6">
        <v>192</v>
      </c>
      <c r="C111" s="6">
        <v>48</v>
      </c>
    </row>
    <row r="112" spans="1:3" x14ac:dyDescent="0.35">
      <c r="A112" s="6" t="s">
        <v>61</v>
      </c>
      <c r="B112" s="6">
        <v>240</v>
      </c>
      <c r="C112" s="6">
        <v>24</v>
      </c>
    </row>
    <row r="113" spans="1:3" x14ac:dyDescent="0.35">
      <c r="A113" s="6" t="s">
        <v>61</v>
      </c>
      <c r="B113" s="6">
        <v>480</v>
      </c>
      <c r="C113" s="6">
        <v>480</v>
      </c>
    </row>
    <row r="114" spans="1:3" x14ac:dyDescent="0.35">
      <c r="A114" s="6" t="s">
        <v>61</v>
      </c>
      <c r="B114" s="6">
        <v>480</v>
      </c>
      <c r="C114" s="6">
        <v>40</v>
      </c>
    </row>
    <row r="115" spans="1:3" x14ac:dyDescent="0.35">
      <c r="A115" s="6" t="s">
        <v>61</v>
      </c>
      <c r="B115" s="6">
        <v>480</v>
      </c>
      <c r="C115" s="6">
        <v>480</v>
      </c>
    </row>
    <row r="116" spans="1:3" x14ac:dyDescent="0.35">
      <c r="A116" s="6" t="s">
        <v>61</v>
      </c>
      <c r="B116" s="6">
        <v>480</v>
      </c>
      <c r="C116" s="6">
        <v>40</v>
      </c>
    </row>
    <row r="117" spans="1:3" x14ac:dyDescent="0.35">
      <c r="A117" s="6" t="s">
        <v>61</v>
      </c>
      <c r="B117" s="6">
        <v>108</v>
      </c>
      <c r="C117" s="6">
        <v>92</v>
      </c>
    </row>
    <row r="118" spans="1:3" x14ac:dyDescent="0.35">
      <c r="A118" s="6" t="s">
        <v>61</v>
      </c>
      <c r="B118" s="6">
        <v>108</v>
      </c>
      <c r="C118" s="6">
        <v>124</v>
      </c>
    </row>
    <row r="119" spans="1:3" x14ac:dyDescent="0.35">
      <c r="A119" s="6" t="s">
        <v>82</v>
      </c>
      <c r="B119" s="6">
        <v>60</v>
      </c>
      <c r="C119" s="6">
        <v>3</v>
      </c>
    </row>
    <row r="120" spans="1:3" x14ac:dyDescent="0.35">
      <c r="A120" s="6" t="s">
        <v>61</v>
      </c>
      <c r="B120" s="6">
        <v>60</v>
      </c>
      <c r="C120" s="6">
        <v>6</v>
      </c>
    </row>
    <row r="121" spans="1:3" x14ac:dyDescent="0.35">
      <c r="A121" s="6" t="s">
        <v>61</v>
      </c>
      <c r="B121" s="6">
        <v>72</v>
      </c>
      <c r="C121" s="6">
        <v>2</v>
      </c>
    </row>
    <row r="122" spans="1:3" x14ac:dyDescent="0.35">
      <c r="A122" s="6" t="s">
        <v>61</v>
      </c>
      <c r="B122" s="6">
        <v>72</v>
      </c>
      <c r="C122" s="6">
        <v>34</v>
      </c>
    </row>
    <row r="123" spans="1:3" x14ac:dyDescent="0.35">
      <c r="A123" s="6" t="s">
        <v>82</v>
      </c>
      <c r="B123" s="6">
        <v>48</v>
      </c>
      <c r="C123" s="6">
        <v>12</v>
      </c>
    </row>
    <row r="124" spans="1:3" x14ac:dyDescent="0.35">
      <c r="A124" s="6" t="s">
        <v>82</v>
      </c>
      <c r="B124" s="6">
        <v>36</v>
      </c>
      <c r="C124" s="6">
        <v>6</v>
      </c>
    </row>
    <row r="125" spans="1:3" x14ac:dyDescent="0.35">
      <c r="A125" s="6" t="s">
        <v>82</v>
      </c>
      <c r="B125" s="6">
        <v>72</v>
      </c>
      <c r="C125" s="6">
        <v>3</v>
      </c>
    </row>
    <row r="126" spans="1:3" x14ac:dyDescent="0.35">
      <c r="A126" s="6" t="s">
        <v>61</v>
      </c>
      <c r="B126" s="6">
        <v>72</v>
      </c>
      <c r="C126" s="6">
        <v>12</v>
      </c>
    </row>
    <row r="127" spans="1:3" x14ac:dyDescent="0.35">
      <c r="A127" s="6" t="s">
        <v>61</v>
      </c>
      <c r="B127" s="6">
        <v>48</v>
      </c>
      <c r="C127" s="6">
        <v>3</v>
      </c>
    </row>
    <row r="128" spans="1:3" x14ac:dyDescent="0.35">
      <c r="A128" s="6" t="s">
        <v>61</v>
      </c>
      <c r="B128" s="6">
        <v>48</v>
      </c>
      <c r="C128" s="6">
        <v>2</v>
      </c>
    </row>
    <row r="129" spans="1:3" x14ac:dyDescent="0.35">
      <c r="A129" s="6" t="s">
        <v>61</v>
      </c>
      <c r="B129" s="6">
        <v>48</v>
      </c>
      <c r="C129" s="6">
        <v>1</v>
      </c>
    </row>
    <row r="130" spans="1:3" x14ac:dyDescent="0.35">
      <c r="A130" s="6" t="s">
        <v>61</v>
      </c>
      <c r="B130" s="6">
        <v>36</v>
      </c>
      <c r="C130" s="6">
        <v>6</v>
      </c>
    </row>
    <row r="131" spans="1:3" x14ac:dyDescent="0.35">
      <c r="A131" s="6" t="s">
        <v>61</v>
      </c>
      <c r="B131" s="6">
        <v>36</v>
      </c>
      <c r="C131" s="6">
        <v>6</v>
      </c>
    </row>
    <row r="132" spans="1:3" x14ac:dyDescent="0.35">
      <c r="A132" s="6" t="s">
        <v>82</v>
      </c>
      <c r="B132" s="6">
        <v>36</v>
      </c>
      <c r="C132" s="6">
        <v>2</v>
      </c>
    </row>
    <row r="133" spans="1:3" x14ac:dyDescent="0.35">
      <c r="A133" s="6" t="s">
        <v>82</v>
      </c>
      <c r="B133" s="6">
        <v>30</v>
      </c>
      <c r="C133" s="6">
        <v>11</v>
      </c>
    </row>
    <row r="134" spans="1:3" x14ac:dyDescent="0.35">
      <c r="A134" s="6" t="s">
        <v>82</v>
      </c>
      <c r="B134" s="6">
        <v>30</v>
      </c>
      <c r="C134" s="6">
        <v>13</v>
      </c>
    </row>
    <row r="135" spans="1:3" x14ac:dyDescent="0.35">
      <c r="A135" s="6" t="s">
        <v>61</v>
      </c>
      <c r="B135" s="6">
        <v>800</v>
      </c>
      <c r="C135" s="6">
        <v>200</v>
      </c>
    </row>
    <row r="136" spans="1:3" x14ac:dyDescent="0.35">
      <c r="A136" s="6" t="s">
        <v>61</v>
      </c>
      <c r="B136" s="6">
        <v>160</v>
      </c>
      <c r="C136" s="6">
        <v>480</v>
      </c>
    </row>
    <row r="137" spans="1:3" x14ac:dyDescent="0.35">
      <c r="A137" s="6" t="s">
        <v>61</v>
      </c>
      <c r="B137" s="6">
        <v>1200</v>
      </c>
      <c r="C137" s="6">
        <v>1200</v>
      </c>
    </row>
    <row r="138" spans="1:3" x14ac:dyDescent="0.35">
      <c r="A138" s="6" t="s">
        <v>82</v>
      </c>
      <c r="B138" s="6">
        <v>24</v>
      </c>
      <c r="C138" s="6">
        <v>24</v>
      </c>
    </row>
    <row r="139" spans="1:3" x14ac:dyDescent="0.35">
      <c r="A139" s="6" t="s">
        <v>61</v>
      </c>
      <c r="B139" s="6">
        <v>24</v>
      </c>
      <c r="C139" s="6">
        <v>48</v>
      </c>
    </row>
    <row r="140" spans="1:3" x14ac:dyDescent="0.35">
      <c r="A140" s="6" t="s">
        <v>61</v>
      </c>
      <c r="B140" s="6">
        <v>72</v>
      </c>
      <c r="C140" s="6">
        <v>18</v>
      </c>
    </row>
    <row r="141" spans="1:3" x14ac:dyDescent="0.35">
      <c r="A141" s="6" t="s">
        <v>61</v>
      </c>
      <c r="B141" s="6">
        <v>48</v>
      </c>
      <c r="C141" s="6">
        <v>12</v>
      </c>
    </row>
    <row r="142" spans="1:3" x14ac:dyDescent="0.35">
      <c r="A142" s="6" t="s">
        <v>82</v>
      </c>
      <c r="B142" s="6">
        <v>96</v>
      </c>
      <c r="C142" s="6">
        <v>36</v>
      </c>
    </row>
    <row r="143" spans="1:3" x14ac:dyDescent="0.35">
      <c r="A143" s="6" t="s">
        <v>82</v>
      </c>
      <c r="B143" s="6">
        <v>96</v>
      </c>
      <c r="C143" s="6">
        <v>36</v>
      </c>
    </row>
    <row r="144" spans="1:3" x14ac:dyDescent="0.35">
      <c r="A144" s="6" t="s">
        <v>61</v>
      </c>
      <c r="B144" s="6">
        <v>36</v>
      </c>
      <c r="C144" s="6">
        <v>12</v>
      </c>
    </row>
    <row r="145" spans="1:3" x14ac:dyDescent="0.35">
      <c r="A145" s="6" t="s">
        <v>82</v>
      </c>
      <c r="B145" s="6">
        <v>20</v>
      </c>
      <c r="C145" s="6">
        <v>20</v>
      </c>
    </row>
    <row r="146" spans="1:3" x14ac:dyDescent="0.35">
      <c r="A146" s="6" t="s">
        <v>61</v>
      </c>
      <c r="B146" s="6">
        <v>20</v>
      </c>
      <c r="C146" s="6">
        <v>40</v>
      </c>
    </row>
    <row r="147" spans="1:3" x14ac:dyDescent="0.35">
      <c r="A147" s="6" t="s">
        <v>61</v>
      </c>
      <c r="B147" s="6">
        <v>48</v>
      </c>
      <c r="C147" s="6">
        <v>4</v>
      </c>
    </row>
    <row r="148" spans="1:3" x14ac:dyDescent="0.35">
      <c r="A148" s="6" t="s">
        <v>61</v>
      </c>
      <c r="B148" s="6">
        <v>48</v>
      </c>
      <c r="C148" s="6">
        <v>6</v>
      </c>
    </row>
    <row r="149" spans="1:3" x14ac:dyDescent="0.35">
      <c r="A149" s="6" t="s">
        <v>61</v>
      </c>
      <c r="B149" s="6">
        <v>48</v>
      </c>
      <c r="C149" s="6">
        <v>2</v>
      </c>
    </row>
    <row r="150" spans="1:3" x14ac:dyDescent="0.35">
      <c r="A150" s="6" t="s">
        <v>61</v>
      </c>
      <c r="B150" s="6">
        <v>48</v>
      </c>
      <c r="C150" s="6">
        <v>11</v>
      </c>
    </row>
    <row r="151" spans="1:3" x14ac:dyDescent="0.35">
      <c r="A151" s="6" t="s">
        <v>61</v>
      </c>
      <c r="B151" s="6">
        <v>24</v>
      </c>
      <c r="C151" s="6">
        <v>48</v>
      </c>
    </row>
    <row r="152" spans="1:3" x14ac:dyDescent="0.35">
      <c r="A152" s="6" t="s">
        <v>82</v>
      </c>
      <c r="B152" s="6">
        <v>24</v>
      </c>
      <c r="C152" s="6">
        <v>69</v>
      </c>
    </row>
    <row r="153" spans="1:3" x14ac:dyDescent="0.35">
      <c r="A153" s="6" t="s">
        <v>82</v>
      </c>
      <c r="B153" s="6">
        <v>24</v>
      </c>
      <c r="C153" s="6">
        <v>3</v>
      </c>
    </row>
    <row r="154" spans="1:3" x14ac:dyDescent="0.35">
      <c r="A154" s="6" t="s">
        <v>82</v>
      </c>
      <c r="B154" s="6">
        <v>24</v>
      </c>
      <c r="C154" s="6">
        <v>24</v>
      </c>
    </row>
    <row r="155" spans="1:3" x14ac:dyDescent="0.35">
      <c r="A155" s="6" t="s">
        <v>82</v>
      </c>
      <c r="B155" s="6">
        <v>24</v>
      </c>
      <c r="C155" s="6">
        <v>12</v>
      </c>
    </row>
    <row r="156" spans="1:3" x14ac:dyDescent="0.35">
      <c r="A156" s="6" t="s">
        <v>82</v>
      </c>
      <c r="B156" s="6">
        <v>24</v>
      </c>
      <c r="C156" s="6">
        <v>12</v>
      </c>
    </row>
    <row r="157" spans="1:3" x14ac:dyDescent="0.35">
      <c r="A157" s="6" t="s">
        <v>61</v>
      </c>
      <c r="B157" s="6">
        <v>12</v>
      </c>
      <c r="C157" s="6">
        <v>24</v>
      </c>
    </row>
    <row r="158" spans="1:3" x14ac:dyDescent="0.35">
      <c r="A158" s="6" t="s">
        <v>82</v>
      </c>
      <c r="B158" s="6">
        <v>24</v>
      </c>
      <c r="C158" s="6">
        <v>6</v>
      </c>
    </row>
    <row r="159" spans="1:3" x14ac:dyDescent="0.35">
      <c r="A159" s="6" t="s">
        <v>61</v>
      </c>
      <c r="B159" s="6">
        <v>48</v>
      </c>
      <c r="C159" s="6">
        <v>48</v>
      </c>
    </row>
    <row r="160" spans="1:3" x14ac:dyDescent="0.35">
      <c r="A160" s="6" t="s">
        <v>82</v>
      </c>
      <c r="B160" s="6">
        <v>24</v>
      </c>
      <c r="C160" s="6">
        <v>1</v>
      </c>
    </row>
    <row r="161" spans="1:3" x14ac:dyDescent="0.35">
      <c r="A161" s="6" t="s">
        <v>82</v>
      </c>
      <c r="B161" s="6">
        <v>24</v>
      </c>
      <c r="C161" s="6">
        <v>3</v>
      </c>
    </row>
    <row r="162" spans="1:3" x14ac:dyDescent="0.35">
      <c r="A162" s="6" t="s">
        <v>61</v>
      </c>
      <c r="B162" s="6">
        <v>144</v>
      </c>
      <c r="C162" s="6">
        <v>24</v>
      </c>
    </row>
    <row r="163" spans="1:3" x14ac:dyDescent="0.35">
      <c r="A163" s="6" t="s">
        <v>82</v>
      </c>
      <c r="B163" s="6">
        <v>144</v>
      </c>
      <c r="C163" s="6">
        <v>24</v>
      </c>
    </row>
    <row r="164" spans="1:3" x14ac:dyDescent="0.35">
      <c r="A164" s="6" t="s">
        <v>61</v>
      </c>
      <c r="B164" s="6">
        <v>144</v>
      </c>
      <c r="C164" s="6">
        <v>36</v>
      </c>
    </row>
    <row r="165" spans="1:3" x14ac:dyDescent="0.35">
      <c r="A165" s="6" t="s">
        <v>61</v>
      </c>
      <c r="B165" s="6">
        <v>96</v>
      </c>
      <c r="C165" s="6">
        <v>24</v>
      </c>
    </row>
    <row r="166" spans="1:3" x14ac:dyDescent="0.35">
      <c r="A166" s="6" t="s">
        <v>61</v>
      </c>
      <c r="B166" s="6">
        <v>144</v>
      </c>
      <c r="C166" s="6">
        <v>24</v>
      </c>
    </row>
    <row r="167" spans="1:3" x14ac:dyDescent="0.35">
      <c r="A167" s="6" t="s">
        <v>61</v>
      </c>
      <c r="B167" s="6">
        <v>144</v>
      </c>
      <c r="C167" s="6">
        <v>36</v>
      </c>
    </row>
    <row r="168" spans="1:3" x14ac:dyDescent="0.35">
      <c r="A168" s="6" t="s">
        <v>82</v>
      </c>
      <c r="B168" s="6">
        <v>144</v>
      </c>
      <c r="C168" s="6">
        <v>24</v>
      </c>
    </row>
    <row r="169" spans="1:3" x14ac:dyDescent="0.35">
      <c r="A169" s="6" t="s">
        <v>61</v>
      </c>
      <c r="B169" s="6">
        <v>144</v>
      </c>
      <c r="C169" s="6">
        <v>60</v>
      </c>
    </row>
    <row r="170" spans="1:3" x14ac:dyDescent="0.35">
      <c r="A170" s="6" t="s">
        <v>61</v>
      </c>
      <c r="B170" s="6">
        <v>72</v>
      </c>
      <c r="C170" s="6">
        <v>72</v>
      </c>
    </row>
    <row r="171" spans="1:3" x14ac:dyDescent="0.35">
      <c r="A171" s="6" t="s">
        <v>115</v>
      </c>
      <c r="B171" s="6">
        <v>72</v>
      </c>
      <c r="C171" s="6">
        <v>330</v>
      </c>
    </row>
    <row r="172" spans="1:3" x14ac:dyDescent="0.35">
      <c r="A172" s="6" t="s">
        <v>61</v>
      </c>
      <c r="B172" s="6">
        <v>72</v>
      </c>
      <c r="C172" s="6">
        <v>24</v>
      </c>
    </row>
    <row r="173" spans="1:3" x14ac:dyDescent="0.35">
      <c r="A173" s="6" t="s">
        <v>115</v>
      </c>
      <c r="B173" s="6">
        <v>72</v>
      </c>
      <c r="C173" s="6">
        <v>30</v>
      </c>
    </row>
    <row r="174" spans="1:3" x14ac:dyDescent="0.35">
      <c r="A174" s="6" t="s">
        <v>61</v>
      </c>
      <c r="B174" s="6">
        <v>72</v>
      </c>
      <c r="C174" s="6">
        <v>72</v>
      </c>
    </row>
    <row r="175" spans="1:3" x14ac:dyDescent="0.35">
      <c r="A175" s="6" t="s">
        <v>61</v>
      </c>
      <c r="B175" s="6">
        <v>144</v>
      </c>
      <c r="C175" s="6">
        <v>48</v>
      </c>
    </row>
    <row r="176" spans="1:3" x14ac:dyDescent="0.35">
      <c r="A176" s="6" t="s">
        <v>61</v>
      </c>
      <c r="B176" s="6">
        <v>144</v>
      </c>
      <c r="C176" s="6">
        <v>144</v>
      </c>
    </row>
    <row r="177" spans="1:3" x14ac:dyDescent="0.35">
      <c r="A177" s="6" t="s">
        <v>82</v>
      </c>
      <c r="B177" s="6">
        <v>144</v>
      </c>
      <c r="C177" s="6">
        <v>12</v>
      </c>
    </row>
    <row r="178" spans="1:3" x14ac:dyDescent="0.35">
      <c r="A178" s="6" t="s">
        <v>61</v>
      </c>
      <c r="B178" s="6">
        <v>144</v>
      </c>
      <c r="C178" s="6">
        <v>24</v>
      </c>
    </row>
    <row r="179" spans="1:3" x14ac:dyDescent="0.35">
      <c r="A179" s="6" t="s">
        <v>61</v>
      </c>
      <c r="B179" s="6">
        <v>144</v>
      </c>
      <c r="C179" s="6">
        <v>24</v>
      </c>
    </row>
    <row r="180" spans="1:3" x14ac:dyDescent="0.35">
      <c r="A180" s="6" t="s">
        <v>82</v>
      </c>
      <c r="B180" s="6">
        <v>144</v>
      </c>
      <c r="C180" s="6">
        <v>12</v>
      </c>
    </row>
    <row r="181" spans="1:3" x14ac:dyDescent="0.35">
      <c r="A181" s="6" t="s">
        <v>82</v>
      </c>
      <c r="B181" s="6">
        <v>144</v>
      </c>
      <c r="C181" s="6">
        <v>24</v>
      </c>
    </row>
    <row r="182" spans="1:3" x14ac:dyDescent="0.35">
      <c r="A182" s="6" t="s">
        <v>82</v>
      </c>
      <c r="B182" s="6">
        <v>144</v>
      </c>
      <c r="C182" s="6">
        <v>12</v>
      </c>
    </row>
    <row r="183" spans="1:3" x14ac:dyDescent="0.35">
      <c r="A183" s="6" t="s">
        <v>82</v>
      </c>
      <c r="B183" s="6">
        <v>144</v>
      </c>
      <c r="C183" s="6">
        <v>12</v>
      </c>
    </row>
    <row r="184" spans="1:3" x14ac:dyDescent="0.35">
      <c r="A184" s="6" t="s">
        <v>82</v>
      </c>
      <c r="B184" s="6">
        <v>30</v>
      </c>
      <c r="C184" s="6">
        <v>60</v>
      </c>
    </row>
    <row r="185" spans="1:3" x14ac:dyDescent="0.35">
      <c r="A185" s="6" t="s">
        <v>82</v>
      </c>
      <c r="B185" s="6">
        <v>60</v>
      </c>
      <c r="C185" s="6">
        <v>300</v>
      </c>
    </row>
    <row r="186" spans="1:3" x14ac:dyDescent="0.35">
      <c r="A186" s="6" t="s">
        <v>61</v>
      </c>
      <c r="B186" s="6">
        <v>60</v>
      </c>
      <c r="C186" s="6">
        <v>120</v>
      </c>
    </row>
    <row r="187" spans="1:3" x14ac:dyDescent="0.35">
      <c r="A187" s="6" t="s">
        <v>82</v>
      </c>
      <c r="B187" s="6">
        <v>1</v>
      </c>
      <c r="C187" s="6">
        <v>6</v>
      </c>
    </row>
    <row r="188" spans="1:3" x14ac:dyDescent="0.35">
      <c r="A188" s="6" t="s">
        <v>82</v>
      </c>
      <c r="B188" s="6">
        <v>30</v>
      </c>
      <c r="C188" s="6">
        <v>30</v>
      </c>
    </row>
    <row r="189" spans="1:3" x14ac:dyDescent="0.35">
      <c r="A189" s="6" t="s">
        <v>61</v>
      </c>
      <c r="B189" s="6">
        <v>30</v>
      </c>
      <c r="C189" s="6">
        <v>60</v>
      </c>
    </row>
    <row r="190" spans="1:3" x14ac:dyDescent="0.35">
      <c r="A190" s="6" t="s">
        <v>82</v>
      </c>
      <c r="B190" s="6">
        <v>30</v>
      </c>
      <c r="C190" s="6">
        <v>30</v>
      </c>
    </row>
    <row r="191" spans="1:3" x14ac:dyDescent="0.35">
      <c r="A191" s="6" t="s">
        <v>82</v>
      </c>
      <c r="B191" s="6">
        <v>112</v>
      </c>
      <c r="C191" s="6">
        <v>560</v>
      </c>
    </row>
    <row r="192" spans="1:3" x14ac:dyDescent="0.35">
      <c r="A192" s="6" t="s">
        <v>61</v>
      </c>
      <c r="B192" s="6">
        <v>40</v>
      </c>
      <c r="C192" s="6">
        <v>120</v>
      </c>
    </row>
    <row r="193" spans="1:3" x14ac:dyDescent="0.35">
      <c r="A193" s="6" t="s">
        <v>61</v>
      </c>
      <c r="B193" s="6">
        <v>120</v>
      </c>
      <c r="C193" s="6">
        <v>120</v>
      </c>
    </row>
    <row r="194" spans="1:3" x14ac:dyDescent="0.35">
      <c r="A194" s="6" t="s">
        <v>61</v>
      </c>
      <c r="B194" s="6">
        <v>12</v>
      </c>
      <c r="C194" s="6">
        <v>12</v>
      </c>
    </row>
    <row r="195" spans="1:3" x14ac:dyDescent="0.35">
      <c r="A195" s="6" t="s">
        <v>61</v>
      </c>
      <c r="B195" s="6">
        <v>12</v>
      </c>
      <c r="C195" s="6">
        <v>12</v>
      </c>
    </row>
    <row r="196" spans="1:3" x14ac:dyDescent="0.35">
      <c r="A196" s="6" t="s">
        <v>61</v>
      </c>
      <c r="B196" s="6">
        <v>36</v>
      </c>
      <c r="C196" s="6">
        <v>36</v>
      </c>
    </row>
    <row r="197" spans="1:3" x14ac:dyDescent="0.35">
      <c r="A197" s="6" t="s">
        <v>61</v>
      </c>
      <c r="B197" s="6">
        <v>36</v>
      </c>
      <c r="C197" s="6">
        <v>36</v>
      </c>
    </row>
    <row r="198" spans="1:3" x14ac:dyDescent="0.35">
      <c r="A198" s="6" t="s">
        <v>82</v>
      </c>
      <c r="B198" s="6">
        <v>60</v>
      </c>
      <c r="C198" s="6">
        <v>60</v>
      </c>
    </row>
    <row r="199" spans="1:3" x14ac:dyDescent="0.35">
      <c r="A199" s="6" t="s">
        <v>61</v>
      </c>
      <c r="B199" s="6">
        <v>60</v>
      </c>
      <c r="C199" s="6">
        <v>360</v>
      </c>
    </row>
    <row r="200" spans="1:3" x14ac:dyDescent="0.35">
      <c r="A200" s="6" t="s">
        <v>82</v>
      </c>
      <c r="B200" s="6">
        <v>1</v>
      </c>
      <c r="C200" s="6">
        <v>1</v>
      </c>
    </row>
    <row r="201" spans="1:3" x14ac:dyDescent="0.35">
      <c r="A201" s="6" t="s">
        <v>82</v>
      </c>
      <c r="B201" s="6">
        <v>48</v>
      </c>
      <c r="C201" s="6">
        <v>48</v>
      </c>
    </row>
    <row r="202" spans="1:3" x14ac:dyDescent="0.35">
      <c r="A202" s="6" t="s">
        <v>82</v>
      </c>
      <c r="B202" s="6">
        <v>48</v>
      </c>
      <c r="C202" s="6">
        <v>96</v>
      </c>
    </row>
    <row r="203" spans="1:3" x14ac:dyDescent="0.35">
      <c r="A203" s="6" t="s">
        <v>61</v>
      </c>
      <c r="B203" s="6">
        <v>48</v>
      </c>
      <c r="C203" s="6">
        <v>48</v>
      </c>
    </row>
    <row r="204" spans="1:3" x14ac:dyDescent="0.35">
      <c r="A204" s="6" t="s">
        <v>61</v>
      </c>
      <c r="B204" s="6">
        <v>18</v>
      </c>
      <c r="C204" s="6">
        <v>1</v>
      </c>
    </row>
    <row r="205" spans="1:3" x14ac:dyDescent="0.35">
      <c r="A205" s="6" t="s">
        <v>61</v>
      </c>
      <c r="B205" s="6">
        <v>18</v>
      </c>
      <c r="C205" s="6">
        <v>17</v>
      </c>
    </row>
    <row r="206" spans="1:3" x14ac:dyDescent="0.35">
      <c r="A206" s="6" t="s">
        <v>61</v>
      </c>
      <c r="B206" s="6">
        <v>18</v>
      </c>
      <c r="C206" s="6">
        <v>18</v>
      </c>
    </row>
    <row r="207" spans="1:3" x14ac:dyDescent="0.35">
      <c r="A207" s="6" t="s">
        <v>61</v>
      </c>
      <c r="B207" s="6">
        <v>15</v>
      </c>
      <c r="C207" s="6">
        <v>15</v>
      </c>
    </row>
    <row r="208" spans="1:3" x14ac:dyDescent="0.35">
      <c r="A208" s="6" t="s">
        <v>82</v>
      </c>
      <c r="B208" s="6">
        <v>24</v>
      </c>
      <c r="C208" s="6">
        <v>24</v>
      </c>
    </row>
    <row r="209" spans="1:3" x14ac:dyDescent="0.35">
      <c r="A209" s="6" t="s">
        <v>61</v>
      </c>
      <c r="B209" s="6">
        <v>60</v>
      </c>
      <c r="C209" s="6">
        <v>120</v>
      </c>
    </row>
    <row r="210" spans="1:3" x14ac:dyDescent="0.35">
      <c r="A210" s="6" t="s">
        <v>61</v>
      </c>
      <c r="B210" s="6">
        <v>24</v>
      </c>
      <c r="C210" s="6">
        <v>24</v>
      </c>
    </row>
    <row r="211" spans="1:3" x14ac:dyDescent="0.35">
      <c r="A211" s="6" t="s">
        <v>61</v>
      </c>
      <c r="B211" s="6">
        <v>48</v>
      </c>
      <c r="C211" s="6">
        <v>48</v>
      </c>
    </row>
    <row r="212" spans="1:3" x14ac:dyDescent="0.35">
      <c r="A212" s="6" t="s">
        <v>61</v>
      </c>
      <c r="B212" s="6">
        <v>48</v>
      </c>
      <c r="C212" s="6">
        <v>48</v>
      </c>
    </row>
    <row r="213" spans="1:3" x14ac:dyDescent="0.35">
      <c r="A213" s="6" t="s">
        <v>61</v>
      </c>
      <c r="B213" s="6">
        <v>18</v>
      </c>
      <c r="C213" s="6">
        <v>18</v>
      </c>
    </row>
    <row r="214" spans="1:3" x14ac:dyDescent="0.35">
      <c r="A214" s="6" t="s">
        <v>120</v>
      </c>
      <c r="B214" s="6">
        <v>960</v>
      </c>
      <c r="C214" s="6">
        <v>1920</v>
      </c>
    </row>
    <row r="215" spans="1:3" x14ac:dyDescent="0.35">
      <c r="A215" s="6" t="s">
        <v>120</v>
      </c>
      <c r="B215" s="6">
        <v>960</v>
      </c>
      <c r="C215" s="6">
        <v>1933</v>
      </c>
    </row>
    <row r="216" spans="1:3" x14ac:dyDescent="0.35">
      <c r="A216" s="6" t="s">
        <v>120</v>
      </c>
      <c r="B216" s="6">
        <v>960</v>
      </c>
      <c r="C216" s="6">
        <v>16307</v>
      </c>
    </row>
    <row r="217" spans="1:3" x14ac:dyDescent="0.35">
      <c r="A217" s="6" t="s">
        <v>82</v>
      </c>
      <c r="B217" s="6">
        <v>16</v>
      </c>
      <c r="C217" s="6">
        <v>2</v>
      </c>
    </row>
    <row r="218" spans="1:3" x14ac:dyDescent="0.35">
      <c r="A218" s="6" t="s">
        <v>82</v>
      </c>
      <c r="B218" s="6">
        <v>16</v>
      </c>
      <c r="C218" s="6">
        <v>2</v>
      </c>
    </row>
    <row r="219" spans="1:3" x14ac:dyDescent="0.35">
      <c r="A219" s="6" t="s">
        <v>82</v>
      </c>
      <c r="B219" s="6">
        <v>12</v>
      </c>
      <c r="C219" s="6">
        <v>1</v>
      </c>
    </row>
    <row r="220" spans="1:3" x14ac:dyDescent="0.35">
      <c r="A220" s="6" t="s">
        <v>61</v>
      </c>
      <c r="B220" s="6">
        <v>1080</v>
      </c>
      <c r="C220" s="6">
        <v>216</v>
      </c>
    </row>
    <row r="221" spans="1:3" x14ac:dyDescent="0.35">
      <c r="A221" s="6" t="s">
        <v>82</v>
      </c>
      <c r="B221" s="6">
        <v>1080</v>
      </c>
      <c r="C221" s="6">
        <v>144</v>
      </c>
    </row>
    <row r="222" spans="1:3" x14ac:dyDescent="0.35">
      <c r="A222" s="6" t="s">
        <v>61</v>
      </c>
      <c r="B222" s="6">
        <v>1080</v>
      </c>
      <c r="C222" s="6">
        <v>144</v>
      </c>
    </row>
    <row r="223" spans="1:3" x14ac:dyDescent="0.35">
      <c r="A223" s="6" t="s">
        <v>82</v>
      </c>
      <c r="B223" s="6">
        <v>1080</v>
      </c>
      <c r="C223" s="6">
        <v>67</v>
      </c>
    </row>
    <row r="224" spans="1:3" x14ac:dyDescent="0.35">
      <c r="A224" s="6" t="s">
        <v>82</v>
      </c>
      <c r="B224" s="6">
        <v>1080</v>
      </c>
      <c r="C224" s="6">
        <v>53</v>
      </c>
    </row>
    <row r="225" spans="1:3" x14ac:dyDescent="0.35">
      <c r="A225" s="6" t="s">
        <v>61</v>
      </c>
      <c r="B225" s="6">
        <v>144</v>
      </c>
      <c r="C225" s="6">
        <v>30</v>
      </c>
    </row>
    <row r="226" spans="1:3" x14ac:dyDescent="0.35">
      <c r="A226" s="6" t="s">
        <v>82</v>
      </c>
      <c r="B226" s="6">
        <v>144</v>
      </c>
      <c r="C226" s="6">
        <v>30</v>
      </c>
    </row>
    <row r="227" spans="1:3" x14ac:dyDescent="0.35">
      <c r="A227" s="6" t="s">
        <v>82</v>
      </c>
      <c r="B227" s="6">
        <v>216</v>
      </c>
      <c r="C227" s="6">
        <v>27</v>
      </c>
    </row>
    <row r="228" spans="1:3" x14ac:dyDescent="0.35">
      <c r="A228" s="6" t="s">
        <v>82</v>
      </c>
      <c r="B228" s="6">
        <v>216</v>
      </c>
      <c r="C228" s="6">
        <v>27</v>
      </c>
    </row>
    <row r="229" spans="1:3" x14ac:dyDescent="0.35">
      <c r="A229" s="6" t="s">
        <v>82</v>
      </c>
      <c r="B229" s="6">
        <v>25</v>
      </c>
      <c r="C229" s="6">
        <v>12</v>
      </c>
    </row>
    <row r="230" spans="1:3" x14ac:dyDescent="0.35">
      <c r="A230" s="6" t="s">
        <v>82</v>
      </c>
      <c r="B230" s="6">
        <v>25</v>
      </c>
      <c r="C230" s="6">
        <v>25</v>
      </c>
    </row>
    <row r="231" spans="1:3" x14ac:dyDescent="0.35">
      <c r="A231" s="6" t="s">
        <v>61</v>
      </c>
      <c r="B231" s="6">
        <v>25</v>
      </c>
      <c r="C231" s="6">
        <v>25</v>
      </c>
    </row>
    <row r="232" spans="1:3" x14ac:dyDescent="0.35">
      <c r="A232" s="6" t="s">
        <v>82</v>
      </c>
      <c r="B232" s="6">
        <v>25</v>
      </c>
      <c r="C232" s="6">
        <v>3</v>
      </c>
    </row>
    <row r="233" spans="1:3" x14ac:dyDescent="0.35">
      <c r="A233" s="6" t="s">
        <v>61</v>
      </c>
      <c r="B233" s="6">
        <v>720</v>
      </c>
      <c r="C233" s="6">
        <v>51</v>
      </c>
    </row>
    <row r="234" spans="1:3" x14ac:dyDescent="0.35">
      <c r="A234" s="6" t="s">
        <v>61</v>
      </c>
      <c r="B234" s="6">
        <v>720</v>
      </c>
      <c r="C234" s="6">
        <v>144</v>
      </c>
    </row>
    <row r="235" spans="1:3" x14ac:dyDescent="0.35">
      <c r="A235" s="6" t="s">
        <v>61</v>
      </c>
      <c r="B235" s="6">
        <v>720</v>
      </c>
      <c r="C235" s="6">
        <v>21</v>
      </c>
    </row>
    <row r="236" spans="1:3" x14ac:dyDescent="0.35">
      <c r="A236" s="6" t="s">
        <v>82</v>
      </c>
      <c r="B236" s="6">
        <v>12</v>
      </c>
      <c r="C236" s="6">
        <v>12</v>
      </c>
    </row>
    <row r="237" spans="1:3" x14ac:dyDescent="0.35">
      <c r="A237" s="6" t="s">
        <v>61</v>
      </c>
      <c r="B237" s="6">
        <v>32</v>
      </c>
      <c r="C237" s="6">
        <v>224</v>
      </c>
    </row>
    <row r="238" spans="1:3" x14ac:dyDescent="0.35">
      <c r="A238" s="6" t="s">
        <v>82</v>
      </c>
      <c r="B238" s="6">
        <v>32</v>
      </c>
      <c r="C238" s="6">
        <v>32</v>
      </c>
    </row>
    <row r="239" spans="1:3" x14ac:dyDescent="0.35">
      <c r="A239" s="6" t="s">
        <v>82</v>
      </c>
      <c r="B239" s="6">
        <v>32</v>
      </c>
      <c r="C239" s="6">
        <v>64</v>
      </c>
    </row>
    <row r="240" spans="1:3" x14ac:dyDescent="0.35">
      <c r="A240" s="6" t="s">
        <v>61</v>
      </c>
      <c r="B240" s="6">
        <v>32</v>
      </c>
      <c r="C240" s="6">
        <v>384</v>
      </c>
    </row>
    <row r="241" spans="1:3" x14ac:dyDescent="0.35">
      <c r="A241" s="6" t="s">
        <v>82</v>
      </c>
      <c r="B241" s="6">
        <v>32</v>
      </c>
      <c r="C241" s="6">
        <v>32</v>
      </c>
    </row>
    <row r="242" spans="1:3" x14ac:dyDescent="0.35">
      <c r="A242" s="6" t="s">
        <v>82</v>
      </c>
      <c r="B242" s="6">
        <v>16</v>
      </c>
      <c r="C242" s="6">
        <v>64</v>
      </c>
    </row>
    <row r="243" spans="1:3" x14ac:dyDescent="0.35">
      <c r="A243" s="6" t="s">
        <v>61</v>
      </c>
      <c r="B243" s="6">
        <v>16</v>
      </c>
      <c r="C243" s="6">
        <v>16</v>
      </c>
    </row>
    <row r="244" spans="1:3" x14ac:dyDescent="0.35">
      <c r="A244" s="6" t="s">
        <v>82</v>
      </c>
      <c r="B244" s="6">
        <v>16</v>
      </c>
      <c r="C244" s="6">
        <v>16</v>
      </c>
    </row>
    <row r="245" spans="1:3" x14ac:dyDescent="0.35">
      <c r="A245" s="6" t="s">
        <v>82</v>
      </c>
      <c r="B245" s="6">
        <v>16</v>
      </c>
      <c r="C245" s="6">
        <v>16</v>
      </c>
    </row>
    <row r="246" spans="1:3" x14ac:dyDescent="0.35">
      <c r="A246" s="6" t="s">
        <v>61</v>
      </c>
      <c r="B246" s="6">
        <v>16</v>
      </c>
      <c r="C246" s="6">
        <v>48</v>
      </c>
    </row>
    <row r="247" spans="1:3" x14ac:dyDescent="0.35">
      <c r="A247" s="6" t="s">
        <v>82</v>
      </c>
      <c r="B247" s="6">
        <v>16</v>
      </c>
      <c r="C247" s="6">
        <v>16</v>
      </c>
    </row>
    <row r="248" spans="1:3" x14ac:dyDescent="0.35">
      <c r="A248" s="6" t="s">
        <v>82</v>
      </c>
      <c r="B248" s="6">
        <v>32</v>
      </c>
      <c r="C248" s="6">
        <v>96</v>
      </c>
    </row>
    <row r="249" spans="1:3" x14ac:dyDescent="0.35">
      <c r="A249" s="6" t="s">
        <v>82</v>
      </c>
      <c r="B249" s="6">
        <v>4</v>
      </c>
      <c r="C249" s="6">
        <v>8</v>
      </c>
    </row>
    <row r="250" spans="1:3" x14ac:dyDescent="0.35">
      <c r="A250" s="6" t="s">
        <v>61</v>
      </c>
      <c r="B250" s="6">
        <v>4</v>
      </c>
      <c r="C250" s="6">
        <v>20</v>
      </c>
    </row>
    <row r="251" spans="1:3" x14ac:dyDescent="0.35">
      <c r="A251" s="6" t="s">
        <v>82</v>
      </c>
      <c r="B251" s="6">
        <v>4</v>
      </c>
      <c r="C251" s="6">
        <v>8</v>
      </c>
    </row>
    <row r="252" spans="1:3" x14ac:dyDescent="0.35">
      <c r="A252" s="6" t="s">
        <v>61</v>
      </c>
      <c r="B252" s="6">
        <v>4</v>
      </c>
      <c r="C252" s="6">
        <v>8</v>
      </c>
    </row>
    <row r="253" spans="1:3" x14ac:dyDescent="0.35">
      <c r="A253" s="6" t="s">
        <v>61</v>
      </c>
      <c r="B253" s="6">
        <v>72</v>
      </c>
      <c r="C253" s="6">
        <v>9</v>
      </c>
    </row>
    <row r="254" spans="1:3" x14ac:dyDescent="0.35">
      <c r="A254" s="6" t="s">
        <v>61</v>
      </c>
      <c r="B254" s="6">
        <v>1080</v>
      </c>
      <c r="C254" s="6">
        <v>72</v>
      </c>
    </row>
    <row r="255" spans="1:3" x14ac:dyDescent="0.35">
      <c r="A255" s="6" t="s">
        <v>61</v>
      </c>
      <c r="B255" s="6">
        <v>72</v>
      </c>
      <c r="C255" s="6">
        <v>12</v>
      </c>
    </row>
    <row r="256" spans="1:3" x14ac:dyDescent="0.35">
      <c r="A256" s="6" t="s">
        <v>82</v>
      </c>
      <c r="B256" s="6">
        <v>16</v>
      </c>
      <c r="C256" s="6">
        <v>16</v>
      </c>
    </row>
    <row r="257" spans="1:3" x14ac:dyDescent="0.35">
      <c r="A257" s="6" t="s">
        <v>61</v>
      </c>
      <c r="B257" s="6">
        <v>16</v>
      </c>
      <c r="C257" s="6">
        <v>16</v>
      </c>
    </row>
    <row r="258" spans="1:3" x14ac:dyDescent="0.35">
      <c r="A258" s="6" t="s">
        <v>61</v>
      </c>
      <c r="B258" s="6">
        <v>16</v>
      </c>
      <c r="C258" s="6">
        <v>80</v>
      </c>
    </row>
    <row r="259" spans="1:3" x14ac:dyDescent="0.35">
      <c r="A259" s="6" t="s">
        <v>61</v>
      </c>
      <c r="B259" s="6">
        <v>16</v>
      </c>
      <c r="C259" s="6">
        <v>32</v>
      </c>
    </row>
    <row r="260" spans="1:3" x14ac:dyDescent="0.35">
      <c r="A260" s="6" t="s">
        <v>82</v>
      </c>
      <c r="B260" s="6">
        <v>16</v>
      </c>
      <c r="C260" s="6">
        <v>16</v>
      </c>
    </row>
    <row r="261" spans="1:3" x14ac:dyDescent="0.35">
      <c r="A261" s="6" t="s">
        <v>82</v>
      </c>
      <c r="B261" s="6">
        <v>12</v>
      </c>
      <c r="C261" s="6">
        <v>6</v>
      </c>
    </row>
    <row r="262" spans="1:3" x14ac:dyDescent="0.35">
      <c r="A262" s="6" t="s">
        <v>61</v>
      </c>
      <c r="B262" s="6">
        <v>1200</v>
      </c>
      <c r="C262" s="6">
        <v>600</v>
      </c>
    </row>
    <row r="263" spans="1:3" x14ac:dyDescent="0.35">
      <c r="A263" s="6" t="s">
        <v>61</v>
      </c>
      <c r="B263" s="6">
        <v>1200</v>
      </c>
      <c r="C263" s="6">
        <v>72</v>
      </c>
    </row>
    <row r="264" spans="1:3" x14ac:dyDescent="0.35">
      <c r="A264" s="6" t="s">
        <v>82</v>
      </c>
      <c r="B264" s="6">
        <v>72</v>
      </c>
      <c r="C264" s="6">
        <v>72</v>
      </c>
    </row>
    <row r="265" spans="1:3" x14ac:dyDescent="0.35">
      <c r="A265" s="6" t="s">
        <v>82</v>
      </c>
      <c r="B265" s="6">
        <v>36</v>
      </c>
      <c r="C265" s="6">
        <v>6</v>
      </c>
    </row>
    <row r="266" spans="1:3" x14ac:dyDescent="0.35">
      <c r="A266" s="6" t="s">
        <v>82</v>
      </c>
      <c r="B266" s="6">
        <v>24</v>
      </c>
      <c r="C266" s="6">
        <v>12</v>
      </c>
    </row>
    <row r="267" spans="1:3" x14ac:dyDescent="0.35">
      <c r="A267" s="6" t="s">
        <v>61</v>
      </c>
      <c r="B267" s="6">
        <v>140</v>
      </c>
      <c r="C267" s="6">
        <v>25</v>
      </c>
    </row>
    <row r="268" spans="1:3" x14ac:dyDescent="0.35">
      <c r="A268" s="6" t="s">
        <v>61</v>
      </c>
      <c r="B268" s="6">
        <v>72</v>
      </c>
      <c r="C268" s="6">
        <v>6</v>
      </c>
    </row>
    <row r="269" spans="1:3" x14ac:dyDescent="0.35">
      <c r="A269" s="6" t="s">
        <v>82</v>
      </c>
      <c r="B269" s="6">
        <v>12</v>
      </c>
      <c r="C269" s="6">
        <v>2</v>
      </c>
    </row>
    <row r="270" spans="1:3" x14ac:dyDescent="0.35">
      <c r="A270" s="6" t="s">
        <v>61</v>
      </c>
      <c r="B270" s="6">
        <v>24</v>
      </c>
      <c r="C270" s="6">
        <v>24</v>
      </c>
    </row>
    <row r="271" spans="1:3" x14ac:dyDescent="0.35">
      <c r="A271" s="6" t="s">
        <v>61</v>
      </c>
      <c r="B271" s="6">
        <v>40</v>
      </c>
      <c r="C271" s="6">
        <v>16</v>
      </c>
    </row>
    <row r="272" spans="1:3" x14ac:dyDescent="0.35">
      <c r="A272" s="6" t="s">
        <v>61</v>
      </c>
      <c r="B272" s="6">
        <v>6</v>
      </c>
      <c r="C272" s="6">
        <v>6</v>
      </c>
    </row>
    <row r="273" spans="1:3" x14ac:dyDescent="0.35">
      <c r="A273" s="6" t="s">
        <v>82</v>
      </c>
      <c r="B273" s="6">
        <v>324</v>
      </c>
      <c r="C273" s="6">
        <v>324</v>
      </c>
    </row>
    <row r="274" spans="1:3" x14ac:dyDescent="0.35">
      <c r="A274" s="6" t="s">
        <v>82</v>
      </c>
      <c r="B274" s="6">
        <v>324</v>
      </c>
      <c r="C274" s="6">
        <v>324</v>
      </c>
    </row>
    <row r="275" spans="1:3" x14ac:dyDescent="0.35">
      <c r="A275" s="6" t="s">
        <v>82</v>
      </c>
      <c r="B275" s="6">
        <v>324</v>
      </c>
      <c r="C275" s="6">
        <v>324</v>
      </c>
    </row>
    <row r="276" spans="1:3" x14ac:dyDescent="0.35">
      <c r="A276" s="6" t="s">
        <v>82</v>
      </c>
      <c r="B276" s="6">
        <v>324</v>
      </c>
      <c r="C276" s="6">
        <v>324</v>
      </c>
    </row>
    <row r="277" spans="1:3" x14ac:dyDescent="0.35">
      <c r="A277" s="6" t="s">
        <v>82</v>
      </c>
      <c r="B277" s="6">
        <v>288</v>
      </c>
      <c r="C277" s="6">
        <v>1620</v>
      </c>
    </row>
    <row r="278" spans="1:3" x14ac:dyDescent="0.35">
      <c r="A278" s="6" t="s">
        <v>61</v>
      </c>
      <c r="B278" s="6">
        <v>288</v>
      </c>
      <c r="C278" s="6">
        <v>1620</v>
      </c>
    </row>
    <row r="279" spans="1:3" x14ac:dyDescent="0.35">
      <c r="A279" s="6" t="s">
        <v>61</v>
      </c>
      <c r="B279" s="6">
        <v>168</v>
      </c>
      <c r="C279" s="6">
        <v>168</v>
      </c>
    </row>
    <row r="280" spans="1:3" x14ac:dyDescent="0.35">
      <c r="A280" s="6" t="s">
        <v>61</v>
      </c>
      <c r="B280" s="6">
        <v>168</v>
      </c>
      <c r="C280" s="6">
        <v>168</v>
      </c>
    </row>
    <row r="281" spans="1:3" x14ac:dyDescent="0.35">
      <c r="A281" s="6" t="s">
        <v>61</v>
      </c>
      <c r="B281" s="6">
        <v>168</v>
      </c>
      <c r="C281" s="6">
        <v>168</v>
      </c>
    </row>
    <row r="282" spans="1:3" x14ac:dyDescent="0.35">
      <c r="A282" s="6" t="s">
        <v>61</v>
      </c>
      <c r="B282" s="6">
        <v>168</v>
      </c>
      <c r="C282" s="6">
        <v>24</v>
      </c>
    </row>
    <row r="283" spans="1:3" x14ac:dyDescent="0.35">
      <c r="A283" s="6" t="s">
        <v>61</v>
      </c>
      <c r="B283" s="6">
        <v>40</v>
      </c>
      <c r="C283" s="6">
        <v>40</v>
      </c>
    </row>
    <row r="284" spans="1:3" x14ac:dyDescent="0.35">
      <c r="A284" s="6" t="s">
        <v>82</v>
      </c>
      <c r="B284" s="6">
        <v>40</v>
      </c>
      <c r="C284" s="6">
        <v>40</v>
      </c>
    </row>
    <row r="285" spans="1:3" x14ac:dyDescent="0.35">
      <c r="A285" s="6" t="s">
        <v>61</v>
      </c>
      <c r="B285" s="6">
        <v>40</v>
      </c>
      <c r="C285" s="6">
        <v>40</v>
      </c>
    </row>
    <row r="286" spans="1:3" x14ac:dyDescent="0.35">
      <c r="A286" s="6" t="s">
        <v>61</v>
      </c>
      <c r="B286" s="6">
        <v>40</v>
      </c>
      <c r="C286" s="6">
        <v>40</v>
      </c>
    </row>
    <row r="287" spans="1:3" x14ac:dyDescent="0.35">
      <c r="A287" s="6" t="s">
        <v>61</v>
      </c>
      <c r="B287" s="6">
        <v>40</v>
      </c>
      <c r="C287" s="6">
        <v>40</v>
      </c>
    </row>
    <row r="288" spans="1:3" x14ac:dyDescent="0.35">
      <c r="A288" s="6" t="s">
        <v>82</v>
      </c>
      <c r="B288" s="6">
        <v>40</v>
      </c>
      <c r="C288" s="6">
        <v>40</v>
      </c>
    </row>
    <row r="289" spans="1:3" x14ac:dyDescent="0.35">
      <c r="A289" s="6" t="s">
        <v>61</v>
      </c>
      <c r="B289" s="6">
        <v>40</v>
      </c>
      <c r="C289" s="6">
        <v>40</v>
      </c>
    </row>
    <row r="290" spans="1:3" x14ac:dyDescent="0.35">
      <c r="A290" s="6" t="s">
        <v>61</v>
      </c>
      <c r="B290" s="6">
        <v>40</v>
      </c>
      <c r="C290" s="6">
        <v>40</v>
      </c>
    </row>
    <row r="291" spans="1:3" x14ac:dyDescent="0.35">
      <c r="A291" s="6" t="s">
        <v>61</v>
      </c>
      <c r="B291" s="6">
        <v>40</v>
      </c>
      <c r="C291" s="6">
        <v>40</v>
      </c>
    </row>
    <row r="292" spans="1:3" x14ac:dyDescent="0.35">
      <c r="A292" s="6" t="s">
        <v>61</v>
      </c>
      <c r="B292" s="6">
        <v>12</v>
      </c>
      <c r="C292" s="6">
        <v>12</v>
      </c>
    </row>
    <row r="293" spans="1:3" x14ac:dyDescent="0.35">
      <c r="A293" s="6" t="s">
        <v>82</v>
      </c>
      <c r="B293" s="6">
        <v>12</v>
      </c>
      <c r="C293" s="6">
        <v>12</v>
      </c>
    </row>
    <row r="294" spans="1:3" x14ac:dyDescent="0.35">
      <c r="A294" s="6" t="s">
        <v>61</v>
      </c>
      <c r="B294" s="6">
        <v>12</v>
      </c>
      <c r="C294" s="6">
        <v>24</v>
      </c>
    </row>
    <row r="295" spans="1:3" x14ac:dyDescent="0.35">
      <c r="A295" s="6" t="s">
        <v>61</v>
      </c>
      <c r="B295" s="6">
        <v>12</v>
      </c>
      <c r="C295" s="6">
        <v>12</v>
      </c>
    </row>
    <row r="296" spans="1:3" x14ac:dyDescent="0.35">
      <c r="A296" s="6" t="s">
        <v>61</v>
      </c>
      <c r="B296" s="6">
        <v>12</v>
      </c>
      <c r="C296" s="6">
        <v>24</v>
      </c>
    </row>
    <row r="297" spans="1:3" x14ac:dyDescent="0.35">
      <c r="A297" s="6" t="s">
        <v>82</v>
      </c>
      <c r="B297" s="6">
        <v>12</v>
      </c>
      <c r="C297" s="6">
        <v>16</v>
      </c>
    </row>
    <row r="298" spans="1:3" x14ac:dyDescent="0.35">
      <c r="A298" s="6" t="s">
        <v>61</v>
      </c>
      <c r="B298" s="6">
        <v>12</v>
      </c>
      <c r="C298" s="6">
        <v>8</v>
      </c>
    </row>
    <row r="299" spans="1:3" x14ac:dyDescent="0.35">
      <c r="A299" s="6" t="s">
        <v>61</v>
      </c>
      <c r="B299" s="6">
        <v>12</v>
      </c>
      <c r="C299" s="6">
        <v>4</v>
      </c>
    </row>
    <row r="300" spans="1:3" x14ac:dyDescent="0.35">
      <c r="A300" s="6" t="s">
        <v>61</v>
      </c>
      <c r="B300" s="6">
        <v>12</v>
      </c>
      <c r="C300" s="6">
        <v>12</v>
      </c>
    </row>
    <row r="301" spans="1:3" x14ac:dyDescent="0.35">
      <c r="A301" s="6" t="s">
        <v>82</v>
      </c>
      <c r="B301" s="6">
        <v>12</v>
      </c>
      <c r="C301" s="6">
        <v>8</v>
      </c>
    </row>
    <row r="302" spans="1:3" x14ac:dyDescent="0.35">
      <c r="A302" s="6" t="s">
        <v>82</v>
      </c>
      <c r="B302" s="6">
        <v>18</v>
      </c>
      <c r="C302" s="6">
        <v>72</v>
      </c>
    </row>
    <row r="303" spans="1:3" x14ac:dyDescent="0.35">
      <c r="A303" s="6" t="s">
        <v>82</v>
      </c>
      <c r="B303" s="6">
        <v>12</v>
      </c>
      <c r="C303" s="6">
        <v>60</v>
      </c>
    </row>
    <row r="304" spans="1:3" x14ac:dyDescent="0.35">
      <c r="A304" s="6" t="s">
        <v>82</v>
      </c>
      <c r="B304" s="6">
        <v>12</v>
      </c>
      <c r="C304" s="6">
        <v>18</v>
      </c>
    </row>
    <row r="305" spans="1:3" x14ac:dyDescent="0.35">
      <c r="A305" s="6" t="s">
        <v>82</v>
      </c>
      <c r="B305" s="6">
        <v>18</v>
      </c>
      <c r="C305" s="6">
        <v>36</v>
      </c>
    </row>
    <row r="306" spans="1:3" x14ac:dyDescent="0.35">
      <c r="A306" s="6" t="s">
        <v>82</v>
      </c>
      <c r="B306" s="6">
        <v>18</v>
      </c>
      <c r="C306" s="6">
        <v>18</v>
      </c>
    </row>
    <row r="307" spans="1:3" x14ac:dyDescent="0.35">
      <c r="A307" s="6" t="s">
        <v>82</v>
      </c>
      <c r="B307" s="6">
        <v>4</v>
      </c>
      <c r="C307" s="6">
        <v>4</v>
      </c>
    </row>
    <row r="308" spans="1:3" x14ac:dyDescent="0.35">
      <c r="A308" s="6" t="s">
        <v>61</v>
      </c>
      <c r="B308" s="6">
        <v>6</v>
      </c>
      <c r="C308" s="6">
        <v>6</v>
      </c>
    </row>
    <row r="309" spans="1:3" x14ac:dyDescent="0.35">
      <c r="A309" s="6" t="s">
        <v>61</v>
      </c>
      <c r="B309" s="6">
        <v>6</v>
      </c>
      <c r="C309" s="6">
        <v>12</v>
      </c>
    </row>
    <row r="310" spans="1:3" x14ac:dyDescent="0.35">
      <c r="A310" s="6" t="s">
        <v>61</v>
      </c>
      <c r="B310" s="6">
        <v>16</v>
      </c>
      <c r="C310" s="6">
        <v>4</v>
      </c>
    </row>
    <row r="311" spans="1:3" x14ac:dyDescent="0.35">
      <c r="A311" s="6" t="s">
        <v>61</v>
      </c>
      <c r="B311" s="6">
        <v>24</v>
      </c>
      <c r="C311" s="6">
        <v>120</v>
      </c>
    </row>
    <row r="312" spans="1:3" x14ac:dyDescent="0.35">
      <c r="A312" s="6" t="s">
        <v>61</v>
      </c>
      <c r="B312" s="6">
        <v>24</v>
      </c>
      <c r="C312" s="6">
        <v>120</v>
      </c>
    </row>
    <row r="313" spans="1:3" x14ac:dyDescent="0.35">
      <c r="A313" s="6" t="s">
        <v>61</v>
      </c>
      <c r="B313" s="6">
        <v>24</v>
      </c>
      <c r="C313" s="6">
        <v>144</v>
      </c>
    </row>
    <row r="314" spans="1:3" x14ac:dyDescent="0.35">
      <c r="A314" s="6" t="s">
        <v>61</v>
      </c>
      <c r="B314" s="6">
        <v>12</v>
      </c>
      <c r="C314" s="6">
        <v>36</v>
      </c>
    </row>
    <row r="315" spans="1:3" x14ac:dyDescent="0.35">
      <c r="A315" s="6" t="s">
        <v>61</v>
      </c>
      <c r="B315" s="6">
        <v>12</v>
      </c>
      <c r="C315" s="6">
        <v>60</v>
      </c>
    </row>
    <row r="316" spans="1:3" x14ac:dyDescent="0.35">
      <c r="A316" s="6" t="s">
        <v>61</v>
      </c>
      <c r="B316" s="6">
        <v>12</v>
      </c>
      <c r="C316" s="6">
        <v>360</v>
      </c>
    </row>
    <row r="317" spans="1:3" x14ac:dyDescent="0.35">
      <c r="A317" s="6" t="s">
        <v>61</v>
      </c>
      <c r="B317" s="6">
        <v>12</v>
      </c>
      <c r="C317" s="6">
        <v>180</v>
      </c>
    </row>
    <row r="318" spans="1:3" x14ac:dyDescent="0.35">
      <c r="A318" s="6" t="s">
        <v>82</v>
      </c>
      <c r="B318" s="6">
        <v>6</v>
      </c>
      <c r="C318" s="6">
        <v>6</v>
      </c>
    </row>
    <row r="319" spans="1:3" x14ac:dyDescent="0.35">
      <c r="A319" s="6" t="s">
        <v>61</v>
      </c>
      <c r="B319" s="6">
        <v>6</v>
      </c>
      <c r="C319" s="6">
        <v>60</v>
      </c>
    </row>
    <row r="320" spans="1:3" x14ac:dyDescent="0.35">
      <c r="A320" s="6" t="s">
        <v>61</v>
      </c>
      <c r="B320" s="6">
        <v>6</v>
      </c>
      <c r="C320" s="6">
        <v>60</v>
      </c>
    </row>
    <row r="321" spans="1:3" x14ac:dyDescent="0.35">
      <c r="A321" s="6" t="s">
        <v>61</v>
      </c>
      <c r="B321" s="6">
        <v>4</v>
      </c>
      <c r="C321" s="6">
        <v>4</v>
      </c>
    </row>
    <row r="322" spans="1:3" x14ac:dyDescent="0.35">
      <c r="A322" s="6" t="s">
        <v>61</v>
      </c>
      <c r="B322" s="6">
        <v>4</v>
      </c>
      <c r="C322" s="6">
        <v>8</v>
      </c>
    </row>
    <row r="323" spans="1:3" x14ac:dyDescent="0.35">
      <c r="A323" s="6" t="s">
        <v>61</v>
      </c>
      <c r="B323" s="6">
        <v>4</v>
      </c>
      <c r="C323" s="6">
        <v>4</v>
      </c>
    </row>
    <row r="324" spans="1:3" x14ac:dyDescent="0.35">
      <c r="A324" s="6" t="s">
        <v>61</v>
      </c>
      <c r="B324" s="6">
        <v>4</v>
      </c>
      <c r="C324" s="6">
        <v>16</v>
      </c>
    </row>
    <row r="325" spans="1:3" x14ac:dyDescent="0.35">
      <c r="A325" s="6" t="s">
        <v>82</v>
      </c>
      <c r="B325" s="6">
        <v>4</v>
      </c>
      <c r="C325" s="6">
        <v>8</v>
      </c>
    </row>
    <row r="326" spans="1:3" x14ac:dyDescent="0.35">
      <c r="A326" s="6" t="s">
        <v>82</v>
      </c>
      <c r="B326" s="6">
        <v>4</v>
      </c>
      <c r="C326" s="6">
        <v>8</v>
      </c>
    </row>
    <row r="327" spans="1:3" x14ac:dyDescent="0.35">
      <c r="A327" s="6" t="s">
        <v>61</v>
      </c>
      <c r="B327" s="6">
        <v>4</v>
      </c>
      <c r="C327" s="6">
        <v>8</v>
      </c>
    </row>
    <row r="328" spans="1:3" x14ac:dyDescent="0.35">
      <c r="A328" s="6" t="s">
        <v>61</v>
      </c>
      <c r="B328" s="6">
        <v>4</v>
      </c>
      <c r="C328" s="6">
        <v>4</v>
      </c>
    </row>
    <row r="329" spans="1:3" x14ac:dyDescent="0.35">
      <c r="A329" s="6" t="s">
        <v>61</v>
      </c>
      <c r="B329" s="6">
        <v>4</v>
      </c>
      <c r="C329" s="6">
        <v>20</v>
      </c>
    </row>
    <row r="330" spans="1:3" x14ac:dyDescent="0.35">
      <c r="A330" s="6" t="s">
        <v>82</v>
      </c>
      <c r="B330" s="6">
        <v>4</v>
      </c>
      <c r="C330" s="6">
        <v>32</v>
      </c>
    </row>
    <row r="331" spans="1:3" x14ac:dyDescent="0.35">
      <c r="A331" s="6" t="s">
        <v>61</v>
      </c>
      <c r="B331" s="6">
        <v>4</v>
      </c>
      <c r="C331" s="6">
        <v>28</v>
      </c>
    </row>
    <row r="332" spans="1:3" x14ac:dyDescent="0.35">
      <c r="A332" s="6" t="s">
        <v>61</v>
      </c>
      <c r="B332" s="6">
        <v>4</v>
      </c>
      <c r="C332" s="6">
        <v>20</v>
      </c>
    </row>
    <row r="333" spans="1:3" x14ac:dyDescent="0.35">
      <c r="A333" s="6" t="s">
        <v>82</v>
      </c>
      <c r="B333" s="6">
        <v>4</v>
      </c>
      <c r="C333" s="6">
        <v>32</v>
      </c>
    </row>
    <row r="334" spans="1:3" x14ac:dyDescent="0.35">
      <c r="A334" s="6" t="s">
        <v>61</v>
      </c>
      <c r="B334" s="6">
        <v>12</v>
      </c>
      <c r="C334" s="6">
        <v>12</v>
      </c>
    </row>
    <row r="335" spans="1:3" x14ac:dyDescent="0.35">
      <c r="A335" s="6" t="s">
        <v>61</v>
      </c>
      <c r="B335" s="6">
        <v>12</v>
      </c>
      <c r="C335" s="6">
        <v>24</v>
      </c>
    </row>
    <row r="336" spans="1:3" x14ac:dyDescent="0.35">
      <c r="A336" s="6" t="s">
        <v>82</v>
      </c>
      <c r="B336" s="6">
        <v>12</v>
      </c>
      <c r="C336" s="6">
        <v>12</v>
      </c>
    </row>
    <row r="337" spans="1:3" x14ac:dyDescent="0.35">
      <c r="A337" s="6" t="s">
        <v>61</v>
      </c>
      <c r="B337" s="6">
        <v>12</v>
      </c>
      <c r="C337" s="6">
        <v>12</v>
      </c>
    </row>
    <row r="338" spans="1:3" x14ac:dyDescent="0.35">
      <c r="A338" s="6" t="s">
        <v>61</v>
      </c>
      <c r="B338" s="6">
        <v>12</v>
      </c>
      <c r="C338" s="6">
        <v>36</v>
      </c>
    </row>
    <row r="339" spans="1:3" x14ac:dyDescent="0.35">
      <c r="A339" s="6" t="s">
        <v>61</v>
      </c>
      <c r="B339" s="6">
        <v>2</v>
      </c>
      <c r="C339" s="6">
        <v>10</v>
      </c>
    </row>
    <row r="340" spans="1:3" x14ac:dyDescent="0.35">
      <c r="A340" s="6" t="s">
        <v>61</v>
      </c>
      <c r="B340" s="6">
        <v>2</v>
      </c>
      <c r="C340" s="6">
        <v>10</v>
      </c>
    </row>
    <row r="341" spans="1:3" x14ac:dyDescent="0.35">
      <c r="A341" s="6" t="s">
        <v>61</v>
      </c>
      <c r="B341" s="6">
        <v>2</v>
      </c>
      <c r="C341" s="6">
        <v>10</v>
      </c>
    </row>
    <row r="342" spans="1:3" x14ac:dyDescent="0.35">
      <c r="A342" s="6" t="s">
        <v>61</v>
      </c>
      <c r="B342" s="6">
        <v>2</v>
      </c>
      <c r="C342" s="6">
        <v>4</v>
      </c>
    </row>
    <row r="343" spans="1:3" x14ac:dyDescent="0.35">
      <c r="A343" s="6" t="s">
        <v>61</v>
      </c>
      <c r="B343" s="6">
        <v>2</v>
      </c>
      <c r="C343" s="6">
        <v>6</v>
      </c>
    </row>
    <row r="344" spans="1:3" x14ac:dyDescent="0.35">
      <c r="A344" s="6" t="s">
        <v>82</v>
      </c>
      <c r="B344" s="6">
        <v>48</v>
      </c>
      <c r="C344" s="6">
        <v>48</v>
      </c>
    </row>
    <row r="345" spans="1:3" x14ac:dyDescent="0.35">
      <c r="A345" s="6" t="s">
        <v>61</v>
      </c>
      <c r="B345" s="6">
        <v>48</v>
      </c>
      <c r="C345" s="6">
        <v>100</v>
      </c>
    </row>
    <row r="346" spans="1:3" x14ac:dyDescent="0.35">
      <c r="A346" s="6" t="s">
        <v>61</v>
      </c>
      <c r="B346" s="6">
        <v>48</v>
      </c>
      <c r="C346" s="6">
        <v>44</v>
      </c>
    </row>
    <row r="347" spans="1:3" x14ac:dyDescent="0.35">
      <c r="A347" s="6" t="s">
        <v>82</v>
      </c>
      <c r="B347" s="6">
        <v>48</v>
      </c>
      <c r="C347" s="6">
        <v>48</v>
      </c>
    </row>
    <row r="348" spans="1:3" x14ac:dyDescent="0.35">
      <c r="A348" s="6" t="s">
        <v>82</v>
      </c>
      <c r="B348" s="6">
        <v>5</v>
      </c>
      <c r="C348" s="6">
        <v>146</v>
      </c>
    </row>
    <row r="349" spans="1:3" x14ac:dyDescent="0.35">
      <c r="A349" s="6" t="s">
        <v>61</v>
      </c>
      <c r="B349" s="6">
        <v>5</v>
      </c>
      <c r="C349" s="6">
        <v>200</v>
      </c>
    </row>
    <row r="350" spans="1:3" x14ac:dyDescent="0.35">
      <c r="A350" s="6" t="s">
        <v>61</v>
      </c>
      <c r="B350" s="6">
        <v>5</v>
      </c>
      <c r="C350" s="6">
        <v>500</v>
      </c>
    </row>
    <row r="351" spans="1:3" x14ac:dyDescent="0.35">
      <c r="A351" s="6" t="s">
        <v>82</v>
      </c>
      <c r="B351" s="6">
        <v>5</v>
      </c>
      <c r="C351" s="6">
        <v>4</v>
      </c>
    </row>
    <row r="352" spans="1:3" x14ac:dyDescent="0.35">
      <c r="A352" s="6" t="s">
        <v>115</v>
      </c>
      <c r="B352" s="6">
        <v>48</v>
      </c>
      <c r="C352" s="6">
        <v>3600</v>
      </c>
    </row>
    <row r="353" spans="1:3" x14ac:dyDescent="0.35">
      <c r="A353" s="6" t="s">
        <v>61</v>
      </c>
      <c r="B353" s="6">
        <v>72</v>
      </c>
      <c r="C353" s="6">
        <v>216</v>
      </c>
    </row>
    <row r="354" spans="1:3" x14ac:dyDescent="0.35">
      <c r="A354" s="6" t="s">
        <v>61</v>
      </c>
      <c r="B354" s="6">
        <v>72</v>
      </c>
      <c r="C354" s="6">
        <v>216</v>
      </c>
    </row>
    <row r="355" spans="1:3" x14ac:dyDescent="0.35">
      <c r="A355" s="6" t="s">
        <v>61</v>
      </c>
      <c r="B355" s="6">
        <v>5</v>
      </c>
      <c r="C355" s="6">
        <v>55</v>
      </c>
    </row>
    <row r="356" spans="1:3" x14ac:dyDescent="0.35">
      <c r="A356" s="6" t="s">
        <v>82</v>
      </c>
      <c r="B356" s="6">
        <v>5</v>
      </c>
      <c r="C356" s="6">
        <v>60</v>
      </c>
    </row>
    <row r="357" spans="1:3" x14ac:dyDescent="0.35">
      <c r="A357" s="6" t="s">
        <v>61</v>
      </c>
      <c r="B357" s="6">
        <v>5</v>
      </c>
      <c r="C357" s="6">
        <v>15</v>
      </c>
    </row>
    <row r="358" spans="1:3" x14ac:dyDescent="0.35">
      <c r="A358" s="6" t="s">
        <v>82</v>
      </c>
      <c r="B358" s="6">
        <v>3</v>
      </c>
      <c r="C358" s="6">
        <v>15</v>
      </c>
    </row>
    <row r="359" spans="1:3" x14ac:dyDescent="0.35">
      <c r="A359" s="6" t="s">
        <v>82</v>
      </c>
      <c r="B359" s="6">
        <v>3</v>
      </c>
      <c r="C359" s="6">
        <v>21</v>
      </c>
    </row>
    <row r="360" spans="1:3" x14ac:dyDescent="0.35">
      <c r="A360" s="6" t="s">
        <v>82</v>
      </c>
      <c r="B360" s="6">
        <v>5</v>
      </c>
      <c r="C360" s="6">
        <v>50</v>
      </c>
    </row>
    <row r="361" spans="1:3" x14ac:dyDescent="0.35">
      <c r="A361" s="6" t="s">
        <v>82</v>
      </c>
      <c r="B361" s="6">
        <v>5</v>
      </c>
      <c r="C361" s="6">
        <v>15</v>
      </c>
    </row>
    <row r="362" spans="1:3" x14ac:dyDescent="0.35">
      <c r="A362" s="6" t="s">
        <v>61</v>
      </c>
      <c r="B362" s="6">
        <v>5</v>
      </c>
      <c r="C362" s="6">
        <v>50</v>
      </c>
    </row>
    <row r="363" spans="1:3" x14ac:dyDescent="0.35">
      <c r="A363" s="6" t="s">
        <v>61</v>
      </c>
      <c r="B363" s="6">
        <v>8</v>
      </c>
      <c r="C363" s="6">
        <v>40</v>
      </c>
    </row>
    <row r="364" spans="1:3" x14ac:dyDescent="0.35">
      <c r="A364" s="6" t="s">
        <v>61</v>
      </c>
      <c r="B364" s="6">
        <v>8</v>
      </c>
      <c r="C364" s="6">
        <v>64</v>
      </c>
    </row>
    <row r="365" spans="1:3" x14ac:dyDescent="0.35">
      <c r="A365" s="6" t="s">
        <v>61</v>
      </c>
      <c r="B365" s="6">
        <v>24</v>
      </c>
      <c r="C365" s="6">
        <v>47</v>
      </c>
    </row>
    <row r="366" spans="1:3" x14ac:dyDescent="0.35">
      <c r="A366" s="6" t="s">
        <v>61</v>
      </c>
      <c r="B366" s="6">
        <v>24</v>
      </c>
      <c r="C366" s="6">
        <v>24</v>
      </c>
    </row>
    <row r="367" spans="1:3" x14ac:dyDescent="0.35">
      <c r="A367" s="6" t="s">
        <v>61</v>
      </c>
      <c r="B367" s="6">
        <v>48</v>
      </c>
      <c r="C367" s="6">
        <v>47</v>
      </c>
    </row>
    <row r="368" spans="1:3" x14ac:dyDescent="0.35">
      <c r="A368" s="6" t="s">
        <v>61</v>
      </c>
      <c r="B368" s="6">
        <v>48</v>
      </c>
      <c r="C368" s="6">
        <v>1</v>
      </c>
    </row>
    <row r="369" spans="1:3" x14ac:dyDescent="0.35">
      <c r="A369" s="6" t="s">
        <v>61</v>
      </c>
      <c r="B369" s="6">
        <v>24</v>
      </c>
      <c r="C369" s="6">
        <v>4</v>
      </c>
    </row>
    <row r="370" spans="1:3" x14ac:dyDescent="0.35">
      <c r="A370" s="6" t="s">
        <v>61</v>
      </c>
      <c r="B370" s="6">
        <v>24</v>
      </c>
      <c r="C370" s="6">
        <v>72</v>
      </c>
    </row>
    <row r="371" spans="1:3" x14ac:dyDescent="0.35">
      <c r="A371" s="6" t="s">
        <v>61</v>
      </c>
      <c r="B371" s="6">
        <v>24</v>
      </c>
      <c r="C371" s="6">
        <v>68</v>
      </c>
    </row>
    <row r="372" spans="1:3" x14ac:dyDescent="0.35">
      <c r="A372" s="6" t="s">
        <v>61</v>
      </c>
      <c r="B372" s="6">
        <v>24</v>
      </c>
      <c r="C372" s="6">
        <v>240</v>
      </c>
    </row>
    <row r="373" spans="1:3" x14ac:dyDescent="0.35">
      <c r="A373" s="6" t="s">
        <v>61</v>
      </c>
      <c r="B373" s="6">
        <v>48</v>
      </c>
      <c r="C373" s="6">
        <v>48</v>
      </c>
    </row>
    <row r="374" spans="1:3" x14ac:dyDescent="0.35">
      <c r="A374" s="6" t="s">
        <v>61</v>
      </c>
      <c r="B374" s="6">
        <v>24</v>
      </c>
      <c r="C374" s="6">
        <v>48</v>
      </c>
    </row>
    <row r="375" spans="1:3" x14ac:dyDescent="0.35">
      <c r="A375" s="6" t="s">
        <v>61</v>
      </c>
      <c r="B375" s="6">
        <v>24</v>
      </c>
      <c r="C375" s="6">
        <v>48</v>
      </c>
    </row>
    <row r="376" spans="1:3" x14ac:dyDescent="0.35">
      <c r="A376" s="6" t="s">
        <v>61</v>
      </c>
      <c r="B376" s="6">
        <v>24</v>
      </c>
      <c r="C376" s="6">
        <v>69</v>
      </c>
    </row>
    <row r="377" spans="1:3" x14ac:dyDescent="0.35">
      <c r="A377" s="6" t="s">
        <v>82</v>
      </c>
      <c r="B377" s="6">
        <v>56</v>
      </c>
      <c r="C377" s="6">
        <v>12</v>
      </c>
    </row>
    <row r="378" spans="1:3" x14ac:dyDescent="0.35">
      <c r="A378" s="6" t="s">
        <v>82</v>
      </c>
      <c r="B378" s="6">
        <v>30</v>
      </c>
      <c r="C378" s="6">
        <v>6</v>
      </c>
    </row>
    <row r="379" spans="1:3" x14ac:dyDescent="0.35">
      <c r="A379" s="6" t="s">
        <v>82</v>
      </c>
      <c r="B379" s="6">
        <v>48</v>
      </c>
      <c r="C379" s="6">
        <v>24</v>
      </c>
    </row>
    <row r="380" spans="1:3" x14ac:dyDescent="0.35">
      <c r="A380" s="6" t="s">
        <v>82</v>
      </c>
      <c r="B380" s="6">
        <v>56</v>
      </c>
      <c r="C380" s="6">
        <v>8</v>
      </c>
    </row>
    <row r="381" spans="1:3" x14ac:dyDescent="0.35">
      <c r="A381" s="6" t="s">
        <v>82</v>
      </c>
      <c r="B381" s="6">
        <v>56</v>
      </c>
      <c r="C381" s="6">
        <v>4</v>
      </c>
    </row>
    <row r="382" spans="1:3" x14ac:dyDescent="0.35">
      <c r="A382" s="6" t="s">
        <v>82</v>
      </c>
      <c r="B382" s="6">
        <v>56</v>
      </c>
      <c r="C382" s="6">
        <v>12</v>
      </c>
    </row>
    <row r="383" spans="1:3" x14ac:dyDescent="0.35">
      <c r="A383" s="6" t="s">
        <v>61</v>
      </c>
      <c r="B383" s="6">
        <v>48</v>
      </c>
      <c r="C383" s="6">
        <v>11</v>
      </c>
    </row>
    <row r="384" spans="1:3" x14ac:dyDescent="0.35">
      <c r="A384" s="6" t="s">
        <v>61</v>
      </c>
      <c r="B384" s="6">
        <v>48</v>
      </c>
      <c r="C384" s="6">
        <v>25</v>
      </c>
    </row>
    <row r="385" spans="1:3" x14ac:dyDescent="0.35">
      <c r="A385" s="6" t="s">
        <v>61</v>
      </c>
      <c r="B385" s="6">
        <v>48</v>
      </c>
      <c r="C385" s="6">
        <v>48</v>
      </c>
    </row>
    <row r="386" spans="1:3" x14ac:dyDescent="0.35">
      <c r="A386" s="6" t="s">
        <v>82</v>
      </c>
      <c r="B386" s="6">
        <v>56</v>
      </c>
      <c r="C386" s="6">
        <v>12</v>
      </c>
    </row>
    <row r="387" spans="1:3" x14ac:dyDescent="0.35">
      <c r="A387" s="6" t="s">
        <v>61</v>
      </c>
      <c r="B387" s="6">
        <v>30</v>
      </c>
      <c r="C387" s="6">
        <v>6</v>
      </c>
    </row>
    <row r="388" spans="1:3" x14ac:dyDescent="0.35">
      <c r="A388" s="6" t="s">
        <v>82</v>
      </c>
      <c r="B388" s="6">
        <v>56</v>
      </c>
      <c r="C388" s="6">
        <v>24</v>
      </c>
    </row>
    <row r="389" spans="1:3" x14ac:dyDescent="0.35">
      <c r="A389" s="6" t="s">
        <v>82</v>
      </c>
      <c r="B389" s="6">
        <v>30</v>
      </c>
      <c r="C389" s="6">
        <v>6</v>
      </c>
    </row>
    <row r="390" spans="1:3" x14ac:dyDescent="0.35">
      <c r="A390" s="6" t="s">
        <v>82</v>
      </c>
      <c r="B390" s="6">
        <v>48</v>
      </c>
      <c r="C390" s="6">
        <v>24</v>
      </c>
    </row>
    <row r="391" spans="1:3" x14ac:dyDescent="0.35">
      <c r="A391" s="6" t="s">
        <v>82</v>
      </c>
      <c r="B391" s="6">
        <v>56</v>
      </c>
      <c r="C391" s="6">
        <v>12</v>
      </c>
    </row>
    <row r="392" spans="1:3" x14ac:dyDescent="0.35">
      <c r="A392" s="6" t="s">
        <v>82</v>
      </c>
      <c r="B392" s="6">
        <v>56</v>
      </c>
      <c r="C392" s="6">
        <v>12</v>
      </c>
    </row>
    <row r="393" spans="1:3" x14ac:dyDescent="0.35">
      <c r="A393" s="6" t="s">
        <v>61</v>
      </c>
      <c r="B393" s="6">
        <v>24</v>
      </c>
      <c r="C393" s="6">
        <v>54</v>
      </c>
    </row>
    <row r="394" spans="1:3" x14ac:dyDescent="0.35">
      <c r="A394" s="6" t="s">
        <v>82</v>
      </c>
      <c r="B394" s="6">
        <v>24</v>
      </c>
      <c r="C394" s="6">
        <v>24</v>
      </c>
    </row>
    <row r="395" spans="1:3" x14ac:dyDescent="0.35">
      <c r="A395" s="6" t="s">
        <v>82</v>
      </c>
      <c r="B395" s="6">
        <v>48</v>
      </c>
      <c r="C395" s="6">
        <v>24</v>
      </c>
    </row>
    <row r="396" spans="1:3" x14ac:dyDescent="0.35">
      <c r="A396" s="6" t="s">
        <v>61</v>
      </c>
      <c r="B396" s="6">
        <v>48</v>
      </c>
      <c r="C396" s="6">
        <v>96</v>
      </c>
    </row>
    <row r="397" spans="1:3" x14ac:dyDescent="0.35">
      <c r="A397" s="6" t="s">
        <v>61</v>
      </c>
      <c r="B397" s="6">
        <v>48</v>
      </c>
      <c r="C397" s="6">
        <v>48</v>
      </c>
    </row>
    <row r="398" spans="1:3" x14ac:dyDescent="0.35">
      <c r="A398" s="6" t="s">
        <v>82</v>
      </c>
      <c r="B398" s="6">
        <v>48</v>
      </c>
      <c r="C398" s="6">
        <v>12</v>
      </c>
    </row>
    <row r="399" spans="1:3" x14ac:dyDescent="0.35">
      <c r="A399" s="6" t="s">
        <v>61</v>
      </c>
      <c r="B399" s="6">
        <v>48</v>
      </c>
      <c r="C399" s="6">
        <v>48</v>
      </c>
    </row>
    <row r="400" spans="1:3" x14ac:dyDescent="0.35">
      <c r="A400" s="6" t="s">
        <v>61</v>
      </c>
      <c r="B400" s="6">
        <v>48</v>
      </c>
      <c r="C400" s="6">
        <v>36</v>
      </c>
    </row>
    <row r="401" spans="1:3" x14ac:dyDescent="0.35">
      <c r="A401" s="6" t="s">
        <v>82</v>
      </c>
      <c r="B401" s="6">
        <v>36</v>
      </c>
      <c r="C401" s="6">
        <v>36</v>
      </c>
    </row>
    <row r="402" spans="1:3" x14ac:dyDescent="0.35">
      <c r="A402" s="6" t="s">
        <v>61</v>
      </c>
      <c r="B402" s="6">
        <v>36</v>
      </c>
      <c r="C402" s="6">
        <v>108</v>
      </c>
    </row>
    <row r="403" spans="1:3" x14ac:dyDescent="0.35">
      <c r="A403" s="6" t="s">
        <v>61</v>
      </c>
      <c r="B403" s="6">
        <v>60</v>
      </c>
      <c r="C403" s="6">
        <v>300</v>
      </c>
    </row>
    <row r="404" spans="1:3" x14ac:dyDescent="0.35">
      <c r="A404" s="6" t="s">
        <v>82</v>
      </c>
      <c r="B404" s="6">
        <v>60</v>
      </c>
      <c r="C404" s="6">
        <v>300</v>
      </c>
    </row>
    <row r="405" spans="1:3" x14ac:dyDescent="0.35">
      <c r="A405" s="6" t="s">
        <v>61</v>
      </c>
      <c r="B405" s="6">
        <v>60</v>
      </c>
      <c r="C405" s="6">
        <v>47</v>
      </c>
    </row>
    <row r="406" spans="1:3" x14ac:dyDescent="0.35">
      <c r="A406" s="6" t="s">
        <v>61</v>
      </c>
      <c r="B406" s="6">
        <v>60</v>
      </c>
      <c r="C406" s="6">
        <v>133</v>
      </c>
    </row>
    <row r="407" spans="1:3" x14ac:dyDescent="0.35">
      <c r="A407" s="6" t="s">
        <v>82</v>
      </c>
      <c r="B407" s="6">
        <v>60</v>
      </c>
      <c r="C407" s="6">
        <v>300</v>
      </c>
    </row>
    <row r="408" spans="1:3" x14ac:dyDescent="0.35">
      <c r="A408" s="6" t="s">
        <v>61</v>
      </c>
      <c r="B408" s="6">
        <v>60</v>
      </c>
      <c r="C408" s="6">
        <v>300</v>
      </c>
    </row>
    <row r="409" spans="1:3" x14ac:dyDescent="0.35">
      <c r="A409" s="6" t="s">
        <v>61</v>
      </c>
      <c r="B409" s="6">
        <v>60</v>
      </c>
      <c r="C409" s="6">
        <v>120</v>
      </c>
    </row>
    <row r="410" spans="1:3" x14ac:dyDescent="0.35">
      <c r="A410" s="6" t="s">
        <v>61</v>
      </c>
      <c r="B410" s="6">
        <v>60</v>
      </c>
      <c r="C410" s="6">
        <v>180</v>
      </c>
    </row>
    <row r="411" spans="1:3" x14ac:dyDescent="0.35">
      <c r="A411" s="6" t="s">
        <v>61</v>
      </c>
      <c r="B411" s="6">
        <v>60</v>
      </c>
      <c r="C411" s="6">
        <v>180</v>
      </c>
    </row>
    <row r="412" spans="1:3" x14ac:dyDescent="0.35">
      <c r="A412" s="6" t="s">
        <v>61</v>
      </c>
      <c r="B412" s="6">
        <v>60</v>
      </c>
      <c r="C412" s="6">
        <v>239</v>
      </c>
    </row>
    <row r="413" spans="1:3" x14ac:dyDescent="0.35">
      <c r="A413" s="6" t="s">
        <v>61</v>
      </c>
      <c r="B413" s="6">
        <v>40</v>
      </c>
      <c r="C413" s="6">
        <v>40</v>
      </c>
    </row>
    <row r="414" spans="1:3" x14ac:dyDescent="0.35">
      <c r="A414" s="6" t="s">
        <v>61</v>
      </c>
      <c r="B414" s="6">
        <v>24</v>
      </c>
      <c r="C414" s="6">
        <v>30</v>
      </c>
    </row>
    <row r="415" spans="1:3" x14ac:dyDescent="0.35">
      <c r="A415" s="6" t="s">
        <v>61</v>
      </c>
      <c r="B415" s="6">
        <v>30</v>
      </c>
      <c r="C415" s="6">
        <v>4</v>
      </c>
    </row>
    <row r="416" spans="1:3" x14ac:dyDescent="0.35">
      <c r="A416" s="6" t="s">
        <v>82</v>
      </c>
      <c r="B416" s="6">
        <v>56</v>
      </c>
      <c r="C416" s="6">
        <v>4</v>
      </c>
    </row>
    <row r="417" spans="1:3" x14ac:dyDescent="0.35">
      <c r="A417" s="6" t="s">
        <v>61</v>
      </c>
      <c r="B417" s="6">
        <v>12</v>
      </c>
      <c r="C417" s="6">
        <v>6</v>
      </c>
    </row>
    <row r="418" spans="1:3" x14ac:dyDescent="0.35">
      <c r="A418" s="6" t="s">
        <v>61</v>
      </c>
      <c r="B418" s="6">
        <v>12</v>
      </c>
      <c r="C418" s="6">
        <v>6</v>
      </c>
    </row>
    <row r="419" spans="1:3" x14ac:dyDescent="0.35">
      <c r="A419" s="6" t="s">
        <v>61</v>
      </c>
      <c r="B419" s="6">
        <v>48</v>
      </c>
      <c r="C419" s="6">
        <v>48</v>
      </c>
    </row>
    <row r="420" spans="1:3" x14ac:dyDescent="0.35">
      <c r="A420" s="6" t="s">
        <v>61</v>
      </c>
      <c r="B420" s="6">
        <v>12</v>
      </c>
      <c r="C420" s="6">
        <v>1</v>
      </c>
    </row>
    <row r="421" spans="1:3" x14ac:dyDescent="0.35">
      <c r="A421" s="6" t="s">
        <v>61</v>
      </c>
      <c r="B421" s="6">
        <v>12</v>
      </c>
      <c r="C421" s="6">
        <v>2</v>
      </c>
    </row>
    <row r="422" spans="1:3" x14ac:dyDescent="0.35">
      <c r="A422" s="6" t="s">
        <v>61</v>
      </c>
      <c r="B422" s="6">
        <v>30</v>
      </c>
      <c r="C422" s="6">
        <v>6</v>
      </c>
    </row>
    <row r="423" spans="1:3" x14ac:dyDescent="0.35">
      <c r="A423" s="6" t="s">
        <v>61</v>
      </c>
      <c r="B423" s="6">
        <v>12</v>
      </c>
      <c r="C423" s="6">
        <v>3</v>
      </c>
    </row>
    <row r="424" spans="1:3" x14ac:dyDescent="0.35">
      <c r="A424" s="6" t="s">
        <v>61</v>
      </c>
      <c r="B424" s="6">
        <v>12</v>
      </c>
      <c r="C424" s="6">
        <v>6</v>
      </c>
    </row>
    <row r="425" spans="1:3" x14ac:dyDescent="0.35">
      <c r="A425" s="6" t="s">
        <v>61</v>
      </c>
      <c r="B425" s="6">
        <v>48</v>
      </c>
      <c r="C425" s="6">
        <v>48</v>
      </c>
    </row>
    <row r="426" spans="1:3" x14ac:dyDescent="0.35">
      <c r="A426" s="6" t="s">
        <v>82</v>
      </c>
      <c r="B426" s="6">
        <v>48</v>
      </c>
      <c r="C426" s="6">
        <v>24</v>
      </c>
    </row>
    <row r="427" spans="1:3" x14ac:dyDescent="0.35">
      <c r="A427" s="6" t="s">
        <v>61</v>
      </c>
      <c r="B427" s="6">
        <v>48</v>
      </c>
      <c r="C427" s="6">
        <v>24</v>
      </c>
    </row>
    <row r="428" spans="1:3" x14ac:dyDescent="0.35">
      <c r="A428" s="6" t="s">
        <v>61</v>
      </c>
      <c r="B428" s="6">
        <v>60</v>
      </c>
      <c r="C428" s="6">
        <v>69</v>
      </c>
    </row>
    <row r="429" spans="1:3" x14ac:dyDescent="0.35">
      <c r="A429" s="6" t="s">
        <v>61</v>
      </c>
      <c r="B429" s="6">
        <v>1</v>
      </c>
      <c r="C429" s="6">
        <v>40</v>
      </c>
    </row>
    <row r="430" spans="1:3" x14ac:dyDescent="0.35">
      <c r="A430" s="6" t="s">
        <v>61</v>
      </c>
      <c r="B430" s="6">
        <v>1</v>
      </c>
      <c r="C430" s="6">
        <v>64</v>
      </c>
    </row>
    <row r="431" spans="1:3" x14ac:dyDescent="0.35">
      <c r="A431" s="6" t="s">
        <v>128</v>
      </c>
      <c r="B431" s="6">
        <v>192</v>
      </c>
      <c r="C431" s="6">
        <v>12</v>
      </c>
    </row>
    <row r="432" spans="1:3" x14ac:dyDescent="0.35">
      <c r="A432" s="6" t="s">
        <v>82</v>
      </c>
      <c r="B432" s="6">
        <v>24</v>
      </c>
      <c r="C432" s="6">
        <v>3</v>
      </c>
    </row>
    <row r="433" spans="1:3" x14ac:dyDescent="0.35">
      <c r="A433" s="6" t="s">
        <v>82</v>
      </c>
      <c r="B433" s="6">
        <v>24</v>
      </c>
      <c r="C433" s="6">
        <v>3</v>
      </c>
    </row>
    <row r="434" spans="1:3" x14ac:dyDescent="0.35">
      <c r="A434" s="6" t="s">
        <v>128</v>
      </c>
      <c r="B434" s="6">
        <v>18</v>
      </c>
      <c r="C434" s="6">
        <v>12</v>
      </c>
    </row>
    <row r="435" spans="1:3" x14ac:dyDescent="0.35">
      <c r="A435" s="6" t="s">
        <v>128</v>
      </c>
      <c r="B435" s="6">
        <v>72</v>
      </c>
      <c r="C435" s="6">
        <v>12</v>
      </c>
    </row>
    <row r="436" spans="1:3" x14ac:dyDescent="0.35">
      <c r="A436" s="6" t="s">
        <v>128</v>
      </c>
      <c r="B436" s="6">
        <v>18</v>
      </c>
      <c r="C436" s="6">
        <v>1</v>
      </c>
    </row>
    <row r="437" spans="1:3" x14ac:dyDescent="0.35">
      <c r="A437" s="6" t="s">
        <v>128</v>
      </c>
      <c r="B437" s="6">
        <v>18</v>
      </c>
      <c r="C437" s="6">
        <v>11</v>
      </c>
    </row>
    <row r="438" spans="1:3" x14ac:dyDescent="0.35">
      <c r="A438" s="6" t="s">
        <v>128</v>
      </c>
      <c r="B438" s="6">
        <v>18</v>
      </c>
      <c r="C438" s="6">
        <v>12</v>
      </c>
    </row>
    <row r="439" spans="1:3" x14ac:dyDescent="0.35">
      <c r="A439" s="6" t="s">
        <v>128</v>
      </c>
      <c r="B439" s="6">
        <v>576</v>
      </c>
      <c r="C439" s="6">
        <v>24</v>
      </c>
    </row>
    <row r="440" spans="1:3" x14ac:dyDescent="0.35">
      <c r="A440" s="6" t="s">
        <v>82</v>
      </c>
      <c r="B440" s="6">
        <v>40</v>
      </c>
      <c r="C440" s="6">
        <v>3</v>
      </c>
    </row>
    <row r="441" spans="1:3" x14ac:dyDescent="0.35">
      <c r="A441" s="6" t="s">
        <v>128</v>
      </c>
      <c r="B441" s="6">
        <v>40</v>
      </c>
      <c r="C441" s="6">
        <v>12</v>
      </c>
    </row>
    <row r="442" spans="1:3" x14ac:dyDescent="0.35">
      <c r="A442" s="6" t="s">
        <v>128</v>
      </c>
      <c r="B442" s="6">
        <v>40</v>
      </c>
      <c r="C442" s="6">
        <v>12</v>
      </c>
    </row>
    <row r="443" spans="1:3" x14ac:dyDescent="0.35">
      <c r="A443" s="6" t="s">
        <v>128</v>
      </c>
      <c r="B443" s="6">
        <v>36</v>
      </c>
      <c r="C443" s="6">
        <v>12</v>
      </c>
    </row>
    <row r="444" spans="1:3" x14ac:dyDescent="0.35">
      <c r="A444" s="6" t="s">
        <v>128</v>
      </c>
      <c r="B444" s="6">
        <v>100</v>
      </c>
      <c r="C444" s="6">
        <v>24</v>
      </c>
    </row>
    <row r="445" spans="1:3" x14ac:dyDescent="0.35">
      <c r="A445" s="6" t="s">
        <v>128</v>
      </c>
      <c r="B445" s="6">
        <v>192</v>
      </c>
      <c r="C445" s="6">
        <v>12</v>
      </c>
    </row>
    <row r="446" spans="1:3" x14ac:dyDescent="0.35">
      <c r="A446" s="6" t="s">
        <v>82</v>
      </c>
      <c r="B446" s="6">
        <v>240</v>
      </c>
      <c r="C446" s="6">
        <v>240</v>
      </c>
    </row>
    <row r="447" spans="1:3" x14ac:dyDescent="0.35">
      <c r="A447" s="6" t="s">
        <v>128</v>
      </c>
      <c r="B447" s="6">
        <v>480</v>
      </c>
      <c r="C447" s="6">
        <v>12</v>
      </c>
    </row>
    <row r="448" spans="1:3" x14ac:dyDescent="0.35">
      <c r="A448" s="6" t="s">
        <v>82</v>
      </c>
      <c r="B448" s="6">
        <v>480</v>
      </c>
      <c r="C448" s="6">
        <v>480</v>
      </c>
    </row>
    <row r="449" spans="1:3" x14ac:dyDescent="0.35">
      <c r="A449" s="6" t="s">
        <v>82</v>
      </c>
      <c r="B449" s="6">
        <v>480</v>
      </c>
      <c r="C449" s="6">
        <v>480</v>
      </c>
    </row>
    <row r="450" spans="1:3" x14ac:dyDescent="0.35">
      <c r="A450" s="6" t="s">
        <v>128</v>
      </c>
      <c r="B450" s="6">
        <v>480</v>
      </c>
      <c r="C450" s="6">
        <v>24</v>
      </c>
    </row>
    <row r="451" spans="1:3" x14ac:dyDescent="0.35">
      <c r="A451" s="6" t="s">
        <v>82</v>
      </c>
      <c r="B451" s="6">
        <v>480</v>
      </c>
      <c r="C451" s="6">
        <v>480</v>
      </c>
    </row>
    <row r="452" spans="1:3" x14ac:dyDescent="0.35">
      <c r="A452" s="6" t="s">
        <v>128</v>
      </c>
      <c r="B452" s="6">
        <v>120</v>
      </c>
      <c r="C452" s="6">
        <v>12</v>
      </c>
    </row>
    <row r="453" spans="1:3" x14ac:dyDescent="0.35">
      <c r="A453" s="6" t="s">
        <v>128</v>
      </c>
      <c r="B453" s="6">
        <v>108</v>
      </c>
      <c r="C453" s="6">
        <v>7</v>
      </c>
    </row>
    <row r="454" spans="1:3" x14ac:dyDescent="0.35">
      <c r="A454" s="6" t="s">
        <v>82</v>
      </c>
      <c r="B454" s="6">
        <v>80</v>
      </c>
      <c r="C454" s="6">
        <v>48</v>
      </c>
    </row>
    <row r="455" spans="1:3" x14ac:dyDescent="0.35">
      <c r="A455" s="6" t="s">
        <v>128</v>
      </c>
      <c r="B455" s="6">
        <v>60</v>
      </c>
      <c r="C455" s="6">
        <v>12</v>
      </c>
    </row>
    <row r="456" spans="1:3" x14ac:dyDescent="0.35">
      <c r="A456" s="6" t="s">
        <v>82</v>
      </c>
      <c r="B456" s="6">
        <v>60</v>
      </c>
      <c r="C456" s="6">
        <v>3</v>
      </c>
    </row>
    <row r="457" spans="1:3" x14ac:dyDescent="0.35">
      <c r="A457" s="6" t="s">
        <v>128</v>
      </c>
      <c r="B457" s="6">
        <v>72</v>
      </c>
      <c r="C457" s="6">
        <v>12</v>
      </c>
    </row>
    <row r="458" spans="1:3" x14ac:dyDescent="0.35">
      <c r="A458" s="6" t="s">
        <v>128</v>
      </c>
      <c r="B458" s="6">
        <v>48</v>
      </c>
      <c r="C458" s="6">
        <v>12</v>
      </c>
    </row>
    <row r="459" spans="1:3" x14ac:dyDescent="0.35">
      <c r="A459" s="6" t="s">
        <v>82</v>
      </c>
      <c r="B459" s="6">
        <v>48</v>
      </c>
      <c r="C459" s="6">
        <v>6</v>
      </c>
    </row>
    <row r="460" spans="1:3" x14ac:dyDescent="0.35">
      <c r="A460" s="6" t="s">
        <v>128</v>
      </c>
      <c r="B460" s="6">
        <v>72</v>
      </c>
      <c r="C460" s="6">
        <v>12</v>
      </c>
    </row>
    <row r="461" spans="1:3" x14ac:dyDescent="0.35">
      <c r="A461" s="6" t="s">
        <v>128</v>
      </c>
      <c r="B461" s="6">
        <v>36</v>
      </c>
      <c r="C461" s="6">
        <v>12</v>
      </c>
    </row>
    <row r="462" spans="1:3" x14ac:dyDescent="0.35">
      <c r="A462" s="6" t="s">
        <v>82</v>
      </c>
      <c r="B462" s="6">
        <v>36</v>
      </c>
      <c r="C462" s="6">
        <v>12</v>
      </c>
    </row>
    <row r="463" spans="1:3" x14ac:dyDescent="0.35">
      <c r="A463" s="6" t="s">
        <v>128</v>
      </c>
      <c r="B463" s="6">
        <v>40</v>
      </c>
      <c r="C463" s="6">
        <v>12</v>
      </c>
    </row>
    <row r="464" spans="1:3" x14ac:dyDescent="0.35">
      <c r="A464" s="6" t="s">
        <v>128</v>
      </c>
      <c r="B464" s="6">
        <v>40</v>
      </c>
      <c r="C464" s="6">
        <v>12</v>
      </c>
    </row>
    <row r="465" spans="1:3" x14ac:dyDescent="0.35">
      <c r="A465" s="6" t="s">
        <v>128</v>
      </c>
      <c r="B465" s="6">
        <v>36</v>
      </c>
      <c r="C465" s="6">
        <v>12</v>
      </c>
    </row>
    <row r="466" spans="1:3" x14ac:dyDescent="0.35">
      <c r="A466" s="6" t="s">
        <v>82</v>
      </c>
      <c r="B466" s="6">
        <v>48</v>
      </c>
      <c r="C466" s="6">
        <v>3</v>
      </c>
    </row>
    <row r="467" spans="1:3" x14ac:dyDescent="0.35">
      <c r="A467" s="6" t="s">
        <v>82</v>
      </c>
      <c r="B467" s="6">
        <v>48</v>
      </c>
      <c r="C467" s="6">
        <v>3</v>
      </c>
    </row>
    <row r="468" spans="1:3" x14ac:dyDescent="0.35">
      <c r="A468" s="6" t="s">
        <v>128</v>
      </c>
      <c r="B468" s="6">
        <v>36</v>
      </c>
      <c r="C468" s="6">
        <v>12</v>
      </c>
    </row>
    <row r="469" spans="1:3" x14ac:dyDescent="0.35">
      <c r="A469" s="6" t="s">
        <v>82</v>
      </c>
      <c r="B469" s="6">
        <v>36</v>
      </c>
      <c r="C469" s="6">
        <v>6</v>
      </c>
    </row>
    <row r="470" spans="1:3" x14ac:dyDescent="0.35">
      <c r="A470" s="6" t="s">
        <v>128</v>
      </c>
      <c r="B470" s="6">
        <v>600</v>
      </c>
      <c r="C470" s="6">
        <v>12</v>
      </c>
    </row>
    <row r="471" spans="1:3" x14ac:dyDescent="0.35">
      <c r="A471" s="6" t="s">
        <v>128</v>
      </c>
      <c r="B471" s="6">
        <v>600</v>
      </c>
      <c r="C471" s="6">
        <v>12</v>
      </c>
    </row>
    <row r="472" spans="1:3" x14ac:dyDescent="0.35">
      <c r="A472" s="6" t="s">
        <v>82</v>
      </c>
      <c r="B472" s="6">
        <v>600</v>
      </c>
      <c r="C472" s="6">
        <v>12</v>
      </c>
    </row>
    <row r="473" spans="1:3" x14ac:dyDescent="0.35">
      <c r="A473" s="6" t="s">
        <v>128</v>
      </c>
      <c r="B473" s="6">
        <v>72</v>
      </c>
      <c r="C473" s="6">
        <v>12</v>
      </c>
    </row>
    <row r="474" spans="1:3" x14ac:dyDescent="0.35">
      <c r="A474" s="6" t="s">
        <v>82</v>
      </c>
      <c r="B474" s="6">
        <v>72</v>
      </c>
      <c r="C474" s="6">
        <v>24</v>
      </c>
    </row>
    <row r="475" spans="1:3" x14ac:dyDescent="0.35">
      <c r="A475" s="6" t="s">
        <v>82</v>
      </c>
      <c r="B475" s="6">
        <v>160</v>
      </c>
      <c r="C475" s="6">
        <v>160</v>
      </c>
    </row>
    <row r="476" spans="1:3" x14ac:dyDescent="0.35">
      <c r="A476" s="6" t="s">
        <v>82</v>
      </c>
      <c r="B476" s="6">
        <v>36</v>
      </c>
      <c r="C476" s="6">
        <v>12</v>
      </c>
    </row>
    <row r="477" spans="1:3" x14ac:dyDescent="0.35">
      <c r="A477" s="6" t="s">
        <v>82</v>
      </c>
      <c r="B477" s="6">
        <v>36</v>
      </c>
      <c r="C477" s="6">
        <v>72</v>
      </c>
    </row>
    <row r="478" spans="1:3" x14ac:dyDescent="0.35">
      <c r="A478" s="6" t="s">
        <v>82</v>
      </c>
      <c r="B478" s="6">
        <v>36</v>
      </c>
      <c r="C478" s="6">
        <v>6</v>
      </c>
    </row>
    <row r="479" spans="1:3" x14ac:dyDescent="0.35">
      <c r="A479" s="6" t="s">
        <v>128</v>
      </c>
      <c r="B479" s="6">
        <v>24</v>
      </c>
      <c r="C479" s="6">
        <v>25</v>
      </c>
    </row>
    <row r="480" spans="1:3" x14ac:dyDescent="0.35">
      <c r="A480" s="6" t="s">
        <v>128</v>
      </c>
      <c r="B480" s="6">
        <v>72</v>
      </c>
      <c r="C480" s="6">
        <v>12</v>
      </c>
    </row>
    <row r="481" spans="1:3" x14ac:dyDescent="0.35">
      <c r="A481" s="6" t="s">
        <v>128</v>
      </c>
      <c r="B481" s="6">
        <v>48</v>
      </c>
      <c r="C481" s="6">
        <v>12</v>
      </c>
    </row>
    <row r="482" spans="1:3" x14ac:dyDescent="0.35">
      <c r="A482" s="6" t="s">
        <v>82</v>
      </c>
      <c r="B482" s="6">
        <v>48</v>
      </c>
      <c r="C482" s="6">
        <v>12</v>
      </c>
    </row>
    <row r="483" spans="1:3" x14ac:dyDescent="0.35">
      <c r="A483" s="6" t="s">
        <v>128</v>
      </c>
      <c r="B483" s="6">
        <v>36</v>
      </c>
      <c r="C483" s="6">
        <v>6</v>
      </c>
    </row>
    <row r="484" spans="1:3" x14ac:dyDescent="0.35">
      <c r="A484" s="6" t="s">
        <v>128</v>
      </c>
      <c r="B484" s="6">
        <v>36</v>
      </c>
      <c r="C484" s="6">
        <v>6</v>
      </c>
    </row>
    <row r="485" spans="1:3" x14ac:dyDescent="0.35">
      <c r="A485" s="6" t="s">
        <v>128</v>
      </c>
      <c r="B485" s="6">
        <v>20</v>
      </c>
      <c r="C485" s="6">
        <v>16</v>
      </c>
    </row>
    <row r="486" spans="1:3" x14ac:dyDescent="0.35">
      <c r="A486" s="6" t="s">
        <v>82</v>
      </c>
      <c r="B486" s="6">
        <v>48</v>
      </c>
      <c r="C486" s="6">
        <v>6</v>
      </c>
    </row>
    <row r="487" spans="1:3" x14ac:dyDescent="0.35">
      <c r="A487" s="6" t="s">
        <v>82</v>
      </c>
      <c r="B487" s="6">
        <v>20</v>
      </c>
      <c r="C487" s="6">
        <v>4</v>
      </c>
    </row>
    <row r="488" spans="1:3" x14ac:dyDescent="0.35">
      <c r="A488" s="6" t="s">
        <v>82</v>
      </c>
      <c r="B488" s="6">
        <v>120</v>
      </c>
      <c r="C488" s="6">
        <v>12</v>
      </c>
    </row>
    <row r="489" spans="1:3" x14ac:dyDescent="0.35">
      <c r="A489" s="6" t="s">
        <v>82</v>
      </c>
      <c r="B489" s="6">
        <v>120</v>
      </c>
      <c r="C489" s="6">
        <v>12</v>
      </c>
    </row>
    <row r="490" spans="1:3" x14ac:dyDescent="0.35">
      <c r="A490" s="6" t="s">
        <v>128</v>
      </c>
      <c r="B490" s="6">
        <v>120</v>
      </c>
      <c r="C490" s="6">
        <v>12</v>
      </c>
    </row>
    <row r="491" spans="1:3" x14ac:dyDescent="0.35">
      <c r="A491" s="6" t="s">
        <v>82</v>
      </c>
      <c r="B491" s="6">
        <v>96</v>
      </c>
      <c r="C491" s="6">
        <v>12</v>
      </c>
    </row>
    <row r="492" spans="1:3" x14ac:dyDescent="0.35">
      <c r="A492" s="6" t="s">
        <v>128</v>
      </c>
      <c r="B492" s="6">
        <v>96</v>
      </c>
      <c r="C492" s="6">
        <v>24</v>
      </c>
    </row>
    <row r="493" spans="1:3" x14ac:dyDescent="0.35">
      <c r="A493" s="6" t="s">
        <v>82</v>
      </c>
      <c r="B493" s="6">
        <v>36</v>
      </c>
      <c r="C493" s="6">
        <v>1</v>
      </c>
    </row>
    <row r="494" spans="1:3" x14ac:dyDescent="0.35">
      <c r="A494" s="6" t="s">
        <v>82</v>
      </c>
      <c r="B494" s="6">
        <v>96</v>
      </c>
      <c r="C494" s="6">
        <v>12</v>
      </c>
    </row>
    <row r="495" spans="1:3" x14ac:dyDescent="0.35">
      <c r="A495" s="6" t="s">
        <v>82</v>
      </c>
      <c r="B495" s="6">
        <v>96</v>
      </c>
      <c r="C495" s="6">
        <v>12</v>
      </c>
    </row>
    <row r="496" spans="1:3" x14ac:dyDescent="0.35">
      <c r="A496" s="6" t="s">
        <v>82</v>
      </c>
      <c r="B496" s="6">
        <v>36</v>
      </c>
      <c r="C496" s="6">
        <v>36</v>
      </c>
    </row>
    <row r="497" spans="1:3" x14ac:dyDescent="0.35">
      <c r="A497" s="6" t="s">
        <v>82</v>
      </c>
      <c r="B497" s="6">
        <v>36</v>
      </c>
      <c r="C497" s="6">
        <v>12</v>
      </c>
    </row>
    <row r="498" spans="1:3" x14ac:dyDescent="0.35">
      <c r="A498" s="6" t="s">
        <v>82</v>
      </c>
      <c r="B498" s="6">
        <v>120</v>
      </c>
      <c r="C498" s="6">
        <v>12</v>
      </c>
    </row>
    <row r="499" spans="1:3" x14ac:dyDescent="0.35">
      <c r="A499" s="6" t="s">
        <v>128</v>
      </c>
      <c r="B499" s="6">
        <v>48</v>
      </c>
      <c r="C499" s="6">
        <v>12</v>
      </c>
    </row>
    <row r="500" spans="1:3" x14ac:dyDescent="0.35">
      <c r="A500" s="6" t="s">
        <v>128</v>
      </c>
      <c r="B500" s="6">
        <v>120</v>
      </c>
      <c r="C500" s="6">
        <v>12</v>
      </c>
    </row>
    <row r="501" spans="1:3" x14ac:dyDescent="0.35">
      <c r="A501" s="6" t="s">
        <v>82</v>
      </c>
      <c r="B501" s="6">
        <v>120</v>
      </c>
      <c r="C501" s="6">
        <v>12</v>
      </c>
    </row>
    <row r="502" spans="1:3" x14ac:dyDescent="0.35">
      <c r="A502" s="6" t="s">
        <v>82</v>
      </c>
      <c r="B502" s="6">
        <v>24</v>
      </c>
      <c r="C502" s="6">
        <v>48</v>
      </c>
    </row>
    <row r="503" spans="1:3" x14ac:dyDescent="0.35">
      <c r="A503" s="6" t="s">
        <v>82</v>
      </c>
      <c r="B503" s="6">
        <v>12</v>
      </c>
      <c r="C503" s="6">
        <v>12</v>
      </c>
    </row>
    <row r="504" spans="1:3" x14ac:dyDescent="0.35">
      <c r="A504" s="6" t="s">
        <v>128</v>
      </c>
      <c r="B504" s="6">
        <v>48</v>
      </c>
      <c r="C504" s="6">
        <v>6</v>
      </c>
    </row>
    <row r="505" spans="1:3" x14ac:dyDescent="0.35">
      <c r="A505" s="6" t="s">
        <v>128</v>
      </c>
      <c r="B505" s="6">
        <v>12</v>
      </c>
      <c r="C505" s="6">
        <v>2</v>
      </c>
    </row>
    <row r="506" spans="1:3" x14ac:dyDescent="0.35">
      <c r="A506" s="6" t="s">
        <v>128</v>
      </c>
      <c r="B506" s="6">
        <v>6</v>
      </c>
      <c r="C506" s="6">
        <v>12</v>
      </c>
    </row>
    <row r="507" spans="1:3" x14ac:dyDescent="0.35">
      <c r="A507" s="6" t="s">
        <v>128</v>
      </c>
      <c r="B507" s="6">
        <v>6</v>
      </c>
      <c r="C507" s="6">
        <v>4</v>
      </c>
    </row>
    <row r="508" spans="1:3" x14ac:dyDescent="0.35">
      <c r="A508" s="6" t="s">
        <v>128</v>
      </c>
      <c r="B508" s="6">
        <v>6</v>
      </c>
      <c r="C508" s="6">
        <v>24</v>
      </c>
    </row>
    <row r="509" spans="1:3" x14ac:dyDescent="0.35">
      <c r="A509" s="6" t="s">
        <v>82</v>
      </c>
      <c r="B509" s="6">
        <v>12</v>
      </c>
      <c r="C509" s="6">
        <v>3</v>
      </c>
    </row>
    <row r="510" spans="1:3" x14ac:dyDescent="0.35">
      <c r="A510" s="6" t="s">
        <v>128</v>
      </c>
      <c r="B510" s="6">
        <v>12</v>
      </c>
      <c r="C510" s="6">
        <v>1</v>
      </c>
    </row>
    <row r="511" spans="1:3" x14ac:dyDescent="0.35">
      <c r="A511" s="6" t="s">
        <v>128</v>
      </c>
      <c r="B511" s="6">
        <v>12</v>
      </c>
      <c r="C511" s="6">
        <v>11</v>
      </c>
    </row>
    <row r="512" spans="1:3" x14ac:dyDescent="0.35">
      <c r="A512" s="6" t="s">
        <v>128</v>
      </c>
      <c r="B512" s="6">
        <v>12</v>
      </c>
      <c r="C512" s="6">
        <v>12</v>
      </c>
    </row>
    <row r="513" spans="1:3" x14ac:dyDescent="0.35">
      <c r="A513" s="6" t="s">
        <v>128</v>
      </c>
      <c r="B513" s="6">
        <v>24</v>
      </c>
      <c r="C513" s="6">
        <v>12</v>
      </c>
    </row>
    <row r="514" spans="1:3" x14ac:dyDescent="0.35">
      <c r="A514" s="6" t="s">
        <v>128</v>
      </c>
      <c r="B514" s="6">
        <v>24</v>
      </c>
      <c r="C514" s="6">
        <v>24</v>
      </c>
    </row>
    <row r="515" spans="1:3" x14ac:dyDescent="0.35">
      <c r="A515" s="6" t="s">
        <v>82</v>
      </c>
      <c r="B515" s="6">
        <v>24</v>
      </c>
      <c r="C515" s="6">
        <v>6</v>
      </c>
    </row>
    <row r="516" spans="1:3" x14ac:dyDescent="0.35">
      <c r="A516" s="6" t="s">
        <v>82</v>
      </c>
      <c r="B516" s="6">
        <v>24</v>
      </c>
      <c r="C516" s="6">
        <v>6</v>
      </c>
    </row>
    <row r="517" spans="1:3" x14ac:dyDescent="0.35">
      <c r="A517" s="6" t="s">
        <v>128</v>
      </c>
      <c r="B517" s="6">
        <v>24</v>
      </c>
      <c r="C517" s="6">
        <v>12</v>
      </c>
    </row>
    <row r="518" spans="1:3" x14ac:dyDescent="0.35">
      <c r="A518" s="6" t="s">
        <v>82</v>
      </c>
      <c r="B518" s="6">
        <v>48</v>
      </c>
      <c r="C518" s="6">
        <v>48</v>
      </c>
    </row>
    <row r="519" spans="1:3" x14ac:dyDescent="0.35">
      <c r="A519" s="6" t="s">
        <v>128</v>
      </c>
      <c r="B519" s="6">
        <v>24</v>
      </c>
      <c r="C519" s="6">
        <v>2</v>
      </c>
    </row>
    <row r="520" spans="1:3" x14ac:dyDescent="0.35">
      <c r="A520" s="6" t="s">
        <v>82</v>
      </c>
      <c r="B520" s="6">
        <v>72</v>
      </c>
      <c r="C520" s="6">
        <v>24</v>
      </c>
    </row>
    <row r="521" spans="1:3" x14ac:dyDescent="0.35">
      <c r="A521" s="6" t="s">
        <v>82</v>
      </c>
      <c r="B521" s="6">
        <v>144</v>
      </c>
      <c r="C521" s="6">
        <v>12</v>
      </c>
    </row>
    <row r="522" spans="1:3" x14ac:dyDescent="0.35">
      <c r="A522" s="6" t="s">
        <v>128</v>
      </c>
      <c r="B522" s="6">
        <v>144</v>
      </c>
      <c r="C522" s="6">
        <v>12</v>
      </c>
    </row>
    <row r="523" spans="1:3" x14ac:dyDescent="0.35">
      <c r="A523" s="6" t="s">
        <v>82</v>
      </c>
      <c r="B523" s="6">
        <v>144</v>
      </c>
      <c r="C523" s="6">
        <v>6</v>
      </c>
    </row>
    <row r="524" spans="1:3" x14ac:dyDescent="0.35">
      <c r="A524" s="6" t="s">
        <v>82</v>
      </c>
      <c r="B524" s="6">
        <v>60</v>
      </c>
      <c r="C524" s="6">
        <v>120</v>
      </c>
    </row>
    <row r="525" spans="1:3" x14ac:dyDescent="0.35">
      <c r="A525" s="6" t="s">
        <v>82</v>
      </c>
      <c r="B525" s="6">
        <v>60</v>
      </c>
      <c r="C525" s="6">
        <v>120</v>
      </c>
    </row>
    <row r="526" spans="1:3" x14ac:dyDescent="0.35">
      <c r="A526" s="6" t="s">
        <v>128</v>
      </c>
      <c r="B526" s="6">
        <v>1</v>
      </c>
      <c r="C526" s="6">
        <v>1</v>
      </c>
    </row>
    <row r="527" spans="1:3" x14ac:dyDescent="0.35">
      <c r="A527" s="6" t="s">
        <v>128</v>
      </c>
      <c r="B527" s="6">
        <v>1</v>
      </c>
      <c r="C527" s="6">
        <v>2</v>
      </c>
    </row>
    <row r="528" spans="1:3" x14ac:dyDescent="0.35">
      <c r="A528" s="6" t="s">
        <v>82</v>
      </c>
      <c r="B528" s="6">
        <v>30</v>
      </c>
      <c r="C528" s="6">
        <v>8</v>
      </c>
    </row>
    <row r="529" spans="1:3" x14ac:dyDescent="0.35">
      <c r="A529" s="6" t="s">
        <v>82</v>
      </c>
      <c r="B529" s="6">
        <v>30</v>
      </c>
      <c r="C529" s="6">
        <v>22</v>
      </c>
    </row>
    <row r="530" spans="1:3" x14ac:dyDescent="0.35">
      <c r="A530" s="6" t="s">
        <v>82</v>
      </c>
      <c r="B530" s="6">
        <v>40</v>
      </c>
      <c r="C530" s="6">
        <v>40</v>
      </c>
    </row>
    <row r="531" spans="1:3" x14ac:dyDescent="0.35">
      <c r="A531" s="6" t="s">
        <v>128</v>
      </c>
      <c r="B531" s="6">
        <v>120</v>
      </c>
      <c r="C531" s="6">
        <v>24</v>
      </c>
    </row>
    <row r="532" spans="1:3" x14ac:dyDescent="0.35">
      <c r="A532" s="6" t="s">
        <v>128</v>
      </c>
      <c r="B532" s="6">
        <v>10</v>
      </c>
      <c r="C532" s="6">
        <v>6</v>
      </c>
    </row>
    <row r="533" spans="1:3" x14ac:dyDescent="0.35">
      <c r="A533" s="6" t="s">
        <v>82</v>
      </c>
      <c r="B533" s="6">
        <v>12</v>
      </c>
      <c r="C533" s="6">
        <v>12</v>
      </c>
    </row>
    <row r="534" spans="1:3" x14ac:dyDescent="0.35">
      <c r="A534" s="6" t="s">
        <v>128</v>
      </c>
      <c r="B534" s="6">
        <v>12</v>
      </c>
      <c r="C534" s="6">
        <v>56</v>
      </c>
    </row>
    <row r="535" spans="1:3" x14ac:dyDescent="0.35">
      <c r="A535" s="6" t="s">
        <v>128</v>
      </c>
      <c r="B535" s="6">
        <v>24</v>
      </c>
      <c r="C535" s="6">
        <v>24</v>
      </c>
    </row>
    <row r="536" spans="1:3" x14ac:dyDescent="0.35">
      <c r="A536" s="6" t="s">
        <v>82</v>
      </c>
      <c r="B536" s="6">
        <v>48</v>
      </c>
      <c r="C536" s="6">
        <v>48</v>
      </c>
    </row>
    <row r="537" spans="1:3" x14ac:dyDescent="0.35">
      <c r="A537" s="6" t="s">
        <v>128</v>
      </c>
      <c r="B537" s="6">
        <v>48</v>
      </c>
      <c r="C537" s="6">
        <v>24</v>
      </c>
    </row>
    <row r="538" spans="1:3" x14ac:dyDescent="0.35">
      <c r="A538" s="6" t="s">
        <v>128</v>
      </c>
      <c r="B538" s="6">
        <v>12</v>
      </c>
      <c r="C538" s="6">
        <v>120</v>
      </c>
    </row>
    <row r="539" spans="1:3" x14ac:dyDescent="0.35">
      <c r="A539" s="6" t="s">
        <v>128</v>
      </c>
      <c r="B539" s="6">
        <v>30</v>
      </c>
      <c r="C539" s="6">
        <v>224</v>
      </c>
    </row>
    <row r="540" spans="1:3" x14ac:dyDescent="0.35">
      <c r="A540" s="6" t="s">
        <v>128</v>
      </c>
      <c r="B540" s="6">
        <v>45</v>
      </c>
      <c r="C540" s="6">
        <v>36</v>
      </c>
    </row>
    <row r="541" spans="1:3" x14ac:dyDescent="0.35">
      <c r="A541" s="6" t="s">
        <v>128</v>
      </c>
      <c r="B541" s="6">
        <v>50</v>
      </c>
      <c r="C541" s="6">
        <v>12</v>
      </c>
    </row>
    <row r="542" spans="1:3" x14ac:dyDescent="0.35">
      <c r="A542" s="6" t="s">
        <v>128</v>
      </c>
      <c r="B542" s="6">
        <v>32</v>
      </c>
      <c r="C542" s="6">
        <v>20</v>
      </c>
    </row>
    <row r="543" spans="1:3" x14ac:dyDescent="0.35">
      <c r="A543" s="6" t="s">
        <v>128</v>
      </c>
      <c r="B543" s="6">
        <v>32</v>
      </c>
      <c r="C543" s="6">
        <v>4</v>
      </c>
    </row>
    <row r="544" spans="1:3" x14ac:dyDescent="0.35">
      <c r="A544" s="6" t="s">
        <v>128</v>
      </c>
      <c r="B544" s="6">
        <v>18</v>
      </c>
      <c r="C544" s="6">
        <v>12</v>
      </c>
    </row>
    <row r="545" spans="1:3" x14ac:dyDescent="0.35">
      <c r="A545" s="6" t="s">
        <v>128</v>
      </c>
      <c r="B545" s="6">
        <v>60</v>
      </c>
      <c r="C545" s="6">
        <v>24</v>
      </c>
    </row>
    <row r="546" spans="1:3" x14ac:dyDescent="0.35">
      <c r="A546" s="6" t="s">
        <v>128</v>
      </c>
      <c r="B546" s="6">
        <v>48</v>
      </c>
      <c r="C546" s="6">
        <v>24</v>
      </c>
    </row>
    <row r="547" spans="1:3" x14ac:dyDescent="0.35">
      <c r="A547" s="6" t="s">
        <v>128</v>
      </c>
      <c r="B547" s="6">
        <v>20</v>
      </c>
      <c r="C547" s="6">
        <v>24</v>
      </c>
    </row>
    <row r="548" spans="1:3" x14ac:dyDescent="0.35">
      <c r="A548" s="6" t="s">
        <v>128</v>
      </c>
      <c r="B548" s="6">
        <v>60</v>
      </c>
      <c r="C548" s="6">
        <v>12</v>
      </c>
    </row>
    <row r="549" spans="1:3" x14ac:dyDescent="0.35">
      <c r="A549" s="6" t="s">
        <v>128</v>
      </c>
      <c r="B549" s="6">
        <v>24</v>
      </c>
      <c r="C549" s="6">
        <v>72</v>
      </c>
    </row>
    <row r="550" spans="1:3" x14ac:dyDescent="0.35">
      <c r="A550" s="6" t="s">
        <v>128</v>
      </c>
      <c r="B550" s="6">
        <v>18</v>
      </c>
      <c r="C550" s="6">
        <v>18</v>
      </c>
    </row>
    <row r="551" spans="1:3" x14ac:dyDescent="0.35">
      <c r="A551" s="6" t="s">
        <v>128</v>
      </c>
      <c r="B551" s="6">
        <v>18</v>
      </c>
      <c r="C551" s="6">
        <v>6</v>
      </c>
    </row>
    <row r="552" spans="1:3" x14ac:dyDescent="0.35">
      <c r="A552" s="6" t="s">
        <v>128</v>
      </c>
      <c r="B552" s="6">
        <v>48</v>
      </c>
      <c r="C552" s="6">
        <v>36</v>
      </c>
    </row>
    <row r="553" spans="1:3" x14ac:dyDescent="0.35">
      <c r="A553" s="6" t="s">
        <v>82</v>
      </c>
      <c r="B553" s="6">
        <v>72</v>
      </c>
      <c r="C553" s="6">
        <v>72</v>
      </c>
    </row>
    <row r="554" spans="1:3" x14ac:dyDescent="0.35">
      <c r="A554" s="6" t="s">
        <v>128</v>
      </c>
      <c r="B554" s="6">
        <v>18</v>
      </c>
      <c r="C554" s="6">
        <v>12</v>
      </c>
    </row>
    <row r="555" spans="1:3" x14ac:dyDescent="0.35">
      <c r="A555" s="6" t="s">
        <v>82</v>
      </c>
      <c r="B555" s="6">
        <v>18</v>
      </c>
      <c r="C555" s="6">
        <v>18</v>
      </c>
    </row>
    <row r="556" spans="1:3" x14ac:dyDescent="0.35">
      <c r="A556" s="6" t="s">
        <v>82</v>
      </c>
      <c r="B556" s="6">
        <v>18</v>
      </c>
      <c r="C556" s="6">
        <v>18</v>
      </c>
    </row>
    <row r="557" spans="1:3" x14ac:dyDescent="0.35">
      <c r="A557" s="6" t="s">
        <v>82</v>
      </c>
      <c r="B557" s="6">
        <v>18</v>
      </c>
      <c r="C557" s="6">
        <v>18</v>
      </c>
    </row>
    <row r="558" spans="1:3" x14ac:dyDescent="0.35">
      <c r="A558" s="6" t="s">
        <v>128</v>
      </c>
      <c r="B558" s="6">
        <v>960</v>
      </c>
      <c r="C558" s="6">
        <v>120</v>
      </c>
    </row>
    <row r="559" spans="1:3" x14ac:dyDescent="0.35">
      <c r="A559" s="6" t="s">
        <v>82</v>
      </c>
      <c r="B559" s="6">
        <v>1080</v>
      </c>
      <c r="C559" s="6">
        <v>240</v>
      </c>
    </row>
    <row r="560" spans="1:3" x14ac:dyDescent="0.35">
      <c r="A560" s="6" t="s">
        <v>82</v>
      </c>
      <c r="B560" s="6">
        <v>216</v>
      </c>
      <c r="C560" s="6">
        <v>36</v>
      </c>
    </row>
    <row r="561" spans="1:3" x14ac:dyDescent="0.35">
      <c r="A561" s="6" t="s">
        <v>128</v>
      </c>
      <c r="B561" s="6">
        <v>25</v>
      </c>
      <c r="C561" s="6">
        <v>5</v>
      </c>
    </row>
    <row r="562" spans="1:3" x14ac:dyDescent="0.35">
      <c r="A562" s="6" t="s">
        <v>82</v>
      </c>
      <c r="B562" s="6">
        <v>25</v>
      </c>
      <c r="C562" s="6">
        <v>3</v>
      </c>
    </row>
    <row r="563" spans="1:3" x14ac:dyDescent="0.35">
      <c r="A563" s="6" t="s">
        <v>128</v>
      </c>
      <c r="B563" s="6">
        <v>12</v>
      </c>
      <c r="C563" s="6">
        <v>4</v>
      </c>
    </row>
    <row r="564" spans="1:3" x14ac:dyDescent="0.35">
      <c r="A564" s="6" t="s">
        <v>128</v>
      </c>
      <c r="B564" s="6">
        <v>120</v>
      </c>
      <c r="C564" s="6">
        <v>12</v>
      </c>
    </row>
    <row r="565" spans="1:3" x14ac:dyDescent="0.35">
      <c r="A565" s="6" t="s">
        <v>128</v>
      </c>
      <c r="B565" s="6">
        <v>32</v>
      </c>
      <c r="C565" s="6">
        <v>12</v>
      </c>
    </row>
    <row r="566" spans="1:3" x14ac:dyDescent="0.35">
      <c r="A566" s="6" t="s">
        <v>82</v>
      </c>
      <c r="B566" s="6">
        <v>32</v>
      </c>
      <c r="C566" s="6">
        <v>192</v>
      </c>
    </row>
    <row r="567" spans="1:3" x14ac:dyDescent="0.35">
      <c r="A567" s="6" t="s">
        <v>120</v>
      </c>
      <c r="B567" s="6">
        <v>32</v>
      </c>
      <c r="C567" s="6">
        <v>1848</v>
      </c>
    </row>
    <row r="568" spans="1:3" x14ac:dyDescent="0.35">
      <c r="A568" s="6" t="s">
        <v>120</v>
      </c>
      <c r="B568" s="6">
        <v>32</v>
      </c>
      <c r="C568" s="6">
        <v>1352</v>
      </c>
    </row>
    <row r="569" spans="1:3" x14ac:dyDescent="0.35">
      <c r="A569" s="6" t="s">
        <v>82</v>
      </c>
      <c r="B569" s="6">
        <v>4</v>
      </c>
      <c r="C569" s="6">
        <v>8</v>
      </c>
    </row>
    <row r="570" spans="1:3" x14ac:dyDescent="0.35">
      <c r="A570" s="6" t="s">
        <v>82</v>
      </c>
      <c r="B570" s="6">
        <v>1080</v>
      </c>
      <c r="C570" s="6">
        <v>360</v>
      </c>
    </row>
    <row r="571" spans="1:3" x14ac:dyDescent="0.35">
      <c r="A571" s="6" t="s">
        <v>128</v>
      </c>
      <c r="B571" s="6">
        <v>72</v>
      </c>
      <c r="C571" s="6">
        <v>10</v>
      </c>
    </row>
    <row r="572" spans="1:3" x14ac:dyDescent="0.35">
      <c r="A572" s="6" t="s">
        <v>120</v>
      </c>
      <c r="B572" s="6">
        <v>72</v>
      </c>
      <c r="C572" s="6">
        <v>720</v>
      </c>
    </row>
    <row r="573" spans="1:3" x14ac:dyDescent="0.35">
      <c r="A573" s="6" t="s">
        <v>128</v>
      </c>
      <c r="B573" s="6">
        <v>16</v>
      </c>
      <c r="C573" s="6">
        <v>6</v>
      </c>
    </row>
    <row r="574" spans="1:3" x14ac:dyDescent="0.35">
      <c r="A574" s="6" t="s">
        <v>128</v>
      </c>
      <c r="B574" s="6">
        <v>12</v>
      </c>
      <c r="C574" s="6">
        <v>4</v>
      </c>
    </row>
    <row r="575" spans="1:3" x14ac:dyDescent="0.35">
      <c r="A575" s="6" t="s">
        <v>82</v>
      </c>
      <c r="B575" s="6">
        <v>1200</v>
      </c>
      <c r="C575" s="6">
        <v>360</v>
      </c>
    </row>
    <row r="576" spans="1:3" x14ac:dyDescent="0.35">
      <c r="A576" s="6" t="s">
        <v>128</v>
      </c>
      <c r="B576" s="6">
        <v>72</v>
      </c>
      <c r="C576" s="6">
        <v>4</v>
      </c>
    </row>
    <row r="577" spans="1:3" x14ac:dyDescent="0.35">
      <c r="A577" s="6" t="s">
        <v>128</v>
      </c>
      <c r="B577" s="6">
        <v>216</v>
      </c>
      <c r="C577" s="6">
        <v>36</v>
      </c>
    </row>
    <row r="578" spans="1:3" x14ac:dyDescent="0.35">
      <c r="A578" s="6" t="s">
        <v>128</v>
      </c>
      <c r="B578" s="6">
        <v>140</v>
      </c>
      <c r="C578" s="6">
        <v>24</v>
      </c>
    </row>
    <row r="579" spans="1:3" x14ac:dyDescent="0.35">
      <c r="A579" s="6" t="s">
        <v>82</v>
      </c>
      <c r="B579" s="6">
        <v>72</v>
      </c>
      <c r="C579" s="6">
        <v>6</v>
      </c>
    </row>
    <row r="580" spans="1:3" x14ac:dyDescent="0.35">
      <c r="A580" s="6" t="s">
        <v>128</v>
      </c>
      <c r="B580" s="6">
        <v>48</v>
      </c>
      <c r="C580" s="6">
        <v>12</v>
      </c>
    </row>
    <row r="581" spans="1:3" x14ac:dyDescent="0.35">
      <c r="A581" s="6" t="s">
        <v>128</v>
      </c>
      <c r="B581" s="6">
        <v>48</v>
      </c>
      <c r="C581" s="6">
        <v>6</v>
      </c>
    </row>
    <row r="582" spans="1:3" x14ac:dyDescent="0.35">
      <c r="A582" s="6" t="s">
        <v>128</v>
      </c>
      <c r="B582" s="6">
        <v>96</v>
      </c>
      <c r="C582" s="6">
        <v>12</v>
      </c>
    </row>
    <row r="583" spans="1:3" x14ac:dyDescent="0.35">
      <c r="A583" s="6" t="s">
        <v>128</v>
      </c>
      <c r="B583" s="6">
        <v>96</v>
      </c>
      <c r="C583" s="6">
        <v>24</v>
      </c>
    </row>
    <row r="584" spans="1:3" x14ac:dyDescent="0.35">
      <c r="A584" s="6" t="s">
        <v>128</v>
      </c>
      <c r="B584" s="6">
        <v>6</v>
      </c>
      <c r="C584" s="6">
        <v>12</v>
      </c>
    </row>
    <row r="585" spans="1:3" x14ac:dyDescent="0.35">
      <c r="A585" s="6" t="s">
        <v>128</v>
      </c>
      <c r="B585" s="6">
        <v>6</v>
      </c>
      <c r="C585" s="6">
        <v>12</v>
      </c>
    </row>
    <row r="586" spans="1:3" x14ac:dyDescent="0.35">
      <c r="A586" s="6" t="s">
        <v>128</v>
      </c>
      <c r="B586" s="6">
        <v>6</v>
      </c>
      <c r="C586" s="6">
        <v>12</v>
      </c>
    </row>
    <row r="587" spans="1:3" x14ac:dyDescent="0.35">
      <c r="A587" s="6" t="s">
        <v>128</v>
      </c>
      <c r="B587" s="6">
        <v>12</v>
      </c>
      <c r="C587" s="6">
        <v>6</v>
      </c>
    </row>
    <row r="588" spans="1:3" x14ac:dyDescent="0.35">
      <c r="A588" s="6" t="s">
        <v>128</v>
      </c>
      <c r="B588" s="6">
        <v>4</v>
      </c>
      <c r="C588" s="6">
        <v>6</v>
      </c>
    </row>
    <row r="589" spans="1:3" x14ac:dyDescent="0.35">
      <c r="A589" s="6" t="s">
        <v>128</v>
      </c>
      <c r="B589" s="6">
        <v>4</v>
      </c>
      <c r="C589" s="6">
        <v>6</v>
      </c>
    </row>
    <row r="590" spans="1:3" x14ac:dyDescent="0.35">
      <c r="A590" s="6" t="s">
        <v>128</v>
      </c>
      <c r="B590" s="6">
        <v>12</v>
      </c>
      <c r="C590" s="6">
        <v>24</v>
      </c>
    </row>
    <row r="591" spans="1:3" x14ac:dyDescent="0.35">
      <c r="A591" s="6" t="s">
        <v>128</v>
      </c>
      <c r="B591" s="6">
        <v>18</v>
      </c>
      <c r="C591" s="6">
        <v>6</v>
      </c>
    </row>
    <row r="592" spans="1:3" x14ac:dyDescent="0.35">
      <c r="A592" s="6" t="s">
        <v>128</v>
      </c>
      <c r="B592" s="6">
        <v>4</v>
      </c>
      <c r="C592" s="6">
        <v>6</v>
      </c>
    </row>
    <row r="593" spans="1:3" x14ac:dyDescent="0.35">
      <c r="A593" s="6" t="s">
        <v>128</v>
      </c>
      <c r="B593" s="6">
        <v>72</v>
      </c>
      <c r="C593" s="6">
        <v>6</v>
      </c>
    </row>
    <row r="594" spans="1:3" x14ac:dyDescent="0.35">
      <c r="A594" s="6" t="s">
        <v>128</v>
      </c>
      <c r="B594" s="6">
        <v>4</v>
      </c>
      <c r="C594" s="6">
        <v>11</v>
      </c>
    </row>
    <row r="595" spans="1:3" x14ac:dyDescent="0.35">
      <c r="A595" s="6" t="s">
        <v>128</v>
      </c>
      <c r="B595" s="6">
        <v>4</v>
      </c>
      <c r="C595" s="6">
        <v>1</v>
      </c>
    </row>
    <row r="596" spans="1:3" x14ac:dyDescent="0.35">
      <c r="A596" s="6" t="s">
        <v>128</v>
      </c>
      <c r="B596" s="6">
        <v>6</v>
      </c>
      <c r="C596" s="6">
        <v>6</v>
      </c>
    </row>
    <row r="597" spans="1:3" x14ac:dyDescent="0.35">
      <c r="A597" s="6" t="s">
        <v>128</v>
      </c>
      <c r="B597" s="6">
        <v>192</v>
      </c>
      <c r="C597" s="6">
        <v>12</v>
      </c>
    </row>
    <row r="598" spans="1:3" x14ac:dyDescent="0.35">
      <c r="A598" s="6" t="s">
        <v>128</v>
      </c>
      <c r="B598" s="6">
        <v>192</v>
      </c>
      <c r="C598" s="6">
        <v>24</v>
      </c>
    </row>
    <row r="599" spans="1:3" x14ac:dyDescent="0.35">
      <c r="A599" s="6" t="s">
        <v>82</v>
      </c>
      <c r="B599" s="6">
        <v>72</v>
      </c>
      <c r="C599" s="6">
        <v>48</v>
      </c>
    </row>
    <row r="600" spans="1:3" x14ac:dyDescent="0.35">
      <c r="A600" s="6" t="s">
        <v>82</v>
      </c>
      <c r="B600" s="6">
        <v>72</v>
      </c>
      <c r="C600" s="6">
        <v>24</v>
      </c>
    </row>
    <row r="601" spans="1:3" x14ac:dyDescent="0.35">
      <c r="A601" s="6" t="s">
        <v>128</v>
      </c>
      <c r="B601" s="6">
        <v>24</v>
      </c>
      <c r="C601" s="6">
        <v>12</v>
      </c>
    </row>
    <row r="602" spans="1:3" x14ac:dyDescent="0.35">
      <c r="A602" s="6" t="s">
        <v>128</v>
      </c>
      <c r="B602" s="6">
        <v>40</v>
      </c>
      <c r="C602" s="6">
        <v>12</v>
      </c>
    </row>
    <row r="603" spans="1:3" x14ac:dyDescent="0.35">
      <c r="A603" s="6" t="s">
        <v>128</v>
      </c>
      <c r="B603" s="6">
        <v>40</v>
      </c>
      <c r="C603" s="6">
        <v>12</v>
      </c>
    </row>
    <row r="604" spans="1:3" x14ac:dyDescent="0.35">
      <c r="A604" s="6" t="s">
        <v>128</v>
      </c>
      <c r="B604" s="6">
        <v>40</v>
      </c>
      <c r="C604" s="6">
        <v>12</v>
      </c>
    </row>
    <row r="605" spans="1:3" x14ac:dyDescent="0.35">
      <c r="A605" s="6" t="s">
        <v>128</v>
      </c>
      <c r="B605" s="6">
        <v>40</v>
      </c>
      <c r="C605" s="6">
        <v>12</v>
      </c>
    </row>
    <row r="606" spans="1:3" x14ac:dyDescent="0.35">
      <c r="A606" s="6" t="s">
        <v>128</v>
      </c>
      <c r="B606" s="6">
        <v>12</v>
      </c>
      <c r="C606" s="6">
        <v>12</v>
      </c>
    </row>
    <row r="607" spans="1:3" x14ac:dyDescent="0.35">
      <c r="A607" s="6" t="s">
        <v>128</v>
      </c>
      <c r="B607" s="6">
        <v>12</v>
      </c>
      <c r="C607" s="6">
        <v>12</v>
      </c>
    </row>
    <row r="608" spans="1:3" x14ac:dyDescent="0.35">
      <c r="A608" s="6" t="s">
        <v>82</v>
      </c>
      <c r="B608" s="6">
        <v>12</v>
      </c>
      <c r="C608" s="6">
        <v>12</v>
      </c>
    </row>
    <row r="609" spans="1:3" x14ac:dyDescent="0.35">
      <c r="A609" s="6" t="s">
        <v>82</v>
      </c>
      <c r="B609" s="6">
        <v>18</v>
      </c>
      <c r="C609" s="6">
        <v>6</v>
      </c>
    </row>
    <row r="610" spans="1:3" x14ac:dyDescent="0.35">
      <c r="A610" s="6" t="s">
        <v>82</v>
      </c>
      <c r="B610" s="6">
        <v>24</v>
      </c>
      <c r="C610" s="6">
        <v>12</v>
      </c>
    </row>
    <row r="611" spans="1:3" x14ac:dyDescent="0.35">
      <c r="A611" s="6" t="s">
        <v>82</v>
      </c>
      <c r="B611" s="6">
        <v>40</v>
      </c>
      <c r="C611" s="6">
        <v>40</v>
      </c>
    </row>
    <row r="612" spans="1:3" x14ac:dyDescent="0.35">
      <c r="A612" s="6" t="s">
        <v>82</v>
      </c>
      <c r="B612" s="6">
        <v>40</v>
      </c>
      <c r="C612" s="6">
        <v>32</v>
      </c>
    </row>
    <row r="613" spans="1:3" x14ac:dyDescent="0.35">
      <c r="A613" s="6" t="s">
        <v>82</v>
      </c>
      <c r="B613" s="6">
        <v>40</v>
      </c>
      <c r="C613" s="6">
        <v>64</v>
      </c>
    </row>
    <row r="614" spans="1:3" x14ac:dyDescent="0.35">
      <c r="A614" s="6" t="s">
        <v>82</v>
      </c>
      <c r="B614" s="6">
        <v>40</v>
      </c>
      <c r="C614" s="6">
        <v>64</v>
      </c>
    </row>
    <row r="615" spans="1:3" x14ac:dyDescent="0.35">
      <c r="A615" s="6" t="s">
        <v>82</v>
      </c>
      <c r="B615" s="6">
        <v>40</v>
      </c>
      <c r="C615" s="6">
        <v>8</v>
      </c>
    </row>
    <row r="616" spans="1:3" x14ac:dyDescent="0.35">
      <c r="A616" s="6" t="s">
        <v>82</v>
      </c>
      <c r="B616" s="6">
        <v>40</v>
      </c>
      <c r="C616" s="6">
        <v>24</v>
      </c>
    </row>
    <row r="617" spans="1:3" x14ac:dyDescent="0.35">
      <c r="A617" s="6" t="s">
        <v>82</v>
      </c>
      <c r="B617" s="6">
        <v>12</v>
      </c>
      <c r="C617" s="6">
        <v>12</v>
      </c>
    </row>
    <row r="618" spans="1:3" x14ac:dyDescent="0.35">
      <c r="A618" s="6" t="s">
        <v>128</v>
      </c>
      <c r="B618" s="6">
        <v>24</v>
      </c>
      <c r="C618" s="6">
        <v>6</v>
      </c>
    </row>
    <row r="619" spans="1:3" x14ac:dyDescent="0.35">
      <c r="A619" s="6" t="s">
        <v>128</v>
      </c>
      <c r="B619" s="6">
        <v>18</v>
      </c>
      <c r="C619" s="6">
        <v>24</v>
      </c>
    </row>
    <row r="620" spans="1:3" x14ac:dyDescent="0.35">
      <c r="A620" s="6" t="s">
        <v>128</v>
      </c>
      <c r="B620" s="6">
        <v>12</v>
      </c>
      <c r="C620" s="6">
        <v>6</v>
      </c>
    </row>
    <row r="621" spans="1:3" x14ac:dyDescent="0.35">
      <c r="A621" s="6" t="s">
        <v>128</v>
      </c>
      <c r="B621" s="6">
        <v>4</v>
      </c>
      <c r="C621" s="6">
        <v>24</v>
      </c>
    </row>
    <row r="622" spans="1:3" x14ac:dyDescent="0.35">
      <c r="A622" s="6" t="s">
        <v>128</v>
      </c>
      <c r="B622" s="6">
        <v>18</v>
      </c>
      <c r="C622" s="6">
        <v>12</v>
      </c>
    </row>
    <row r="623" spans="1:3" x14ac:dyDescent="0.35">
      <c r="A623" s="6" t="s">
        <v>128</v>
      </c>
      <c r="B623" s="6">
        <v>6</v>
      </c>
      <c r="C623" s="6">
        <v>6</v>
      </c>
    </row>
    <row r="624" spans="1:3" x14ac:dyDescent="0.35">
      <c r="A624" s="6" t="s">
        <v>82</v>
      </c>
      <c r="B624" s="6">
        <v>6</v>
      </c>
      <c r="C624" s="6">
        <v>6</v>
      </c>
    </row>
    <row r="625" spans="1:3" x14ac:dyDescent="0.35">
      <c r="A625" s="6" t="s">
        <v>82</v>
      </c>
      <c r="B625" s="6">
        <v>16</v>
      </c>
      <c r="C625" s="6">
        <v>80</v>
      </c>
    </row>
    <row r="626" spans="1:3" x14ac:dyDescent="0.35">
      <c r="A626" s="6" t="s">
        <v>82</v>
      </c>
      <c r="B626" s="6">
        <v>48</v>
      </c>
      <c r="C626" s="6">
        <v>48</v>
      </c>
    </row>
    <row r="627" spans="1:3" x14ac:dyDescent="0.35">
      <c r="A627" s="6" t="s">
        <v>82</v>
      </c>
      <c r="B627" s="6">
        <v>34</v>
      </c>
      <c r="C627" s="6">
        <v>68</v>
      </c>
    </row>
    <row r="628" spans="1:3" x14ac:dyDescent="0.35">
      <c r="A628" s="6" t="s">
        <v>82</v>
      </c>
      <c r="B628" s="6">
        <v>12</v>
      </c>
      <c r="C628" s="6">
        <v>12</v>
      </c>
    </row>
    <row r="629" spans="1:3" x14ac:dyDescent="0.35">
      <c r="A629" s="6" t="s">
        <v>82</v>
      </c>
      <c r="B629" s="6">
        <v>24</v>
      </c>
      <c r="C629" s="6">
        <v>48</v>
      </c>
    </row>
    <row r="630" spans="1:3" x14ac:dyDescent="0.35">
      <c r="A630" s="6" t="s">
        <v>82</v>
      </c>
      <c r="B630" s="6">
        <v>12</v>
      </c>
      <c r="C630" s="6">
        <v>31</v>
      </c>
    </row>
    <row r="631" spans="1:3" x14ac:dyDescent="0.35">
      <c r="A631" s="6" t="s">
        <v>82</v>
      </c>
      <c r="B631" s="6">
        <v>12</v>
      </c>
      <c r="C631" s="6">
        <v>29</v>
      </c>
    </row>
    <row r="632" spans="1:3" x14ac:dyDescent="0.35">
      <c r="A632" s="6" t="s">
        <v>82</v>
      </c>
      <c r="B632" s="6">
        <v>12</v>
      </c>
      <c r="C632" s="6">
        <v>24</v>
      </c>
    </row>
    <row r="633" spans="1:3" x14ac:dyDescent="0.35">
      <c r="A633" s="6" t="s">
        <v>82</v>
      </c>
      <c r="B633" s="6">
        <v>12</v>
      </c>
      <c r="C633" s="6">
        <v>60</v>
      </c>
    </row>
    <row r="634" spans="1:3" x14ac:dyDescent="0.35">
      <c r="A634" s="6" t="s">
        <v>82</v>
      </c>
      <c r="B634" s="6">
        <v>6</v>
      </c>
      <c r="C634" s="6">
        <v>6</v>
      </c>
    </row>
    <row r="635" spans="1:3" x14ac:dyDescent="0.35">
      <c r="A635" s="6" t="s">
        <v>82</v>
      </c>
      <c r="B635" s="6">
        <v>6</v>
      </c>
      <c r="C635" s="6">
        <v>12</v>
      </c>
    </row>
    <row r="636" spans="1:3" x14ac:dyDescent="0.35">
      <c r="A636" s="6" t="s">
        <v>82</v>
      </c>
      <c r="B636" s="6">
        <v>6</v>
      </c>
      <c r="C636" s="6">
        <v>12</v>
      </c>
    </row>
    <row r="637" spans="1:3" x14ac:dyDescent="0.35">
      <c r="A637" s="6" t="s">
        <v>82</v>
      </c>
      <c r="B637" s="6">
        <v>4</v>
      </c>
      <c r="C637" s="6">
        <v>4</v>
      </c>
    </row>
    <row r="638" spans="1:3" x14ac:dyDescent="0.35">
      <c r="A638" s="6" t="s">
        <v>82</v>
      </c>
      <c r="B638" s="6">
        <v>4</v>
      </c>
      <c r="C638" s="6">
        <v>4</v>
      </c>
    </row>
    <row r="639" spans="1:3" x14ac:dyDescent="0.35">
      <c r="A639" s="6" t="s">
        <v>82</v>
      </c>
      <c r="B639" s="6">
        <v>4</v>
      </c>
      <c r="C639" s="6">
        <v>8</v>
      </c>
    </row>
    <row r="640" spans="1:3" x14ac:dyDescent="0.35">
      <c r="A640" s="6" t="s">
        <v>82</v>
      </c>
      <c r="B640" s="6">
        <v>12</v>
      </c>
      <c r="C640" s="6">
        <v>12</v>
      </c>
    </row>
    <row r="641" spans="1:3" x14ac:dyDescent="0.35">
      <c r="A641" s="6" t="s">
        <v>82</v>
      </c>
      <c r="B641" s="6">
        <v>2</v>
      </c>
      <c r="C641" s="6">
        <v>10</v>
      </c>
    </row>
    <row r="642" spans="1:3" x14ac:dyDescent="0.35">
      <c r="A642" s="6" t="s">
        <v>82</v>
      </c>
      <c r="B642" s="6">
        <v>2</v>
      </c>
      <c r="C642" s="6">
        <v>4</v>
      </c>
    </row>
    <row r="643" spans="1:3" x14ac:dyDescent="0.35">
      <c r="A643" s="6" t="s">
        <v>82</v>
      </c>
      <c r="B643" s="6">
        <v>2</v>
      </c>
      <c r="C643" s="6">
        <v>6</v>
      </c>
    </row>
    <row r="644" spans="1:3" x14ac:dyDescent="0.35">
      <c r="A644" s="6" t="s">
        <v>82</v>
      </c>
      <c r="B644" s="6">
        <v>2</v>
      </c>
      <c r="C644" s="6">
        <v>20</v>
      </c>
    </row>
    <row r="645" spans="1:3" x14ac:dyDescent="0.35">
      <c r="A645" s="6" t="s">
        <v>82</v>
      </c>
      <c r="B645" s="6">
        <v>24</v>
      </c>
      <c r="C645" s="6">
        <v>24</v>
      </c>
    </row>
    <row r="646" spans="1:3" x14ac:dyDescent="0.35">
      <c r="A646" s="6" t="s">
        <v>82</v>
      </c>
      <c r="B646" s="6">
        <v>48</v>
      </c>
      <c r="C646" s="6">
        <v>144</v>
      </c>
    </row>
    <row r="647" spans="1:3" x14ac:dyDescent="0.35">
      <c r="A647" s="6" t="s">
        <v>82</v>
      </c>
      <c r="B647" s="6">
        <v>48</v>
      </c>
      <c r="C647" s="6">
        <v>192</v>
      </c>
    </row>
    <row r="648" spans="1:3" x14ac:dyDescent="0.35">
      <c r="A648" s="6" t="s">
        <v>82</v>
      </c>
      <c r="B648" s="6">
        <v>5</v>
      </c>
      <c r="C648" s="6">
        <v>141</v>
      </c>
    </row>
    <row r="649" spans="1:3" x14ac:dyDescent="0.35">
      <c r="A649" s="6" t="s">
        <v>82</v>
      </c>
      <c r="B649" s="6">
        <v>5</v>
      </c>
      <c r="C649" s="6">
        <v>39</v>
      </c>
    </row>
    <row r="650" spans="1:3" x14ac:dyDescent="0.35">
      <c r="A650" s="6" t="s">
        <v>82</v>
      </c>
      <c r="B650" s="6">
        <v>5</v>
      </c>
      <c r="C650" s="6">
        <v>50</v>
      </c>
    </row>
    <row r="651" spans="1:3" x14ac:dyDescent="0.35">
      <c r="A651" s="6" t="s">
        <v>82</v>
      </c>
      <c r="B651" s="6">
        <v>5</v>
      </c>
      <c r="C651" s="6">
        <v>320</v>
      </c>
    </row>
    <row r="652" spans="1:3" x14ac:dyDescent="0.35">
      <c r="A652" s="6" t="s">
        <v>82</v>
      </c>
      <c r="B652" s="6">
        <v>72</v>
      </c>
      <c r="C652" s="6">
        <v>144</v>
      </c>
    </row>
    <row r="653" spans="1:3" x14ac:dyDescent="0.35">
      <c r="A653" s="6" t="s">
        <v>82</v>
      </c>
      <c r="B653" s="6">
        <v>8</v>
      </c>
      <c r="C653" s="6">
        <v>4</v>
      </c>
    </row>
    <row r="654" spans="1:3" x14ac:dyDescent="0.35">
      <c r="A654" s="6" t="s">
        <v>82</v>
      </c>
      <c r="B654" s="6">
        <v>8</v>
      </c>
      <c r="C654" s="6">
        <v>12</v>
      </c>
    </row>
    <row r="655" spans="1:3" x14ac:dyDescent="0.35">
      <c r="A655" s="6" t="s">
        <v>82</v>
      </c>
      <c r="B655" s="6">
        <v>24</v>
      </c>
      <c r="C655" s="6">
        <v>24</v>
      </c>
    </row>
    <row r="656" spans="1:3" x14ac:dyDescent="0.35">
      <c r="A656" s="6" t="s">
        <v>82</v>
      </c>
      <c r="B656" s="6">
        <v>24</v>
      </c>
      <c r="C656" s="6">
        <v>48</v>
      </c>
    </row>
    <row r="657" spans="1:3" x14ac:dyDescent="0.35">
      <c r="A657" s="6" t="s">
        <v>82</v>
      </c>
      <c r="B657" s="6">
        <v>24</v>
      </c>
      <c r="C657" s="6">
        <v>48</v>
      </c>
    </row>
    <row r="658" spans="1:3" x14ac:dyDescent="0.35">
      <c r="A658" s="6" t="s">
        <v>82</v>
      </c>
      <c r="B658" s="6">
        <v>48</v>
      </c>
      <c r="C658" s="6">
        <v>48</v>
      </c>
    </row>
    <row r="659" spans="1:3" x14ac:dyDescent="0.35">
      <c r="A659" s="6" t="s">
        <v>128</v>
      </c>
      <c r="B659" s="6">
        <v>56</v>
      </c>
      <c r="C659" s="6">
        <v>6</v>
      </c>
    </row>
    <row r="660" spans="1:3" x14ac:dyDescent="0.35">
      <c r="A660" s="6" t="s">
        <v>82</v>
      </c>
      <c r="B660" s="6">
        <v>56</v>
      </c>
      <c r="C660" s="6">
        <v>6</v>
      </c>
    </row>
    <row r="661" spans="1:3" x14ac:dyDescent="0.35">
      <c r="A661" s="6" t="s">
        <v>82</v>
      </c>
      <c r="B661" s="6">
        <v>30</v>
      </c>
      <c r="C661" s="6">
        <v>6</v>
      </c>
    </row>
    <row r="662" spans="1:3" x14ac:dyDescent="0.35">
      <c r="A662" s="6" t="s">
        <v>82</v>
      </c>
      <c r="B662" s="6">
        <v>56</v>
      </c>
      <c r="C662" s="6">
        <v>18</v>
      </c>
    </row>
    <row r="663" spans="1:3" x14ac:dyDescent="0.35">
      <c r="A663" s="6" t="s">
        <v>128</v>
      </c>
      <c r="B663" s="6">
        <v>56</v>
      </c>
      <c r="C663" s="6">
        <v>12</v>
      </c>
    </row>
    <row r="664" spans="1:3" x14ac:dyDescent="0.35">
      <c r="A664" s="6" t="s">
        <v>128</v>
      </c>
      <c r="B664" s="6">
        <v>12</v>
      </c>
      <c r="C664" s="6">
        <v>6</v>
      </c>
    </row>
    <row r="665" spans="1:3" x14ac:dyDescent="0.35">
      <c r="A665" s="6" t="s">
        <v>128</v>
      </c>
      <c r="B665" s="6">
        <v>30</v>
      </c>
      <c r="C665" s="6">
        <v>6</v>
      </c>
    </row>
    <row r="666" spans="1:3" x14ac:dyDescent="0.35">
      <c r="A666" s="6" t="s">
        <v>128</v>
      </c>
      <c r="B666" s="6">
        <v>48</v>
      </c>
      <c r="C666" s="6">
        <v>12</v>
      </c>
    </row>
    <row r="667" spans="1:3" x14ac:dyDescent="0.35">
      <c r="A667" s="6" t="s">
        <v>82</v>
      </c>
      <c r="B667" s="6">
        <v>48</v>
      </c>
      <c r="C667" s="6">
        <v>24</v>
      </c>
    </row>
    <row r="668" spans="1:3" x14ac:dyDescent="0.35">
      <c r="A668" s="6" t="s">
        <v>82</v>
      </c>
      <c r="B668" s="6">
        <v>56</v>
      </c>
      <c r="C668" s="6">
        <v>12</v>
      </c>
    </row>
    <row r="669" spans="1:3" x14ac:dyDescent="0.35">
      <c r="A669" s="6" t="s">
        <v>82</v>
      </c>
      <c r="B669" s="6">
        <v>30</v>
      </c>
      <c r="C669" s="6">
        <v>6</v>
      </c>
    </row>
    <row r="670" spans="1:3" x14ac:dyDescent="0.35">
      <c r="A670" s="6" t="s">
        <v>128</v>
      </c>
      <c r="B670" s="6">
        <v>48</v>
      </c>
      <c r="C670" s="6">
        <v>6</v>
      </c>
    </row>
    <row r="671" spans="1:3" x14ac:dyDescent="0.35">
      <c r="A671" s="6" t="s">
        <v>82</v>
      </c>
      <c r="B671" s="6">
        <v>48</v>
      </c>
      <c r="C671" s="6">
        <v>24</v>
      </c>
    </row>
    <row r="672" spans="1:3" x14ac:dyDescent="0.35">
      <c r="A672" s="6" t="s">
        <v>82</v>
      </c>
      <c r="B672" s="6">
        <v>48</v>
      </c>
      <c r="C672" s="6">
        <v>14</v>
      </c>
    </row>
    <row r="673" spans="1:3" x14ac:dyDescent="0.35">
      <c r="A673" s="6" t="s">
        <v>128</v>
      </c>
      <c r="B673" s="6">
        <v>48</v>
      </c>
      <c r="C673" s="6">
        <v>6</v>
      </c>
    </row>
    <row r="674" spans="1:3" x14ac:dyDescent="0.35">
      <c r="A674" s="6" t="s">
        <v>82</v>
      </c>
      <c r="B674" s="6">
        <v>48</v>
      </c>
      <c r="C674" s="6">
        <v>10</v>
      </c>
    </row>
    <row r="675" spans="1:3" x14ac:dyDescent="0.35">
      <c r="A675" s="6" t="s">
        <v>82</v>
      </c>
      <c r="B675" s="6">
        <v>48</v>
      </c>
      <c r="C675" s="6">
        <v>12</v>
      </c>
    </row>
    <row r="676" spans="1:3" x14ac:dyDescent="0.35">
      <c r="A676" s="6" t="s">
        <v>82</v>
      </c>
      <c r="B676" s="6">
        <v>56</v>
      </c>
      <c r="C676" s="6">
        <v>18</v>
      </c>
    </row>
    <row r="677" spans="1:3" x14ac:dyDescent="0.35">
      <c r="A677" s="6" t="s">
        <v>128</v>
      </c>
      <c r="B677" s="6">
        <v>48</v>
      </c>
      <c r="C677" s="6">
        <v>12</v>
      </c>
    </row>
    <row r="678" spans="1:3" x14ac:dyDescent="0.35">
      <c r="A678" s="6" t="s">
        <v>82</v>
      </c>
      <c r="B678" s="6">
        <v>48</v>
      </c>
      <c r="C678" s="6">
        <v>24</v>
      </c>
    </row>
    <row r="679" spans="1:3" x14ac:dyDescent="0.35">
      <c r="A679" s="6" t="s">
        <v>82</v>
      </c>
      <c r="B679" s="6">
        <v>36</v>
      </c>
      <c r="C679" s="6">
        <v>36</v>
      </c>
    </row>
    <row r="680" spans="1:3" x14ac:dyDescent="0.35">
      <c r="A680" s="6" t="s">
        <v>82</v>
      </c>
      <c r="B680" s="6">
        <v>60</v>
      </c>
      <c r="C680" s="6">
        <v>300</v>
      </c>
    </row>
    <row r="681" spans="1:3" x14ac:dyDescent="0.35">
      <c r="A681" s="6" t="s">
        <v>82</v>
      </c>
      <c r="B681" s="6">
        <v>60</v>
      </c>
      <c r="C681" s="6">
        <v>120</v>
      </c>
    </row>
    <row r="682" spans="1:3" x14ac:dyDescent="0.35">
      <c r="A682" s="6" t="s">
        <v>82</v>
      </c>
      <c r="B682" s="6">
        <v>60</v>
      </c>
      <c r="C682" s="6">
        <v>180</v>
      </c>
    </row>
    <row r="683" spans="1:3" x14ac:dyDescent="0.35">
      <c r="A683" s="6" t="s">
        <v>82</v>
      </c>
      <c r="B683" s="6">
        <v>56</v>
      </c>
      <c r="C683" s="6">
        <v>1</v>
      </c>
    </row>
    <row r="684" spans="1:3" x14ac:dyDescent="0.35">
      <c r="A684" s="6" t="s">
        <v>82</v>
      </c>
      <c r="B684" s="6">
        <v>56</v>
      </c>
      <c r="C684" s="6">
        <v>6</v>
      </c>
    </row>
    <row r="685" spans="1:3" x14ac:dyDescent="0.35">
      <c r="A685" s="6" t="s">
        <v>128</v>
      </c>
      <c r="B685" s="6">
        <v>56</v>
      </c>
      <c r="C685" s="6">
        <v>6</v>
      </c>
    </row>
    <row r="686" spans="1:3" x14ac:dyDescent="0.35">
      <c r="A686" s="6" t="s">
        <v>82</v>
      </c>
      <c r="B686" s="6">
        <v>48</v>
      </c>
      <c r="C686" s="6">
        <v>12</v>
      </c>
    </row>
    <row r="687" spans="1:3" x14ac:dyDescent="0.35">
      <c r="A687" s="6" t="s">
        <v>82</v>
      </c>
      <c r="B687" s="6">
        <v>48</v>
      </c>
      <c r="C687" s="6">
        <v>6</v>
      </c>
    </row>
    <row r="688" spans="1:3" x14ac:dyDescent="0.35">
      <c r="A688" s="6" t="s">
        <v>128</v>
      </c>
      <c r="B688" s="6">
        <v>24</v>
      </c>
      <c r="C688" s="6">
        <v>6</v>
      </c>
    </row>
    <row r="689" spans="1:3" x14ac:dyDescent="0.35">
      <c r="A689" s="6" t="s">
        <v>82</v>
      </c>
      <c r="B689" s="6">
        <v>24</v>
      </c>
      <c r="C689" s="6">
        <v>3</v>
      </c>
    </row>
    <row r="690" spans="1:3" x14ac:dyDescent="0.35">
      <c r="A690" s="6" t="s">
        <v>128</v>
      </c>
      <c r="B690" s="6">
        <v>24</v>
      </c>
      <c r="C690" s="6">
        <v>12</v>
      </c>
    </row>
    <row r="691" spans="1:3" x14ac:dyDescent="0.35">
      <c r="A691" s="6" t="s">
        <v>128</v>
      </c>
      <c r="B691" s="6">
        <v>24</v>
      </c>
      <c r="C691" s="6">
        <v>6</v>
      </c>
    </row>
    <row r="692" spans="1:3" x14ac:dyDescent="0.35">
      <c r="A692" s="6" t="s">
        <v>128</v>
      </c>
      <c r="B692" s="6">
        <v>24</v>
      </c>
      <c r="C692" s="6">
        <v>6</v>
      </c>
    </row>
    <row r="693" spans="1:3" x14ac:dyDescent="0.35">
      <c r="A693" s="6" t="s">
        <v>128</v>
      </c>
      <c r="B693" s="6">
        <v>48</v>
      </c>
      <c r="C693" s="6">
        <v>6</v>
      </c>
    </row>
    <row r="694" spans="1:3" x14ac:dyDescent="0.35">
      <c r="A694" s="6" t="s">
        <v>128</v>
      </c>
      <c r="B694" s="6">
        <v>12</v>
      </c>
      <c r="C694" s="6">
        <v>8</v>
      </c>
    </row>
    <row r="695" spans="1:3" x14ac:dyDescent="0.35">
      <c r="A695" s="6" t="s">
        <v>128</v>
      </c>
      <c r="B695" s="6">
        <v>6</v>
      </c>
      <c r="C695" s="6">
        <v>10</v>
      </c>
    </row>
    <row r="696" spans="1:3" x14ac:dyDescent="0.35">
      <c r="A696" s="6" t="s">
        <v>128</v>
      </c>
      <c r="B696" s="6">
        <v>6</v>
      </c>
      <c r="C696" s="6">
        <v>9</v>
      </c>
    </row>
    <row r="697" spans="1:3" x14ac:dyDescent="0.35">
      <c r="A697" s="6" t="s">
        <v>82</v>
      </c>
      <c r="B697" s="6">
        <v>1</v>
      </c>
      <c r="C697" s="6">
        <v>16</v>
      </c>
    </row>
    <row r="698" spans="1:3" x14ac:dyDescent="0.35">
      <c r="A698" s="6" t="s">
        <v>82</v>
      </c>
      <c r="B698" s="6">
        <v>48</v>
      </c>
      <c r="C698" s="6">
        <v>-3</v>
      </c>
    </row>
    <row r="699" spans="1:3" x14ac:dyDescent="0.35">
      <c r="A699" s="6" t="s">
        <v>82</v>
      </c>
      <c r="B699" s="6">
        <v>6</v>
      </c>
      <c r="C699" s="6">
        <v>-1</v>
      </c>
    </row>
    <row r="700" spans="1:3" x14ac:dyDescent="0.35">
      <c r="A700" s="6" t="s">
        <v>82</v>
      </c>
      <c r="B700" s="6">
        <v>4</v>
      </c>
      <c r="C700" s="6">
        <v>-4</v>
      </c>
    </row>
    <row r="701" spans="1:3" x14ac:dyDescent="0.35">
      <c r="A701" s="6" t="s">
        <v>128</v>
      </c>
      <c r="B701" s="6">
        <v>24</v>
      </c>
      <c r="C701" s="6">
        <v>-25</v>
      </c>
    </row>
    <row r="702" spans="1:3" x14ac:dyDescent="0.35">
      <c r="A702" s="6" t="s">
        <v>128</v>
      </c>
      <c r="B702" s="6">
        <v>12</v>
      </c>
      <c r="C702" s="6">
        <v>-2</v>
      </c>
    </row>
    <row r="703" spans="1:3" x14ac:dyDescent="0.35">
      <c r="A703" s="6" t="s">
        <v>128</v>
      </c>
      <c r="B703" s="6">
        <v>6</v>
      </c>
      <c r="C703" s="6">
        <v>-12</v>
      </c>
    </row>
    <row r="704" spans="1:3" x14ac:dyDescent="0.35">
      <c r="A704" s="6" t="s">
        <v>128</v>
      </c>
      <c r="B704" s="6">
        <v>6</v>
      </c>
      <c r="C704" s="6">
        <v>-24</v>
      </c>
    </row>
    <row r="705" spans="1:3" x14ac:dyDescent="0.35">
      <c r="A705" s="6" t="s">
        <v>128</v>
      </c>
      <c r="B705" s="6">
        <v>6</v>
      </c>
      <c r="C705" s="6">
        <v>-10</v>
      </c>
    </row>
    <row r="706" spans="1:3" x14ac:dyDescent="0.35">
      <c r="A706" s="6" t="s">
        <v>128</v>
      </c>
      <c r="B706" s="6">
        <v>6</v>
      </c>
      <c r="C706" s="6">
        <v>-9</v>
      </c>
    </row>
    <row r="707" spans="1:3" x14ac:dyDescent="0.35">
      <c r="A707" s="6" t="s">
        <v>61</v>
      </c>
      <c r="B707" s="6">
        <v>192</v>
      </c>
      <c r="C707" s="6">
        <v>192</v>
      </c>
    </row>
    <row r="708" spans="1:3" x14ac:dyDescent="0.35">
      <c r="A708" s="6" t="s">
        <v>61</v>
      </c>
      <c r="B708" s="6">
        <v>72</v>
      </c>
      <c r="C708" s="6">
        <v>8</v>
      </c>
    </row>
    <row r="709" spans="1:3" x14ac:dyDescent="0.35">
      <c r="A709" s="6" t="s">
        <v>61</v>
      </c>
      <c r="B709" s="6">
        <v>144</v>
      </c>
      <c r="C709" s="6">
        <v>12</v>
      </c>
    </row>
    <row r="710" spans="1:3" x14ac:dyDescent="0.35">
      <c r="A710" s="6" t="s">
        <v>61</v>
      </c>
      <c r="B710" s="6">
        <v>144</v>
      </c>
      <c r="C710" s="6">
        <v>48</v>
      </c>
    </row>
    <row r="711" spans="1:3" x14ac:dyDescent="0.35">
      <c r="A711" s="6" t="s">
        <v>61</v>
      </c>
      <c r="B711" s="6">
        <v>600</v>
      </c>
      <c r="C711" s="6">
        <v>18</v>
      </c>
    </row>
    <row r="712" spans="1:3" x14ac:dyDescent="0.35">
      <c r="A712" s="6" t="s">
        <v>61</v>
      </c>
      <c r="B712" s="6">
        <v>200</v>
      </c>
      <c r="C712" s="6">
        <v>6</v>
      </c>
    </row>
    <row r="713" spans="1:3" x14ac:dyDescent="0.35">
      <c r="A713" s="6" t="s">
        <v>61</v>
      </c>
      <c r="B713" s="6">
        <v>200</v>
      </c>
      <c r="C713" s="6">
        <v>20</v>
      </c>
    </row>
    <row r="714" spans="1:3" x14ac:dyDescent="0.35">
      <c r="A714" s="6" t="s">
        <v>61</v>
      </c>
      <c r="B714" s="6">
        <v>200</v>
      </c>
      <c r="C714" s="6">
        <v>10</v>
      </c>
    </row>
    <row r="715" spans="1:3" x14ac:dyDescent="0.35">
      <c r="A715" s="6" t="s">
        <v>61</v>
      </c>
      <c r="B715" s="6">
        <v>40</v>
      </c>
      <c r="C715" s="6">
        <v>20</v>
      </c>
    </row>
    <row r="716" spans="1:3" x14ac:dyDescent="0.35">
      <c r="A716" s="6" t="s">
        <v>61</v>
      </c>
      <c r="B716" s="6">
        <v>480</v>
      </c>
      <c r="C716" s="6">
        <v>480</v>
      </c>
    </row>
    <row r="717" spans="1:3" x14ac:dyDescent="0.35">
      <c r="A717" s="6" t="s">
        <v>61</v>
      </c>
      <c r="B717" s="6">
        <v>800</v>
      </c>
      <c r="C717" s="6">
        <v>40</v>
      </c>
    </row>
    <row r="718" spans="1:3" x14ac:dyDescent="0.35">
      <c r="A718" s="6" t="s">
        <v>61</v>
      </c>
      <c r="B718" s="6">
        <v>80</v>
      </c>
      <c r="C718" s="6">
        <v>24</v>
      </c>
    </row>
    <row r="719" spans="1:3" x14ac:dyDescent="0.35">
      <c r="A719" s="6" t="s">
        <v>61</v>
      </c>
      <c r="B719" s="6">
        <v>72</v>
      </c>
      <c r="C719" s="6">
        <v>36</v>
      </c>
    </row>
    <row r="720" spans="1:3" x14ac:dyDescent="0.35">
      <c r="A720" s="6" t="s">
        <v>61</v>
      </c>
      <c r="B720" s="6">
        <v>36</v>
      </c>
      <c r="C720" s="6">
        <v>36</v>
      </c>
    </row>
    <row r="721" spans="1:3" x14ac:dyDescent="0.35">
      <c r="A721" s="6" t="s">
        <v>61</v>
      </c>
      <c r="B721" s="6">
        <v>1200</v>
      </c>
      <c r="C721" s="6">
        <v>400</v>
      </c>
    </row>
    <row r="722" spans="1:3" x14ac:dyDescent="0.35">
      <c r="A722" s="6" t="s">
        <v>61</v>
      </c>
      <c r="B722" s="6">
        <v>36</v>
      </c>
      <c r="C722" s="6">
        <v>20</v>
      </c>
    </row>
    <row r="723" spans="1:3" x14ac:dyDescent="0.35">
      <c r="A723" s="6" t="s">
        <v>61</v>
      </c>
      <c r="B723" s="6">
        <v>36</v>
      </c>
      <c r="C723" s="6">
        <v>13</v>
      </c>
    </row>
    <row r="724" spans="1:3" x14ac:dyDescent="0.35">
      <c r="A724" s="6" t="s">
        <v>61</v>
      </c>
      <c r="B724" s="6">
        <v>36</v>
      </c>
      <c r="C724" s="6">
        <v>3</v>
      </c>
    </row>
    <row r="725" spans="1:3" x14ac:dyDescent="0.35">
      <c r="A725" s="6" t="s">
        <v>61</v>
      </c>
      <c r="B725" s="6">
        <v>20</v>
      </c>
      <c r="C725" s="6">
        <v>2</v>
      </c>
    </row>
    <row r="726" spans="1:3" x14ac:dyDescent="0.35">
      <c r="A726" s="6" t="s">
        <v>61</v>
      </c>
      <c r="B726" s="6">
        <v>20</v>
      </c>
      <c r="C726" s="6">
        <v>38</v>
      </c>
    </row>
    <row r="727" spans="1:3" x14ac:dyDescent="0.35">
      <c r="A727" s="6" t="s">
        <v>61</v>
      </c>
      <c r="B727" s="6">
        <v>96</v>
      </c>
      <c r="C727" s="6">
        <v>6</v>
      </c>
    </row>
    <row r="728" spans="1:3" x14ac:dyDescent="0.35">
      <c r="A728" s="6" t="s">
        <v>61</v>
      </c>
      <c r="B728" s="6">
        <v>72</v>
      </c>
      <c r="C728" s="6">
        <v>12</v>
      </c>
    </row>
    <row r="729" spans="1:3" x14ac:dyDescent="0.35">
      <c r="A729" s="6" t="s">
        <v>61</v>
      </c>
      <c r="B729" s="6">
        <v>12</v>
      </c>
      <c r="C729" s="6">
        <v>7</v>
      </c>
    </row>
    <row r="730" spans="1:3" x14ac:dyDescent="0.35">
      <c r="A730" s="6" t="s">
        <v>61</v>
      </c>
      <c r="B730" s="6">
        <v>12</v>
      </c>
      <c r="C730" s="6">
        <v>3</v>
      </c>
    </row>
    <row r="731" spans="1:3" x14ac:dyDescent="0.35">
      <c r="A731" s="6" t="s">
        <v>61</v>
      </c>
      <c r="B731" s="6">
        <v>12</v>
      </c>
      <c r="C731" s="6">
        <v>14</v>
      </c>
    </row>
    <row r="732" spans="1:3" x14ac:dyDescent="0.35">
      <c r="A732" s="6" t="s">
        <v>61</v>
      </c>
      <c r="B732" s="6">
        <v>24</v>
      </c>
      <c r="C732" s="6">
        <v>2</v>
      </c>
    </row>
    <row r="733" spans="1:3" x14ac:dyDescent="0.35">
      <c r="A733" s="6" t="s">
        <v>61</v>
      </c>
      <c r="B733" s="6">
        <v>24</v>
      </c>
      <c r="C733" s="6">
        <v>8</v>
      </c>
    </row>
    <row r="734" spans="1:3" x14ac:dyDescent="0.35">
      <c r="A734" s="6" t="s">
        <v>61</v>
      </c>
      <c r="B734" s="6">
        <v>24</v>
      </c>
      <c r="C734" s="6">
        <v>8</v>
      </c>
    </row>
    <row r="735" spans="1:3" x14ac:dyDescent="0.35">
      <c r="A735" s="6" t="s">
        <v>61</v>
      </c>
      <c r="B735" s="6">
        <v>96</v>
      </c>
      <c r="C735" s="6">
        <v>12</v>
      </c>
    </row>
    <row r="736" spans="1:3" x14ac:dyDescent="0.35">
      <c r="A736" s="6" t="s">
        <v>61</v>
      </c>
      <c r="B736" s="6">
        <v>96</v>
      </c>
      <c r="C736" s="6">
        <v>24</v>
      </c>
    </row>
    <row r="737" spans="1:3" x14ac:dyDescent="0.35">
      <c r="A737" s="6" t="s">
        <v>61</v>
      </c>
      <c r="B737" s="6">
        <v>72</v>
      </c>
      <c r="C737" s="6">
        <v>72</v>
      </c>
    </row>
    <row r="738" spans="1:3" x14ac:dyDescent="0.35">
      <c r="A738" s="6" t="s">
        <v>61</v>
      </c>
      <c r="B738" s="6">
        <v>144</v>
      </c>
      <c r="C738" s="6">
        <v>144</v>
      </c>
    </row>
    <row r="739" spans="1:3" x14ac:dyDescent="0.35">
      <c r="A739" s="6" t="s">
        <v>61</v>
      </c>
      <c r="B739" s="6">
        <v>144</v>
      </c>
      <c r="C739" s="6">
        <v>241</v>
      </c>
    </row>
    <row r="740" spans="1:3" x14ac:dyDescent="0.35">
      <c r="A740" s="6" t="s">
        <v>61</v>
      </c>
      <c r="B740" s="6">
        <v>144</v>
      </c>
      <c r="C740" s="6">
        <v>47</v>
      </c>
    </row>
    <row r="741" spans="1:3" x14ac:dyDescent="0.35">
      <c r="A741" s="6" t="s">
        <v>61</v>
      </c>
      <c r="B741" s="6">
        <v>144</v>
      </c>
      <c r="C741" s="6">
        <v>12</v>
      </c>
    </row>
    <row r="742" spans="1:3" x14ac:dyDescent="0.35">
      <c r="A742" s="6" t="s">
        <v>61</v>
      </c>
      <c r="B742" s="6">
        <v>30</v>
      </c>
      <c r="C742" s="6">
        <v>60</v>
      </c>
    </row>
    <row r="743" spans="1:3" x14ac:dyDescent="0.35">
      <c r="A743" s="6" t="s">
        <v>61</v>
      </c>
      <c r="B743" s="6">
        <v>120</v>
      </c>
      <c r="C743" s="6">
        <v>240</v>
      </c>
    </row>
    <row r="744" spans="1:3" x14ac:dyDescent="0.35">
      <c r="A744" s="6" t="s">
        <v>61</v>
      </c>
      <c r="B744" s="6">
        <v>30</v>
      </c>
      <c r="C744" s="6">
        <v>30</v>
      </c>
    </row>
    <row r="745" spans="1:3" x14ac:dyDescent="0.35">
      <c r="A745" s="6" t="s">
        <v>61</v>
      </c>
      <c r="B745" s="6">
        <v>112</v>
      </c>
      <c r="C745" s="6">
        <v>112</v>
      </c>
    </row>
    <row r="746" spans="1:3" x14ac:dyDescent="0.35">
      <c r="A746" s="6" t="s">
        <v>61</v>
      </c>
      <c r="B746" s="6">
        <v>20</v>
      </c>
      <c r="C746" s="6">
        <v>20</v>
      </c>
    </row>
    <row r="747" spans="1:3" x14ac:dyDescent="0.35">
      <c r="A747" s="6" t="s">
        <v>61</v>
      </c>
      <c r="B747" s="6">
        <v>1</v>
      </c>
      <c r="C747" s="6">
        <v>1</v>
      </c>
    </row>
    <row r="748" spans="1:3" x14ac:dyDescent="0.35">
      <c r="A748" s="6" t="s">
        <v>61</v>
      </c>
      <c r="B748" s="6">
        <v>12</v>
      </c>
      <c r="C748" s="6">
        <v>12</v>
      </c>
    </row>
    <row r="749" spans="1:3" x14ac:dyDescent="0.35">
      <c r="A749" s="6" t="s">
        <v>61</v>
      </c>
      <c r="B749" s="6">
        <v>12</v>
      </c>
      <c r="C749" s="6">
        <v>12</v>
      </c>
    </row>
    <row r="750" spans="1:3" x14ac:dyDescent="0.35">
      <c r="A750" s="6" t="s">
        <v>61</v>
      </c>
      <c r="B750" s="6">
        <v>32</v>
      </c>
      <c r="C750" s="6">
        <v>32</v>
      </c>
    </row>
    <row r="751" spans="1:3" x14ac:dyDescent="0.35">
      <c r="A751" s="6" t="s">
        <v>61</v>
      </c>
      <c r="B751" s="6">
        <v>18</v>
      </c>
      <c r="C751" s="6">
        <v>18</v>
      </c>
    </row>
    <row r="752" spans="1:3" x14ac:dyDescent="0.35">
      <c r="A752" s="6" t="s">
        <v>61</v>
      </c>
      <c r="B752" s="6">
        <v>48</v>
      </c>
      <c r="C752" s="6">
        <v>48</v>
      </c>
    </row>
    <row r="753" spans="1:3" x14ac:dyDescent="0.35">
      <c r="A753" s="6" t="s">
        <v>61</v>
      </c>
      <c r="B753" s="6">
        <v>18</v>
      </c>
      <c r="C753" s="6">
        <v>18</v>
      </c>
    </row>
    <row r="754" spans="1:3" x14ac:dyDescent="0.35">
      <c r="A754" s="6" t="s">
        <v>61</v>
      </c>
      <c r="B754" s="6">
        <v>15</v>
      </c>
      <c r="C754" s="6">
        <v>15</v>
      </c>
    </row>
    <row r="755" spans="1:3" x14ac:dyDescent="0.35">
      <c r="A755" s="6" t="s">
        <v>61</v>
      </c>
      <c r="B755" s="6">
        <v>24</v>
      </c>
      <c r="C755" s="6">
        <v>24</v>
      </c>
    </row>
    <row r="756" spans="1:3" x14ac:dyDescent="0.35">
      <c r="A756" s="6" t="s">
        <v>61</v>
      </c>
      <c r="B756" s="6">
        <v>48</v>
      </c>
      <c r="C756" s="6">
        <v>48</v>
      </c>
    </row>
    <row r="757" spans="1:3" x14ac:dyDescent="0.35">
      <c r="A757" s="6" t="s">
        <v>61</v>
      </c>
      <c r="B757" s="6">
        <v>18</v>
      </c>
      <c r="C757" s="6">
        <v>18</v>
      </c>
    </row>
    <row r="758" spans="1:3" x14ac:dyDescent="0.35">
      <c r="A758" s="6" t="s">
        <v>61</v>
      </c>
      <c r="B758" s="6">
        <v>16</v>
      </c>
      <c r="C758" s="6">
        <v>6</v>
      </c>
    </row>
    <row r="759" spans="1:3" x14ac:dyDescent="0.35">
      <c r="A759" s="6" t="s">
        <v>61</v>
      </c>
      <c r="B759" s="6">
        <v>144</v>
      </c>
      <c r="C759" s="6">
        <v>144</v>
      </c>
    </row>
    <row r="760" spans="1:3" x14ac:dyDescent="0.35">
      <c r="A760" s="6" t="s">
        <v>120</v>
      </c>
      <c r="B760" s="6">
        <v>25</v>
      </c>
      <c r="C760" s="6">
        <v>131</v>
      </c>
    </row>
    <row r="761" spans="1:3" x14ac:dyDescent="0.35">
      <c r="A761" s="6" t="s">
        <v>120</v>
      </c>
      <c r="B761" s="6">
        <v>25</v>
      </c>
      <c r="C761" s="6">
        <v>369</v>
      </c>
    </row>
    <row r="762" spans="1:3" x14ac:dyDescent="0.35">
      <c r="A762" s="6" t="s">
        <v>61</v>
      </c>
      <c r="B762" s="6">
        <v>32</v>
      </c>
      <c r="C762" s="6">
        <v>6</v>
      </c>
    </row>
    <row r="763" spans="1:3" x14ac:dyDescent="0.35">
      <c r="A763" s="6" t="s">
        <v>61</v>
      </c>
      <c r="B763" s="6">
        <v>72</v>
      </c>
      <c r="C763" s="6">
        <v>9</v>
      </c>
    </row>
    <row r="764" spans="1:3" x14ac:dyDescent="0.35">
      <c r="A764" s="6" t="s">
        <v>120</v>
      </c>
      <c r="B764" s="6">
        <v>72</v>
      </c>
      <c r="C764" s="6">
        <v>1440</v>
      </c>
    </row>
    <row r="765" spans="1:3" x14ac:dyDescent="0.35">
      <c r="A765" s="6" t="s">
        <v>120</v>
      </c>
      <c r="B765" s="6">
        <v>16</v>
      </c>
      <c r="C765" s="6">
        <v>800</v>
      </c>
    </row>
    <row r="766" spans="1:3" x14ac:dyDescent="0.35">
      <c r="A766" s="6" t="s">
        <v>120</v>
      </c>
      <c r="B766" s="6">
        <v>12</v>
      </c>
      <c r="C766" s="6">
        <v>129</v>
      </c>
    </row>
    <row r="767" spans="1:3" x14ac:dyDescent="0.35">
      <c r="A767" s="6" t="s">
        <v>120</v>
      </c>
      <c r="B767" s="6">
        <v>12</v>
      </c>
      <c r="C767" s="6">
        <v>711</v>
      </c>
    </row>
    <row r="768" spans="1:3" x14ac:dyDescent="0.35">
      <c r="A768" s="6" t="s">
        <v>61</v>
      </c>
      <c r="B768" s="6">
        <v>140</v>
      </c>
      <c r="C768" s="6">
        <v>25</v>
      </c>
    </row>
    <row r="769" spans="1:3" x14ac:dyDescent="0.35">
      <c r="A769" s="6" t="s">
        <v>61</v>
      </c>
      <c r="B769" s="6">
        <v>144</v>
      </c>
      <c r="C769" s="6">
        <v>12</v>
      </c>
    </row>
    <row r="770" spans="1:3" x14ac:dyDescent="0.35">
      <c r="A770" s="6" t="s">
        <v>61</v>
      </c>
      <c r="B770" s="6">
        <v>12</v>
      </c>
      <c r="C770" s="6">
        <v>1</v>
      </c>
    </row>
    <row r="771" spans="1:3" x14ac:dyDescent="0.35">
      <c r="A771" s="6" t="s">
        <v>61</v>
      </c>
      <c r="B771" s="6">
        <v>12</v>
      </c>
      <c r="C771" s="6">
        <v>2</v>
      </c>
    </row>
    <row r="772" spans="1:3" x14ac:dyDescent="0.35">
      <c r="A772" s="6" t="s">
        <v>61</v>
      </c>
      <c r="B772" s="6">
        <v>12</v>
      </c>
      <c r="C772" s="6">
        <v>2</v>
      </c>
    </row>
    <row r="773" spans="1:3" x14ac:dyDescent="0.35">
      <c r="A773" s="6" t="s">
        <v>61</v>
      </c>
      <c r="B773" s="6">
        <v>12</v>
      </c>
      <c r="C773" s="6">
        <v>1</v>
      </c>
    </row>
    <row r="774" spans="1:3" x14ac:dyDescent="0.35">
      <c r="A774" s="6" t="s">
        <v>61</v>
      </c>
      <c r="B774" s="6">
        <v>12</v>
      </c>
      <c r="C774" s="6">
        <v>2</v>
      </c>
    </row>
    <row r="775" spans="1:3" x14ac:dyDescent="0.35">
      <c r="A775" s="6" t="s">
        <v>61</v>
      </c>
      <c r="B775" s="6">
        <v>12</v>
      </c>
      <c r="C775" s="6">
        <v>2</v>
      </c>
    </row>
    <row r="776" spans="1:3" x14ac:dyDescent="0.35">
      <c r="A776" s="6" t="s">
        <v>61</v>
      </c>
      <c r="B776" s="6">
        <v>40</v>
      </c>
      <c r="C776" s="6">
        <v>40</v>
      </c>
    </row>
    <row r="777" spans="1:3" x14ac:dyDescent="0.35">
      <c r="A777" s="6" t="s">
        <v>61</v>
      </c>
      <c r="B777" s="6">
        <v>6</v>
      </c>
      <c r="C777" s="6">
        <v>6</v>
      </c>
    </row>
    <row r="778" spans="1:3" x14ac:dyDescent="0.35">
      <c r="A778" s="6" t="s">
        <v>61</v>
      </c>
      <c r="B778" s="6">
        <v>288</v>
      </c>
      <c r="C778" s="6">
        <v>299</v>
      </c>
    </row>
    <row r="779" spans="1:3" x14ac:dyDescent="0.35">
      <c r="A779" s="6" t="s">
        <v>61</v>
      </c>
      <c r="B779" s="6">
        <v>288</v>
      </c>
      <c r="C779" s="6">
        <v>648</v>
      </c>
    </row>
    <row r="780" spans="1:3" x14ac:dyDescent="0.35">
      <c r="A780" s="6" t="s">
        <v>61</v>
      </c>
      <c r="B780" s="6">
        <v>72</v>
      </c>
      <c r="C780" s="6">
        <v>72</v>
      </c>
    </row>
    <row r="781" spans="1:3" x14ac:dyDescent="0.35">
      <c r="A781" s="6" t="s">
        <v>61</v>
      </c>
      <c r="B781" s="6">
        <v>72</v>
      </c>
      <c r="C781" s="6">
        <v>72</v>
      </c>
    </row>
    <row r="782" spans="1:3" x14ac:dyDescent="0.35">
      <c r="A782" s="6" t="s">
        <v>61</v>
      </c>
      <c r="B782" s="6">
        <v>12</v>
      </c>
      <c r="C782" s="6">
        <v>12</v>
      </c>
    </row>
    <row r="783" spans="1:3" x14ac:dyDescent="0.35">
      <c r="A783" s="6" t="s">
        <v>61</v>
      </c>
      <c r="B783" s="6">
        <v>24</v>
      </c>
      <c r="C783" s="6">
        <v>24</v>
      </c>
    </row>
    <row r="784" spans="1:3" x14ac:dyDescent="0.35">
      <c r="A784" s="6" t="s">
        <v>61</v>
      </c>
      <c r="B784" s="6">
        <v>40</v>
      </c>
      <c r="C784" s="6">
        <v>40</v>
      </c>
    </row>
    <row r="785" spans="1:3" x14ac:dyDescent="0.35">
      <c r="A785" s="6" t="s">
        <v>61</v>
      </c>
      <c r="B785" s="6">
        <v>40</v>
      </c>
      <c r="C785" s="6">
        <v>40</v>
      </c>
    </row>
    <row r="786" spans="1:3" x14ac:dyDescent="0.35">
      <c r="A786" s="6" t="s">
        <v>61</v>
      </c>
      <c r="B786" s="6">
        <v>40</v>
      </c>
      <c r="C786" s="6">
        <v>40</v>
      </c>
    </row>
    <row r="787" spans="1:3" x14ac:dyDescent="0.35">
      <c r="A787" s="6" t="s">
        <v>61</v>
      </c>
      <c r="B787" s="6">
        <v>40</v>
      </c>
      <c r="C787" s="6">
        <v>40</v>
      </c>
    </row>
    <row r="788" spans="1:3" x14ac:dyDescent="0.35">
      <c r="A788" s="6" t="s">
        <v>61</v>
      </c>
      <c r="B788" s="6">
        <v>40</v>
      </c>
      <c r="C788" s="6">
        <v>40</v>
      </c>
    </row>
    <row r="789" spans="1:3" x14ac:dyDescent="0.35">
      <c r="A789" s="6" t="s">
        <v>61</v>
      </c>
      <c r="B789" s="6">
        <v>40</v>
      </c>
      <c r="C789" s="6">
        <v>80</v>
      </c>
    </row>
    <row r="790" spans="1:3" x14ac:dyDescent="0.35">
      <c r="A790" s="6" t="s">
        <v>61</v>
      </c>
      <c r="B790" s="6">
        <v>40</v>
      </c>
      <c r="C790" s="6">
        <v>40</v>
      </c>
    </row>
    <row r="791" spans="1:3" x14ac:dyDescent="0.35">
      <c r="A791" s="6" t="s">
        <v>61</v>
      </c>
      <c r="B791" s="6">
        <v>40</v>
      </c>
      <c r="C791" s="6">
        <v>40</v>
      </c>
    </row>
    <row r="792" spans="1:3" x14ac:dyDescent="0.35">
      <c r="A792" s="6" t="s">
        <v>61</v>
      </c>
      <c r="B792" s="6">
        <v>12</v>
      </c>
      <c r="C792" s="6">
        <v>24</v>
      </c>
    </row>
    <row r="793" spans="1:3" x14ac:dyDescent="0.35">
      <c r="A793" s="6" t="s">
        <v>61</v>
      </c>
      <c r="B793" s="6">
        <v>12</v>
      </c>
      <c r="C793" s="6">
        <v>12</v>
      </c>
    </row>
    <row r="794" spans="1:3" x14ac:dyDescent="0.35">
      <c r="A794" s="6" t="s">
        <v>61</v>
      </c>
      <c r="B794" s="6">
        <v>12</v>
      </c>
      <c r="C794" s="6">
        <v>12</v>
      </c>
    </row>
    <row r="795" spans="1:3" x14ac:dyDescent="0.35">
      <c r="A795" s="6" t="s">
        <v>61</v>
      </c>
      <c r="B795" s="6">
        <v>6</v>
      </c>
      <c r="C795" s="6">
        <v>42</v>
      </c>
    </row>
    <row r="796" spans="1:3" x14ac:dyDescent="0.35">
      <c r="A796" s="6" t="s">
        <v>61</v>
      </c>
      <c r="B796" s="6">
        <v>12</v>
      </c>
      <c r="C796" s="6">
        <v>24</v>
      </c>
    </row>
    <row r="797" spans="1:3" x14ac:dyDescent="0.35">
      <c r="A797" s="6" t="s">
        <v>61</v>
      </c>
      <c r="B797" s="6">
        <v>4</v>
      </c>
      <c r="C797" s="6">
        <v>20</v>
      </c>
    </row>
    <row r="798" spans="1:3" x14ac:dyDescent="0.35">
      <c r="A798" s="6" t="s">
        <v>61</v>
      </c>
      <c r="B798" s="6">
        <v>4</v>
      </c>
      <c r="C798" s="6">
        <v>20</v>
      </c>
    </row>
    <row r="799" spans="1:3" x14ac:dyDescent="0.35">
      <c r="A799" s="6" t="s">
        <v>61</v>
      </c>
      <c r="B799" s="6">
        <v>4</v>
      </c>
      <c r="C799" s="6">
        <v>20</v>
      </c>
    </row>
    <row r="800" spans="1:3" x14ac:dyDescent="0.35">
      <c r="A800" s="6" t="s">
        <v>61</v>
      </c>
      <c r="B800" s="6">
        <v>12</v>
      </c>
      <c r="C800" s="6">
        <v>36</v>
      </c>
    </row>
    <row r="801" spans="1:3" x14ac:dyDescent="0.35">
      <c r="A801" s="6" t="s">
        <v>61</v>
      </c>
      <c r="B801" s="6">
        <v>2</v>
      </c>
      <c r="C801" s="6">
        <v>60</v>
      </c>
    </row>
    <row r="802" spans="1:3" x14ac:dyDescent="0.35">
      <c r="A802" s="6" t="s">
        <v>61</v>
      </c>
      <c r="B802" s="6">
        <v>5</v>
      </c>
      <c r="C802" s="6">
        <v>296</v>
      </c>
    </row>
    <row r="803" spans="1:3" x14ac:dyDescent="0.35">
      <c r="A803" s="6" t="s">
        <v>61</v>
      </c>
      <c r="B803" s="6">
        <v>5</v>
      </c>
      <c r="C803" s="6">
        <v>4</v>
      </c>
    </row>
    <row r="804" spans="1:3" x14ac:dyDescent="0.35">
      <c r="A804" s="6" t="s">
        <v>61</v>
      </c>
      <c r="B804" s="6">
        <v>72</v>
      </c>
      <c r="C804" s="6">
        <v>360</v>
      </c>
    </row>
    <row r="805" spans="1:3" x14ac:dyDescent="0.35">
      <c r="A805" s="6" t="s">
        <v>61</v>
      </c>
      <c r="B805" s="6">
        <v>8</v>
      </c>
      <c r="C805" s="6">
        <v>48</v>
      </c>
    </row>
    <row r="806" spans="1:3" x14ac:dyDescent="0.35">
      <c r="A806" s="6" t="s">
        <v>61</v>
      </c>
      <c r="B806" s="6">
        <v>8</v>
      </c>
      <c r="C806" s="6">
        <v>40</v>
      </c>
    </row>
    <row r="807" spans="1:3" x14ac:dyDescent="0.35">
      <c r="A807" s="6" t="s">
        <v>61</v>
      </c>
      <c r="B807" s="6">
        <v>5</v>
      </c>
      <c r="C807" s="6">
        <v>50</v>
      </c>
    </row>
    <row r="808" spans="1:3" x14ac:dyDescent="0.35">
      <c r="A808" s="6" t="s">
        <v>61</v>
      </c>
      <c r="B808" s="6">
        <v>5</v>
      </c>
      <c r="C808" s="6">
        <v>25</v>
      </c>
    </row>
    <row r="809" spans="1:3" x14ac:dyDescent="0.35">
      <c r="A809" s="6" t="s">
        <v>61</v>
      </c>
      <c r="B809" s="6">
        <v>5</v>
      </c>
      <c r="C809" s="6">
        <v>167</v>
      </c>
    </row>
    <row r="810" spans="1:3" x14ac:dyDescent="0.35">
      <c r="A810" s="6" t="s">
        <v>61</v>
      </c>
      <c r="B810" s="6">
        <v>5</v>
      </c>
      <c r="C810" s="6">
        <v>33</v>
      </c>
    </row>
    <row r="811" spans="1:3" x14ac:dyDescent="0.35">
      <c r="A811" s="6" t="s">
        <v>61</v>
      </c>
      <c r="B811" s="6">
        <v>24</v>
      </c>
      <c r="C811" s="6">
        <v>240</v>
      </c>
    </row>
    <row r="812" spans="1:3" x14ac:dyDescent="0.35">
      <c r="A812" s="6" t="s">
        <v>61</v>
      </c>
      <c r="B812" s="6">
        <v>12</v>
      </c>
      <c r="C812" s="6">
        <v>12</v>
      </c>
    </row>
    <row r="813" spans="1:3" x14ac:dyDescent="0.35">
      <c r="A813" s="6" t="s">
        <v>61</v>
      </c>
      <c r="B813" s="6">
        <v>12</v>
      </c>
      <c r="C813" s="6">
        <v>12</v>
      </c>
    </row>
    <row r="814" spans="1:3" x14ac:dyDescent="0.35">
      <c r="A814" s="6" t="s">
        <v>61</v>
      </c>
      <c r="B814" s="6">
        <v>56</v>
      </c>
      <c r="C814" s="6">
        <v>2</v>
      </c>
    </row>
    <row r="815" spans="1:3" x14ac:dyDescent="0.35">
      <c r="A815" s="6" t="s">
        <v>61</v>
      </c>
      <c r="B815" s="6">
        <v>56</v>
      </c>
      <c r="C815" s="6">
        <v>16</v>
      </c>
    </row>
    <row r="816" spans="1:3" x14ac:dyDescent="0.35">
      <c r="A816" s="6" t="s">
        <v>61</v>
      </c>
      <c r="B816" s="6">
        <v>48</v>
      </c>
      <c r="C816" s="6">
        <v>48</v>
      </c>
    </row>
    <row r="817" spans="1:3" x14ac:dyDescent="0.35">
      <c r="A817" s="6" t="s">
        <v>61</v>
      </c>
      <c r="B817" s="6">
        <v>56</v>
      </c>
      <c r="C817" s="6">
        <v>6</v>
      </c>
    </row>
    <row r="818" spans="1:3" x14ac:dyDescent="0.35">
      <c r="A818" s="6" t="s">
        <v>61</v>
      </c>
      <c r="B818" s="6">
        <v>56</v>
      </c>
      <c r="C818" s="6">
        <v>50</v>
      </c>
    </row>
    <row r="819" spans="1:3" x14ac:dyDescent="0.35">
      <c r="A819" s="6" t="s">
        <v>61</v>
      </c>
      <c r="B819" s="6">
        <v>48</v>
      </c>
      <c r="C819" s="6">
        <v>48</v>
      </c>
    </row>
    <row r="820" spans="1:3" x14ac:dyDescent="0.35">
      <c r="A820" s="6" t="s">
        <v>61</v>
      </c>
      <c r="B820" s="6">
        <v>56</v>
      </c>
      <c r="C820" s="6">
        <v>28</v>
      </c>
    </row>
    <row r="821" spans="1:3" x14ac:dyDescent="0.35">
      <c r="A821" s="6" t="s">
        <v>61</v>
      </c>
      <c r="B821" s="6">
        <v>56</v>
      </c>
      <c r="C821" s="6">
        <v>28</v>
      </c>
    </row>
    <row r="822" spans="1:3" x14ac:dyDescent="0.35">
      <c r="A822" s="6" t="s">
        <v>61</v>
      </c>
      <c r="B822" s="6">
        <v>12</v>
      </c>
      <c r="C822" s="6">
        <v>3</v>
      </c>
    </row>
    <row r="823" spans="1:3" x14ac:dyDescent="0.35">
      <c r="A823" s="6" t="s">
        <v>61</v>
      </c>
      <c r="B823" s="6">
        <v>48</v>
      </c>
      <c r="C823" s="6">
        <v>48</v>
      </c>
    </row>
    <row r="824" spans="1:3" x14ac:dyDescent="0.35">
      <c r="A824" s="6" t="s">
        <v>61</v>
      </c>
      <c r="B824" s="6">
        <v>60</v>
      </c>
      <c r="C824" s="6">
        <v>240</v>
      </c>
    </row>
    <row r="825" spans="1:3" x14ac:dyDescent="0.35">
      <c r="A825" s="6" t="s">
        <v>61</v>
      </c>
      <c r="B825" s="6">
        <v>60</v>
      </c>
      <c r="C825" s="6">
        <v>240</v>
      </c>
    </row>
    <row r="826" spans="1:3" x14ac:dyDescent="0.35">
      <c r="A826" s="6" t="s">
        <v>61</v>
      </c>
      <c r="B826" s="6">
        <v>56</v>
      </c>
      <c r="C826" s="6">
        <v>24</v>
      </c>
    </row>
    <row r="827" spans="1:3" x14ac:dyDescent="0.35">
      <c r="A827" s="6" t="s">
        <v>61</v>
      </c>
      <c r="B827" s="6">
        <v>1</v>
      </c>
      <c r="C827" s="6">
        <v>48</v>
      </c>
    </row>
    <row r="828" spans="1:3" x14ac:dyDescent="0.35">
      <c r="A828" s="6" t="s">
        <v>61</v>
      </c>
      <c r="B828" s="6">
        <v>1</v>
      </c>
      <c r="C828" s="6">
        <v>40</v>
      </c>
    </row>
    <row r="829" spans="1:3" x14ac:dyDescent="0.35">
      <c r="A829" s="6" t="s">
        <v>61</v>
      </c>
      <c r="B829" s="6">
        <v>1</v>
      </c>
      <c r="C829" s="6">
        <v>25</v>
      </c>
    </row>
    <row r="830" spans="1:3" x14ac:dyDescent="0.35">
      <c r="A830" s="6" t="s">
        <v>61</v>
      </c>
      <c r="B830" s="6">
        <v>192</v>
      </c>
      <c r="C830" s="6">
        <v>24</v>
      </c>
    </row>
    <row r="831" spans="1:3" x14ac:dyDescent="0.35">
      <c r="A831" s="6" t="s">
        <v>61</v>
      </c>
      <c r="B831" s="6">
        <v>144</v>
      </c>
      <c r="C831" s="6">
        <v>12</v>
      </c>
    </row>
    <row r="832" spans="1:3" x14ac:dyDescent="0.35">
      <c r="A832" s="6" t="s">
        <v>61</v>
      </c>
      <c r="B832" s="6">
        <v>200</v>
      </c>
      <c r="C832" s="6">
        <v>5</v>
      </c>
    </row>
    <row r="833" spans="1:3" x14ac:dyDescent="0.35">
      <c r="A833" s="6" t="s">
        <v>61</v>
      </c>
      <c r="B833" s="6">
        <v>192</v>
      </c>
      <c r="C833" s="6">
        <v>96</v>
      </c>
    </row>
    <row r="834" spans="1:3" x14ac:dyDescent="0.35">
      <c r="A834" s="6" t="s">
        <v>61</v>
      </c>
      <c r="B834" s="6">
        <v>240</v>
      </c>
      <c r="C834" s="6">
        <v>120</v>
      </c>
    </row>
    <row r="835" spans="1:3" x14ac:dyDescent="0.35">
      <c r="A835" s="6" t="s">
        <v>61</v>
      </c>
      <c r="B835" s="6">
        <v>480</v>
      </c>
      <c r="C835" s="6">
        <v>480</v>
      </c>
    </row>
    <row r="836" spans="1:3" x14ac:dyDescent="0.35">
      <c r="A836" s="6" t="s">
        <v>61</v>
      </c>
      <c r="B836" s="6">
        <v>480</v>
      </c>
      <c r="C836" s="6">
        <v>90</v>
      </c>
    </row>
    <row r="837" spans="1:3" x14ac:dyDescent="0.35">
      <c r="A837" s="6" t="s">
        <v>61</v>
      </c>
      <c r="B837" s="6">
        <v>480</v>
      </c>
      <c r="C837" s="6">
        <v>150</v>
      </c>
    </row>
    <row r="838" spans="1:3" x14ac:dyDescent="0.35">
      <c r="A838" s="6" t="s">
        <v>61</v>
      </c>
      <c r="B838" s="6">
        <v>800</v>
      </c>
      <c r="C838" s="6">
        <v>40</v>
      </c>
    </row>
    <row r="839" spans="1:3" x14ac:dyDescent="0.35">
      <c r="A839" s="6" t="s">
        <v>61</v>
      </c>
      <c r="B839" s="6">
        <v>80</v>
      </c>
      <c r="C839" s="6">
        <v>40</v>
      </c>
    </row>
    <row r="840" spans="1:3" x14ac:dyDescent="0.35">
      <c r="A840" s="6" t="s">
        <v>61</v>
      </c>
      <c r="B840" s="6">
        <v>48</v>
      </c>
      <c r="C840" s="6">
        <v>6</v>
      </c>
    </row>
    <row r="841" spans="1:3" x14ac:dyDescent="0.35">
      <c r="A841" s="6" t="s">
        <v>61</v>
      </c>
      <c r="B841" s="6">
        <v>72</v>
      </c>
      <c r="C841" s="6">
        <v>2</v>
      </c>
    </row>
    <row r="842" spans="1:3" x14ac:dyDescent="0.35">
      <c r="A842" s="6" t="s">
        <v>61</v>
      </c>
      <c r="B842" s="6">
        <v>600</v>
      </c>
      <c r="C842" s="6">
        <v>20</v>
      </c>
    </row>
    <row r="843" spans="1:3" x14ac:dyDescent="0.35">
      <c r="A843" s="6" t="s">
        <v>61</v>
      </c>
      <c r="B843" s="6">
        <v>160</v>
      </c>
      <c r="C843" s="6">
        <v>40</v>
      </c>
    </row>
    <row r="844" spans="1:3" x14ac:dyDescent="0.35">
      <c r="A844" s="6" t="s">
        <v>61</v>
      </c>
      <c r="B844" s="6">
        <v>24</v>
      </c>
      <c r="C844" s="6">
        <v>48</v>
      </c>
    </row>
    <row r="845" spans="1:3" x14ac:dyDescent="0.35">
      <c r="A845" s="6" t="s">
        <v>61</v>
      </c>
      <c r="B845" s="6">
        <v>20</v>
      </c>
      <c r="C845" s="6">
        <v>20</v>
      </c>
    </row>
    <row r="846" spans="1:3" x14ac:dyDescent="0.35">
      <c r="A846" s="6" t="s">
        <v>61</v>
      </c>
      <c r="B846" s="6">
        <v>120</v>
      </c>
      <c r="C846" s="6">
        <v>12</v>
      </c>
    </row>
    <row r="847" spans="1:3" x14ac:dyDescent="0.35">
      <c r="A847" s="6" t="s">
        <v>61</v>
      </c>
      <c r="B847" s="6">
        <v>20</v>
      </c>
      <c r="C847" s="6">
        <v>20</v>
      </c>
    </row>
    <row r="848" spans="1:3" x14ac:dyDescent="0.35">
      <c r="A848" s="6" t="s">
        <v>61</v>
      </c>
      <c r="B848" s="6">
        <v>24</v>
      </c>
      <c r="C848" s="6">
        <v>24</v>
      </c>
    </row>
    <row r="849" spans="1:3" x14ac:dyDescent="0.35">
      <c r="A849" s="6" t="s">
        <v>61</v>
      </c>
      <c r="B849" s="6">
        <v>24</v>
      </c>
      <c r="C849" s="6">
        <v>24</v>
      </c>
    </row>
    <row r="850" spans="1:3" x14ac:dyDescent="0.35">
      <c r="A850" s="6" t="s">
        <v>61</v>
      </c>
      <c r="B850" s="6">
        <v>24</v>
      </c>
      <c r="C850" s="6">
        <v>4</v>
      </c>
    </row>
    <row r="851" spans="1:3" x14ac:dyDescent="0.35">
      <c r="A851" s="6" t="s">
        <v>61</v>
      </c>
      <c r="B851" s="6">
        <v>24</v>
      </c>
      <c r="C851" s="6">
        <v>24</v>
      </c>
    </row>
    <row r="852" spans="1:3" x14ac:dyDescent="0.35">
      <c r="A852" s="6" t="s">
        <v>61</v>
      </c>
      <c r="B852" s="6">
        <v>144</v>
      </c>
      <c r="C852" s="6">
        <v>62</v>
      </c>
    </row>
    <row r="853" spans="1:3" x14ac:dyDescent="0.35">
      <c r="A853" s="6" t="s">
        <v>61</v>
      </c>
      <c r="B853" s="6">
        <v>144</v>
      </c>
      <c r="C853" s="6">
        <v>82</v>
      </c>
    </row>
    <row r="854" spans="1:3" x14ac:dyDescent="0.35">
      <c r="A854" s="6" t="s">
        <v>61</v>
      </c>
      <c r="B854" s="6">
        <v>144</v>
      </c>
      <c r="C854" s="6">
        <v>12</v>
      </c>
    </row>
    <row r="855" spans="1:3" x14ac:dyDescent="0.35">
      <c r="A855" s="6" t="s">
        <v>61</v>
      </c>
      <c r="B855" s="6">
        <v>144</v>
      </c>
      <c r="C855" s="6">
        <v>12</v>
      </c>
    </row>
    <row r="856" spans="1:3" x14ac:dyDescent="0.35">
      <c r="A856" s="6" t="s">
        <v>61</v>
      </c>
      <c r="B856" s="6">
        <v>30</v>
      </c>
      <c r="C856" s="6">
        <v>30</v>
      </c>
    </row>
    <row r="857" spans="1:3" x14ac:dyDescent="0.35">
      <c r="A857" s="6" t="s">
        <v>61</v>
      </c>
      <c r="B857" s="6">
        <v>120</v>
      </c>
      <c r="C857" s="6">
        <v>120</v>
      </c>
    </row>
    <row r="858" spans="1:3" x14ac:dyDescent="0.35">
      <c r="A858" s="6" t="s">
        <v>61</v>
      </c>
      <c r="B858" s="6">
        <v>30</v>
      </c>
      <c r="C858" s="6">
        <v>30</v>
      </c>
    </row>
    <row r="859" spans="1:3" x14ac:dyDescent="0.35">
      <c r="A859" s="6" t="s">
        <v>61</v>
      </c>
      <c r="B859" s="6">
        <v>120</v>
      </c>
      <c r="C859" s="6">
        <v>240</v>
      </c>
    </row>
    <row r="860" spans="1:3" x14ac:dyDescent="0.35">
      <c r="A860" s="6" t="s">
        <v>61</v>
      </c>
      <c r="B860" s="6">
        <v>12</v>
      </c>
      <c r="C860" s="6">
        <v>24</v>
      </c>
    </row>
    <row r="861" spans="1:3" x14ac:dyDescent="0.35">
      <c r="A861" s="6" t="s">
        <v>61</v>
      </c>
      <c r="B861" s="6">
        <v>18</v>
      </c>
      <c r="C861" s="6">
        <v>18</v>
      </c>
    </row>
    <row r="862" spans="1:3" x14ac:dyDescent="0.35">
      <c r="A862" s="6" t="s">
        <v>61</v>
      </c>
      <c r="B862" s="6">
        <v>15</v>
      </c>
      <c r="C862" s="6">
        <v>15</v>
      </c>
    </row>
    <row r="863" spans="1:3" x14ac:dyDescent="0.35">
      <c r="A863" s="6" t="s">
        <v>61</v>
      </c>
      <c r="B863" s="6">
        <v>90</v>
      </c>
      <c r="C863" s="6">
        <v>24</v>
      </c>
    </row>
    <row r="864" spans="1:3" x14ac:dyDescent="0.35">
      <c r="A864" s="6" t="s">
        <v>61</v>
      </c>
      <c r="B864" s="6">
        <v>16</v>
      </c>
      <c r="C864" s="6">
        <v>5</v>
      </c>
    </row>
    <row r="865" spans="1:3" x14ac:dyDescent="0.35">
      <c r="A865" s="6" t="s">
        <v>61</v>
      </c>
      <c r="B865" s="6">
        <v>25</v>
      </c>
      <c r="C865" s="6">
        <v>6</v>
      </c>
    </row>
    <row r="866" spans="1:3" x14ac:dyDescent="0.35">
      <c r="A866" s="6" t="s">
        <v>61</v>
      </c>
      <c r="B866" s="6">
        <v>32</v>
      </c>
      <c r="C866" s="6">
        <v>96</v>
      </c>
    </row>
    <row r="867" spans="1:3" x14ac:dyDescent="0.35">
      <c r="A867" s="6" t="s">
        <v>61</v>
      </c>
      <c r="B867" s="6">
        <v>4</v>
      </c>
      <c r="C867" s="6">
        <v>8</v>
      </c>
    </row>
    <row r="868" spans="1:3" x14ac:dyDescent="0.35">
      <c r="A868" s="6" t="s">
        <v>61</v>
      </c>
      <c r="B868" s="6">
        <v>72</v>
      </c>
      <c r="C868" s="6">
        <v>18</v>
      </c>
    </row>
    <row r="869" spans="1:3" x14ac:dyDescent="0.35">
      <c r="A869" s="6" t="s">
        <v>120</v>
      </c>
      <c r="B869" s="6">
        <v>72</v>
      </c>
      <c r="C869" s="6">
        <v>563</v>
      </c>
    </row>
    <row r="870" spans="1:3" x14ac:dyDescent="0.35">
      <c r="A870" s="6" t="s">
        <v>120</v>
      </c>
      <c r="B870" s="6">
        <v>72</v>
      </c>
      <c r="C870" s="6">
        <v>157</v>
      </c>
    </row>
    <row r="871" spans="1:3" x14ac:dyDescent="0.35">
      <c r="A871" s="6" t="s">
        <v>120</v>
      </c>
      <c r="B871" s="6">
        <v>12</v>
      </c>
      <c r="C871" s="6">
        <v>960</v>
      </c>
    </row>
    <row r="872" spans="1:3" x14ac:dyDescent="0.35">
      <c r="A872" s="6" t="s">
        <v>61</v>
      </c>
      <c r="B872" s="6">
        <v>540</v>
      </c>
      <c r="C872" s="6">
        <v>60</v>
      </c>
    </row>
    <row r="873" spans="1:3" x14ac:dyDescent="0.35">
      <c r="A873" s="6" t="s">
        <v>61</v>
      </c>
      <c r="B873" s="6">
        <v>72</v>
      </c>
      <c r="C873" s="6">
        <v>72</v>
      </c>
    </row>
    <row r="874" spans="1:3" x14ac:dyDescent="0.35">
      <c r="A874" s="6" t="s">
        <v>61</v>
      </c>
      <c r="B874" s="6">
        <v>24</v>
      </c>
      <c r="C874" s="6">
        <v>24</v>
      </c>
    </row>
    <row r="875" spans="1:3" x14ac:dyDescent="0.35">
      <c r="A875" s="6" t="s">
        <v>61</v>
      </c>
      <c r="B875" s="6">
        <v>24</v>
      </c>
      <c r="C875" s="6">
        <v>24</v>
      </c>
    </row>
    <row r="876" spans="1:3" x14ac:dyDescent="0.35">
      <c r="A876" s="6" t="s">
        <v>61</v>
      </c>
      <c r="B876" s="6">
        <v>24</v>
      </c>
      <c r="C876" s="6">
        <v>24</v>
      </c>
    </row>
    <row r="877" spans="1:3" x14ac:dyDescent="0.35">
      <c r="A877" s="6" t="s">
        <v>61</v>
      </c>
      <c r="B877" s="6">
        <v>40</v>
      </c>
      <c r="C877" s="6">
        <v>40</v>
      </c>
    </row>
    <row r="878" spans="1:3" x14ac:dyDescent="0.35">
      <c r="A878" s="6" t="s">
        <v>61</v>
      </c>
      <c r="B878" s="6">
        <v>6</v>
      </c>
      <c r="C878" s="6">
        <v>24</v>
      </c>
    </row>
    <row r="879" spans="1:3" x14ac:dyDescent="0.35">
      <c r="A879" s="6" t="s">
        <v>61</v>
      </c>
      <c r="B879" s="6">
        <v>24</v>
      </c>
      <c r="C879" s="6">
        <v>120</v>
      </c>
    </row>
    <row r="880" spans="1:3" x14ac:dyDescent="0.35">
      <c r="A880" s="6" t="s">
        <v>61</v>
      </c>
      <c r="B880" s="6">
        <v>12</v>
      </c>
      <c r="C880" s="6">
        <v>12</v>
      </c>
    </row>
    <row r="881" spans="1:3" x14ac:dyDescent="0.35">
      <c r="A881" s="6" t="s">
        <v>61</v>
      </c>
      <c r="B881" s="6">
        <v>12</v>
      </c>
      <c r="C881" s="6">
        <v>60</v>
      </c>
    </row>
    <row r="882" spans="1:3" x14ac:dyDescent="0.35">
      <c r="A882" s="6" t="s">
        <v>61</v>
      </c>
      <c r="B882" s="6">
        <v>4</v>
      </c>
      <c r="C882" s="6">
        <v>4</v>
      </c>
    </row>
    <row r="883" spans="1:3" x14ac:dyDescent="0.35">
      <c r="A883" s="6" t="s">
        <v>61</v>
      </c>
      <c r="B883" s="6">
        <v>4</v>
      </c>
      <c r="C883" s="6">
        <v>20</v>
      </c>
    </row>
    <row r="884" spans="1:3" x14ac:dyDescent="0.35">
      <c r="A884" s="6" t="s">
        <v>61</v>
      </c>
      <c r="B884" s="6">
        <v>4</v>
      </c>
      <c r="C884" s="6">
        <v>20</v>
      </c>
    </row>
    <row r="885" spans="1:3" x14ac:dyDescent="0.35">
      <c r="A885" s="6" t="s">
        <v>61</v>
      </c>
      <c r="B885" s="6">
        <v>2</v>
      </c>
      <c r="C885" s="6">
        <v>20</v>
      </c>
    </row>
    <row r="886" spans="1:3" x14ac:dyDescent="0.35">
      <c r="A886" s="6" t="s">
        <v>82</v>
      </c>
      <c r="B886" s="6">
        <v>2</v>
      </c>
      <c r="C886" s="6">
        <v>20</v>
      </c>
    </row>
    <row r="887" spans="1:3" x14ac:dyDescent="0.35">
      <c r="A887" s="6" t="s">
        <v>82</v>
      </c>
      <c r="B887" s="6">
        <v>2</v>
      </c>
      <c r="C887" s="6">
        <v>20</v>
      </c>
    </row>
    <row r="888" spans="1:3" x14ac:dyDescent="0.35">
      <c r="A888" s="6" t="s">
        <v>61</v>
      </c>
      <c r="B888" s="6">
        <v>2</v>
      </c>
      <c r="C888" s="6">
        <v>20</v>
      </c>
    </row>
    <row r="889" spans="1:3" x14ac:dyDescent="0.35">
      <c r="A889" s="6" t="s">
        <v>82</v>
      </c>
      <c r="B889" s="6">
        <v>2</v>
      </c>
      <c r="C889" s="6">
        <v>20</v>
      </c>
    </row>
    <row r="890" spans="1:3" x14ac:dyDescent="0.35">
      <c r="A890" s="6" t="s">
        <v>61</v>
      </c>
      <c r="B890" s="6">
        <v>2</v>
      </c>
      <c r="C890" s="6">
        <v>30</v>
      </c>
    </row>
    <row r="891" spans="1:3" x14ac:dyDescent="0.35">
      <c r="A891" s="6" t="s">
        <v>82</v>
      </c>
      <c r="B891" s="6">
        <v>2</v>
      </c>
      <c r="C891" s="6">
        <v>20</v>
      </c>
    </row>
    <row r="892" spans="1:3" x14ac:dyDescent="0.35">
      <c r="A892" s="6" t="s">
        <v>61</v>
      </c>
      <c r="B892" s="6">
        <v>5</v>
      </c>
      <c r="C892" s="6">
        <v>4</v>
      </c>
    </row>
    <row r="893" spans="1:3" x14ac:dyDescent="0.35">
      <c r="A893" s="6" t="s">
        <v>61</v>
      </c>
      <c r="B893" s="6">
        <v>5</v>
      </c>
      <c r="C893" s="6">
        <v>496</v>
      </c>
    </row>
    <row r="894" spans="1:3" x14ac:dyDescent="0.35">
      <c r="A894" s="6" t="s">
        <v>61</v>
      </c>
      <c r="B894" s="6">
        <v>8</v>
      </c>
      <c r="C894" s="6">
        <v>40</v>
      </c>
    </row>
    <row r="895" spans="1:3" x14ac:dyDescent="0.35">
      <c r="A895" s="6" t="s">
        <v>61</v>
      </c>
      <c r="B895" s="6">
        <v>5</v>
      </c>
      <c r="C895" s="6">
        <v>50</v>
      </c>
    </row>
    <row r="896" spans="1:3" x14ac:dyDescent="0.35">
      <c r="A896" s="6" t="s">
        <v>61</v>
      </c>
      <c r="B896" s="6">
        <v>5</v>
      </c>
      <c r="C896" s="6">
        <v>150</v>
      </c>
    </row>
    <row r="897" spans="1:3" x14ac:dyDescent="0.35">
      <c r="A897" s="6" t="s">
        <v>61</v>
      </c>
      <c r="B897" s="6">
        <v>24</v>
      </c>
      <c r="C897" s="6">
        <v>96</v>
      </c>
    </row>
    <row r="898" spans="1:3" x14ac:dyDescent="0.35">
      <c r="A898" s="6" t="s">
        <v>61</v>
      </c>
      <c r="B898" s="6">
        <v>48</v>
      </c>
      <c r="C898" s="6">
        <v>144</v>
      </c>
    </row>
    <row r="899" spans="1:3" x14ac:dyDescent="0.35">
      <c r="A899" s="6" t="s">
        <v>61</v>
      </c>
      <c r="B899" s="6">
        <v>12</v>
      </c>
      <c r="C899" s="6">
        <v>6</v>
      </c>
    </row>
    <row r="900" spans="1:3" x14ac:dyDescent="0.35">
      <c r="A900" s="6" t="s">
        <v>61</v>
      </c>
      <c r="B900" s="6">
        <v>30</v>
      </c>
      <c r="C900" s="6">
        <v>6</v>
      </c>
    </row>
    <row r="901" spans="1:3" x14ac:dyDescent="0.35">
      <c r="A901" s="6" t="s">
        <v>61</v>
      </c>
      <c r="B901" s="6">
        <v>6</v>
      </c>
      <c r="C901" s="6">
        <v>6</v>
      </c>
    </row>
    <row r="902" spans="1:3" x14ac:dyDescent="0.35">
      <c r="A902" s="6" t="s">
        <v>61</v>
      </c>
      <c r="B902" s="6">
        <v>1</v>
      </c>
      <c r="C902" s="6">
        <v>40</v>
      </c>
    </row>
    <row r="903" spans="1:3" x14ac:dyDescent="0.35">
      <c r="A903" s="6" t="s">
        <v>61</v>
      </c>
      <c r="B903" s="6">
        <v>192</v>
      </c>
      <c r="C903" s="6">
        <v>192</v>
      </c>
    </row>
    <row r="904" spans="1:3" x14ac:dyDescent="0.35">
      <c r="A904" s="6" t="s">
        <v>61</v>
      </c>
      <c r="B904" s="6">
        <v>18</v>
      </c>
      <c r="C904" s="6">
        <v>18</v>
      </c>
    </row>
    <row r="905" spans="1:3" x14ac:dyDescent="0.35">
      <c r="A905" s="6" t="s">
        <v>61</v>
      </c>
      <c r="B905" s="6">
        <v>18</v>
      </c>
      <c r="C905" s="6">
        <v>18</v>
      </c>
    </row>
    <row r="906" spans="1:3" x14ac:dyDescent="0.35">
      <c r="A906" s="6" t="s">
        <v>61</v>
      </c>
      <c r="B906" s="6">
        <v>144</v>
      </c>
      <c r="C906" s="6">
        <v>24</v>
      </c>
    </row>
    <row r="907" spans="1:3" x14ac:dyDescent="0.35">
      <c r="A907" s="6" t="s">
        <v>61</v>
      </c>
      <c r="B907" s="6">
        <v>240</v>
      </c>
      <c r="C907" s="6">
        <v>24</v>
      </c>
    </row>
    <row r="908" spans="1:3" x14ac:dyDescent="0.35">
      <c r="A908" s="6" t="s">
        <v>61</v>
      </c>
      <c r="B908" s="6">
        <v>480</v>
      </c>
      <c r="C908" s="6">
        <v>120</v>
      </c>
    </row>
    <row r="909" spans="1:3" x14ac:dyDescent="0.35">
      <c r="A909" s="6" t="s">
        <v>61</v>
      </c>
      <c r="B909" s="6">
        <v>480</v>
      </c>
      <c r="C909" s="6">
        <v>100</v>
      </c>
    </row>
    <row r="910" spans="1:3" x14ac:dyDescent="0.35">
      <c r="A910" s="6" t="s">
        <v>61</v>
      </c>
      <c r="B910" s="6">
        <v>72</v>
      </c>
      <c r="C910" s="6">
        <v>36</v>
      </c>
    </row>
    <row r="911" spans="1:3" x14ac:dyDescent="0.35">
      <c r="A911" s="6" t="s">
        <v>61</v>
      </c>
      <c r="B911" s="6">
        <v>48</v>
      </c>
      <c r="C911" s="6">
        <v>12</v>
      </c>
    </row>
    <row r="912" spans="1:3" x14ac:dyDescent="0.35">
      <c r="A912" s="6" t="s">
        <v>61</v>
      </c>
      <c r="B912" s="6">
        <v>36</v>
      </c>
      <c r="C912" s="6">
        <v>36</v>
      </c>
    </row>
    <row r="913" spans="1:3" x14ac:dyDescent="0.35">
      <c r="A913" s="6" t="s">
        <v>61</v>
      </c>
      <c r="B913" s="6">
        <v>30</v>
      </c>
      <c r="C913" s="6">
        <v>18</v>
      </c>
    </row>
    <row r="914" spans="1:3" x14ac:dyDescent="0.35">
      <c r="A914" s="6" t="s">
        <v>61</v>
      </c>
      <c r="B914" s="6">
        <v>160</v>
      </c>
      <c r="C914" s="6">
        <v>80</v>
      </c>
    </row>
    <row r="915" spans="1:3" x14ac:dyDescent="0.35">
      <c r="A915" s="6" t="s">
        <v>61</v>
      </c>
      <c r="B915" s="6">
        <v>48</v>
      </c>
      <c r="C915" s="6">
        <v>12</v>
      </c>
    </row>
    <row r="916" spans="1:3" x14ac:dyDescent="0.35">
      <c r="A916" s="6" t="s">
        <v>61</v>
      </c>
      <c r="B916" s="6">
        <v>36</v>
      </c>
      <c r="C916" s="6">
        <v>12</v>
      </c>
    </row>
    <row r="917" spans="1:3" x14ac:dyDescent="0.35">
      <c r="A917" s="6" t="s">
        <v>61</v>
      </c>
      <c r="B917" s="6">
        <v>120</v>
      </c>
      <c r="C917" s="6">
        <v>12</v>
      </c>
    </row>
    <row r="918" spans="1:3" x14ac:dyDescent="0.35">
      <c r="A918" s="6" t="s">
        <v>61</v>
      </c>
      <c r="B918" s="6">
        <v>12</v>
      </c>
      <c r="C918" s="6">
        <v>12</v>
      </c>
    </row>
    <row r="919" spans="1:3" x14ac:dyDescent="0.35">
      <c r="A919" s="6" t="s">
        <v>61</v>
      </c>
      <c r="B919" s="6">
        <v>12</v>
      </c>
      <c r="C919" s="6">
        <v>12</v>
      </c>
    </row>
    <row r="920" spans="1:3" x14ac:dyDescent="0.35">
      <c r="A920" s="6" t="s">
        <v>61</v>
      </c>
      <c r="B920" s="6">
        <v>144</v>
      </c>
      <c r="C920" s="6">
        <v>24</v>
      </c>
    </row>
    <row r="921" spans="1:3" x14ac:dyDescent="0.35">
      <c r="A921" s="6" t="s">
        <v>61</v>
      </c>
      <c r="B921" s="6">
        <v>72</v>
      </c>
      <c r="C921" s="6">
        <v>72</v>
      </c>
    </row>
    <row r="922" spans="1:3" x14ac:dyDescent="0.35">
      <c r="A922" s="6" t="s">
        <v>61</v>
      </c>
      <c r="B922" s="6">
        <v>120</v>
      </c>
      <c r="C922" s="6">
        <v>120</v>
      </c>
    </row>
    <row r="923" spans="1:3" x14ac:dyDescent="0.35">
      <c r="A923" s="6" t="s">
        <v>61</v>
      </c>
      <c r="B923" s="6">
        <v>112</v>
      </c>
      <c r="C923" s="6">
        <v>112</v>
      </c>
    </row>
    <row r="924" spans="1:3" x14ac:dyDescent="0.35">
      <c r="A924" s="6" t="s">
        <v>61</v>
      </c>
      <c r="B924" s="6">
        <v>40</v>
      </c>
      <c r="C924" s="6">
        <v>40</v>
      </c>
    </row>
    <row r="925" spans="1:3" x14ac:dyDescent="0.35">
      <c r="A925" s="6" t="s">
        <v>61</v>
      </c>
      <c r="B925" s="6">
        <v>48</v>
      </c>
      <c r="C925" s="6">
        <v>48</v>
      </c>
    </row>
    <row r="926" spans="1:3" x14ac:dyDescent="0.35">
      <c r="A926" s="6" t="s">
        <v>61</v>
      </c>
      <c r="B926" s="6">
        <v>24</v>
      </c>
      <c r="C926" s="6">
        <v>48</v>
      </c>
    </row>
    <row r="927" spans="1:3" x14ac:dyDescent="0.35">
      <c r="A927" s="6" t="s">
        <v>120</v>
      </c>
      <c r="B927" s="6">
        <v>25</v>
      </c>
      <c r="C927" s="6">
        <v>190</v>
      </c>
    </row>
    <row r="928" spans="1:3" x14ac:dyDescent="0.35">
      <c r="A928" s="6" t="s">
        <v>120</v>
      </c>
      <c r="B928" s="6">
        <v>25</v>
      </c>
      <c r="C928" s="6">
        <v>60</v>
      </c>
    </row>
    <row r="929" spans="1:3" x14ac:dyDescent="0.35">
      <c r="A929" s="6" t="s">
        <v>61</v>
      </c>
      <c r="B929" s="6">
        <v>1080</v>
      </c>
      <c r="C929" s="6">
        <v>36</v>
      </c>
    </row>
    <row r="930" spans="1:3" x14ac:dyDescent="0.35">
      <c r="A930" s="6" t="s">
        <v>120</v>
      </c>
      <c r="B930" s="6">
        <v>72</v>
      </c>
      <c r="C930" s="6">
        <v>71</v>
      </c>
    </row>
    <row r="931" spans="1:3" x14ac:dyDescent="0.35">
      <c r="A931" s="6" t="s">
        <v>120</v>
      </c>
      <c r="B931" s="6">
        <v>72</v>
      </c>
      <c r="C931" s="6">
        <v>865</v>
      </c>
    </row>
    <row r="932" spans="1:3" x14ac:dyDescent="0.35">
      <c r="A932" s="6" t="s">
        <v>61</v>
      </c>
      <c r="B932" s="6">
        <v>320</v>
      </c>
      <c r="C932" s="6">
        <v>180</v>
      </c>
    </row>
    <row r="933" spans="1:3" x14ac:dyDescent="0.35">
      <c r="A933" s="6" t="s">
        <v>120</v>
      </c>
      <c r="B933" s="6">
        <v>16</v>
      </c>
      <c r="C933" s="6">
        <v>800</v>
      </c>
    </row>
    <row r="934" spans="1:3" x14ac:dyDescent="0.35">
      <c r="A934" s="6" t="s">
        <v>61</v>
      </c>
      <c r="B934" s="6">
        <v>24</v>
      </c>
      <c r="C934" s="6">
        <v>24</v>
      </c>
    </row>
    <row r="935" spans="1:3" x14ac:dyDescent="0.35">
      <c r="A935" s="6" t="s">
        <v>61</v>
      </c>
      <c r="B935" s="6">
        <v>24</v>
      </c>
      <c r="C935" s="6">
        <v>24</v>
      </c>
    </row>
    <row r="936" spans="1:3" x14ac:dyDescent="0.35">
      <c r="A936" s="6" t="s">
        <v>61</v>
      </c>
      <c r="B936" s="6">
        <v>4</v>
      </c>
      <c r="C936" s="6">
        <v>4</v>
      </c>
    </row>
    <row r="937" spans="1:3" x14ac:dyDescent="0.35">
      <c r="A937" s="6" t="s">
        <v>61</v>
      </c>
      <c r="B937" s="6">
        <v>4</v>
      </c>
      <c r="C937" s="6">
        <v>4</v>
      </c>
    </row>
    <row r="938" spans="1:3" x14ac:dyDescent="0.35">
      <c r="A938" s="6" t="s">
        <v>61</v>
      </c>
      <c r="B938" s="6">
        <v>2</v>
      </c>
      <c r="C938" s="6">
        <v>80</v>
      </c>
    </row>
    <row r="939" spans="1:3" x14ac:dyDescent="0.35">
      <c r="A939" s="6" t="s">
        <v>61</v>
      </c>
      <c r="B939" s="6">
        <v>72</v>
      </c>
      <c r="C939" s="6">
        <v>432</v>
      </c>
    </row>
    <row r="940" spans="1:3" x14ac:dyDescent="0.35">
      <c r="A940" s="6" t="s">
        <v>61</v>
      </c>
      <c r="B940" s="6">
        <v>48</v>
      </c>
      <c r="C940" s="6">
        <v>96</v>
      </c>
    </row>
    <row r="941" spans="1:3" x14ac:dyDescent="0.35">
      <c r="A941" s="6" t="s">
        <v>61</v>
      </c>
      <c r="B941" s="6">
        <v>24</v>
      </c>
      <c r="C941" s="6">
        <v>72</v>
      </c>
    </row>
    <row r="942" spans="1:3" x14ac:dyDescent="0.35">
      <c r="A942" s="6" t="s">
        <v>61</v>
      </c>
      <c r="B942" s="6">
        <v>48</v>
      </c>
      <c r="C942" s="6">
        <v>48</v>
      </c>
    </row>
    <row r="943" spans="1:3" x14ac:dyDescent="0.35">
      <c r="A943" s="6" t="s">
        <v>61</v>
      </c>
      <c r="B943" s="6">
        <v>48</v>
      </c>
      <c r="C943" s="6">
        <v>48</v>
      </c>
    </row>
    <row r="944" spans="1:3" x14ac:dyDescent="0.35">
      <c r="A944" s="6" t="s">
        <v>61</v>
      </c>
      <c r="B944" s="6">
        <v>56</v>
      </c>
      <c r="C944" s="6">
        <v>12</v>
      </c>
    </row>
    <row r="945" spans="1:3" x14ac:dyDescent="0.35">
      <c r="A945" s="6" t="s">
        <v>61</v>
      </c>
      <c r="B945" s="6">
        <v>56</v>
      </c>
      <c r="C945" s="6">
        <v>6</v>
      </c>
    </row>
    <row r="946" spans="1:3" x14ac:dyDescent="0.35">
      <c r="A946" s="6" t="s">
        <v>61</v>
      </c>
      <c r="B946" s="6">
        <v>56</v>
      </c>
      <c r="C946" s="6">
        <v>12</v>
      </c>
    </row>
    <row r="947" spans="1:3" x14ac:dyDescent="0.35">
      <c r="A947" s="6" t="s">
        <v>61</v>
      </c>
      <c r="B947" s="6">
        <v>56</v>
      </c>
      <c r="C947" s="6">
        <v>12</v>
      </c>
    </row>
    <row r="948" spans="1:3" x14ac:dyDescent="0.35">
      <c r="A948" s="6" t="s">
        <v>61</v>
      </c>
      <c r="B948" s="6">
        <v>60</v>
      </c>
      <c r="C948" s="6">
        <v>300</v>
      </c>
    </row>
    <row r="949" spans="1:3" x14ac:dyDescent="0.35">
      <c r="A949" s="6" t="s">
        <v>61</v>
      </c>
      <c r="B949" s="6">
        <v>60</v>
      </c>
      <c r="C949" s="6">
        <v>72</v>
      </c>
    </row>
    <row r="950" spans="1:3" x14ac:dyDescent="0.35">
      <c r="A950" s="6" t="s">
        <v>61</v>
      </c>
      <c r="B950" s="6">
        <v>48</v>
      </c>
      <c r="C950" s="6">
        <v>12</v>
      </c>
    </row>
    <row r="951" spans="1:3" x14ac:dyDescent="0.35">
      <c r="A951" s="6" t="s">
        <v>61</v>
      </c>
      <c r="B951" s="6">
        <v>18</v>
      </c>
      <c r="C951" s="6">
        <v>6</v>
      </c>
    </row>
    <row r="952" spans="1:3" x14ac:dyDescent="0.35">
      <c r="A952" s="6" t="s">
        <v>61</v>
      </c>
      <c r="B952" s="6">
        <v>18</v>
      </c>
      <c r="C952" s="6">
        <v>6</v>
      </c>
    </row>
    <row r="953" spans="1:3" x14ac:dyDescent="0.35">
      <c r="A953" s="6" t="s">
        <v>61</v>
      </c>
      <c r="B953" s="6">
        <v>144</v>
      </c>
      <c r="C953" s="6">
        <v>24</v>
      </c>
    </row>
    <row r="954" spans="1:3" x14ac:dyDescent="0.35">
      <c r="A954" s="6" t="s">
        <v>82</v>
      </c>
      <c r="B954" s="6">
        <v>192</v>
      </c>
      <c r="C954" s="6">
        <v>48</v>
      </c>
    </row>
    <row r="955" spans="1:3" x14ac:dyDescent="0.35">
      <c r="A955" s="6" t="s">
        <v>61</v>
      </c>
      <c r="B955" s="6">
        <v>480</v>
      </c>
      <c r="C955" s="6">
        <v>480</v>
      </c>
    </row>
    <row r="956" spans="1:3" x14ac:dyDescent="0.35">
      <c r="A956" s="6" t="s">
        <v>82</v>
      </c>
      <c r="B956" s="6">
        <v>480</v>
      </c>
      <c r="C956" s="6">
        <v>480</v>
      </c>
    </row>
    <row r="957" spans="1:3" x14ac:dyDescent="0.35">
      <c r="A957" s="6" t="s">
        <v>61</v>
      </c>
      <c r="B957" s="6">
        <v>80</v>
      </c>
      <c r="C957" s="6">
        <v>40</v>
      </c>
    </row>
    <row r="958" spans="1:3" x14ac:dyDescent="0.35">
      <c r="A958" s="6" t="s">
        <v>61</v>
      </c>
      <c r="B958" s="6">
        <v>80</v>
      </c>
      <c r="C958" s="6">
        <v>24</v>
      </c>
    </row>
    <row r="959" spans="1:3" x14ac:dyDescent="0.35">
      <c r="A959" s="6" t="s">
        <v>61</v>
      </c>
      <c r="B959" s="6">
        <v>72</v>
      </c>
      <c r="C959" s="6">
        <v>24</v>
      </c>
    </row>
    <row r="960" spans="1:3" x14ac:dyDescent="0.35">
      <c r="A960" s="6" t="s">
        <v>61</v>
      </c>
      <c r="B960" s="6">
        <v>48</v>
      </c>
      <c r="C960" s="6">
        <v>6</v>
      </c>
    </row>
    <row r="961" spans="1:3" x14ac:dyDescent="0.35">
      <c r="A961" s="6" t="s">
        <v>61</v>
      </c>
      <c r="B961" s="6">
        <v>600</v>
      </c>
      <c r="C961" s="6">
        <v>50</v>
      </c>
    </row>
    <row r="962" spans="1:3" x14ac:dyDescent="0.35">
      <c r="A962" s="6" t="s">
        <v>61</v>
      </c>
      <c r="B962" s="6">
        <v>600</v>
      </c>
      <c r="C962" s="6">
        <v>50</v>
      </c>
    </row>
    <row r="963" spans="1:3" x14ac:dyDescent="0.35">
      <c r="A963" s="6" t="s">
        <v>61</v>
      </c>
      <c r="B963" s="6">
        <v>144</v>
      </c>
      <c r="C963" s="6">
        <v>36</v>
      </c>
    </row>
    <row r="964" spans="1:3" x14ac:dyDescent="0.35">
      <c r="A964" s="6" t="s">
        <v>82</v>
      </c>
      <c r="B964" s="6">
        <v>160</v>
      </c>
      <c r="C964" s="6">
        <v>320</v>
      </c>
    </row>
    <row r="965" spans="1:3" x14ac:dyDescent="0.35">
      <c r="A965" s="6" t="s">
        <v>61</v>
      </c>
      <c r="B965" s="6">
        <v>160</v>
      </c>
      <c r="C965" s="6">
        <v>160</v>
      </c>
    </row>
    <row r="966" spans="1:3" x14ac:dyDescent="0.35">
      <c r="A966" s="6" t="s">
        <v>61</v>
      </c>
      <c r="B966" s="6">
        <v>24</v>
      </c>
      <c r="C966" s="6">
        <v>12</v>
      </c>
    </row>
    <row r="967" spans="1:3" x14ac:dyDescent="0.35">
      <c r="A967" s="6" t="s">
        <v>61</v>
      </c>
      <c r="B967" s="6">
        <v>36</v>
      </c>
      <c r="C967" s="6">
        <v>12</v>
      </c>
    </row>
    <row r="968" spans="1:3" x14ac:dyDescent="0.35">
      <c r="A968" s="6" t="s">
        <v>61</v>
      </c>
      <c r="B968" s="6">
        <v>72</v>
      </c>
      <c r="C968" s="6">
        <v>12</v>
      </c>
    </row>
    <row r="969" spans="1:3" x14ac:dyDescent="0.35">
      <c r="A969" s="6" t="s">
        <v>61</v>
      </c>
      <c r="B969" s="6">
        <v>36</v>
      </c>
      <c r="C969" s="6">
        <v>12</v>
      </c>
    </row>
    <row r="970" spans="1:3" x14ac:dyDescent="0.35">
      <c r="A970" s="6" t="s">
        <v>61</v>
      </c>
      <c r="B970" s="6">
        <v>120</v>
      </c>
      <c r="C970" s="6">
        <v>12</v>
      </c>
    </row>
    <row r="971" spans="1:3" x14ac:dyDescent="0.35">
      <c r="A971" s="6" t="s">
        <v>61</v>
      </c>
      <c r="B971" s="6">
        <v>48</v>
      </c>
      <c r="C971" s="6">
        <v>24</v>
      </c>
    </row>
    <row r="972" spans="1:3" x14ac:dyDescent="0.35">
      <c r="A972" s="6" t="s">
        <v>61</v>
      </c>
      <c r="B972" s="6">
        <v>24</v>
      </c>
      <c r="C972" s="6">
        <v>48</v>
      </c>
    </row>
    <row r="973" spans="1:3" x14ac:dyDescent="0.35">
      <c r="A973" s="6" t="s">
        <v>61</v>
      </c>
      <c r="B973" s="6">
        <v>12</v>
      </c>
      <c r="C973" s="6">
        <v>12</v>
      </c>
    </row>
    <row r="974" spans="1:3" x14ac:dyDescent="0.35">
      <c r="A974" s="6" t="s">
        <v>61</v>
      </c>
      <c r="B974" s="6">
        <v>24</v>
      </c>
      <c r="C974" s="6">
        <v>6</v>
      </c>
    </row>
    <row r="975" spans="1:3" x14ac:dyDescent="0.35">
      <c r="A975" s="6" t="s">
        <v>61</v>
      </c>
      <c r="B975" s="6">
        <v>144</v>
      </c>
      <c r="C975" s="6">
        <v>72</v>
      </c>
    </row>
    <row r="976" spans="1:3" x14ac:dyDescent="0.35">
      <c r="A976" s="6" t="s">
        <v>61</v>
      </c>
      <c r="B976" s="6">
        <v>144</v>
      </c>
      <c r="C976" s="6">
        <v>12</v>
      </c>
    </row>
    <row r="977" spans="1:3" x14ac:dyDescent="0.35">
      <c r="A977" s="6" t="s">
        <v>61</v>
      </c>
      <c r="B977" s="6">
        <v>60</v>
      </c>
      <c r="C977" s="6">
        <v>120</v>
      </c>
    </row>
    <row r="978" spans="1:3" x14ac:dyDescent="0.35">
      <c r="A978" s="6" t="s">
        <v>61</v>
      </c>
      <c r="B978" s="6">
        <v>30</v>
      </c>
      <c r="C978" s="6">
        <v>30</v>
      </c>
    </row>
    <row r="979" spans="1:3" x14ac:dyDescent="0.35">
      <c r="A979" s="6" t="s">
        <v>61</v>
      </c>
      <c r="B979" s="6">
        <v>40</v>
      </c>
      <c r="C979" s="6">
        <v>40</v>
      </c>
    </row>
    <row r="980" spans="1:3" x14ac:dyDescent="0.35">
      <c r="A980" s="6" t="s">
        <v>61</v>
      </c>
      <c r="B980" s="6">
        <v>54</v>
      </c>
      <c r="C980" s="6">
        <v>54</v>
      </c>
    </row>
    <row r="981" spans="1:3" x14ac:dyDescent="0.35">
      <c r="A981" s="6" t="s">
        <v>61</v>
      </c>
      <c r="B981" s="6">
        <v>36</v>
      </c>
      <c r="C981" s="6">
        <v>36</v>
      </c>
    </row>
    <row r="982" spans="1:3" x14ac:dyDescent="0.35">
      <c r="A982" s="6" t="s">
        <v>61</v>
      </c>
      <c r="B982" s="6">
        <v>48</v>
      </c>
      <c r="C982" s="6">
        <v>48</v>
      </c>
    </row>
    <row r="983" spans="1:3" x14ac:dyDescent="0.35">
      <c r="A983" s="6" t="s">
        <v>61</v>
      </c>
      <c r="B983" s="6">
        <v>18</v>
      </c>
      <c r="C983" s="6">
        <v>18</v>
      </c>
    </row>
    <row r="984" spans="1:3" x14ac:dyDescent="0.35">
      <c r="A984" s="6" t="s">
        <v>61</v>
      </c>
      <c r="B984" s="6">
        <v>1080</v>
      </c>
      <c r="C984" s="6">
        <v>144</v>
      </c>
    </row>
    <row r="985" spans="1:3" x14ac:dyDescent="0.35">
      <c r="A985" s="6" t="s">
        <v>82</v>
      </c>
      <c r="B985" s="6">
        <v>32</v>
      </c>
      <c r="C985" s="6">
        <v>32</v>
      </c>
    </row>
    <row r="986" spans="1:3" x14ac:dyDescent="0.35">
      <c r="A986" s="6" t="s">
        <v>61</v>
      </c>
      <c r="B986" s="6">
        <v>32</v>
      </c>
      <c r="C986" s="6">
        <v>96</v>
      </c>
    </row>
    <row r="987" spans="1:3" x14ac:dyDescent="0.35">
      <c r="A987" s="6" t="s">
        <v>82</v>
      </c>
      <c r="B987" s="6">
        <v>16</v>
      </c>
      <c r="C987" s="6">
        <v>32</v>
      </c>
    </row>
    <row r="988" spans="1:3" x14ac:dyDescent="0.35">
      <c r="A988" s="6" t="s">
        <v>61</v>
      </c>
      <c r="B988" s="6">
        <v>16</v>
      </c>
      <c r="C988" s="6">
        <v>16</v>
      </c>
    </row>
    <row r="989" spans="1:3" x14ac:dyDescent="0.35">
      <c r="A989" s="6" t="s">
        <v>82</v>
      </c>
      <c r="B989" s="6">
        <v>16</v>
      </c>
      <c r="C989" s="6">
        <v>16</v>
      </c>
    </row>
    <row r="990" spans="1:3" x14ac:dyDescent="0.35">
      <c r="A990" s="6" t="s">
        <v>82</v>
      </c>
      <c r="B990" s="6">
        <v>4</v>
      </c>
      <c r="C990" s="6">
        <v>12</v>
      </c>
    </row>
    <row r="991" spans="1:3" x14ac:dyDescent="0.35">
      <c r="A991" s="6" t="s">
        <v>61</v>
      </c>
      <c r="B991" s="6">
        <v>4</v>
      </c>
      <c r="C991" s="6">
        <v>16</v>
      </c>
    </row>
    <row r="992" spans="1:3" x14ac:dyDescent="0.35">
      <c r="A992" s="6" t="s">
        <v>82</v>
      </c>
      <c r="B992" s="6">
        <v>72</v>
      </c>
      <c r="C992" s="6">
        <v>9</v>
      </c>
    </row>
    <row r="993" spans="1:3" x14ac:dyDescent="0.35">
      <c r="A993" s="6" t="s">
        <v>61</v>
      </c>
      <c r="B993" s="6">
        <v>16</v>
      </c>
      <c r="C993" s="6">
        <v>32</v>
      </c>
    </row>
    <row r="994" spans="1:3" x14ac:dyDescent="0.35">
      <c r="A994" s="6" t="s">
        <v>61</v>
      </c>
      <c r="B994" s="6">
        <v>72</v>
      </c>
      <c r="C994" s="6">
        <v>24</v>
      </c>
    </row>
    <row r="995" spans="1:3" x14ac:dyDescent="0.35">
      <c r="A995" s="6" t="s">
        <v>61</v>
      </c>
      <c r="B995" s="6">
        <v>216</v>
      </c>
      <c r="C995" s="6">
        <v>45</v>
      </c>
    </row>
    <row r="996" spans="1:3" x14ac:dyDescent="0.35">
      <c r="A996" s="6" t="s">
        <v>61</v>
      </c>
      <c r="B996" s="6">
        <v>6</v>
      </c>
      <c r="C996" s="6">
        <v>6</v>
      </c>
    </row>
    <row r="997" spans="1:3" x14ac:dyDescent="0.35">
      <c r="A997" s="6" t="s">
        <v>61</v>
      </c>
      <c r="B997" s="6">
        <v>4</v>
      </c>
      <c r="C997" s="6">
        <v>4</v>
      </c>
    </row>
    <row r="998" spans="1:3" x14ac:dyDescent="0.35">
      <c r="A998" s="6" t="s">
        <v>61</v>
      </c>
      <c r="B998" s="6">
        <v>4</v>
      </c>
      <c r="C998" s="6">
        <v>4</v>
      </c>
    </row>
    <row r="999" spans="1:3" x14ac:dyDescent="0.35">
      <c r="A999" s="6" t="s">
        <v>61</v>
      </c>
      <c r="B999" s="6">
        <v>288</v>
      </c>
      <c r="C999" s="6">
        <v>324</v>
      </c>
    </row>
    <row r="1000" spans="1:3" x14ac:dyDescent="0.35">
      <c r="A1000" s="6" t="s">
        <v>61</v>
      </c>
      <c r="B1000" s="6">
        <v>288</v>
      </c>
      <c r="C1000" s="6">
        <v>216</v>
      </c>
    </row>
    <row r="1001" spans="1:3" x14ac:dyDescent="0.35">
      <c r="A1001" s="6" t="s">
        <v>61</v>
      </c>
      <c r="B1001" s="6">
        <v>12</v>
      </c>
      <c r="C1001" s="6">
        <v>24</v>
      </c>
    </row>
    <row r="1002" spans="1:3" x14ac:dyDescent="0.35">
      <c r="A1002" s="6" t="s">
        <v>61</v>
      </c>
      <c r="B1002" s="6">
        <v>12</v>
      </c>
      <c r="C1002" s="6">
        <v>60</v>
      </c>
    </row>
    <row r="1003" spans="1:3" x14ac:dyDescent="0.35">
      <c r="A1003" s="6" t="s">
        <v>61</v>
      </c>
      <c r="B1003" s="6">
        <v>6</v>
      </c>
      <c r="C1003" s="6">
        <v>30</v>
      </c>
    </row>
    <row r="1004" spans="1:3" x14ac:dyDescent="0.35">
      <c r="A1004" s="6" t="s">
        <v>61</v>
      </c>
      <c r="B1004" s="6">
        <v>6</v>
      </c>
      <c r="C1004" s="6">
        <v>30</v>
      </c>
    </row>
    <row r="1005" spans="1:3" x14ac:dyDescent="0.35">
      <c r="A1005" s="6" t="s">
        <v>61</v>
      </c>
      <c r="B1005" s="6">
        <v>4</v>
      </c>
      <c r="C1005" s="6">
        <v>4</v>
      </c>
    </row>
    <row r="1006" spans="1:3" x14ac:dyDescent="0.35">
      <c r="A1006" s="6" t="s">
        <v>61</v>
      </c>
      <c r="B1006" s="6">
        <v>4</v>
      </c>
      <c r="C1006" s="6">
        <v>4</v>
      </c>
    </row>
    <row r="1007" spans="1:3" x14ac:dyDescent="0.35">
      <c r="A1007" s="6" t="s">
        <v>61</v>
      </c>
      <c r="B1007" s="6">
        <v>4</v>
      </c>
      <c r="C1007" s="6">
        <v>32</v>
      </c>
    </row>
    <row r="1008" spans="1:3" x14ac:dyDescent="0.35">
      <c r="A1008" s="6" t="s">
        <v>61</v>
      </c>
      <c r="B1008" s="6">
        <v>4</v>
      </c>
      <c r="C1008" s="6">
        <v>32</v>
      </c>
    </row>
    <row r="1009" spans="1:3" x14ac:dyDescent="0.35">
      <c r="A1009" s="6" t="s">
        <v>61</v>
      </c>
      <c r="B1009" s="6">
        <v>3</v>
      </c>
      <c r="C1009" s="6">
        <v>6</v>
      </c>
    </row>
    <row r="1010" spans="1:3" x14ac:dyDescent="0.35">
      <c r="A1010" s="6" t="s">
        <v>61</v>
      </c>
      <c r="B1010" s="6">
        <v>2</v>
      </c>
      <c r="C1010" s="6">
        <v>4</v>
      </c>
    </row>
    <row r="1011" spans="1:3" x14ac:dyDescent="0.35">
      <c r="A1011" s="6" t="s">
        <v>61</v>
      </c>
      <c r="B1011" s="6">
        <v>2</v>
      </c>
      <c r="C1011" s="6">
        <v>6</v>
      </c>
    </row>
    <row r="1012" spans="1:3" x14ac:dyDescent="0.35">
      <c r="A1012" s="6" t="s">
        <v>61</v>
      </c>
      <c r="B1012" s="6">
        <v>3</v>
      </c>
      <c r="C1012" s="6">
        <v>6</v>
      </c>
    </row>
    <row r="1013" spans="1:3" x14ac:dyDescent="0.35">
      <c r="A1013" s="6" t="s">
        <v>61</v>
      </c>
      <c r="B1013" s="6">
        <v>2</v>
      </c>
      <c r="C1013" s="6">
        <v>10</v>
      </c>
    </row>
    <row r="1014" spans="1:3" x14ac:dyDescent="0.35">
      <c r="A1014" s="6" t="s">
        <v>61</v>
      </c>
      <c r="B1014" s="6">
        <v>5</v>
      </c>
      <c r="C1014" s="6">
        <v>4</v>
      </c>
    </row>
    <row r="1015" spans="1:3" x14ac:dyDescent="0.35">
      <c r="A1015" s="6" t="s">
        <v>82</v>
      </c>
      <c r="B1015" s="6">
        <v>5</v>
      </c>
      <c r="C1015" s="6">
        <v>150</v>
      </c>
    </row>
    <row r="1016" spans="1:3" x14ac:dyDescent="0.35">
      <c r="A1016" s="6" t="s">
        <v>61</v>
      </c>
      <c r="B1016" s="6">
        <v>5</v>
      </c>
      <c r="C1016" s="6">
        <v>146</v>
      </c>
    </row>
    <row r="1017" spans="1:3" x14ac:dyDescent="0.35">
      <c r="A1017" s="6" t="s">
        <v>61</v>
      </c>
      <c r="B1017" s="6">
        <v>12</v>
      </c>
      <c r="C1017" s="6">
        <v>11</v>
      </c>
    </row>
    <row r="1018" spans="1:3" x14ac:dyDescent="0.35">
      <c r="A1018" s="6" t="s">
        <v>61</v>
      </c>
      <c r="B1018" s="6">
        <v>12</v>
      </c>
      <c r="C1018" s="6">
        <v>37</v>
      </c>
    </row>
    <row r="1019" spans="1:3" x14ac:dyDescent="0.35">
      <c r="A1019" s="6" t="s">
        <v>61</v>
      </c>
      <c r="B1019" s="6">
        <v>5</v>
      </c>
      <c r="C1019" s="6">
        <v>15</v>
      </c>
    </row>
    <row r="1020" spans="1:3" x14ac:dyDescent="0.35">
      <c r="A1020" s="6" t="s">
        <v>61</v>
      </c>
      <c r="B1020" s="6">
        <v>3</v>
      </c>
      <c r="C1020" s="6">
        <v>18</v>
      </c>
    </row>
    <row r="1021" spans="1:3" x14ac:dyDescent="0.35">
      <c r="A1021" s="6" t="s">
        <v>61</v>
      </c>
      <c r="B1021" s="6">
        <v>5</v>
      </c>
      <c r="C1021" s="6">
        <v>10</v>
      </c>
    </row>
    <row r="1022" spans="1:3" x14ac:dyDescent="0.35">
      <c r="A1022" s="6" t="s">
        <v>61</v>
      </c>
      <c r="B1022" s="6">
        <v>24</v>
      </c>
      <c r="C1022" s="6">
        <v>112</v>
      </c>
    </row>
    <row r="1023" spans="1:3" x14ac:dyDescent="0.35">
      <c r="A1023" s="6" t="s">
        <v>61</v>
      </c>
      <c r="B1023" s="6">
        <v>24</v>
      </c>
      <c r="C1023" s="6">
        <v>8</v>
      </c>
    </row>
    <row r="1024" spans="1:3" x14ac:dyDescent="0.35">
      <c r="A1024" s="6" t="s">
        <v>61</v>
      </c>
      <c r="B1024" s="6">
        <v>12</v>
      </c>
      <c r="C1024" s="6">
        <v>24</v>
      </c>
    </row>
    <row r="1025" spans="1:3" x14ac:dyDescent="0.35">
      <c r="A1025" s="6" t="s">
        <v>61</v>
      </c>
      <c r="B1025" s="6">
        <v>24</v>
      </c>
      <c r="C1025" s="6">
        <v>48</v>
      </c>
    </row>
    <row r="1026" spans="1:3" x14ac:dyDescent="0.35">
      <c r="A1026" s="6" t="s">
        <v>61</v>
      </c>
      <c r="B1026" s="6">
        <v>30</v>
      </c>
      <c r="C1026" s="6">
        <v>6</v>
      </c>
    </row>
    <row r="1027" spans="1:3" x14ac:dyDescent="0.35">
      <c r="A1027" s="6" t="s">
        <v>61</v>
      </c>
      <c r="B1027" s="6">
        <v>30</v>
      </c>
      <c r="C1027" s="6">
        <v>6</v>
      </c>
    </row>
    <row r="1028" spans="1:3" x14ac:dyDescent="0.35">
      <c r="A1028" s="6" t="s">
        <v>61</v>
      </c>
      <c r="B1028" s="6">
        <v>56</v>
      </c>
      <c r="C1028" s="6">
        <v>10</v>
      </c>
    </row>
    <row r="1029" spans="1:3" x14ac:dyDescent="0.35">
      <c r="A1029" s="6" t="s">
        <v>61</v>
      </c>
      <c r="B1029" s="6">
        <v>30</v>
      </c>
      <c r="C1029" s="6">
        <v>10</v>
      </c>
    </row>
    <row r="1030" spans="1:3" x14ac:dyDescent="0.35">
      <c r="A1030" s="6" t="s">
        <v>82</v>
      </c>
      <c r="B1030" s="6">
        <v>48</v>
      </c>
      <c r="C1030" s="6">
        <v>24</v>
      </c>
    </row>
    <row r="1031" spans="1:3" x14ac:dyDescent="0.35">
      <c r="A1031" s="6" t="s">
        <v>82</v>
      </c>
      <c r="B1031" s="6">
        <v>30</v>
      </c>
      <c r="C1031" s="6">
        <v>6</v>
      </c>
    </row>
    <row r="1032" spans="1:3" x14ac:dyDescent="0.35">
      <c r="A1032" s="6" t="s">
        <v>82</v>
      </c>
      <c r="B1032" s="6">
        <v>30</v>
      </c>
      <c r="C1032" s="6">
        <v>6</v>
      </c>
    </row>
    <row r="1033" spans="1:3" x14ac:dyDescent="0.35">
      <c r="A1033" s="6" t="s">
        <v>82</v>
      </c>
      <c r="B1033" s="6">
        <v>48</v>
      </c>
      <c r="C1033" s="6">
        <v>24</v>
      </c>
    </row>
    <row r="1034" spans="1:3" x14ac:dyDescent="0.35">
      <c r="A1034" s="6" t="s">
        <v>82</v>
      </c>
      <c r="B1034" s="6">
        <v>30</v>
      </c>
      <c r="C1034" s="6">
        <v>6</v>
      </c>
    </row>
    <row r="1035" spans="1:3" x14ac:dyDescent="0.35">
      <c r="A1035" s="6" t="s">
        <v>82</v>
      </c>
      <c r="B1035" s="6">
        <v>48</v>
      </c>
      <c r="C1035" s="6">
        <v>24</v>
      </c>
    </row>
    <row r="1036" spans="1:3" x14ac:dyDescent="0.35">
      <c r="A1036" s="6" t="s">
        <v>61</v>
      </c>
      <c r="B1036" s="6">
        <v>56</v>
      </c>
      <c r="C1036" s="6">
        <v>1</v>
      </c>
    </row>
    <row r="1037" spans="1:3" x14ac:dyDescent="0.35">
      <c r="A1037" s="6" t="s">
        <v>61</v>
      </c>
      <c r="B1037" s="6">
        <v>56</v>
      </c>
      <c r="C1037" s="6">
        <v>5</v>
      </c>
    </row>
    <row r="1038" spans="1:3" x14ac:dyDescent="0.35">
      <c r="A1038" s="6" t="s">
        <v>61</v>
      </c>
      <c r="B1038" s="6">
        <v>30</v>
      </c>
      <c r="C1038" s="6">
        <v>6</v>
      </c>
    </row>
    <row r="1039" spans="1:3" x14ac:dyDescent="0.35">
      <c r="A1039" s="6" t="s">
        <v>61</v>
      </c>
      <c r="B1039" s="6">
        <v>56</v>
      </c>
      <c r="C1039" s="6">
        <v>24</v>
      </c>
    </row>
    <row r="1040" spans="1:3" x14ac:dyDescent="0.35">
      <c r="A1040" s="6" t="s">
        <v>61</v>
      </c>
      <c r="B1040" s="6">
        <v>48</v>
      </c>
      <c r="C1040" s="6">
        <v>48</v>
      </c>
    </row>
    <row r="1041" spans="1:3" x14ac:dyDescent="0.35">
      <c r="A1041" s="6" t="s">
        <v>25</v>
      </c>
      <c r="B1041" s="6">
        <v>72</v>
      </c>
      <c r="C1041" s="6">
        <v>-1</v>
      </c>
    </row>
    <row r="1042" spans="1:3" x14ac:dyDescent="0.35">
      <c r="A1042" s="6" t="s">
        <v>152</v>
      </c>
      <c r="B1042" s="6">
        <v>72</v>
      </c>
      <c r="C1042" s="6">
        <v>-3</v>
      </c>
    </row>
    <row r="1043" spans="1:3" x14ac:dyDescent="0.35">
      <c r="A1043" s="6" t="s">
        <v>25</v>
      </c>
      <c r="B1043" s="6">
        <v>72</v>
      </c>
      <c r="C1043" s="6">
        <v>-1</v>
      </c>
    </row>
    <row r="1044" spans="1:3" x14ac:dyDescent="0.35">
      <c r="A1044" s="6" t="s">
        <v>25</v>
      </c>
      <c r="B1044" s="6">
        <v>72</v>
      </c>
      <c r="C1044" s="6">
        <v>-1</v>
      </c>
    </row>
    <row r="1045" spans="1:3" x14ac:dyDescent="0.35">
      <c r="A1045" s="6" t="s">
        <v>17</v>
      </c>
      <c r="B1045" s="6">
        <v>72</v>
      </c>
      <c r="C1045" s="6">
        <v>-1</v>
      </c>
    </row>
    <row r="1046" spans="1:3" x14ac:dyDescent="0.35">
      <c r="A1046" s="6" t="s">
        <v>25</v>
      </c>
      <c r="B1046" s="6">
        <v>72</v>
      </c>
      <c r="C1046" s="6">
        <v>-1</v>
      </c>
    </row>
    <row r="1047" spans="1:3" x14ac:dyDescent="0.35">
      <c r="A1047" s="6" t="s">
        <v>17</v>
      </c>
      <c r="B1047" s="6">
        <v>72</v>
      </c>
      <c r="C1047" s="6">
        <v>-1</v>
      </c>
    </row>
    <row r="1048" spans="1:3" x14ac:dyDescent="0.35">
      <c r="A1048" s="6" t="s">
        <v>25</v>
      </c>
      <c r="B1048" s="6">
        <v>72</v>
      </c>
      <c r="C1048" s="6">
        <v>-1</v>
      </c>
    </row>
    <row r="1049" spans="1:3" x14ac:dyDescent="0.35">
      <c r="A1049" s="6" t="s">
        <v>17</v>
      </c>
      <c r="B1049" s="6">
        <v>72</v>
      </c>
      <c r="C1049" s="6">
        <v>-1</v>
      </c>
    </row>
    <row r="1050" spans="1:3" x14ac:dyDescent="0.35">
      <c r="A1050" s="6" t="s">
        <v>17</v>
      </c>
      <c r="B1050" s="6">
        <v>72</v>
      </c>
      <c r="C1050" s="6">
        <v>-1</v>
      </c>
    </row>
    <row r="1051" spans="1:3" x14ac:dyDescent="0.35">
      <c r="A1051" s="6" t="s">
        <v>173</v>
      </c>
      <c r="B1051" s="6">
        <v>18</v>
      </c>
      <c r="C1051" s="6">
        <v>-18</v>
      </c>
    </row>
    <row r="1052" spans="1:3" x14ac:dyDescent="0.35">
      <c r="A1052" s="6" t="s">
        <v>17</v>
      </c>
      <c r="B1052" s="6">
        <v>18</v>
      </c>
      <c r="C1052" s="6">
        <v>-3</v>
      </c>
    </row>
    <row r="1053" spans="1:3" x14ac:dyDescent="0.35">
      <c r="A1053" s="6" t="s">
        <v>46</v>
      </c>
      <c r="B1053" s="6">
        <v>600</v>
      </c>
      <c r="C1053" s="6">
        <v>-2</v>
      </c>
    </row>
    <row r="1054" spans="1:3" x14ac:dyDescent="0.35">
      <c r="A1054" s="6" t="s">
        <v>17</v>
      </c>
      <c r="B1054" s="6">
        <v>200</v>
      </c>
      <c r="C1054" s="6">
        <v>-1</v>
      </c>
    </row>
    <row r="1055" spans="1:3" x14ac:dyDescent="0.35">
      <c r="A1055" s="6" t="s">
        <v>17</v>
      </c>
      <c r="B1055" s="6">
        <v>200</v>
      </c>
      <c r="C1055" s="6">
        <v>-1</v>
      </c>
    </row>
    <row r="1056" spans="1:3" x14ac:dyDescent="0.35">
      <c r="A1056" s="6" t="s">
        <v>152</v>
      </c>
      <c r="B1056" s="6">
        <v>200</v>
      </c>
      <c r="C1056" s="6">
        <v>-1</v>
      </c>
    </row>
    <row r="1057" spans="1:3" x14ac:dyDescent="0.35">
      <c r="A1057" s="6" t="s">
        <v>185</v>
      </c>
      <c r="B1057" s="6">
        <v>40</v>
      </c>
      <c r="C1057" s="6">
        <v>-1</v>
      </c>
    </row>
    <row r="1058" spans="1:3" x14ac:dyDescent="0.35">
      <c r="A1058" s="6" t="s">
        <v>17</v>
      </c>
      <c r="B1058" s="6">
        <v>40</v>
      </c>
      <c r="C1058" s="6">
        <v>-1</v>
      </c>
    </row>
    <row r="1059" spans="1:3" x14ac:dyDescent="0.35">
      <c r="A1059" s="6" t="s">
        <v>25</v>
      </c>
      <c r="B1059" s="6">
        <v>40</v>
      </c>
      <c r="C1059" s="6">
        <v>-1</v>
      </c>
    </row>
    <row r="1060" spans="1:3" x14ac:dyDescent="0.35">
      <c r="A1060" s="6" t="s">
        <v>37</v>
      </c>
      <c r="B1060" s="6">
        <v>40</v>
      </c>
      <c r="C1060" s="6">
        <v>-1</v>
      </c>
    </row>
    <row r="1061" spans="1:3" x14ac:dyDescent="0.35">
      <c r="A1061" s="6" t="s">
        <v>17</v>
      </c>
      <c r="B1061" s="6">
        <v>40</v>
      </c>
      <c r="C1061" s="6">
        <v>-1</v>
      </c>
    </row>
    <row r="1062" spans="1:3" x14ac:dyDescent="0.35">
      <c r="A1062" s="6" t="s">
        <v>17</v>
      </c>
      <c r="B1062" s="6">
        <v>40</v>
      </c>
      <c r="C1062" s="6">
        <v>-1</v>
      </c>
    </row>
    <row r="1063" spans="1:3" x14ac:dyDescent="0.35">
      <c r="A1063" s="6" t="s">
        <v>46</v>
      </c>
      <c r="B1063" s="6">
        <v>40</v>
      </c>
      <c r="C1063" s="6">
        <v>-4</v>
      </c>
    </row>
    <row r="1064" spans="1:3" x14ac:dyDescent="0.35">
      <c r="A1064" s="6" t="s">
        <v>25</v>
      </c>
      <c r="B1064" s="6">
        <v>40</v>
      </c>
      <c r="C1064" s="6">
        <v>-1</v>
      </c>
    </row>
    <row r="1065" spans="1:3" x14ac:dyDescent="0.35">
      <c r="A1065" s="6" t="s">
        <v>152</v>
      </c>
      <c r="B1065" s="6">
        <v>40</v>
      </c>
      <c r="C1065" s="6">
        <v>-1</v>
      </c>
    </row>
    <row r="1066" spans="1:3" x14ac:dyDescent="0.35">
      <c r="A1066" s="6" t="s">
        <v>17</v>
      </c>
      <c r="B1066" s="6">
        <v>40</v>
      </c>
      <c r="C1066" s="6">
        <v>-1</v>
      </c>
    </row>
    <row r="1067" spans="1:3" x14ac:dyDescent="0.35">
      <c r="A1067" s="6" t="s">
        <v>46</v>
      </c>
      <c r="B1067" s="6">
        <v>40</v>
      </c>
      <c r="C1067" s="6">
        <v>-2</v>
      </c>
    </row>
    <row r="1068" spans="1:3" x14ac:dyDescent="0.35">
      <c r="A1068" s="6" t="s">
        <v>17</v>
      </c>
      <c r="B1068" s="6">
        <v>40</v>
      </c>
      <c r="C1068" s="6">
        <v>-1</v>
      </c>
    </row>
    <row r="1069" spans="1:3" x14ac:dyDescent="0.35">
      <c r="A1069" s="6" t="s">
        <v>17</v>
      </c>
      <c r="B1069" s="6">
        <v>40</v>
      </c>
      <c r="C1069" s="6">
        <v>-1</v>
      </c>
    </row>
    <row r="1070" spans="1:3" x14ac:dyDescent="0.35">
      <c r="A1070" s="6" t="s">
        <v>25</v>
      </c>
      <c r="B1070" s="6">
        <v>40</v>
      </c>
      <c r="C1070" s="6">
        <v>-2</v>
      </c>
    </row>
    <row r="1071" spans="1:3" x14ac:dyDescent="0.35">
      <c r="A1071" s="6" t="s">
        <v>46</v>
      </c>
      <c r="B1071" s="6">
        <v>40</v>
      </c>
      <c r="C1071" s="6">
        <v>-1</v>
      </c>
    </row>
    <row r="1072" spans="1:3" x14ac:dyDescent="0.35">
      <c r="A1072" s="6" t="s">
        <v>185</v>
      </c>
      <c r="B1072" s="6">
        <v>36</v>
      </c>
      <c r="C1072" s="6">
        <v>-1</v>
      </c>
    </row>
    <row r="1073" spans="1:3" x14ac:dyDescent="0.35">
      <c r="A1073" s="6" t="s">
        <v>17</v>
      </c>
      <c r="B1073" s="6">
        <v>36</v>
      </c>
      <c r="C1073" s="6">
        <v>-1</v>
      </c>
    </row>
    <row r="1074" spans="1:3" x14ac:dyDescent="0.35">
      <c r="A1074" s="6" t="s">
        <v>25</v>
      </c>
      <c r="B1074" s="6">
        <v>36</v>
      </c>
      <c r="C1074" s="6">
        <v>-1</v>
      </c>
    </row>
    <row r="1075" spans="1:3" x14ac:dyDescent="0.35">
      <c r="A1075" s="6" t="s">
        <v>17</v>
      </c>
      <c r="B1075" s="6">
        <v>36</v>
      </c>
      <c r="C1075" s="6">
        <v>-1</v>
      </c>
    </row>
    <row r="1076" spans="1:3" x14ac:dyDescent="0.35">
      <c r="A1076" s="6" t="s">
        <v>17</v>
      </c>
      <c r="B1076" s="6">
        <v>36</v>
      </c>
      <c r="C1076" s="6">
        <v>-1</v>
      </c>
    </row>
    <row r="1077" spans="1:3" x14ac:dyDescent="0.35">
      <c r="A1077" s="6" t="s">
        <v>17</v>
      </c>
      <c r="B1077" s="6">
        <v>36</v>
      </c>
      <c r="C1077" s="6">
        <v>-1</v>
      </c>
    </row>
    <row r="1078" spans="1:3" x14ac:dyDescent="0.35">
      <c r="A1078" s="6" t="s">
        <v>17</v>
      </c>
      <c r="B1078" s="6">
        <v>36</v>
      </c>
      <c r="C1078" s="6">
        <v>-1</v>
      </c>
    </row>
    <row r="1079" spans="1:3" x14ac:dyDescent="0.35">
      <c r="A1079" s="6" t="s">
        <v>213</v>
      </c>
      <c r="B1079" s="6">
        <v>100</v>
      </c>
      <c r="C1079" s="6">
        <v>-4</v>
      </c>
    </row>
    <row r="1080" spans="1:3" x14ac:dyDescent="0.35">
      <c r="A1080" s="6" t="s">
        <v>17</v>
      </c>
      <c r="B1080" s="6">
        <v>192</v>
      </c>
      <c r="C1080" s="6">
        <v>-18</v>
      </c>
    </row>
    <row r="1081" spans="1:3" x14ac:dyDescent="0.35">
      <c r="A1081" s="6" t="s">
        <v>185</v>
      </c>
      <c r="B1081" s="6">
        <v>192</v>
      </c>
      <c r="C1081" s="6">
        <v>-6</v>
      </c>
    </row>
    <row r="1082" spans="1:3" x14ac:dyDescent="0.35">
      <c r="A1082" s="6" t="s">
        <v>17</v>
      </c>
      <c r="B1082" s="6">
        <v>192</v>
      </c>
      <c r="C1082" s="6">
        <v>-26</v>
      </c>
    </row>
    <row r="1083" spans="1:3" x14ac:dyDescent="0.35">
      <c r="A1083" s="6" t="s">
        <v>17</v>
      </c>
      <c r="B1083" s="6">
        <v>192</v>
      </c>
      <c r="C1083" s="6">
        <v>-34</v>
      </c>
    </row>
    <row r="1084" spans="1:3" x14ac:dyDescent="0.35">
      <c r="A1084" s="6" t="s">
        <v>225</v>
      </c>
      <c r="B1084" s="6">
        <v>240</v>
      </c>
      <c r="C1084" s="6">
        <v>-1</v>
      </c>
    </row>
    <row r="1085" spans="1:3" x14ac:dyDescent="0.35">
      <c r="A1085" s="6" t="s">
        <v>229</v>
      </c>
      <c r="B1085" s="6">
        <v>240</v>
      </c>
      <c r="C1085" s="6">
        <v>-1</v>
      </c>
    </row>
    <row r="1086" spans="1:3" x14ac:dyDescent="0.35">
      <c r="A1086" s="6" t="s">
        <v>17</v>
      </c>
      <c r="B1086" s="6">
        <v>480</v>
      </c>
      <c r="C1086" s="6">
        <v>-2</v>
      </c>
    </row>
    <row r="1087" spans="1:3" x14ac:dyDescent="0.35">
      <c r="A1087" s="6" t="s">
        <v>17</v>
      </c>
      <c r="B1087" s="6">
        <v>480</v>
      </c>
      <c r="C1087" s="6">
        <v>-1</v>
      </c>
    </row>
    <row r="1088" spans="1:3" x14ac:dyDescent="0.35">
      <c r="A1088" s="6" t="s">
        <v>17</v>
      </c>
      <c r="B1088" s="6">
        <v>480</v>
      </c>
      <c r="C1088" s="6">
        <v>-4</v>
      </c>
    </row>
    <row r="1089" spans="1:3" x14ac:dyDescent="0.35">
      <c r="A1089" s="6" t="s">
        <v>25</v>
      </c>
      <c r="B1089" s="6">
        <v>480</v>
      </c>
      <c r="C1089" s="6">
        <v>-5</v>
      </c>
    </row>
    <row r="1090" spans="1:3" x14ac:dyDescent="0.35">
      <c r="A1090" s="6" t="s">
        <v>17</v>
      </c>
      <c r="B1090" s="6">
        <v>480</v>
      </c>
      <c r="C1090" s="6">
        <v>-4</v>
      </c>
    </row>
    <row r="1091" spans="1:3" x14ac:dyDescent="0.35">
      <c r="A1091" s="6" t="s">
        <v>17</v>
      </c>
      <c r="B1091" s="6">
        <v>480</v>
      </c>
      <c r="C1091" s="6">
        <v>-1</v>
      </c>
    </row>
    <row r="1092" spans="1:3" x14ac:dyDescent="0.35">
      <c r="A1092" s="6" t="s">
        <v>232</v>
      </c>
      <c r="B1092" s="6">
        <v>480</v>
      </c>
      <c r="C1092" s="6">
        <v>-8</v>
      </c>
    </row>
    <row r="1093" spans="1:3" x14ac:dyDescent="0.35">
      <c r="A1093" s="6" t="s">
        <v>17</v>
      </c>
      <c r="B1093" s="6">
        <v>480</v>
      </c>
      <c r="C1093" s="6">
        <v>-4</v>
      </c>
    </row>
    <row r="1094" spans="1:3" x14ac:dyDescent="0.35">
      <c r="A1094" s="6" t="s">
        <v>25</v>
      </c>
      <c r="B1094" s="6">
        <v>480</v>
      </c>
      <c r="C1094" s="6">
        <v>-2</v>
      </c>
    </row>
    <row r="1095" spans="1:3" x14ac:dyDescent="0.35">
      <c r="A1095" s="6" t="s">
        <v>25</v>
      </c>
      <c r="B1095" s="6">
        <v>480</v>
      </c>
      <c r="C1095" s="6">
        <v>-10</v>
      </c>
    </row>
    <row r="1096" spans="1:3" x14ac:dyDescent="0.35">
      <c r="A1096" s="6" t="s">
        <v>17</v>
      </c>
      <c r="B1096" s="6">
        <v>480</v>
      </c>
      <c r="C1096" s="6">
        <v>-1</v>
      </c>
    </row>
    <row r="1097" spans="1:3" x14ac:dyDescent="0.35">
      <c r="A1097" s="6" t="s">
        <v>17</v>
      </c>
      <c r="B1097" s="6">
        <v>480</v>
      </c>
      <c r="C1097" s="6">
        <v>-4</v>
      </c>
    </row>
    <row r="1098" spans="1:3" x14ac:dyDescent="0.35">
      <c r="A1098" s="6" t="s">
        <v>25</v>
      </c>
      <c r="B1098" s="6">
        <v>480</v>
      </c>
      <c r="C1098" s="6">
        <v>-20</v>
      </c>
    </row>
    <row r="1099" spans="1:3" x14ac:dyDescent="0.35">
      <c r="A1099" s="6" t="s">
        <v>17</v>
      </c>
      <c r="B1099" s="6">
        <v>480</v>
      </c>
      <c r="C1099" s="6">
        <v>-4</v>
      </c>
    </row>
    <row r="1100" spans="1:3" x14ac:dyDescent="0.35">
      <c r="A1100" s="6" t="s">
        <v>25</v>
      </c>
      <c r="B1100" s="6">
        <v>480</v>
      </c>
      <c r="C1100" s="6">
        <v>-1</v>
      </c>
    </row>
    <row r="1101" spans="1:3" x14ac:dyDescent="0.35">
      <c r="A1101" s="6" t="s">
        <v>17</v>
      </c>
      <c r="B1101" s="6">
        <v>480</v>
      </c>
      <c r="C1101" s="6">
        <v>-5</v>
      </c>
    </row>
    <row r="1102" spans="1:3" x14ac:dyDescent="0.35">
      <c r="A1102" s="6" t="s">
        <v>25</v>
      </c>
      <c r="B1102" s="6">
        <v>108</v>
      </c>
      <c r="C1102" s="6">
        <v>-2</v>
      </c>
    </row>
    <row r="1103" spans="1:3" x14ac:dyDescent="0.35">
      <c r="A1103" s="6" t="s">
        <v>232</v>
      </c>
      <c r="B1103" s="6">
        <v>108</v>
      </c>
      <c r="C1103" s="6">
        <v>-1</v>
      </c>
    </row>
    <row r="1104" spans="1:3" x14ac:dyDescent="0.35">
      <c r="A1104" s="6" t="s">
        <v>17</v>
      </c>
      <c r="B1104" s="6">
        <v>108</v>
      </c>
      <c r="C1104" s="6">
        <v>-1</v>
      </c>
    </row>
    <row r="1105" spans="1:3" x14ac:dyDescent="0.35">
      <c r="A1105" s="6" t="s">
        <v>225</v>
      </c>
      <c r="B1105" s="6">
        <v>108</v>
      </c>
      <c r="C1105" s="6">
        <v>-1</v>
      </c>
    </row>
    <row r="1106" spans="1:3" x14ac:dyDescent="0.35">
      <c r="A1106" s="6" t="s">
        <v>242</v>
      </c>
      <c r="B1106" s="6">
        <v>108</v>
      </c>
      <c r="C1106" s="6">
        <v>-2</v>
      </c>
    </row>
    <row r="1107" spans="1:3" x14ac:dyDescent="0.35">
      <c r="A1107" s="6" t="s">
        <v>25</v>
      </c>
      <c r="B1107" s="6">
        <v>108</v>
      </c>
      <c r="C1107" s="6">
        <v>-1</v>
      </c>
    </row>
    <row r="1108" spans="1:3" x14ac:dyDescent="0.35">
      <c r="A1108" s="6" t="s">
        <v>245</v>
      </c>
      <c r="B1108" s="6">
        <v>24</v>
      </c>
      <c r="C1108" s="6">
        <v>-9</v>
      </c>
    </row>
    <row r="1109" spans="1:3" x14ac:dyDescent="0.35">
      <c r="A1109" s="6" t="s">
        <v>25</v>
      </c>
      <c r="B1109" s="6">
        <v>48</v>
      </c>
      <c r="C1109" s="6">
        <v>-2</v>
      </c>
    </row>
    <row r="1110" spans="1:3" x14ac:dyDescent="0.35">
      <c r="A1110" s="6" t="s">
        <v>46</v>
      </c>
      <c r="B1110" s="6">
        <v>144</v>
      </c>
      <c r="C1110" s="6">
        <v>-1</v>
      </c>
    </row>
    <row r="1111" spans="1:3" x14ac:dyDescent="0.35">
      <c r="A1111" s="6" t="s">
        <v>249</v>
      </c>
      <c r="B1111" s="6">
        <v>600</v>
      </c>
      <c r="C1111" s="6">
        <v>-2</v>
      </c>
    </row>
    <row r="1112" spans="1:3" x14ac:dyDescent="0.35">
      <c r="A1112" s="6" t="s">
        <v>17</v>
      </c>
      <c r="B1112" s="6">
        <v>72</v>
      </c>
      <c r="C1112" s="6">
        <v>-1</v>
      </c>
    </row>
    <row r="1113" spans="1:3" x14ac:dyDescent="0.35">
      <c r="A1113" s="6" t="s">
        <v>242</v>
      </c>
      <c r="B1113" s="6">
        <v>30</v>
      </c>
      <c r="C1113" s="6">
        <v>-1</v>
      </c>
    </row>
    <row r="1114" spans="1:3" x14ac:dyDescent="0.35">
      <c r="A1114" s="6" t="s">
        <v>46</v>
      </c>
      <c r="B1114" s="6">
        <v>160</v>
      </c>
      <c r="C1114" s="6">
        <v>-6</v>
      </c>
    </row>
    <row r="1115" spans="1:3" x14ac:dyDescent="0.35">
      <c r="A1115" s="6" t="s">
        <v>257</v>
      </c>
      <c r="B1115" s="6">
        <v>160</v>
      </c>
      <c r="C1115" s="6">
        <v>-2</v>
      </c>
    </row>
    <row r="1116" spans="1:3" x14ac:dyDescent="0.35">
      <c r="A1116" s="6" t="s">
        <v>232</v>
      </c>
      <c r="B1116" s="6">
        <v>160</v>
      </c>
      <c r="C1116" s="6">
        <v>-3</v>
      </c>
    </row>
    <row r="1117" spans="1:3" x14ac:dyDescent="0.35">
      <c r="A1117" s="6" t="s">
        <v>17</v>
      </c>
      <c r="B1117" s="6">
        <v>160</v>
      </c>
      <c r="C1117" s="6">
        <v>-1</v>
      </c>
    </row>
    <row r="1118" spans="1:3" x14ac:dyDescent="0.35">
      <c r="A1118" s="6" t="s">
        <v>265</v>
      </c>
      <c r="B1118" s="6">
        <v>160</v>
      </c>
      <c r="C1118" s="6">
        <v>-5</v>
      </c>
    </row>
    <row r="1119" spans="1:3" x14ac:dyDescent="0.35">
      <c r="A1119" s="6" t="s">
        <v>268</v>
      </c>
      <c r="B1119" s="6">
        <v>160</v>
      </c>
      <c r="C1119" s="6">
        <v>-1</v>
      </c>
    </row>
    <row r="1120" spans="1:3" x14ac:dyDescent="0.35">
      <c r="A1120" s="6" t="s">
        <v>46</v>
      </c>
      <c r="B1120" s="6">
        <v>160</v>
      </c>
      <c r="C1120" s="6">
        <v>-1</v>
      </c>
    </row>
    <row r="1121" spans="1:3" x14ac:dyDescent="0.35">
      <c r="A1121" s="6" t="s">
        <v>17</v>
      </c>
      <c r="B1121" s="6">
        <v>160</v>
      </c>
      <c r="C1121" s="6">
        <v>-1</v>
      </c>
    </row>
    <row r="1122" spans="1:3" x14ac:dyDescent="0.35">
      <c r="A1122" s="6" t="s">
        <v>46</v>
      </c>
      <c r="B1122" s="6">
        <v>160</v>
      </c>
      <c r="C1122" s="6">
        <v>-2</v>
      </c>
    </row>
    <row r="1123" spans="1:3" x14ac:dyDescent="0.35">
      <c r="A1123" s="6" t="s">
        <v>257</v>
      </c>
      <c r="B1123" s="6">
        <v>160</v>
      </c>
      <c r="C1123" s="6">
        <v>-2</v>
      </c>
    </row>
    <row r="1124" spans="1:3" x14ac:dyDescent="0.35">
      <c r="A1124" s="6" t="s">
        <v>185</v>
      </c>
      <c r="B1124" s="6">
        <v>160</v>
      </c>
      <c r="C1124" s="6">
        <v>-2</v>
      </c>
    </row>
    <row r="1125" spans="1:3" x14ac:dyDescent="0.35">
      <c r="A1125" s="6" t="s">
        <v>25</v>
      </c>
      <c r="B1125" s="6">
        <v>160</v>
      </c>
      <c r="C1125" s="6">
        <v>-2</v>
      </c>
    </row>
    <row r="1126" spans="1:3" x14ac:dyDescent="0.35">
      <c r="A1126" s="6" t="s">
        <v>17</v>
      </c>
      <c r="B1126" s="6">
        <v>160</v>
      </c>
      <c r="C1126" s="6">
        <v>-1</v>
      </c>
    </row>
    <row r="1127" spans="1:3" x14ac:dyDescent="0.35">
      <c r="A1127" s="6" t="s">
        <v>242</v>
      </c>
      <c r="B1127" s="6">
        <v>160</v>
      </c>
      <c r="C1127" s="6">
        <v>-1</v>
      </c>
    </row>
    <row r="1128" spans="1:3" x14ac:dyDescent="0.35">
      <c r="A1128" s="6" t="s">
        <v>283</v>
      </c>
      <c r="B1128" s="6">
        <v>160</v>
      </c>
      <c r="C1128" s="6">
        <v>-1</v>
      </c>
    </row>
    <row r="1129" spans="1:3" x14ac:dyDescent="0.35">
      <c r="A1129" s="6" t="s">
        <v>46</v>
      </c>
      <c r="B1129" s="6">
        <v>160</v>
      </c>
      <c r="C1129" s="6">
        <v>-2</v>
      </c>
    </row>
    <row r="1130" spans="1:3" x14ac:dyDescent="0.35">
      <c r="A1130" s="6" t="s">
        <v>17</v>
      </c>
      <c r="B1130" s="6">
        <v>160</v>
      </c>
      <c r="C1130" s="6">
        <v>-1</v>
      </c>
    </row>
    <row r="1131" spans="1:3" x14ac:dyDescent="0.35">
      <c r="A1131" s="6" t="s">
        <v>225</v>
      </c>
      <c r="B1131" s="6">
        <v>160</v>
      </c>
      <c r="C1131" s="6">
        <v>-2</v>
      </c>
    </row>
    <row r="1132" spans="1:3" x14ac:dyDescent="0.35">
      <c r="A1132" s="6" t="s">
        <v>232</v>
      </c>
      <c r="B1132" s="6">
        <v>160</v>
      </c>
      <c r="C1132" s="6">
        <v>-1</v>
      </c>
    </row>
    <row r="1133" spans="1:3" x14ac:dyDescent="0.35">
      <c r="A1133" s="6" t="s">
        <v>17</v>
      </c>
      <c r="B1133" s="6">
        <v>160</v>
      </c>
      <c r="C1133" s="6">
        <v>-3</v>
      </c>
    </row>
    <row r="1134" spans="1:3" x14ac:dyDescent="0.35">
      <c r="A1134" s="6" t="s">
        <v>37</v>
      </c>
      <c r="B1134" s="6">
        <v>160</v>
      </c>
      <c r="C1134" s="6">
        <v>-3</v>
      </c>
    </row>
    <row r="1135" spans="1:3" x14ac:dyDescent="0.35">
      <c r="A1135" s="6" t="s">
        <v>46</v>
      </c>
      <c r="B1135" s="6">
        <v>120</v>
      </c>
      <c r="C1135" s="6">
        <v>-5</v>
      </c>
    </row>
    <row r="1136" spans="1:3" x14ac:dyDescent="0.35">
      <c r="A1136" s="6" t="s">
        <v>295</v>
      </c>
      <c r="B1136" s="6">
        <v>24</v>
      </c>
      <c r="C1136" s="6">
        <v>-1</v>
      </c>
    </row>
    <row r="1137" spans="1:3" x14ac:dyDescent="0.35">
      <c r="A1137" s="6" t="s">
        <v>17</v>
      </c>
      <c r="B1137" s="6">
        <v>20</v>
      </c>
      <c r="C1137" s="6">
        <v>-1</v>
      </c>
    </row>
    <row r="1138" spans="1:3" x14ac:dyDescent="0.35">
      <c r="A1138" s="6" t="s">
        <v>249</v>
      </c>
      <c r="B1138" s="6">
        <v>20</v>
      </c>
      <c r="C1138" s="6">
        <v>-1</v>
      </c>
    </row>
    <row r="1139" spans="1:3" x14ac:dyDescent="0.35">
      <c r="A1139" s="6" t="s">
        <v>295</v>
      </c>
      <c r="B1139" s="6">
        <v>20</v>
      </c>
      <c r="C1139" s="6">
        <v>-1</v>
      </c>
    </row>
    <row r="1140" spans="1:3" x14ac:dyDescent="0.35">
      <c r="A1140" s="6" t="s">
        <v>17</v>
      </c>
      <c r="B1140" s="6">
        <v>20</v>
      </c>
      <c r="C1140" s="6">
        <v>-1</v>
      </c>
    </row>
    <row r="1141" spans="1:3" x14ac:dyDescent="0.35">
      <c r="A1141" s="6" t="s">
        <v>46</v>
      </c>
      <c r="B1141" s="6">
        <v>20</v>
      </c>
      <c r="C1141" s="6">
        <v>-1</v>
      </c>
    </row>
    <row r="1142" spans="1:3" x14ac:dyDescent="0.35">
      <c r="A1142" s="6" t="s">
        <v>242</v>
      </c>
      <c r="B1142" s="6">
        <v>72</v>
      </c>
      <c r="C1142" s="6">
        <v>-5</v>
      </c>
    </row>
    <row r="1143" spans="1:3" x14ac:dyDescent="0.35">
      <c r="A1143" s="6" t="s">
        <v>242</v>
      </c>
      <c r="B1143" s="6">
        <v>6</v>
      </c>
      <c r="C1143" s="6">
        <v>-1</v>
      </c>
    </row>
    <row r="1144" spans="1:3" x14ac:dyDescent="0.35">
      <c r="A1144" s="6" t="s">
        <v>17</v>
      </c>
      <c r="B1144" s="6">
        <v>36</v>
      </c>
      <c r="C1144" s="6">
        <v>-1</v>
      </c>
    </row>
    <row r="1145" spans="1:3" x14ac:dyDescent="0.35">
      <c r="A1145" s="6" t="s">
        <v>310</v>
      </c>
      <c r="B1145" s="6">
        <v>36</v>
      </c>
      <c r="C1145" s="6">
        <v>-3</v>
      </c>
    </row>
    <row r="1146" spans="1:3" x14ac:dyDescent="0.35">
      <c r="A1146" s="6" t="s">
        <v>313</v>
      </c>
      <c r="B1146" s="6">
        <v>36</v>
      </c>
      <c r="C1146" s="6">
        <v>-1</v>
      </c>
    </row>
    <row r="1147" spans="1:3" x14ac:dyDescent="0.35">
      <c r="A1147" s="6" t="s">
        <v>46</v>
      </c>
      <c r="B1147" s="6">
        <v>36</v>
      </c>
      <c r="C1147" s="6">
        <v>-2</v>
      </c>
    </row>
    <row r="1148" spans="1:3" x14ac:dyDescent="0.35">
      <c r="A1148" s="6" t="s">
        <v>185</v>
      </c>
      <c r="B1148" s="6">
        <v>6</v>
      </c>
      <c r="C1148" s="6">
        <v>-1</v>
      </c>
    </row>
    <row r="1149" spans="1:3" x14ac:dyDescent="0.35">
      <c r="A1149" s="6" t="s">
        <v>213</v>
      </c>
      <c r="B1149" s="6">
        <v>12</v>
      </c>
      <c r="C1149" s="6">
        <v>-2</v>
      </c>
    </row>
    <row r="1150" spans="1:3" x14ac:dyDescent="0.35">
      <c r="A1150" s="6" t="s">
        <v>213</v>
      </c>
      <c r="B1150" s="6">
        <v>12</v>
      </c>
      <c r="C1150" s="6">
        <v>-4</v>
      </c>
    </row>
    <row r="1151" spans="1:3" x14ac:dyDescent="0.35">
      <c r="A1151" s="6" t="s">
        <v>213</v>
      </c>
      <c r="B1151" s="6">
        <v>24</v>
      </c>
      <c r="C1151" s="6">
        <v>-1</v>
      </c>
    </row>
    <row r="1152" spans="1:3" x14ac:dyDescent="0.35">
      <c r="A1152" s="6" t="s">
        <v>268</v>
      </c>
      <c r="B1152" s="6">
        <v>60</v>
      </c>
      <c r="C1152" s="6">
        <v>-6</v>
      </c>
    </row>
    <row r="1153" spans="1:3" x14ac:dyDescent="0.35">
      <c r="A1153" s="6" t="s">
        <v>46</v>
      </c>
      <c r="B1153" s="6">
        <v>60</v>
      </c>
      <c r="C1153" s="6">
        <v>-2</v>
      </c>
    </row>
    <row r="1154" spans="1:3" x14ac:dyDescent="0.35">
      <c r="A1154" s="6" t="s">
        <v>37</v>
      </c>
      <c r="B1154" s="6">
        <v>30</v>
      </c>
      <c r="C1154" s="6">
        <v>-1</v>
      </c>
    </row>
    <row r="1155" spans="1:3" x14ac:dyDescent="0.35">
      <c r="A1155" s="6" t="s">
        <v>46</v>
      </c>
      <c r="B1155" s="6">
        <v>30</v>
      </c>
      <c r="C1155" s="6">
        <v>-2</v>
      </c>
    </row>
    <row r="1156" spans="1:3" x14ac:dyDescent="0.35">
      <c r="A1156" s="6" t="s">
        <v>320</v>
      </c>
      <c r="B1156" s="6">
        <v>120</v>
      </c>
      <c r="C1156" s="6">
        <v>-5</v>
      </c>
    </row>
    <row r="1157" spans="1:3" x14ac:dyDescent="0.35">
      <c r="A1157" s="6" t="s">
        <v>17</v>
      </c>
      <c r="B1157" s="6">
        <v>120</v>
      </c>
      <c r="C1157" s="6">
        <v>-7</v>
      </c>
    </row>
    <row r="1158" spans="1:3" x14ac:dyDescent="0.35">
      <c r="A1158" s="6" t="s">
        <v>242</v>
      </c>
      <c r="B1158" s="6">
        <v>120</v>
      </c>
      <c r="C1158" s="6">
        <v>-6</v>
      </c>
    </row>
    <row r="1159" spans="1:3" x14ac:dyDescent="0.35">
      <c r="A1159" s="6" t="s">
        <v>25</v>
      </c>
      <c r="B1159" s="6">
        <v>1</v>
      </c>
      <c r="C1159" s="6">
        <v>-1</v>
      </c>
    </row>
    <row r="1160" spans="1:3" x14ac:dyDescent="0.35">
      <c r="A1160" s="6" t="s">
        <v>25</v>
      </c>
      <c r="B1160" s="6">
        <v>1</v>
      </c>
      <c r="C1160" s="6">
        <v>-1</v>
      </c>
    </row>
    <row r="1161" spans="1:3" x14ac:dyDescent="0.35">
      <c r="A1161" s="6" t="s">
        <v>25</v>
      </c>
      <c r="B1161" s="6">
        <v>1</v>
      </c>
      <c r="C1161" s="6">
        <v>-1</v>
      </c>
    </row>
    <row r="1162" spans="1:3" x14ac:dyDescent="0.35">
      <c r="A1162" s="6" t="s">
        <v>242</v>
      </c>
      <c r="B1162" s="6">
        <v>112</v>
      </c>
      <c r="C1162" s="6">
        <v>-11</v>
      </c>
    </row>
    <row r="1163" spans="1:3" x14ac:dyDescent="0.35">
      <c r="A1163" s="6" t="s">
        <v>225</v>
      </c>
      <c r="B1163" s="6">
        <v>112</v>
      </c>
      <c r="C1163" s="6">
        <v>-8</v>
      </c>
    </row>
    <row r="1164" spans="1:3" x14ac:dyDescent="0.35">
      <c r="A1164" s="6" t="s">
        <v>17</v>
      </c>
      <c r="B1164" s="6">
        <v>112</v>
      </c>
      <c r="C1164" s="6">
        <v>-12</v>
      </c>
    </row>
    <row r="1165" spans="1:3" x14ac:dyDescent="0.35">
      <c r="A1165" s="6" t="s">
        <v>46</v>
      </c>
      <c r="B1165" s="6">
        <v>112</v>
      </c>
      <c r="C1165" s="6">
        <v>-4</v>
      </c>
    </row>
    <row r="1166" spans="1:3" x14ac:dyDescent="0.35">
      <c r="A1166" s="6" t="s">
        <v>17</v>
      </c>
      <c r="B1166" s="6">
        <v>112</v>
      </c>
      <c r="C1166" s="6">
        <v>-6</v>
      </c>
    </row>
    <row r="1167" spans="1:3" x14ac:dyDescent="0.35">
      <c r="A1167" s="6" t="s">
        <v>313</v>
      </c>
      <c r="B1167" s="6">
        <v>112</v>
      </c>
      <c r="C1167" s="6">
        <v>-20</v>
      </c>
    </row>
    <row r="1168" spans="1:3" x14ac:dyDescent="0.35">
      <c r="A1168" s="6" t="s">
        <v>17</v>
      </c>
      <c r="B1168" s="6">
        <v>112</v>
      </c>
      <c r="C1168" s="6">
        <v>-14</v>
      </c>
    </row>
    <row r="1169" spans="1:3" x14ac:dyDescent="0.35">
      <c r="A1169" s="6" t="s">
        <v>242</v>
      </c>
      <c r="B1169" s="6">
        <v>112</v>
      </c>
      <c r="C1169" s="6">
        <v>-3</v>
      </c>
    </row>
    <row r="1170" spans="1:3" x14ac:dyDescent="0.35">
      <c r="A1170" s="6" t="s">
        <v>17</v>
      </c>
      <c r="B1170" s="6">
        <v>10</v>
      </c>
      <c r="C1170" s="6">
        <v>-1</v>
      </c>
    </row>
    <row r="1171" spans="1:3" x14ac:dyDescent="0.35">
      <c r="A1171" s="6" t="s">
        <v>330</v>
      </c>
      <c r="B1171" s="6">
        <v>40</v>
      </c>
      <c r="C1171" s="6">
        <v>-6</v>
      </c>
    </row>
    <row r="1172" spans="1:3" x14ac:dyDescent="0.35">
      <c r="A1172" s="6" t="s">
        <v>242</v>
      </c>
      <c r="B1172" s="6">
        <v>120</v>
      </c>
      <c r="C1172" s="6">
        <v>-1</v>
      </c>
    </row>
    <row r="1173" spans="1:3" x14ac:dyDescent="0.35">
      <c r="A1173" s="6" t="s">
        <v>17</v>
      </c>
      <c r="B1173" s="6">
        <v>120</v>
      </c>
      <c r="C1173" s="6">
        <v>-3</v>
      </c>
    </row>
    <row r="1174" spans="1:3" x14ac:dyDescent="0.35">
      <c r="A1174" s="6" t="s">
        <v>242</v>
      </c>
      <c r="B1174" s="6">
        <v>120</v>
      </c>
      <c r="C1174" s="6">
        <v>-7</v>
      </c>
    </row>
    <row r="1175" spans="1:3" x14ac:dyDescent="0.35">
      <c r="A1175" s="6" t="s">
        <v>46</v>
      </c>
      <c r="B1175" s="6">
        <v>12</v>
      </c>
      <c r="C1175" s="6">
        <v>-1</v>
      </c>
    </row>
    <row r="1176" spans="1:3" x14ac:dyDescent="0.35">
      <c r="A1176" s="6" t="s">
        <v>242</v>
      </c>
      <c r="B1176" s="6">
        <v>12</v>
      </c>
      <c r="C1176" s="6">
        <v>-1</v>
      </c>
    </row>
    <row r="1177" spans="1:3" x14ac:dyDescent="0.35">
      <c r="A1177" s="6" t="s">
        <v>46</v>
      </c>
      <c r="B1177" s="6">
        <v>48</v>
      </c>
      <c r="C1177" s="6">
        <v>-2</v>
      </c>
    </row>
    <row r="1178" spans="1:3" x14ac:dyDescent="0.35">
      <c r="A1178" s="6" t="s">
        <v>213</v>
      </c>
      <c r="B1178" s="6">
        <v>48</v>
      </c>
      <c r="C1178" s="6">
        <v>-1</v>
      </c>
    </row>
    <row r="1179" spans="1:3" x14ac:dyDescent="0.35">
      <c r="A1179" s="6" t="s">
        <v>17</v>
      </c>
      <c r="B1179" s="6">
        <v>12</v>
      </c>
      <c r="C1179" s="6">
        <v>-2</v>
      </c>
    </row>
    <row r="1180" spans="1:3" x14ac:dyDescent="0.35">
      <c r="A1180" s="6" t="s">
        <v>17</v>
      </c>
      <c r="B1180" s="6">
        <v>12</v>
      </c>
      <c r="C1180" s="6">
        <v>-2</v>
      </c>
    </row>
    <row r="1181" spans="1:3" x14ac:dyDescent="0.35">
      <c r="A1181" s="6" t="s">
        <v>17</v>
      </c>
      <c r="B1181" s="6">
        <v>8</v>
      </c>
      <c r="C1181" s="6">
        <v>-2</v>
      </c>
    </row>
    <row r="1182" spans="1:3" x14ac:dyDescent="0.35">
      <c r="A1182" s="6" t="s">
        <v>46</v>
      </c>
      <c r="B1182" s="6">
        <v>54</v>
      </c>
      <c r="C1182" s="6">
        <v>-2</v>
      </c>
    </row>
    <row r="1183" spans="1:3" x14ac:dyDescent="0.35">
      <c r="A1183" s="6" t="s">
        <v>17</v>
      </c>
      <c r="B1183" s="6">
        <v>54</v>
      </c>
      <c r="C1183" s="6">
        <v>-1</v>
      </c>
    </row>
    <row r="1184" spans="1:3" x14ac:dyDescent="0.35">
      <c r="A1184" s="6" t="s">
        <v>46</v>
      </c>
      <c r="B1184" s="6">
        <v>12</v>
      </c>
      <c r="C1184" s="6">
        <v>-2</v>
      </c>
    </row>
    <row r="1185" spans="1:3" x14ac:dyDescent="0.35">
      <c r="A1185" s="6" t="s">
        <v>17</v>
      </c>
      <c r="B1185" s="6">
        <v>12</v>
      </c>
      <c r="C1185" s="6">
        <v>-1</v>
      </c>
    </row>
    <row r="1186" spans="1:3" x14ac:dyDescent="0.35">
      <c r="A1186" s="6" t="s">
        <v>46</v>
      </c>
      <c r="B1186" s="6">
        <v>45</v>
      </c>
      <c r="C1186" s="6">
        <v>-1</v>
      </c>
    </row>
    <row r="1187" spans="1:3" x14ac:dyDescent="0.35">
      <c r="A1187" s="6" t="s">
        <v>46</v>
      </c>
      <c r="B1187" s="6">
        <v>75</v>
      </c>
      <c r="C1187" s="6">
        <v>-2</v>
      </c>
    </row>
    <row r="1188" spans="1:3" x14ac:dyDescent="0.35">
      <c r="A1188" s="6" t="s">
        <v>46</v>
      </c>
      <c r="B1188" s="6">
        <v>18</v>
      </c>
      <c r="C1188" s="6">
        <v>-1</v>
      </c>
    </row>
    <row r="1189" spans="1:3" x14ac:dyDescent="0.35">
      <c r="A1189" s="6" t="s">
        <v>295</v>
      </c>
      <c r="B1189" s="6">
        <v>48</v>
      </c>
      <c r="C1189" s="6">
        <v>-2</v>
      </c>
    </row>
    <row r="1190" spans="1:3" x14ac:dyDescent="0.35">
      <c r="A1190" s="6" t="s">
        <v>17</v>
      </c>
      <c r="B1190" s="6">
        <v>48</v>
      </c>
      <c r="C1190" s="6">
        <v>-2</v>
      </c>
    </row>
    <row r="1191" spans="1:3" x14ac:dyDescent="0.35">
      <c r="A1191" s="6" t="s">
        <v>17</v>
      </c>
      <c r="B1191" s="6">
        <v>48</v>
      </c>
      <c r="C1191" s="6">
        <v>-3</v>
      </c>
    </row>
    <row r="1192" spans="1:3" x14ac:dyDescent="0.35">
      <c r="A1192" s="6" t="s">
        <v>25</v>
      </c>
      <c r="B1192" s="6">
        <v>18</v>
      </c>
      <c r="C1192" s="6">
        <v>-3</v>
      </c>
    </row>
    <row r="1193" spans="1:3" x14ac:dyDescent="0.35">
      <c r="A1193" s="6" t="s">
        <v>46</v>
      </c>
      <c r="B1193" s="6">
        <v>18</v>
      </c>
      <c r="C1193" s="6">
        <v>-3</v>
      </c>
    </row>
    <row r="1194" spans="1:3" x14ac:dyDescent="0.35">
      <c r="A1194" s="6" t="s">
        <v>17</v>
      </c>
      <c r="B1194" s="6">
        <v>20</v>
      </c>
      <c r="C1194" s="6">
        <v>-1</v>
      </c>
    </row>
    <row r="1195" spans="1:3" x14ac:dyDescent="0.35">
      <c r="A1195" s="6" t="s">
        <v>17</v>
      </c>
      <c r="B1195" s="6">
        <v>60</v>
      </c>
      <c r="C1195" s="6">
        <v>-2</v>
      </c>
    </row>
    <row r="1196" spans="1:3" x14ac:dyDescent="0.35">
      <c r="A1196" s="6" t="s">
        <v>46</v>
      </c>
      <c r="B1196" s="6">
        <v>60</v>
      </c>
      <c r="C1196" s="6">
        <v>-3</v>
      </c>
    </row>
    <row r="1197" spans="1:3" x14ac:dyDescent="0.35">
      <c r="A1197" s="6" t="s">
        <v>46</v>
      </c>
      <c r="B1197" s="6">
        <v>36</v>
      </c>
      <c r="C1197" s="6">
        <v>-1</v>
      </c>
    </row>
    <row r="1198" spans="1:3" x14ac:dyDescent="0.35">
      <c r="A1198" s="6" t="s">
        <v>268</v>
      </c>
      <c r="B1198" s="6">
        <v>18</v>
      </c>
      <c r="C1198" s="6">
        <v>-1</v>
      </c>
    </row>
    <row r="1199" spans="1:3" x14ac:dyDescent="0.35">
      <c r="A1199" s="6" t="s">
        <v>46</v>
      </c>
      <c r="B1199" s="6">
        <v>18</v>
      </c>
      <c r="C1199" s="6">
        <v>-2</v>
      </c>
    </row>
    <row r="1200" spans="1:3" x14ac:dyDescent="0.35">
      <c r="A1200" s="6" t="s">
        <v>46</v>
      </c>
      <c r="B1200" s="6">
        <v>72</v>
      </c>
      <c r="C1200" s="6">
        <v>-3</v>
      </c>
    </row>
    <row r="1201" spans="1:3" x14ac:dyDescent="0.35">
      <c r="A1201" s="6" t="s">
        <v>17</v>
      </c>
      <c r="B1201" s="6">
        <v>72</v>
      </c>
      <c r="C1201" s="6">
        <v>-3</v>
      </c>
    </row>
    <row r="1202" spans="1:3" x14ac:dyDescent="0.35">
      <c r="A1202" s="6" t="s">
        <v>242</v>
      </c>
      <c r="B1202" s="6">
        <v>90</v>
      </c>
      <c r="C1202" s="6">
        <v>-1</v>
      </c>
    </row>
    <row r="1203" spans="1:3" x14ac:dyDescent="0.35">
      <c r="A1203" s="6" t="s">
        <v>17</v>
      </c>
      <c r="B1203" s="6">
        <v>960</v>
      </c>
      <c r="C1203" s="6">
        <v>-1</v>
      </c>
    </row>
    <row r="1204" spans="1:3" x14ac:dyDescent="0.35">
      <c r="A1204" s="6" t="s">
        <v>17</v>
      </c>
      <c r="B1204" s="6">
        <v>960</v>
      </c>
      <c r="C1204" s="6">
        <v>-1</v>
      </c>
    </row>
    <row r="1205" spans="1:3" x14ac:dyDescent="0.35">
      <c r="A1205" s="6" t="s">
        <v>46</v>
      </c>
      <c r="B1205" s="6">
        <v>960</v>
      </c>
      <c r="C1205" s="6">
        <v>-2</v>
      </c>
    </row>
    <row r="1206" spans="1:3" x14ac:dyDescent="0.35">
      <c r="A1206" s="6" t="s">
        <v>242</v>
      </c>
      <c r="B1206" s="6">
        <v>960</v>
      </c>
      <c r="C1206" s="6">
        <v>-1</v>
      </c>
    </row>
    <row r="1207" spans="1:3" x14ac:dyDescent="0.35">
      <c r="A1207" s="6" t="s">
        <v>37</v>
      </c>
      <c r="B1207" s="6">
        <v>960</v>
      </c>
      <c r="C1207" s="6">
        <v>-1</v>
      </c>
    </row>
    <row r="1208" spans="1:3" x14ac:dyDescent="0.35">
      <c r="A1208" s="6" t="s">
        <v>46</v>
      </c>
      <c r="B1208" s="6">
        <v>144</v>
      </c>
      <c r="C1208" s="6">
        <v>-2</v>
      </c>
    </row>
    <row r="1209" spans="1:3" x14ac:dyDescent="0.35">
      <c r="A1209" s="6" t="s">
        <v>242</v>
      </c>
      <c r="B1209" s="6">
        <v>144</v>
      </c>
      <c r="C1209" s="6">
        <v>-5</v>
      </c>
    </row>
    <row r="1210" spans="1:3" x14ac:dyDescent="0.35">
      <c r="A1210" s="6" t="s">
        <v>46</v>
      </c>
      <c r="B1210" s="6">
        <v>216</v>
      </c>
      <c r="C1210" s="6">
        <v>-4</v>
      </c>
    </row>
    <row r="1211" spans="1:3" x14ac:dyDescent="0.35">
      <c r="A1211" s="6" t="s">
        <v>17</v>
      </c>
      <c r="B1211" s="6">
        <v>216</v>
      </c>
      <c r="C1211" s="6">
        <v>-2</v>
      </c>
    </row>
    <row r="1212" spans="1:3" x14ac:dyDescent="0.35">
      <c r="A1212" s="6" t="s">
        <v>46</v>
      </c>
      <c r="B1212" s="6">
        <v>32</v>
      </c>
      <c r="C1212" s="6">
        <v>-6</v>
      </c>
    </row>
    <row r="1213" spans="1:3" x14ac:dyDescent="0.35">
      <c r="A1213" s="6" t="s">
        <v>355</v>
      </c>
      <c r="B1213" s="6">
        <v>48</v>
      </c>
      <c r="C1213" s="6">
        <v>-1</v>
      </c>
    </row>
    <row r="1214" spans="1:3" x14ac:dyDescent="0.35">
      <c r="A1214" s="6" t="s">
        <v>225</v>
      </c>
      <c r="B1214" s="6">
        <v>32</v>
      </c>
      <c r="C1214" s="6">
        <v>-1</v>
      </c>
    </row>
    <row r="1215" spans="1:3" x14ac:dyDescent="0.35">
      <c r="A1215" s="6" t="s">
        <v>265</v>
      </c>
      <c r="B1215" s="6">
        <v>32</v>
      </c>
      <c r="C1215" s="6">
        <v>-1</v>
      </c>
    </row>
    <row r="1216" spans="1:3" x14ac:dyDescent="0.35">
      <c r="A1216" s="6" t="s">
        <v>232</v>
      </c>
      <c r="B1216" s="6">
        <v>32</v>
      </c>
      <c r="C1216" s="6">
        <v>-1</v>
      </c>
    </row>
    <row r="1217" spans="1:3" x14ac:dyDescent="0.35">
      <c r="A1217" s="6" t="s">
        <v>320</v>
      </c>
      <c r="B1217" s="6">
        <v>16</v>
      </c>
      <c r="C1217" s="6">
        <v>-1</v>
      </c>
    </row>
    <row r="1218" spans="1:3" x14ac:dyDescent="0.35">
      <c r="A1218" s="6" t="s">
        <v>17</v>
      </c>
      <c r="B1218" s="6">
        <v>16</v>
      </c>
      <c r="C1218" s="6">
        <v>-2</v>
      </c>
    </row>
    <row r="1219" spans="1:3" x14ac:dyDescent="0.35">
      <c r="A1219" s="6" t="s">
        <v>17</v>
      </c>
      <c r="B1219" s="6">
        <v>72</v>
      </c>
      <c r="C1219" s="6">
        <v>-2</v>
      </c>
    </row>
    <row r="1220" spans="1:3" x14ac:dyDescent="0.35">
      <c r="A1220" s="6" t="s">
        <v>46</v>
      </c>
      <c r="B1220" s="6">
        <v>72</v>
      </c>
      <c r="C1220" s="6">
        <v>-2</v>
      </c>
    </row>
    <row r="1221" spans="1:3" x14ac:dyDescent="0.35">
      <c r="A1221" s="6" t="s">
        <v>17</v>
      </c>
      <c r="B1221" s="6">
        <v>72</v>
      </c>
      <c r="C1221" s="6">
        <v>-2</v>
      </c>
    </row>
    <row r="1222" spans="1:3" x14ac:dyDescent="0.35">
      <c r="A1222" s="6" t="s">
        <v>46</v>
      </c>
      <c r="B1222" s="6">
        <v>72</v>
      </c>
      <c r="C1222" s="6">
        <v>-2</v>
      </c>
    </row>
    <row r="1223" spans="1:3" x14ac:dyDescent="0.35">
      <c r="A1223" s="6" t="s">
        <v>17</v>
      </c>
      <c r="B1223" s="6">
        <v>72</v>
      </c>
      <c r="C1223" s="6">
        <v>-1</v>
      </c>
    </row>
    <row r="1224" spans="1:3" x14ac:dyDescent="0.35">
      <c r="A1224" s="6" t="s">
        <v>17</v>
      </c>
      <c r="B1224" s="6">
        <v>72</v>
      </c>
      <c r="C1224" s="6">
        <v>-2</v>
      </c>
    </row>
    <row r="1225" spans="1:3" x14ac:dyDescent="0.35">
      <c r="A1225" s="6" t="s">
        <v>17</v>
      </c>
      <c r="B1225" s="6">
        <v>72</v>
      </c>
      <c r="C1225" s="6">
        <v>-1</v>
      </c>
    </row>
    <row r="1226" spans="1:3" x14ac:dyDescent="0.35">
      <c r="A1226" s="6" t="s">
        <v>46</v>
      </c>
      <c r="B1226" s="6">
        <v>16</v>
      </c>
      <c r="C1226" s="6">
        <v>-1</v>
      </c>
    </row>
    <row r="1227" spans="1:3" x14ac:dyDescent="0.35">
      <c r="A1227" s="6" t="s">
        <v>225</v>
      </c>
      <c r="B1227" s="6">
        <v>1200</v>
      </c>
      <c r="C1227" s="6">
        <v>-12</v>
      </c>
    </row>
    <row r="1228" spans="1:3" x14ac:dyDescent="0.35">
      <c r="A1228" s="6" t="s">
        <v>229</v>
      </c>
      <c r="B1228" s="6">
        <v>72</v>
      </c>
      <c r="C1228" s="6">
        <v>-1</v>
      </c>
    </row>
    <row r="1229" spans="1:3" x14ac:dyDescent="0.35">
      <c r="A1229" s="6" t="s">
        <v>225</v>
      </c>
      <c r="B1229" s="6">
        <v>72</v>
      </c>
      <c r="C1229" s="6">
        <v>-1</v>
      </c>
    </row>
    <row r="1230" spans="1:3" x14ac:dyDescent="0.35">
      <c r="A1230" s="6" t="s">
        <v>17</v>
      </c>
      <c r="B1230" s="6">
        <v>72</v>
      </c>
      <c r="C1230" s="6">
        <v>-1</v>
      </c>
    </row>
    <row r="1231" spans="1:3" x14ac:dyDescent="0.35">
      <c r="A1231" s="6" t="s">
        <v>17</v>
      </c>
      <c r="B1231" s="6">
        <v>72</v>
      </c>
      <c r="C1231" s="6">
        <v>-1</v>
      </c>
    </row>
    <row r="1232" spans="1:3" x14ac:dyDescent="0.35">
      <c r="A1232" s="6" t="s">
        <v>17</v>
      </c>
      <c r="B1232" s="6">
        <v>6</v>
      </c>
      <c r="C1232" s="6">
        <v>-1</v>
      </c>
    </row>
    <row r="1233" spans="1:3" x14ac:dyDescent="0.35">
      <c r="A1233" s="6" t="s">
        <v>17</v>
      </c>
      <c r="B1233" s="6">
        <v>6</v>
      </c>
      <c r="C1233" s="6">
        <v>-1</v>
      </c>
    </row>
    <row r="1234" spans="1:3" x14ac:dyDescent="0.35">
      <c r="A1234" s="6" t="s">
        <v>17</v>
      </c>
      <c r="B1234" s="6">
        <v>6</v>
      </c>
      <c r="C1234" s="6">
        <v>-1</v>
      </c>
    </row>
    <row r="1235" spans="1:3" x14ac:dyDescent="0.35">
      <c r="A1235" s="6" t="s">
        <v>17</v>
      </c>
      <c r="B1235" s="6">
        <v>6</v>
      </c>
      <c r="C1235" s="6">
        <v>-1</v>
      </c>
    </row>
    <row r="1236" spans="1:3" x14ac:dyDescent="0.35">
      <c r="A1236" s="6" t="s">
        <v>17</v>
      </c>
      <c r="B1236" s="6">
        <v>6</v>
      </c>
      <c r="C1236" s="6">
        <v>-1</v>
      </c>
    </row>
    <row r="1237" spans="1:3" x14ac:dyDescent="0.35">
      <c r="A1237" s="6" t="s">
        <v>17</v>
      </c>
      <c r="B1237" s="6">
        <v>6</v>
      </c>
      <c r="C1237" s="6">
        <v>-1</v>
      </c>
    </row>
    <row r="1238" spans="1:3" x14ac:dyDescent="0.35">
      <c r="A1238" s="6" t="s">
        <v>46</v>
      </c>
      <c r="B1238" s="6">
        <v>6</v>
      </c>
      <c r="C1238" s="6">
        <v>-1</v>
      </c>
    </row>
    <row r="1239" spans="1:3" x14ac:dyDescent="0.35">
      <c r="A1239" s="6" t="s">
        <v>242</v>
      </c>
      <c r="B1239" s="6">
        <v>288</v>
      </c>
      <c r="C1239" s="6">
        <v>-26</v>
      </c>
    </row>
    <row r="1240" spans="1:3" x14ac:dyDescent="0.35">
      <c r="A1240" s="6" t="s">
        <v>283</v>
      </c>
      <c r="B1240" s="6">
        <v>288</v>
      </c>
      <c r="C1240" s="6">
        <v>-24</v>
      </c>
    </row>
    <row r="1241" spans="1:3" x14ac:dyDescent="0.35">
      <c r="A1241" s="6" t="s">
        <v>242</v>
      </c>
      <c r="B1241" s="6">
        <v>288</v>
      </c>
      <c r="C1241" s="6">
        <v>-26</v>
      </c>
    </row>
    <row r="1242" spans="1:3" x14ac:dyDescent="0.35">
      <c r="A1242" s="6" t="s">
        <v>225</v>
      </c>
      <c r="B1242" s="6">
        <v>288</v>
      </c>
      <c r="C1242" s="6">
        <v>-3</v>
      </c>
    </row>
    <row r="1243" spans="1:3" x14ac:dyDescent="0.35">
      <c r="A1243" s="6" t="s">
        <v>242</v>
      </c>
      <c r="B1243" s="6">
        <v>168</v>
      </c>
      <c r="C1243" s="6">
        <v>-10</v>
      </c>
    </row>
    <row r="1244" spans="1:3" x14ac:dyDescent="0.35">
      <c r="A1244" s="6" t="s">
        <v>225</v>
      </c>
      <c r="B1244" s="6">
        <v>168</v>
      </c>
      <c r="C1244" s="6">
        <v>-4</v>
      </c>
    </row>
    <row r="1245" spans="1:3" x14ac:dyDescent="0.35">
      <c r="A1245" s="6" t="s">
        <v>46</v>
      </c>
      <c r="B1245" s="6">
        <v>24</v>
      </c>
      <c r="C1245" s="6">
        <v>-1</v>
      </c>
    </row>
    <row r="1246" spans="1:3" x14ac:dyDescent="0.35">
      <c r="A1246" s="6" t="s">
        <v>17</v>
      </c>
      <c r="B1246" s="6">
        <v>40</v>
      </c>
      <c r="C1246" s="6">
        <v>-2</v>
      </c>
    </row>
    <row r="1247" spans="1:3" x14ac:dyDescent="0.35">
      <c r="A1247" s="6" t="s">
        <v>25</v>
      </c>
      <c r="B1247" s="6">
        <v>40</v>
      </c>
      <c r="C1247" s="6">
        <v>-1</v>
      </c>
    </row>
    <row r="1248" spans="1:3" x14ac:dyDescent="0.35">
      <c r="A1248" s="6" t="s">
        <v>382</v>
      </c>
      <c r="B1248" s="6">
        <v>40</v>
      </c>
      <c r="C1248" s="6">
        <v>-1</v>
      </c>
    </row>
    <row r="1249" spans="1:3" x14ac:dyDescent="0.35">
      <c r="A1249" s="6" t="s">
        <v>17</v>
      </c>
      <c r="B1249" s="6">
        <v>40</v>
      </c>
      <c r="C1249" s="6">
        <v>-2</v>
      </c>
    </row>
    <row r="1250" spans="1:3" x14ac:dyDescent="0.35">
      <c r="A1250" s="6" t="s">
        <v>25</v>
      </c>
      <c r="B1250" s="6">
        <v>40</v>
      </c>
      <c r="C1250" s="6">
        <v>-1</v>
      </c>
    </row>
    <row r="1251" spans="1:3" x14ac:dyDescent="0.35">
      <c r="A1251" s="6" t="s">
        <v>17</v>
      </c>
      <c r="B1251" s="6">
        <v>12</v>
      </c>
      <c r="C1251" s="6">
        <v>-1</v>
      </c>
    </row>
    <row r="1252" spans="1:3" x14ac:dyDescent="0.35">
      <c r="A1252" s="6" t="s">
        <v>37</v>
      </c>
      <c r="B1252" s="6">
        <v>12</v>
      </c>
      <c r="C1252" s="6">
        <v>-1</v>
      </c>
    </row>
    <row r="1253" spans="1:3" x14ac:dyDescent="0.35">
      <c r="A1253" s="6" t="s">
        <v>17</v>
      </c>
      <c r="B1253" s="6">
        <v>12</v>
      </c>
      <c r="C1253" s="6">
        <v>-3</v>
      </c>
    </row>
    <row r="1254" spans="1:3" x14ac:dyDescent="0.35">
      <c r="A1254" s="6" t="s">
        <v>37</v>
      </c>
      <c r="B1254" s="6">
        <v>12</v>
      </c>
      <c r="C1254" s="6">
        <v>-2</v>
      </c>
    </row>
    <row r="1255" spans="1:3" x14ac:dyDescent="0.35">
      <c r="A1255" s="6" t="s">
        <v>25</v>
      </c>
      <c r="B1255" s="6">
        <v>12</v>
      </c>
      <c r="C1255" s="6">
        <v>-1</v>
      </c>
    </row>
    <row r="1256" spans="1:3" x14ac:dyDescent="0.35">
      <c r="A1256" s="6" t="s">
        <v>295</v>
      </c>
      <c r="B1256" s="6">
        <v>32</v>
      </c>
      <c r="C1256" s="6">
        <v>-1</v>
      </c>
    </row>
    <row r="1257" spans="1:3" x14ac:dyDescent="0.35">
      <c r="A1257" s="6" t="s">
        <v>249</v>
      </c>
      <c r="B1257" s="6">
        <v>12</v>
      </c>
      <c r="C1257" s="6">
        <v>-2</v>
      </c>
    </row>
    <row r="1258" spans="1:3" x14ac:dyDescent="0.35">
      <c r="A1258" s="6" t="s">
        <v>25</v>
      </c>
      <c r="B1258" s="6">
        <v>12</v>
      </c>
      <c r="C1258" s="6">
        <v>-2</v>
      </c>
    </row>
    <row r="1259" spans="1:3" x14ac:dyDescent="0.35">
      <c r="A1259" s="6" t="s">
        <v>249</v>
      </c>
      <c r="B1259" s="6">
        <v>12</v>
      </c>
      <c r="C1259" s="6">
        <v>-5</v>
      </c>
    </row>
    <row r="1260" spans="1:3" x14ac:dyDescent="0.35">
      <c r="A1260" s="6" t="s">
        <v>295</v>
      </c>
      <c r="B1260" s="6">
        <v>12</v>
      </c>
      <c r="C1260" s="6">
        <v>-1</v>
      </c>
    </row>
    <row r="1261" spans="1:3" x14ac:dyDescent="0.35">
      <c r="A1261" s="6" t="s">
        <v>249</v>
      </c>
      <c r="B1261" s="6">
        <v>12</v>
      </c>
      <c r="C1261" s="6">
        <v>-2</v>
      </c>
    </row>
    <row r="1262" spans="1:3" x14ac:dyDescent="0.35">
      <c r="A1262" s="6" t="s">
        <v>249</v>
      </c>
      <c r="B1262" s="6">
        <v>12</v>
      </c>
      <c r="C1262" s="6">
        <v>-2</v>
      </c>
    </row>
    <row r="1263" spans="1:3" x14ac:dyDescent="0.35">
      <c r="A1263" s="6" t="s">
        <v>268</v>
      </c>
      <c r="B1263" s="6">
        <v>6</v>
      </c>
      <c r="C1263" s="6">
        <v>-1</v>
      </c>
    </row>
    <row r="1264" spans="1:3" x14ac:dyDescent="0.35">
      <c r="A1264" s="6" t="s">
        <v>268</v>
      </c>
      <c r="B1264" s="6">
        <v>4</v>
      </c>
      <c r="C1264" s="6">
        <v>-1</v>
      </c>
    </row>
    <row r="1265" spans="1:3" x14ac:dyDescent="0.35">
      <c r="A1265" s="6" t="s">
        <v>330</v>
      </c>
      <c r="B1265" s="6">
        <v>12</v>
      </c>
      <c r="C1265" s="6">
        <v>-3</v>
      </c>
    </row>
    <row r="1266" spans="1:3" x14ac:dyDescent="0.35">
      <c r="A1266" s="6" t="s">
        <v>320</v>
      </c>
      <c r="B1266" s="6">
        <v>6</v>
      </c>
      <c r="C1266" s="6">
        <v>-1</v>
      </c>
    </row>
    <row r="1267" spans="1:3" x14ac:dyDescent="0.35">
      <c r="A1267" s="6" t="s">
        <v>25</v>
      </c>
      <c r="B1267" s="6">
        <v>34</v>
      </c>
      <c r="C1267" s="6">
        <v>-4</v>
      </c>
    </row>
    <row r="1268" spans="1:3" x14ac:dyDescent="0.35">
      <c r="A1268" s="6" t="s">
        <v>225</v>
      </c>
      <c r="B1268" s="6">
        <v>24</v>
      </c>
      <c r="C1268" s="6">
        <v>-2</v>
      </c>
    </row>
    <row r="1269" spans="1:3" x14ac:dyDescent="0.35">
      <c r="A1269" s="6" t="s">
        <v>225</v>
      </c>
      <c r="B1269" s="6">
        <v>24</v>
      </c>
      <c r="C1269" s="6">
        <v>-2</v>
      </c>
    </row>
    <row r="1270" spans="1:3" x14ac:dyDescent="0.35">
      <c r="A1270" s="6" t="s">
        <v>245</v>
      </c>
      <c r="B1270" s="6">
        <v>12</v>
      </c>
      <c r="C1270" s="6">
        <v>-6</v>
      </c>
    </row>
    <row r="1271" spans="1:3" x14ac:dyDescent="0.35">
      <c r="A1271" s="6" t="s">
        <v>213</v>
      </c>
      <c r="B1271" s="6">
        <v>12</v>
      </c>
      <c r="C1271" s="6">
        <v>-12</v>
      </c>
    </row>
    <row r="1272" spans="1:3" x14ac:dyDescent="0.35">
      <c r="A1272" s="6" t="s">
        <v>245</v>
      </c>
      <c r="B1272" s="6">
        <v>12</v>
      </c>
      <c r="C1272" s="6">
        <v>-3</v>
      </c>
    </row>
    <row r="1273" spans="1:3" x14ac:dyDescent="0.35">
      <c r="A1273" s="6" t="s">
        <v>225</v>
      </c>
      <c r="B1273" s="6">
        <v>12</v>
      </c>
      <c r="C1273" s="6">
        <v>-2</v>
      </c>
    </row>
    <row r="1274" spans="1:3" x14ac:dyDescent="0.35">
      <c r="A1274" s="6" t="s">
        <v>25</v>
      </c>
      <c r="B1274" s="6">
        <v>12</v>
      </c>
      <c r="C1274" s="6">
        <v>-2</v>
      </c>
    </row>
    <row r="1275" spans="1:3" x14ac:dyDescent="0.35">
      <c r="A1275" s="6" t="s">
        <v>242</v>
      </c>
      <c r="B1275" s="6">
        <v>4</v>
      </c>
      <c r="C1275" s="6">
        <v>-2</v>
      </c>
    </row>
    <row r="1276" spans="1:3" x14ac:dyDescent="0.35">
      <c r="A1276" s="6" t="s">
        <v>185</v>
      </c>
      <c r="B1276" s="6">
        <v>4</v>
      </c>
      <c r="C1276" s="6">
        <v>-4</v>
      </c>
    </row>
    <row r="1277" spans="1:3" x14ac:dyDescent="0.35">
      <c r="A1277" s="6" t="s">
        <v>408</v>
      </c>
      <c r="B1277" s="6">
        <v>12</v>
      </c>
      <c r="C1277" s="6">
        <v>-5</v>
      </c>
    </row>
    <row r="1278" spans="1:3" x14ac:dyDescent="0.35">
      <c r="A1278" s="6" t="s">
        <v>408</v>
      </c>
      <c r="B1278" s="6">
        <v>12</v>
      </c>
      <c r="C1278" s="6">
        <v>-1</v>
      </c>
    </row>
    <row r="1279" spans="1:3" x14ac:dyDescent="0.35">
      <c r="A1279" s="6" t="s">
        <v>25</v>
      </c>
      <c r="B1279" s="6">
        <v>12</v>
      </c>
      <c r="C1279" s="6">
        <v>-2</v>
      </c>
    </row>
    <row r="1280" spans="1:3" x14ac:dyDescent="0.35">
      <c r="A1280" s="6" t="s">
        <v>25</v>
      </c>
      <c r="B1280" s="6">
        <v>24</v>
      </c>
      <c r="C1280" s="6">
        <v>-6</v>
      </c>
    </row>
    <row r="1281" spans="1:3" x14ac:dyDescent="0.35">
      <c r="A1281" s="6" t="s">
        <v>232</v>
      </c>
      <c r="B1281" s="6">
        <v>24</v>
      </c>
      <c r="C1281" s="6">
        <v>-24</v>
      </c>
    </row>
    <row r="1282" spans="1:3" x14ac:dyDescent="0.35">
      <c r="A1282" s="6" t="s">
        <v>25</v>
      </c>
      <c r="B1282" s="6">
        <v>48</v>
      </c>
      <c r="C1282" s="6">
        <v>-10</v>
      </c>
    </row>
    <row r="1283" spans="1:3" x14ac:dyDescent="0.35">
      <c r="A1283" s="6" t="s">
        <v>232</v>
      </c>
      <c r="B1283" s="6">
        <v>48</v>
      </c>
      <c r="C1283" s="6">
        <v>-2</v>
      </c>
    </row>
    <row r="1284" spans="1:3" x14ac:dyDescent="0.35">
      <c r="A1284" s="6" t="s">
        <v>257</v>
      </c>
      <c r="B1284" s="6">
        <v>48</v>
      </c>
      <c r="C1284" s="6">
        <v>-4</v>
      </c>
    </row>
    <row r="1285" spans="1:3" x14ac:dyDescent="0.35">
      <c r="A1285" s="6" t="s">
        <v>225</v>
      </c>
      <c r="B1285" s="6">
        <v>48</v>
      </c>
      <c r="C1285" s="6">
        <v>-6</v>
      </c>
    </row>
    <row r="1286" spans="1:3" x14ac:dyDescent="0.35">
      <c r="A1286" s="6" t="s">
        <v>283</v>
      </c>
      <c r="B1286" s="6">
        <v>5</v>
      </c>
      <c r="C1286" s="6">
        <v>-2</v>
      </c>
    </row>
    <row r="1287" spans="1:3" x14ac:dyDescent="0.35">
      <c r="A1287" s="6" t="s">
        <v>225</v>
      </c>
      <c r="B1287" s="6">
        <v>5</v>
      </c>
      <c r="C1287" s="6">
        <v>-2</v>
      </c>
    </row>
    <row r="1288" spans="1:3" x14ac:dyDescent="0.35">
      <c r="A1288" s="6" t="s">
        <v>283</v>
      </c>
      <c r="B1288" s="6">
        <v>5</v>
      </c>
      <c r="C1288" s="6">
        <v>-5</v>
      </c>
    </row>
    <row r="1289" spans="1:3" x14ac:dyDescent="0.35">
      <c r="A1289" s="6" t="s">
        <v>225</v>
      </c>
      <c r="B1289" s="6">
        <v>5</v>
      </c>
      <c r="C1289" s="6">
        <v>-1</v>
      </c>
    </row>
    <row r="1290" spans="1:3" x14ac:dyDescent="0.35">
      <c r="A1290" s="6" t="s">
        <v>320</v>
      </c>
      <c r="B1290" s="6">
        <v>5</v>
      </c>
      <c r="C1290" s="6">
        <v>-5</v>
      </c>
    </row>
    <row r="1291" spans="1:3" x14ac:dyDescent="0.35">
      <c r="A1291" s="6" t="s">
        <v>232</v>
      </c>
      <c r="B1291" s="6">
        <v>5</v>
      </c>
      <c r="C1291" s="6">
        <v>-2</v>
      </c>
    </row>
    <row r="1292" spans="1:3" x14ac:dyDescent="0.35">
      <c r="A1292" s="6" t="s">
        <v>225</v>
      </c>
      <c r="B1292" s="6">
        <v>5</v>
      </c>
      <c r="C1292" s="6">
        <v>-3</v>
      </c>
    </row>
    <row r="1293" spans="1:3" x14ac:dyDescent="0.35">
      <c r="A1293" s="6" t="s">
        <v>232</v>
      </c>
      <c r="B1293" s="6">
        <v>72</v>
      </c>
      <c r="C1293" s="6">
        <v>-12</v>
      </c>
    </row>
    <row r="1294" spans="1:3" x14ac:dyDescent="0.35">
      <c r="A1294" s="6" t="s">
        <v>320</v>
      </c>
      <c r="B1294" s="6">
        <v>5</v>
      </c>
      <c r="C1294" s="6">
        <v>-1</v>
      </c>
    </row>
    <row r="1295" spans="1:3" x14ac:dyDescent="0.35">
      <c r="A1295" s="6" t="s">
        <v>232</v>
      </c>
      <c r="B1295" s="6">
        <v>5</v>
      </c>
      <c r="C1295" s="6">
        <v>-2</v>
      </c>
    </row>
    <row r="1296" spans="1:3" x14ac:dyDescent="0.35">
      <c r="A1296" s="6" t="s">
        <v>232</v>
      </c>
      <c r="B1296" s="6">
        <v>5</v>
      </c>
      <c r="C1296" s="6">
        <v>-1</v>
      </c>
    </row>
    <row r="1297" spans="1:3" x14ac:dyDescent="0.35">
      <c r="A1297" s="6" t="s">
        <v>232</v>
      </c>
      <c r="B1297" s="6">
        <v>5</v>
      </c>
      <c r="C1297" s="6">
        <v>-1</v>
      </c>
    </row>
    <row r="1298" spans="1:3" x14ac:dyDescent="0.35">
      <c r="A1298" s="6" t="s">
        <v>268</v>
      </c>
      <c r="B1298" s="6">
        <v>5</v>
      </c>
      <c r="C1298" s="6">
        <v>-30</v>
      </c>
    </row>
    <row r="1299" spans="1:3" x14ac:dyDescent="0.35">
      <c r="A1299" s="6" t="s">
        <v>225</v>
      </c>
      <c r="B1299" s="6">
        <v>5</v>
      </c>
      <c r="C1299" s="6">
        <v>-1</v>
      </c>
    </row>
    <row r="1300" spans="1:3" x14ac:dyDescent="0.35">
      <c r="A1300" s="6" t="s">
        <v>225</v>
      </c>
      <c r="B1300" s="6">
        <v>5</v>
      </c>
      <c r="C1300" s="6">
        <v>-2</v>
      </c>
    </row>
    <row r="1301" spans="1:3" x14ac:dyDescent="0.35">
      <c r="A1301" s="6" t="s">
        <v>320</v>
      </c>
      <c r="B1301" s="6">
        <v>5</v>
      </c>
      <c r="C1301" s="6">
        <v>-1</v>
      </c>
    </row>
    <row r="1302" spans="1:3" x14ac:dyDescent="0.35">
      <c r="A1302" s="6" t="s">
        <v>408</v>
      </c>
      <c r="B1302" s="6">
        <v>5</v>
      </c>
      <c r="C1302" s="6">
        <v>-5</v>
      </c>
    </row>
    <row r="1303" spans="1:3" x14ac:dyDescent="0.35">
      <c r="A1303" s="6" t="s">
        <v>425</v>
      </c>
      <c r="B1303" s="6">
        <v>24</v>
      </c>
      <c r="C1303" s="6">
        <v>-2</v>
      </c>
    </row>
    <row r="1304" spans="1:3" x14ac:dyDescent="0.35">
      <c r="A1304" s="6" t="s">
        <v>225</v>
      </c>
      <c r="B1304" s="6">
        <v>24</v>
      </c>
      <c r="C1304" s="6">
        <v>-6</v>
      </c>
    </row>
    <row r="1305" spans="1:3" x14ac:dyDescent="0.35">
      <c r="A1305" s="6" t="s">
        <v>429</v>
      </c>
      <c r="B1305" s="6">
        <v>24</v>
      </c>
      <c r="C1305" s="6">
        <v>-21</v>
      </c>
    </row>
    <row r="1306" spans="1:3" x14ac:dyDescent="0.35">
      <c r="A1306" s="6" t="s">
        <v>429</v>
      </c>
      <c r="B1306" s="6">
        <v>48</v>
      </c>
      <c r="C1306" s="6">
        <v>-8</v>
      </c>
    </row>
    <row r="1307" spans="1:3" x14ac:dyDescent="0.35">
      <c r="A1307" s="6" t="s">
        <v>225</v>
      </c>
      <c r="B1307" s="6">
        <v>48</v>
      </c>
      <c r="C1307" s="6">
        <v>-6</v>
      </c>
    </row>
    <row r="1308" spans="1:3" x14ac:dyDescent="0.35">
      <c r="A1308" s="6" t="s">
        <v>355</v>
      </c>
      <c r="B1308" s="6">
        <v>48</v>
      </c>
      <c r="C1308" s="6">
        <v>-1</v>
      </c>
    </row>
    <row r="1309" spans="1:3" x14ac:dyDescent="0.35">
      <c r="A1309" s="6" t="s">
        <v>213</v>
      </c>
      <c r="B1309" s="6">
        <v>12</v>
      </c>
      <c r="C1309" s="6">
        <v>-12</v>
      </c>
    </row>
    <row r="1310" spans="1:3" x14ac:dyDescent="0.35">
      <c r="A1310" s="6" t="s">
        <v>17</v>
      </c>
      <c r="B1310" s="6">
        <v>56</v>
      </c>
      <c r="C1310" s="6">
        <v>-1</v>
      </c>
    </row>
    <row r="1311" spans="1:3" x14ac:dyDescent="0.35">
      <c r="A1311" s="6" t="s">
        <v>17</v>
      </c>
      <c r="B1311" s="6">
        <v>56</v>
      </c>
      <c r="C1311" s="6">
        <v>-1</v>
      </c>
    </row>
    <row r="1312" spans="1:3" x14ac:dyDescent="0.35">
      <c r="A1312" s="6" t="s">
        <v>17</v>
      </c>
      <c r="B1312" s="6">
        <v>56</v>
      </c>
      <c r="C1312" s="6">
        <v>-1</v>
      </c>
    </row>
    <row r="1313" spans="1:3" x14ac:dyDescent="0.35">
      <c r="A1313" s="6" t="s">
        <v>232</v>
      </c>
      <c r="B1313" s="6">
        <v>48</v>
      </c>
      <c r="C1313" s="6">
        <v>-1</v>
      </c>
    </row>
    <row r="1314" spans="1:3" x14ac:dyDescent="0.35">
      <c r="A1314" s="6" t="s">
        <v>17</v>
      </c>
      <c r="B1314" s="6">
        <v>56</v>
      </c>
      <c r="C1314" s="6">
        <v>-2</v>
      </c>
    </row>
    <row r="1315" spans="1:3" x14ac:dyDescent="0.35">
      <c r="A1315" s="6" t="s">
        <v>17</v>
      </c>
      <c r="B1315" s="6">
        <v>56</v>
      </c>
      <c r="C1315" s="6">
        <v>-2</v>
      </c>
    </row>
    <row r="1316" spans="1:3" x14ac:dyDescent="0.35">
      <c r="A1316" s="6" t="s">
        <v>232</v>
      </c>
      <c r="B1316" s="6">
        <v>48</v>
      </c>
      <c r="C1316" s="6">
        <v>-1</v>
      </c>
    </row>
    <row r="1317" spans="1:3" x14ac:dyDescent="0.35">
      <c r="A1317" s="6" t="s">
        <v>283</v>
      </c>
      <c r="B1317" s="6">
        <v>60</v>
      </c>
      <c r="C1317" s="6">
        <v>-4</v>
      </c>
    </row>
    <row r="1318" spans="1:3" x14ac:dyDescent="0.35">
      <c r="A1318" s="6" t="s">
        <v>283</v>
      </c>
      <c r="B1318" s="6">
        <v>60</v>
      </c>
      <c r="C1318" s="6">
        <v>-4</v>
      </c>
    </row>
    <row r="1319" spans="1:3" x14ac:dyDescent="0.35">
      <c r="A1319" s="6" t="s">
        <v>283</v>
      </c>
      <c r="B1319" s="6">
        <v>60</v>
      </c>
      <c r="C1319" s="6">
        <v>-4</v>
      </c>
    </row>
    <row r="1320" spans="1:3" x14ac:dyDescent="0.35">
      <c r="A1320" s="6" t="s">
        <v>283</v>
      </c>
      <c r="B1320" s="6">
        <v>60</v>
      </c>
      <c r="C1320" s="6">
        <v>-4</v>
      </c>
    </row>
    <row r="1321" spans="1:3" x14ac:dyDescent="0.35">
      <c r="A1321" s="6" t="s">
        <v>283</v>
      </c>
      <c r="B1321" s="6">
        <v>60</v>
      </c>
      <c r="C1321" s="6">
        <v>-4</v>
      </c>
    </row>
    <row r="1322" spans="1:3" x14ac:dyDescent="0.35">
      <c r="A1322" s="6" t="s">
        <v>450</v>
      </c>
      <c r="B1322" s="6">
        <v>60</v>
      </c>
      <c r="C1322" s="6">
        <v>-4</v>
      </c>
    </row>
    <row r="1323" spans="1:3" x14ac:dyDescent="0.35">
      <c r="A1323" s="6" t="s">
        <v>283</v>
      </c>
      <c r="B1323" s="6">
        <v>60</v>
      </c>
      <c r="C1323" s="6">
        <v>-4</v>
      </c>
    </row>
    <row r="1324" spans="1:3" x14ac:dyDescent="0.35">
      <c r="A1324" s="6" t="s">
        <v>283</v>
      </c>
      <c r="B1324" s="6">
        <v>60</v>
      </c>
      <c r="C1324" s="6">
        <v>-4</v>
      </c>
    </row>
    <row r="1325" spans="1:3" x14ac:dyDescent="0.35">
      <c r="A1325" s="6" t="s">
        <v>283</v>
      </c>
      <c r="B1325" s="6">
        <v>60</v>
      </c>
      <c r="C1325" s="6">
        <v>-4</v>
      </c>
    </row>
    <row r="1326" spans="1:3" x14ac:dyDescent="0.35">
      <c r="A1326" s="6" t="s">
        <v>450</v>
      </c>
      <c r="B1326" s="6">
        <v>60</v>
      </c>
      <c r="C1326" s="6">
        <v>-4</v>
      </c>
    </row>
    <row r="1327" spans="1:3" x14ac:dyDescent="0.35">
      <c r="A1327" s="6" t="s">
        <v>283</v>
      </c>
      <c r="B1327" s="6">
        <v>60</v>
      </c>
      <c r="C1327" s="6">
        <v>-4</v>
      </c>
    </row>
    <row r="1328" spans="1:3" x14ac:dyDescent="0.35">
      <c r="A1328" s="6" t="s">
        <v>283</v>
      </c>
      <c r="B1328" s="6">
        <v>60</v>
      </c>
      <c r="C1328" s="6">
        <v>-4</v>
      </c>
    </row>
    <row r="1329" spans="1:3" x14ac:dyDescent="0.35">
      <c r="A1329" s="6" t="s">
        <v>283</v>
      </c>
      <c r="B1329" s="6">
        <v>60</v>
      </c>
      <c r="C1329" s="6">
        <v>-4</v>
      </c>
    </row>
    <row r="1330" spans="1:3" x14ac:dyDescent="0.35">
      <c r="A1330" s="6" t="s">
        <v>283</v>
      </c>
      <c r="B1330" s="6">
        <v>60</v>
      </c>
      <c r="C1330" s="6">
        <v>-4</v>
      </c>
    </row>
    <row r="1331" spans="1:3" x14ac:dyDescent="0.35">
      <c r="A1331" s="6" t="s">
        <v>283</v>
      </c>
      <c r="B1331" s="6">
        <v>60</v>
      </c>
      <c r="C1331" s="6">
        <v>-4</v>
      </c>
    </row>
    <row r="1332" spans="1:3" x14ac:dyDescent="0.35">
      <c r="A1332" s="6" t="s">
        <v>283</v>
      </c>
      <c r="B1332" s="6">
        <v>60</v>
      </c>
      <c r="C1332" s="6">
        <v>-4</v>
      </c>
    </row>
    <row r="1333" spans="1:3" x14ac:dyDescent="0.35">
      <c r="A1333" s="6" t="s">
        <v>283</v>
      </c>
      <c r="B1333" s="6">
        <v>60</v>
      </c>
      <c r="C1333" s="6">
        <v>-4</v>
      </c>
    </row>
    <row r="1334" spans="1:3" x14ac:dyDescent="0.35">
      <c r="A1334" s="6" t="s">
        <v>283</v>
      </c>
      <c r="B1334" s="6">
        <v>60</v>
      </c>
      <c r="C1334" s="6">
        <v>-4</v>
      </c>
    </row>
    <row r="1335" spans="1:3" x14ac:dyDescent="0.35">
      <c r="A1335" s="6" t="s">
        <v>477</v>
      </c>
      <c r="B1335" s="6">
        <v>60</v>
      </c>
      <c r="C1335" s="6">
        <v>-4</v>
      </c>
    </row>
    <row r="1336" spans="1:3" x14ac:dyDescent="0.35">
      <c r="A1336" s="6" t="s">
        <v>283</v>
      </c>
      <c r="B1336" s="6">
        <v>60</v>
      </c>
      <c r="C1336" s="6">
        <v>-4</v>
      </c>
    </row>
    <row r="1337" spans="1:3" x14ac:dyDescent="0.35">
      <c r="A1337" s="6" t="s">
        <v>450</v>
      </c>
      <c r="B1337" s="6">
        <v>60</v>
      </c>
      <c r="C1337" s="6">
        <v>-4</v>
      </c>
    </row>
    <row r="1338" spans="1:3" x14ac:dyDescent="0.35">
      <c r="A1338" s="6" t="s">
        <v>283</v>
      </c>
      <c r="B1338" s="6">
        <v>60</v>
      </c>
      <c r="C1338" s="6">
        <v>-4</v>
      </c>
    </row>
    <row r="1339" spans="1:3" x14ac:dyDescent="0.35">
      <c r="A1339" s="6" t="s">
        <v>283</v>
      </c>
      <c r="B1339" s="6">
        <v>60</v>
      </c>
      <c r="C1339" s="6">
        <v>-4</v>
      </c>
    </row>
    <row r="1340" spans="1:3" x14ac:dyDescent="0.35">
      <c r="A1340" s="6" t="s">
        <v>477</v>
      </c>
      <c r="B1340" s="6">
        <v>60</v>
      </c>
      <c r="C1340" s="6">
        <v>-4</v>
      </c>
    </row>
    <row r="1341" spans="1:3" x14ac:dyDescent="0.35">
      <c r="A1341" s="6" t="s">
        <v>283</v>
      </c>
      <c r="B1341" s="6">
        <v>60</v>
      </c>
      <c r="C1341" s="6">
        <v>-4</v>
      </c>
    </row>
    <row r="1342" spans="1:3" x14ac:dyDescent="0.35">
      <c r="A1342" s="6" t="s">
        <v>283</v>
      </c>
      <c r="B1342" s="6">
        <v>60</v>
      </c>
      <c r="C1342" s="6">
        <v>-4</v>
      </c>
    </row>
    <row r="1343" spans="1:3" x14ac:dyDescent="0.35">
      <c r="A1343" s="6" t="s">
        <v>232</v>
      </c>
      <c r="B1343" s="6">
        <v>60</v>
      </c>
      <c r="C1343" s="6">
        <v>-4</v>
      </c>
    </row>
    <row r="1344" spans="1:3" x14ac:dyDescent="0.35">
      <c r="A1344" s="6" t="s">
        <v>283</v>
      </c>
      <c r="B1344" s="6">
        <v>60</v>
      </c>
      <c r="C1344" s="6">
        <v>-4</v>
      </c>
    </row>
    <row r="1345" spans="1:3" x14ac:dyDescent="0.35">
      <c r="A1345" s="6" t="s">
        <v>283</v>
      </c>
      <c r="B1345" s="6">
        <v>60</v>
      </c>
      <c r="C1345" s="6">
        <v>-4</v>
      </c>
    </row>
    <row r="1346" spans="1:3" x14ac:dyDescent="0.35">
      <c r="A1346" s="6" t="s">
        <v>283</v>
      </c>
      <c r="B1346" s="6">
        <v>60</v>
      </c>
      <c r="C1346" s="6">
        <v>-4</v>
      </c>
    </row>
    <row r="1347" spans="1:3" x14ac:dyDescent="0.35">
      <c r="A1347" s="6" t="s">
        <v>283</v>
      </c>
      <c r="B1347" s="6">
        <v>60</v>
      </c>
      <c r="C1347" s="6">
        <v>-4</v>
      </c>
    </row>
    <row r="1348" spans="1:3" x14ac:dyDescent="0.35">
      <c r="A1348" s="6" t="s">
        <v>283</v>
      </c>
      <c r="B1348" s="6">
        <v>60</v>
      </c>
      <c r="C1348" s="6">
        <v>-4</v>
      </c>
    </row>
    <row r="1349" spans="1:3" x14ac:dyDescent="0.35">
      <c r="A1349" s="6" t="s">
        <v>295</v>
      </c>
      <c r="B1349" s="6">
        <v>60</v>
      </c>
      <c r="C1349" s="6">
        <v>-4</v>
      </c>
    </row>
    <row r="1350" spans="1:3" x14ac:dyDescent="0.35">
      <c r="A1350" s="6" t="s">
        <v>283</v>
      </c>
      <c r="B1350" s="6">
        <v>60</v>
      </c>
      <c r="C1350" s="6">
        <v>-4</v>
      </c>
    </row>
    <row r="1351" spans="1:3" x14ac:dyDescent="0.35">
      <c r="A1351" s="6" t="s">
        <v>283</v>
      </c>
      <c r="B1351" s="6">
        <v>60</v>
      </c>
      <c r="C1351" s="6">
        <v>-4</v>
      </c>
    </row>
    <row r="1352" spans="1:3" x14ac:dyDescent="0.35">
      <c r="A1352" s="6" t="s">
        <v>283</v>
      </c>
      <c r="B1352" s="6">
        <v>60</v>
      </c>
      <c r="C1352" s="6">
        <v>-4</v>
      </c>
    </row>
    <row r="1353" spans="1:3" x14ac:dyDescent="0.35">
      <c r="A1353" s="6" t="s">
        <v>283</v>
      </c>
      <c r="B1353" s="6">
        <v>60</v>
      </c>
      <c r="C1353" s="6">
        <v>-4</v>
      </c>
    </row>
    <row r="1354" spans="1:3" x14ac:dyDescent="0.35">
      <c r="A1354" s="6" t="s">
        <v>283</v>
      </c>
      <c r="B1354" s="6">
        <v>60</v>
      </c>
      <c r="C1354" s="6">
        <v>-4</v>
      </c>
    </row>
    <row r="1355" spans="1:3" x14ac:dyDescent="0.35">
      <c r="A1355" s="6" t="s">
        <v>283</v>
      </c>
      <c r="B1355" s="6">
        <v>60</v>
      </c>
      <c r="C1355" s="6">
        <v>-4</v>
      </c>
    </row>
    <row r="1356" spans="1:3" x14ac:dyDescent="0.35">
      <c r="A1356" s="6" t="s">
        <v>283</v>
      </c>
      <c r="B1356" s="6">
        <v>60</v>
      </c>
      <c r="C1356" s="6">
        <v>-4</v>
      </c>
    </row>
    <row r="1357" spans="1:3" x14ac:dyDescent="0.35">
      <c r="A1357" s="6" t="s">
        <v>283</v>
      </c>
      <c r="B1357" s="6">
        <v>60</v>
      </c>
      <c r="C1357" s="6">
        <v>-4</v>
      </c>
    </row>
    <row r="1358" spans="1:3" x14ac:dyDescent="0.35">
      <c r="A1358" s="6" t="s">
        <v>283</v>
      </c>
      <c r="B1358" s="6">
        <v>60</v>
      </c>
      <c r="C1358" s="6">
        <v>-4</v>
      </c>
    </row>
    <row r="1359" spans="1:3" x14ac:dyDescent="0.35">
      <c r="A1359" s="6" t="s">
        <v>283</v>
      </c>
      <c r="B1359" s="6">
        <v>60</v>
      </c>
      <c r="C1359" s="6">
        <v>-4</v>
      </c>
    </row>
    <row r="1360" spans="1:3" x14ac:dyDescent="0.35">
      <c r="A1360" s="6" t="s">
        <v>283</v>
      </c>
      <c r="B1360" s="6">
        <v>60</v>
      </c>
      <c r="C1360" s="6">
        <v>-4</v>
      </c>
    </row>
    <row r="1361" spans="1:3" x14ac:dyDescent="0.35">
      <c r="A1361" s="6" t="s">
        <v>283</v>
      </c>
      <c r="B1361" s="6">
        <v>60</v>
      </c>
      <c r="C1361" s="6">
        <v>-4</v>
      </c>
    </row>
    <row r="1362" spans="1:3" x14ac:dyDescent="0.35">
      <c r="A1362" s="6" t="s">
        <v>283</v>
      </c>
      <c r="B1362" s="6">
        <v>60</v>
      </c>
      <c r="C1362" s="6">
        <v>-4</v>
      </c>
    </row>
    <row r="1363" spans="1:3" x14ac:dyDescent="0.35">
      <c r="A1363" s="6" t="s">
        <v>283</v>
      </c>
      <c r="B1363" s="6">
        <v>60</v>
      </c>
      <c r="C1363" s="6">
        <v>-4</v>
      </c>
    </row>
    <row r="1364" spans="1:3" x14ac:dyDescent="0.35">
      <c r="A1364" s="6" t="s">
        <v>283</v>
      </c>
      <c r="B1364" s="6">
        <v>60</v>
      </c>
      <c r="C1364" s="6">
        <v>-4</v>
      </c>
    </row>
    <row r="1365" spans="1:3" x14ac:dyDescent="0.35">
      <c r="A1365" s="6" t="s">
        <v>283</v>
      </c>
      <c r="B1365" s="6">
        <v>60</v>
      </c>
      <c r="C1365" s="6">
        <v>-4</v>
      </c>
    </row>
    <row r="1366" spans="1:3" x14ac:dyDescent="0.35">
      <c r="A1366" s="6" t="s">
        <v>283</v>
      </c>
      <c r="B1366" s="6">
        <v>60</v>
      </c>
      <c r="C1366" s="6">
        <v>-4</v>
      </c>
    </row>
    <row r="1367" spans="1:3" x14ac:dyDescent="0.35">
      <c r="A1367" s="6" t="s">
        <v>283</v>
      </c>
      <c r="B1367" s="6">
        <v>60</v>
      </c>
      <c r="C1367" s="6">
        <v>-4</v>
      </c>
    </row>
    <row r="1368" spans="1:3" x14ac:dyDescent="0.35">
      <c r="A1368" s="6" t="s">
        <v>283</v>
      </c>
      <c r="B1368" s="6">
        <v>60</v>
      </c>
      <c r="C1368" s="6">
        <v>-4</v>
      </c>
    </row>
    <row r="1369" spans="1:3" x14ac:dyDescent="0.35">
      <c r="A1369" s="6" t="s">
        <v>283</v>
      </c>
      <c r="B1369" s="6">
        <v>60</v>
      </c>
      <c r="C1369" s="6">
        <v>-4</v>
      </c>
    </row>
    <row r="1370" spans="1:3" x14ac:dyDescent="0.35">
      <c r="A1370" s="6" t="s">
        <v>450</v>
      </c>
      <c r="B1370" s="6">
        <v>60</v>
      </c>
      <c r="C1370" s="6">
        <v>-4</v>
      </c>
    </row>
    <row r="1371" spans="1:3" x14ac:dyDescent="0.35">
      <c r="A1371" s="6" t="s">
        <v>283</v>
      </c>
      <c r="B1371" s="6">
        <v>60</v>
      </c>
      <c r="C1371" s="6">
        <v>-4</v>
      </c>
    </row>
    <row r="1372" spans="1:3" x14ac:dyDescent="0.35">
      <c r="A1372" s="6" t="s">
        <v>283</v>
      </c>
      <c r="B1372" s="6">
        <v>60</v>
      </c>
      <c r="C1372" s="6">
        <v>-4</v>
      </c>
    </row>
    <row r="1373" spans="1:3" x14ac:dyDescent="0.35">
      <c r="A1373" s="6" t="s">
        <v>283</v>
      </c>
      <c r="B1373" s="6">
        <v>60</v>
      </c>
      <c r="C1373" s="6">
        <v>-4</v>
      </c>
    </row>
    <row r="1374" spans="1:3" x14ac:dyDescent="0.35">
      <c r="A1374" s="6" t="s">
        <v>283</v>
      </c>
      <c r="B1374" s="6">
        <v>60</v>
      </c>
      <c r="C1374" s="6">
        <v>-4</v>
      </c>
    </row>
    <row r="1375" spans="1:3" x14ac:dyDescent="0.35">
      <c r="A1375" s="6" t="s">
        <v>283</v>
      </c>
      <c r="B1375" s="6">
        <v>60</v>
      </c>
      <c r="C1375" s="6">
        <v>-4</v>
      </c>
    </row>
    <row r="1376" spans="1:3" x14ac:dyDescent="0.35">
      <c r="A1376" s="6" t="s">
        <v>283</v>
      </c>
      <c r="B1376" s="6">
        <v>60</v>
      </c>
      <c r="C1376" s="6">
        <v>-4</v>
      </c>
    </row>
    <row r="1377" spans="1:3" x14ac:dyDescent="0.35">
      <c r="A1377" s="6" t="s">
        <v>283</v>
      </c>
      <c r="B1377" s="6">
        <v>60</v>
      </c>
      <c r="C1377" s="6">
        <v>-4</v>
      </c>
    </row>
    <row r="1378" spans="1:3" x14ac:dyDescent="0.35">
      <c r="A1378" s="6" t="s">
        <v>283</v>
      </c>
      <c r="B1378" s="6">
        <v>60</v>
      </c>
      <c r="C1378" s="6">
        <v>-4</v>
      </c>
    </row>
    <row r="1379" spans="1:3" x14ac:dyDescent="0.35">
      <c r="A1379" s="6" t="s">
        <v>283</v>
      </c>
      <c r="B1379" s="6">
        <v>60</v>
      </c>
      <c r="C1379" s="6">
        <v>-4</v>
      </c>
    </row>
    <row r="1380" spans="1:3" x14ac:dyDescent="0.35">
      <c r="A1380" s="6" t="s">
        <v>283</v>
      </c>
      <c r="B1380" s="6">
        <v>60</v>
      </c>
      <c r="C1380" s="6">
        <v>-4</v>
      </c>
    </row>
    <row r="1381" spans="1:3" x14ac:dyDescent="0.35">
      <c r="A1381" s="6" t="s">
        <v>477</v>
      </c>
      <c r="B1381" s="6">
        <v>60</v>
      </c>
      <c r="C1381" s="6">
        <v>-4</v>
      </c>
    </row>
    <row r="1382" spans="1:3" x14ac:dyDescent="0.35">
      <c r="A1382" s="6" t="s">
        <v>283</v>
      </c>
      <c r="B1382" s="6">
        <v>60</v>
      </c>
      <c r="C1382" s="6">
        <v>-4</v>
      </c>
    </row>
    <row r="1383" spans="1:3" x14ac:dyDescent="0.35">
      <c r="A1383" s="6" t="s">
        <v>477</v>
      </c>
      <c r="B1383" s="6">
        <v>60</v>
      </c>
      <c r="C1383" s="6">
        <v>-4</v>
      </c>
    </row>
    <row r="1384" spans="1:3" x14ac:dyDescent="0.35">
      <c r="A1384" s="6" t="s">
        <v>283</v>
      </c>
      <c r="B1384" s="6">
        <v>60</v>
      </c>
      <c r="C1384" s="6">
        <v>-4</v>
      </c>
    </row>
    <row r="1385" spans="1:3" x14ac:dyDescent="0.35">
      <c r="A1385" s="6" t="s">
        <v>283</v>
      </c>
      <c r="B1385" s="6">
        <v>60</v>
      </c>
      <c r="C1385" s="6">
        <v>-4</v>
      </c>
    </row>
    <row r="1386" spans="1:3" x14ac:dyDescent="0.35">
      <c r="A1386" s="6" t="s">
        <v>283</v>
      </c>
      <c r="B1386" s="6">
        <v>60</v>
      </c>
      <c r="C1386" s="6">
        <v>-4</v>
      </c>
    </row>
    <row r="1387" spans="1:3" x14ac:dyDescent="0.35">
      <c r="A1387" s="6" t="s">
        <v>283</v>
      </c>
      <c r="B1387" s="6">
        <v>60</v>
      </c>
      <c r="C1387" s="6">
        <v>-4</v>
      </c>
    </row>
    <row r="1388" spans="1:3" x14ac:dyDescent="0.35">
      <c r="A1388" s="6" t="s">
        <v>283</v>
      </c>
      <c r="B1388" s="6">
        <v>60</v>
      </c>
      <c r="C1388" s="6">
        <v>-4</v>
      </c>
    </row>
    <row r="1389" spans="1:3" x14ac:dyDescent="0.35">
      <c r="A1389" s="6" t="s">
        <v>283</v>
      </c>
      <c r="B1389" s="6">
        <v>60</v>
      </c>
      <c r="C1389" s="6">
        <v>-4</v>
      </c>
    </row>
    <row r="1390" spans="1:3" x14ac:dyDescent="0.35">
      <c r="A1390" s="6" t="s">
        <v>283</v>
      </c>
      <c r="B1390" s="6">
        <v>60</v>
      </c>
      <c r="C1390" s="6">
        <v>-4</v>
      </c>
    </row>
    <row r="1391" spans="1:3" x14ac:dyDescent="0.35">
      <c r="A1391" s="6" t="s">
        <v>283</v>
      </c>
      <c r="B1391" s="6">
        <v>60</v>
      </c>
      <c r="C1391" s="6">
        <v>-4</v>
      </c>
    </row>
    <row r="1392" spans="1:3" x14ac:dyDescent="0.35">
      <c r="A1392" s="6" t="s">
        <v>283</v>
      </c>
      <c r="B1392" s="6">
        <v>60</v>
      </c>
      <c r="C1392" s="6">
        <v>-4</v>
      </c>
    </row>
    <row r="1393" spans="1:3" x14ac:dyDescent="0.35">
      <c r="A1393" s="6" t="s">
        <v>450</v>
      </c>
      <c r="B1393" s="6">
        <v>60</v>
      </c>
      <c r="C1393" s="6">
        <v>-4</v>
      </c>
    </row>
    <row r="1394" spans="1:3" x14ac:dyDescent="0.35">
      <c r="A1394" s="6" t="s">
        <v>283</v>
      </c>
      <c r="B1394" s="6">
        <v>60</v>
      </c>
      <c r="C1394" s="6">
        <v>-4</v>
      </c>
    </row>
    <row r="1395" spans="1:3" x14ac:dyDescent="0.35">
      <c r="A1395" s="6" t="s">
        <v>283</v>
      </c>
      <c r="B1395" s="6">
        <v>60</v>
      </c>
      <c r="C1395" s="6">
        <v>-4</v>
      </c>
    </row>
    <row r="1396" spans="1:3" x14ac:dyDescent="0.35">
      <c r="A1396" s="6" t="s">
        <v>477</v>
      </c>
      <c r="B1396" s="6">
        <v>60</v>
      </c>
      <c r="C1396" s="6">
        <v>-4</v>
      </c>
    </row>
    <row r="1397" spans="1:3" x14ac:dyDescent="0.35">
      <c r="A1397" s="6" t="s">
        <v>283</v>
      </c>
      <c r="B1397" s="6">
        <v>60</v>
      </c>
      <c r="C1397" s="6">
        <v>-4</v>
      </c>
    </row>
    <row r="1398" spans="1:3" x14ac:dyDescent="0.35">
      <c r="A1398" s="6" t="s">
        <v>283</v>
      </c>
      <c r="B1398" s="6">
        <v>60</v>
      </c>
      <c r="C1398" s="6">
        <v>-4</v>
      </c>
    </row>
    <row r="1399" spans="1:3" x14ac:dyDescent="0.35">
      <c r="A1399" s="6" t="s">
        <v>283</v>
      </c>
      <c r="B1399" s="6">
        <v>60</v>
      </c>
      <c r="C1399" s="6">
        <v>-4</v>
      </c>
    </row>
    <row r="1400" spans="1:3" x14ac:dyDescent="0.35">
      <c r="A1400" s="6" t="s">
        <v>283</v>
      </c>
      <c r="B1400" s="6">
        <v>60</v>
      </c>
      <c r="C1400" s="6">
        <v>-4</v>
      </c>
    </row>
    <row r="1401" spans="1:3" x14ac:dyDescent="0.35">
      <c r="A1401" s="6" t="s">
        <v>283</v>
      </c>
      <c r="B1401" s="6">
        <v>60</v>
      </c>
      <c r="C1401" s="6">
        <v>-4</v>
      </c>
    </row>
    <row r="1402" spans="1:3" x14ac:dyDescent="0.35">
      <c r="A1402" s="6" t="s">
        <v>283</v>
      </c>
      <c r="B1402" s="6">
        <v>60</v>
      </c>
      <c r="C1402" s="6">
        <v>-4</v>
      </c>
    </row>
    <row r="1403" spans="1:3" x14ac:dyDescent="0.35">
      <c r="A1403" s="6" t="s">
        <v>295</v>
      </c>
      <c r="B1403" s="6">
        <v>60</v>
      </c>
      <c r="C1403" s="6">
        <v>-2</v>
      </c>
    </row>
    <row r="1404" spans="1:3" x14ac:dyDescent="0.35">
      <c r="A1404" s="6" t="s">
        <v>283</v>
      </c>
      <c r="B1404" s="6">
        <v>60</v>
      </c>
      <c r="C1404" s="6">
        <v>-4</v>
      </c>
    </row>
    <row r="1405" spans="1:3" x14ac:dyDescent="0.35">
      <c r="A1405" s="6" t="s">
        <v>283</v>
      </c>
      <c r="B1405" s="6">
        <v>60</v>
      </c>
      <c r="C1405" s="6">
        <v>-4</v>
      </c>
    </row>
    <row r="1406" spans="1:3" x14ac:dyDescent="0.35">
      <c r="A1406" s="6" t="s">
        <v>283</v>
      </c>
      <c r="B1406" s="6">
        <v>60</v>
      </c>
      <c r="C1406" s="6">
        <v>-4</v>
      </c>
    </row>
    <row r="1407" spans="1:3" x14ac:dyDescent="0.35">
      <c r="A1407" s="6" t="s">
        <v>283</v>
      </c>
      <c r="B1407" s="6">
        <v>60</v>
      </c>
      <c r="C1407" s="6">
        <v>-4</v>
      </c>
    </row>
    <row r="1408" spans="1:3" x14ac:dyDescent="0.35">
      <c r="A1408" s="6" t="s">
        <v>477</v>
      </c>
      <c r="B1408" s="6">
        <v>60</v>
      </c>
      <c r="C1408" s="6">
        <v>-4</v>
      </c>
    </row>
    <row r="1409" spans="1:3" x14ac:dyDescent="0.35">
      <c r="A1409" s="6" t="s">
        <v>283</v>
      </c>
      <c r="B1409" s="6">
        <v>60</v>
      </c>
      <c r="C1409" s="6">
        <v>-4</v>
      </c>
    </row>
    <row r="1410" spans="1:3" x14ac:dyDescent="0.35">
      <c r="A1410" s="6" t="s">
        <v>232</v>
      </c>
      <c r="B1410" s="6">
        <v>60</v>
      </c>
      <c r="C1410" s="6">
        <v>-6</v>
      </c>
    </row>
    <row r="1411" spans="1:3" x14ac:dyDescent="0.35">
      <c r="A1411" s="6" t="s">
        <v>283</v>
      </c>
      <c r="B1411" s="6">
        <v>60</v>
      </c>
      <c r="C1411" s="6">
        <v>-4</v>
      </c>
    </row>
    <row r="1412" spans="1:3" x14ac:dyDescent="0.35">
      <c r="A1412" s="6" t="s">
        <v>283</v>
      </c>
      <c r="B1412" s="6">
        <v>60</v>
      </c>
      <c r="C1412" s="6">
        <v>-4</v>
      </c>
    </row>
    <row r="1413" spans="1:3" x14ac:dyDescent="0.35">
      <c r="A1413" s="6" t="s">
        <v>283</v>
      </c>
      <c r="B1413" s="6">
        <v>60</v>
      </c>
      <c r="C1413" s="6">
        <v>-4</v>
      </c>
    </row>
    <row r="1414" spans="1:3" x14ac:dyDescent="0.35">
      <c r="A1414" s="6" t="s">
        <v>283</v>
      </c>
      <c r="B1414" s="6">
        <v>60</v>
      </c>
      <c r="C1414" s="6">
        <v>-4</v>
      </c>
    </row>
    <row r="1415" spans="1:3" x14ac:dyDescent="0.35">
      <c r="A1415" s="6" t="s">
        <v>283</v>
      </c>
      <c r="B1415" s="6">
        <v>60</v>
      </c>
      <c r="C1415" s="6">
        <v>-4</v>
      </c>
    </row>
    <row r="1416" spans="1:3" x14ac:dyDescent="0.35">
      <c r="A1416" s="6" t="s">
        <v>283</v>
      </c>
      <c r="B1416" s="6">
        <v>60</v>
      </c>
      <c r="C1416" s="6">
        <v>-4</v>
      </c>
    </row>
    <row r="1417" spans="1:3" x14ac:dyDescent="0.35">
      <c r="A1417" s="6" t="s">
        <v>477</v>
      </c>
      <c r="B1417" s="6">
        <v>60</v>
      </c>
      <c r="C1417" s="6">
        <v>-4</v>
      </c>
    </row>
    <row r="1418" spans="1:3" x14ac:dyDescent="0.35">
      <c r="A1418" s="6" t="s">
        <v>283</v>
      </c>
      <c r="B1418" s="6">
        <v>60</v>
      </c>
      <c r="C1418" s="6">
        <v>-4</v>
      </c>
    </row>
    <row r="1419" spans="1:3" x14ac:dyDescent="0.35">
      <c r="A1419" s="6" t="s">
        <v>283</v>
      </c>
      <c r="B1419" s="6">
        <v>60</v>
      </c>
      <c r="C1419" s="6">
        <v>-4</v>
      </c>
    </row>
    <row r="1420" spans="1:3" x14ac:dyDescent="0.35">
      <c r="A1420" s="6" t="s">
        <v>283</v>
      </c>
      <c r="B1420" s="6">
        <v>60</v>
      </c>
      <c r="C1420" s="6">
        <v>-4</v>
      </c>
    </row>
    <row r="1421" spans="1:3" x14ac:dyDescent="0.35">
      <c r="A1421" s="6" t="s">
        <v>283</v>
      </c>
      <c r="B1421" s="6">
        <v>60</v>
      </c>
      <c r="C1421" s="6">
        <v>-4</v>
      </c>
    </row>
    <row r="1422" spans="1:3" x14ac:dyDescent="0.35">
      <c r="A1422" s="6" t="s">
        <v>283</v>
      </c>
      <c r="B1422" s="6">
        <v>60</v>
      </c>
      <c r="C1422" s="6">
        <v>-4</v>
      </c>
    </row>
    <row r="1423" spans="1:3" x14ac:dyDescent="0.35">
      <c r="A1423" s="6" t="s">
        <v>450</v>
      </c>
      <c r="B1423" s="6">
        <v>60</v>
      </c>
      <c r="C1423" s="6">
        <v>-4</v>
      </c>
    </row>
    <row r="1424" spans="1:3" x14ac:dyDescent="0.35">
      <c r="A1424" s="6" t="s">
        <v>283</v>
      </c>
      <c r="B1424" s="6">
        <v>60</v>
      </c>
      <c r="C1424" s="6">
        <v>-4</v>
      </c>
    </row>
    <row r="1425" spans="1:3" x14ac:dyDescent="0.35">
      <c r="A1425" s="6" t="s">
        <v>283</v>
      </c>
      <c r="B1425" s="6">
        <v>60</v>
      </c>
      <c r="C1425" s="6">
        <v>-4</v>
      </c>
    </row>
    <row r="1426" spans="1:3" x14ac:dyDescent="0.35">
      <c r="A1426" s="6" t="s">
        <v>283</v>
      </c>
      <c r="B1426" s="6">
        <v>60</v>
      </c>
      <c r="C1426" s="6">
        <v>-4</v>
      </c>
    </row>
    <row r="1427" spans="1:3" x14ac:dyDescent="0.35">
      <c r="A1427" s="6" t="s">
        <v>283</v>
      </c>
      <c r="B1427" s="6">
        <v>60</v>
      </c>
      <c r="C1427" s="6">
        <v>-4</v>
      </c>
    </row>
    <row r="1428" spans="1:3" x14ac:dyDescent="0.35">
      <c r="A1428" s="6" t="s">
        <v>283</v>
      </c>
      <c r="B1428" s="6">
        <v>60</v>
      </c>
      <c r="C1428" s="6">
        <v>-4</v>
      </c>
    </row>
    <row r="1429" spans="1:3" x14ac:dyDescent="0.35">
      <c r="A1429" s="6" t="s">
        <v>477</v>
      </c>
      <c r="B1429" s="6">
        <v>60</v>
      </c>
      <c r="C1429" s="6">
        <v>-4</v>
      </c>
    </row>
    <row r="1430" spans="1:3" x14ac:dyDescent="0.35">
      <c r="A1430" s="6" t="s">
        <v>283</v>
      </c>
      <c r="B1430" s="6">
        <v>60</v>
      </c>
      <c r="C1430" s="6">
        <v>-4</v>
      </c>
    </row>
    <row r="1431" spans="1:3" x14ac:dyDescent="0.35">
      <c r="A1431" s="6" t="s">
        <v>450</v>
      </c>
      <c r="B1431" s="6">
        <v>60</v>
      </c>
      <c r="C1431" s="6">
        <v>-4</v>
      </c>
    </row>
    <row r="1432" spans="1:3" x14ac:dyDescent="0.35">
      <c r="A1432" s="6" t="s">
        <v>283</v>
      </c>
      <c r="B1432" s="6">
        <v>60</v>
      </c>
      <c r="C1432" s="6">
        <v>-4</v>
      </c>
    </row>
    <row r="1433" spans="1:3" x14ac:dyDescent="0.35">
      <c r="A1433" s="6" t="s">
        <v>283</v>
      </c>
      <c r="B1433" s="6">
        <v>60</v>
      </c>
      <c r="C1433" s="6">
        <v>-4</v>
      </c>
    </row>
    <row r="1434" spans="1:3" x14ac:dyDescent="0.35">
      <c r="A1434" s="6" t="s">
        <v>283</v>
      </c>
      <c r="B1434" s="6">
        <v>60</v>
      </c>
      <c r="C1434" s="6">
        <v>-4</v>
      </c>
    </row>
    <row r="1435" spans="1:3" x14ac:dyDescent="0.35">
      <c r="A1435" s="6" t="s">
        <v>283</v>
      </c>
      <c r="B1435" s="6">
        <v>60</v>
      </c>
      <c r="C1435" s="6">
        <v>-4</v>
      </c>
    </row>
    <row r="1436" spans="1:3" x14ac:dyDescent="0.35">
      <c r="A1436" s="6" t="s">
        <v>283</v>
      </c>
      <c r="B1436" s="6">
        <v>60</v>
      </c>
      <c r="C1436" s="6">
        <v>-4</v>
      </c>
    </row>
    <row r="1437" spans="1:3" x14ac:dyDescent="0.35">
      <c r="A1437" s="6" t="s">
        <v>283</v>
      </c>
      <c r="B1437" s="6">
        <v>60</v>
      </c>
      <c r="C1437" s="6">
        <v>-4</v>
      </c>
    </row>
    <row r="1438" spans="1:3" x14ac:dyDescent="0.35">
      <c r="A1438" s="6" t="s">
        <v>477</v>
      </c>
      <c r="B1438" s="6">
        <v>60</v>
      </c>
      <c r="C1438" s="6">
        <v>-4</v>
      </c>
    </row>
    <row r="1439" spans="1:3" x14ac:dyDescent="0.35">
      <c r="A1439" s="6" t="s">
        <v>477</v>
      </c>
      <c r="B1439" s="6">
        <v>60</v>
      </c>
      <c r="C1439" s="6">
        <v>-4</v>
      </c>
    </row>
    <row r="1440" spans="1:3" x14ac:dyDescent="0.35">
      <c r="A1440" s="6" t="s">
        <v>477</v>
      </c>
      <c r="B1440" s="6">
        <v>60</v>
      </c>
      <c r="C1440" s="6">
        <v>-4</v>
      </c>
    </row>
    <row r="1441" spans="1:3" x14ac:dyDescent="0.35">
      <c r="A1441" s="6" t="s">
        <v>283</v>
      </c>
      <c r="B1441" s="6">
        <v>60</v>
      </c>
      <c r="C1441" s="6">
        <v>-4</v>
      </c>
    </row>
    <row r="1442" spans="1:3" x14ac:dyDescent="0.35">
      <c r="A1442" s="6" t="s">
        <v>283</v>
      </c>
      <c r="B1442" s="6">
        <v>60</v>
      </c>
      <c r="C1442" s="6">
        <v>-4</v>
      </c>
    </row>
    <row r="1443" spans="1:3" x14ac:dyDescent="0.35">
      <c r="A1443" s="6" t="s">
        <v>283</v>
      </c>
      <c r="B1443" s="6">
        <v>60</v>
      </c>
      <c r="C1443" s="6">
        <v>-4</v>
      </c>
    </row>
    <row r="1444" spans="1:3" x14ac:dyDescent="0.35">
      <c r="A1444" s="6" t="s">
        <v>283</v>
      </c>
      <c r="B1444" s="6">
        <v>60</v>
      </c>
      <c r="C1444" s="6">
        <v>-4</v>
      </c>
    </row>
    <row r="1445" spans="1:3" x14ac:dyDescent="0.35">
      <c r="A1445" s="6" t="s">
        <v>283</v>
      </c>
      <c r="B1445" s="6">
        <v>60</v>
      </c>
      <c r="C1445" s="6">
        <v>-4</v>
      </c>
    </row>
    <row r="1446" spans="1:3" x14ac:dyDescent="0.35">
      <c r="A1446" s="6" t="s">
        <v>477</v>
      </c>
      <c r="B1446" s="6">
        <v>60</v>
      </c>
      <c r="C1446" s="6">
        <v>-4</v>
      </c>
    </row>
    <row r="1447" spans="1:3" x14ac:dyDescent="0.35">
      <c r="A1447" s="6" t="s">
        <v>283</v>
      </c>
      <c r="B1447" s="6">
        <v>60</v>
      </c>
      <c r="C1447" s="6">
        <v>-4</v>
      </c>
    </row>
    <row r="1448" spans="1:3" x14ac:dyDescent="0.35">
      <c r="A1448" s="6" t="s">
        <v>283</v>
      </c>
      <c r="B1448" s="6">
        <v>60</v>
      </c>
      <c r="C1448" s="6">
        <v>-4</v>
      </c>
    </row>
    <row r="1449" spans="1:3" x14ac:dyDescent="0.35">
      <c r="A1449" s="6" t="s">
        <v>477</v>
      </c>
      <c r="B1449" s="6">
        <v>60</v>
      </c>
      <c r="C1449" s="6">
        <v>-4</v>
      </c>
    </row>
    <row r="1450" spans="1:3" x14ac:dyDescent="0.35">
      <c r="A1450" s="6" t="s">
        <v>283</v>
      </c>
      <c r="B1450" s="6">
        <v>60</v>
      </c>
      <c r="C1450" s="6">
        <v>-4</v>
      </c>
    </row>
    <row r="1451" spans="1:3" x14ac:dyDescent="0.35">
      <c r="A1451" s="6" t="s">
        <v>283</v>
      </c>
      <c r="B1451" s="6">
        <v>60</v>
      </c>
      <c r="C1451" s="6">
        <v>-4</v>
      </c>
    </row>
    <row r="1452" spans="1:3" x14ac:dyDescent="0.35">
      <c r="A1452" s="6" t="s">
        <v>477</v>
      </c>
      <c r="B1452" s="6">
        <v>60</v>
      </c>
      <c r="C1452" s="6">
        <v>-4</v>
      </c>
    </row>
    <row r="1453" spans="1:3" x14ac:dyDescent="0.35">
      <c r="A1453" s="6" t="s">
        <v>283</v>
      </c>
      <c r="B1453" s="6">
        <v>60</v>
      </c>
      <c r="C1453" s="6">
        <v>-4</v>
      </c>
    </row>
    <row r="1454" spans="1:3" x14ac:dyDescent="0.35">
      <c r="A1454" s="6" t="s">
        <v>283</v>
      </c>
      <c r="B1454" s="6">
        <v>60</v>
      </c>
      <c r="C1454" s="6">
        <v>-4</v>
      </c>
    </row>
    <row r="1455" spans="1:3" x14ac:dyDescent="0.35">
      <c r="A1455" s="6" t="s">
        <v>283</v>
      </c>
      <c r="B1455" s="6">
        <v>60</v>
      </c>
      <c r="C1455" s="6">
        <v>-4</v>
      </c>
    </row>
    <row r="1456" spans="1:3" x14ac:dyDescent="0.35">
      <c r="A1456" s="6" t="s">
        <v>283</v>
      </c>
      <c r="B1456" s="6">
        <v>60</v>
      </c>
      <c r="C1456" s="6">
        <v>-4</v>
      </c>
    </row>
    <row r="1457" spans="1:3" x14ac:dyDescent="0.35">
      <c r="A1457" s="6" t="s">
        <v>283</v>
      </c>
      <c r="B1457" s="6">
        <v>60</v>
      </c>
      <c r="C1457" s="6">
        <v>-4</v>
      </c>
    </row>
    <row r="1458" spans="1:3" x14ac:dyDescent="0.35">
      <c r="A1458" s="6" t="s">
        <v>477</v>
      </c>
      <c r="B1458" s="6">
        <v>60</v>
      </c>
      <c r="C1458" s="6">
        <v>-4</v>
      </c>
    </row>
    <row r="1459" spans="1:3" x14ac:dyDescent="0.35">
      <c r="A1459" s="6" t="s">
        <v>283</v>
      </c>
      <c r="B1459" s="6">
        <v>60</v>
      </c>
      <c r="C1459" s="6">
        <v>-4</v>
      </c>
    </row>
    <row r="1460" spans="1:3" x14ac:dyDescent="0.35">
      <c r="A1460" s="6" t="s">
        <v>283</v>
      </c>
      <c r="B1460" s="6">
        <v>60</v>
      </c>
      <c r="C1460" s="6">
        <v>-4</v>
      </c>
    </row>
    <row r="1461" spans="1:3" x14ac:dyDescent="0.35">
      <c r="A1461" s="6" t="s">
        <v>320</v>
      </c>
      <c r="B1461" s="6">
        <v>60</v>
      </c>
      <c r="C1461" s="6">
        <v>-5</v>
      </c>
    </row>
    <row r="1462" spans="1:3" x14ac:dyDescent="0.35">
      <c r="A1462" s="6" t="s">
        <v>232</v>
      </c>
      <c r="B1462" s="6">
        <v>60</v>
      </c>
      <c r="C1462" s="6">
        <v>-3</v>
      </c>
    </row>
    <row r="1463" spans="1:3" x14ac:dyDescent="0.35">
      <c r="A1463" s="6" t="s">
        <v>724</v>
      </c>
      <c r="B1463" s="6">
        <v>60</v>
      </c>
      <c r="C1463" s="6">
        <v>-1</v>
      </c>
    </row>
    <row r="1464" spans="1:3" x14ac:dyDescent="0.35">
      <c r="A1464" s="6" t="s">
        <v>25</v>
      </c>
      <c r="B1464" s="6">
        <v>60</v>
      </c>
      <c r="C1464" s="6">
        <v>-1</v>
      </c>
    </row>
    <row r="1465" spans="1:3" x14ac:dyDescent="0.35">
      <c r="A1465" s="6" t="s">
        <v>225</v>
      </c>
      <c r="B1465" s="6">
        <v>40</v>
      </c>
      <c r="C1465" s="6">
        <v>-2</v>
      </c>
    </row>
    <row r="1466" spans="1:3" x14ac:dyDescent="0.35">
      <c r="A1466" s="6" t="s">
        <v>17</v>
      </c>
      <c r="B1466" s="6">
        <v>56</v>
      </c>
      <c r="C1466" s="6">
        <v>-1</v>
      </c>
    </row>
    <row r="1467" spans="1:3" x14ac:dyDescent="0.35">
      <c r="A1467" s="6" t="s">
        <v>17</v>
      </c>
      <c r="B1467" s="6">
        <v>56</v>
      </c>
      <c r="C1467" s="6">
        <v>-1</v>
      </c>
    </row>
    <row r="1468" spans="1:3" x14ac:dyDescent="0.35">
      <c r="A1468" s="6" t="s">
        <v>225</v>
      </c>
      <c r="B1468" s="6">
        <v>30</v>
      </c>
      <c r="C1468" s="6">
        <v>-1</v>
      </c>
    </row>
    <row r="1469" spans="1:3" x14ac:dyDescent="0.35">
      <c r="A1469" s="6" t="s">
        <v>225</v>
      </c>
      <c r="B1469" s="6">
        <v>30</v>
      </c>
      <c r="C1469" s="6">
        <v>-1</v>
      </c>
    </row>
    <row r="1470" spans="1:3" x14ac:dyDescent="0.35">
      <c r="A1470" s="6" t="s">
        <v>25</v>
      </c>
      <c r="B1470" s="6">
        <v>48</v>
      </c>
      <c r="C1470" s="6">
        <v>-2</v>
      </c>
    </row>
    <row r="1471" spans="1:3" x14ac:dyDescent="0.35">
      <c r="A1471" s="6" t="s">
        <v>25</v>
      </c>
      <c r="B1471" s="6">
        <v>48</v>
      </c>
      <c r="C1471" s="6">
        <v>-2</v>
      </c>
    </row>
    <row r="1472" spans="1:3" x14ac:dyDescent="0.35">
      <c r="A1472" s="6" t="s">
        <v>185</v>
      </c>
      <c r="B1472" s="6">
        <v>6</v>
      </c>
      <c r="C1472" s="6">
        <v>-1</v>
      </c>
    </row>
    <row r="1473" spans="1:3" x14ac:dyDescent="0.35">
      <c r="A1473" s="6" t="s">
        <v>185</v>
      </c>
      <c r="B1473" s="6">
        <v>6</v>
      </c>
      <c r="C1473" s="6">
        <v>-2</v>
      </c>
    </row>
    <row r="1474" spans="1:3" x14ac:dyDescent="0.35">
      <c r="A1474" s="6" t="s">
        <v>249</v>
      </c>
      <c r="B1474" s="6">
        <v>192</v>
      </c>
      <c r="C1474" s="6">
        <v>12</v>
      </c>
    </row>
    <row r="1475" spans="1:3" x14ac:dyDescent="0.35">
      <c r="A1475" s="6" t="s">
        <v>450</v>
      </c>
      <c r="B1475" s="6">
        <v>192</v>
      </c>
      <c r="C1475" s="6">
        <v>4</v>
      </c>
    </row>
    <row r="1476" spans="1:3" x14ac:dyDescent="0.35">
      <c r="A1476" s="6" t="s">
        <v>242</v>
      </c>
      <c r="B1476" s="6">
        <v>192</v>
      </c>
      <c r="C1476" s="6">
        <v>2</v>
      </c>
    </row>
    <row r="1477" spans="1:3" x14ac:dyDescent="0.35">
      <c r="A1477" s="6" t="s">
        <v>257</v>
      </c>
      <c r="B1477" s="6">
        <v>192</v>
      </c>
      <c r="C1477" s="6">
        <v>3</v>
      </c>
    </row>
    <row r="1478" spans="1:3" x14ac:dyDescent="0.35">
      <c r="A1478" s="6" t="s">
        <v>295</v>
      </c>
      <c r="B1478" s="6">
        <v>192</v>
      </c>
      <c r="C1478" s="6">
        <v>1</v>
      </c>
    </row>
    <row r="1479" spans="1:3" x14ac:dyDescent="0.35">
      <c r="A1479" s="6" t="s">
        <v>25</v>
      </c>
      <c r="B1479" s="6">
        <v>192</v>
      </c>
      <c r="C1479" s="6">
        <v>4</v>
      </c>
    </row>
    <row r="1480" spans="1:3" x14ac:dyDescent="0.35">
      <c r="A1480" s="6" t="s">
        <v>295</v>
      </c>
      <c r="B1480" s="6">
        <v>192</v>
      </c>
      <c r="C1480" s="6">
        <v>7</v>
      </c>
    </row>
    <row r="1481" spans="1:3" x14ac:dyDescent="0.35">
      <c r="A1481" s="6" t="s">
        <v>295</v>
      </c>
      <c r="B1481" s="6">
        <v>192</v>
      </c>
      <c r="C1481" s="6">
        <v>4</v>
      </c>
    </row>
    <row r="1482" spans="1:3" x14ac:dyDescent="0.35">
      <c r="A1482" s="6" t="s">
        <v>743</v>
      </c>
      <c r="B1482" s="6">
        <v>192</v>
      </c>
      <c r="C1482" s="6">
        <v>12</v>
      </c>
    </row>
    <row r="1483" spans="1:3" x14ac:dyDescent="0.35">
      <c r="A1483" s="6" t="s">
        <v>37</v>
      </c>
      <c r="B1483" s="6">
        <v>192</v>
      </c>
      <c r="C1483" s="6">
        <v>8</v>
      </c>
    </row>
    <row r="1484" spans="1:3" x14ac:dyDescent="0.35">
      <c r="A1484" s="6" t="s">
        <v>25</v>
      </c>
      <c r="B1484" s="6">
        <v>192</v>
      </c>
      <c r="C1484" s="6">
        <v>8</v>
      </c>
    </row>
    <row r="1485" spans="1:3" x14ac:dyDescent="0.35">
      <c r="A1485" s="6" t="s">
        <v>152</v>
      </c>
      <c r="B1485" s="6">
        <v>192</v>
      </c>
      <c r="C1485" s="6">
        <v>8</v>
      </c>
    </row>
    <row r="1486" spans="1:3" x14ac:dyDescent="0.35">
      <c r="A1486" s="6" t="s">
        <v>17</v>
      </c>
      <c r="B1486" s="6">
        <v>192</v>
      </c>
      <c r="C1486" s="6">
        <v>1</v>
      </c>
    </row>
    <row r="1487" spans="1:3" x14ac:dyDescent="0.35">
      <c r="A1487" s="6" t="s">
        <v>152</v>
      </c>
      <c r="B1487" s="6">
        <v>40</v>
      </c>
      <c r="C1487" s="6">
        <v>2</v>
      </c>
    </row>
    <row r="1488" spans="1:3" x14ac:dyDescent="0.35">
      <c r="A1488" s="6" t="s">
        <v>213</v>
      </c>
      <c r="B1488" s="6">
        <v>40</v>
      </c>
      <c r="C1488" s="6">
        <v>6</v>
      </c>
    </row>
    <row r="1489" spans="1:3" x14ac:dyDescent="0.35">
      <c r="A1489" s="6" t="s">
        <v>185</v>
      </c>
      <c r="B1489" s="6">
        <v>24</v>
      </c>
      <c r="C1489" s="6">
        <v>1</v>
      </c>
    </row>
    <row r="1490" spans="1:3" x14ac:dyDescent="0.35">
      <c r="A1490" s="6" t="s">
        <v>295</v>
      </c>
      <c r="B1490" s="6">
        <v>24</v>
      </c>
      <c r="C1490" s="6">
        <v>1</v>
      </c>
    </row>
    <row r="1491" spans="1:3" x14ac:dyDescent="0.35">
      <c r="A1491" s="6" t="s">
        <v>213</v>
      </c>
      <c r="B1491" s="6">
        <v>24</v>
      </c>
      <c r="C1491" s="6">
        <v>6</v>
      </c>
    </row>
    <row r="1492" spans="1:3" x14ac:dyDescent="0.35">
      <c r="A1492" s="6" t="s">
        <v>46</v>
      </c>
      <c r="B1492" s="6">
        <v>24</v>
      </c>
      <c r="C1492" s="6">
        <v>2</v>
      </c>
    </row>
    <row r="1493" spans="1:3" x14ac:dyDescent="0.35">
      <c r="A1493" s="6" t="s">
        <v>25</v>
      </c>
      <c r="B1493" s="6">
        <v>24</v>
      </c>
      <c r="C1493" s="6">
        <v>1</v>
      </c>
    </row>
    <row r="1494" spans="1:3" x14ac:dyDescent="0.35">
      <c r="A1494" s="6" t="s">
        <v>17</v>
      </c>
      <c r="B1494" s="6">
        <v>24</v>
      </c>
      <c r="C1494" s="6">
        <v>3</v>
      </c>
    </row>
    <row r="1495" spans="1:3" x14ac:dyDescent="0.35">
      <c r="A1495" s="6" t="s">
        <v>185</v>
      </c>
      <c r="B1495" s="6">
        <v>18</v>
      </c>
      <c r="C1495" s="6">
        <v>1</v>
      </c>
    </row>
    <row r="1496" spans="1:3" x14ac:dyDescent="0.35">
      <c r="A1496" s="6" t="s">
        <v>242</v>
      </c>
      <c r="B1496" s="6">
        <v>48</v>
      </c>
      <c r="C1496" s="6">
        <v>1</v>
      </c>
    </row>
    <row r="1497" spans="1:3" x14ac:dyDescent="0.35">
      <c r="A1497" s="6" t="s">
        <v>213</v>
      </c>
      <c r="B1497" s="6">
        <v>48</v>
      </c>
      <c r="C1497" s="6">
        <v>4</v>
      </c>
    </row>
    <row r="1498" spans="1:3" x14ac:dyDescent="0.35">
      <c r="A1498" s="6" t="s">
        <v>213</v>
      </c>
      <c r="B1498" s="6">
        <v>48</v>
      </c>
      <c r="C1498" s="6">
        <v>14</v>
      </c>
    </row>
    <row r="1499" spans="1:3" x14ac:dyDescent="0.35">
      <c r="A1499" s="6" t="s">
        <v>152</v>
      </c>
      <c r="B1499" s="6">
        <v>48</v>
      </c>
      <c r="C1499" s="6">
        <v>2</v>
      </c>
    </row>
    <row r="1500" spans="1:3" x14ac:dyDescent="0.35">
      <c r="A1500" s="6" t="s">
        <v>152</v>
      </c>
      <c r="B1500" s="6">
        <v>72</v>
      </c>
      <c r="C1500" s="6">
        <v>4</v>
      </c>
    </row>
    <row r="1501" spans="1:3" x14ac:dyDescent="0.35">
      <c r="A1501" s="6" t="s">
        <v>213</v>
      </c>
      <c r="B1501" s="6">
        <v>72</v>
      </c>
      <c r="C1501" s="6">
        <v>36</v>
      </c>
    </row>
    <row r="1502" spans="1:3" x14ac:dyDescent="0.35">
      <c r="A1502" s="6" t="s">
        <v>17</v>
      </c>
      <c r="B1502" s="6">
        <v>18</v>
      </c>
      <c r="C1502" s="6">
        <v>1</v>
      </c>
    </row>
  </sheetData>
  <sortState xmlns:xlrd2="http://schemas.microsoft.com/office/spreadsheetml/2017/richdata2" ref="A4:F1502">
    <sortCondition descending="1" ref="F4:F1502"/>
  </sortState>
  <mergeCells count="3">
    <mergeCell ref="D1:F1"/>
    <mergeCell ref="H26:J33"/>
    <mergeCell ref="H34:J39"/>
  </mergeCells>
  <conditionalFormatting sqref="F4:G40 F42:G42">
    <cfRule type="colorScale" priority="1">
      <colorScale>
        <cfvo type="min"/>
        <cfvo type="max"/>
        <color rgb="FFFCFCFF"/>
        <color rgb="FF63BE7B"/>
      </colorScale>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9753-C9A3-4291-A7CD-0692E42BFE63}">
  <dimension ref="B1:T1503"/>
  <sheetViews>
    <sheetView topLeftCell="G1" workbookViewId="0">
      <selection activeCell="O33" sqref="O33:T40"/>
    </sheetView>
  </sheetViews>
  <sheetFormatPr defaultRowHeight="14.5" x14ac:dyDescent="0.35"/>
  <cols>
    <col min="1" max="1" width="1.08984375" customWidth="1"/>
    <col min="2" max="2" width="12.453125" bestFit="1" customWidth="1"/>
    <col min="3" max="3" width="22.54296875" bestFit="1" customWidth="1"/>
    <col min="4" max="4" width="14.08984375" bestFit="1" customWidth="1"/>
    <col min="5" max="5" width="14.36328125" bestFit="1" customWidth="1"/>
    <col min="15" max="15" width="10.453125" bestFit="1" customWidth="1"/>
    <col min="16" max="16" width="18.26953125" bestFit="1" customWidth="1"/>
    <col min="17" max="17" width="14.36328125" bestFit="1" customWidth="1"/>
    <col min="18" max="18" width="14.26953125" bestFit="1" customWidth="1"/>
  </cols>
  <sheetData>
    <row r="1" spans="2:18" ht="21" x14ac:dyDescent="0.5">
      <c r="O1" s="54" t="s">
        <v>803</v>
      </c>
      <c r="P1" s="55"/>
      <c r="Q1" s="55"/>
      <c r="R1" s="55"/>
    </row>
    <row r="2" spans="2:18" x14ac:dyDescent="0.35">
      <c r="B2" s="18" t="s">
        <v>2</v>
      </c>
      <c r="C2" s="18" t="s">
        <v>3</v>
      </c>
      <c r="D2" s="18" t="s">
        <v>4</v>
      </c>
      <c r="E2" s="18" t="s">
        <v>5</v>
      </c>
      <c r="F2" s="18" t="s">
        <v>6</v>
      </c>
      <c r="G2" s="18" t="s">
        <v>7</v>
      </c>
      <c r="H2" s="18" t="s">
        <v>8</v>
      </c>
      <c r="I2" s="18" t="s">
        <v>9</v>
      </c>
      <c r="J2" s="18" t="s">
        <v>10</v>
      </c>
      <c r="K2" s="18" t="s">
        <v>11</v>
      </c>
      <c r="L2" s="44" t="s">
        <v>12</v>
      </c>
      <c r="M2" s="45" t="s">
        <v>762</v>
      </c>
      <c r="O2" s="51" t="s">
        <v>12</v>
      </c>
      <c r="P2" s="52" t="s">
        <v>798</v>
      </c>
      <c r="Q2" s="52" t="s">
        <v>799</v>
      </c>
      <c r="R2" s="52" t="s">
        <v>768</v>
      </c>
    </row>
    <row r="3" spans="2:18" x14ac:dyDescent="0.35">
      <c r="B3" s="46" t="s">
        <v>14</v>
      </c>
      <c r="C3" s="46" t="s">
        <v>15</v>
      </c>
      <c r="D3" s="46" t="s">
        <v>16</v>
      </c>
      <c r="E3" s="46" t="s">
        <v>17</v>
      </c>
      <c r="F3" s="46" t="s">
        <v>18</v>
      </c>
      <c r="G3" s="46" t="s">
        <v>19</v>
      </c>
      <c r="H3" s="46">
        <v>36</v>
      </c>
      <c r="I3" s="46">
        <v>-3</v>
      </c>
      <c r="J3" s="46">
        <v>-736.62</v>
      </c>
      <c r="K3" s="46" t="s">
        <v>20</v>
      </c>
      <c r="L3" s="47" t="s">
        <v>21</v>
      </c>
      <c r="M3" s="11">
        <f>I3*J3</f>
        <v>2209.86</v>
      </c>
      <c r="O3" s="49" t="s">
        <v>105</v>
      </c>
      <c r="P3" s="11">
        <f>COUNTIF($L$2:$L$1503,O3)</f>
        <v>501</v>
      </c>
      <c r="Q3" s="11">
        <f>SUMIF($L$2:$L$1503,O3,$I$2:$I$1503)</f>
        <v>56496</v>
      </c>
      <c r="R3" s="11">
        <f>SUMIF($L$3:$L$1503,O3,$M$3:$M$1503)</f>
        <v>14692194084.190006</v>
      </c>
    </row>
    <row r="4" spans="2:18" x14ac:dyDescent="0.35">
      <c r="B4" s="46" t="s">
        <v>22</v>
      </c>
      <c r="C4" s="46" t="s">
        <v>23</v>
      </c>
      <c r="D4" s="46" t="s">
        <v>24</v>
      </c>
      <c r="E4" s="46" t="s">
        <v>25</v>
      </c>
      <c r="F4" s="46" t="s">
        <v>26</v>
      </c>
      <c r="G4" s="46" t="s">
        <v>27</v>
      </c>
      <c r="H4" s="46">
        <v>12</v>
      </c>
      <c r="I4" s="46">
        <v>-1</v>
      </c>
      <c r="J4" s="46">
        <v>-200.89</v>
      </c>
      <c r="K4" s="46" t="s">
        <v>28</v>
      </c>
      <c r="L4" s="47" t="s">
        <v>21</v>
      </c>
      <c r="M4" s="11">
        <f t="shared" ref="M4:M67" si="0">I4*J4</f>
        <v>200.89</v>
      </c>
      <c r="O4" s="49" t="s">
        <v>136</v>
      </c>
      <c r="P4" s="11">
        <f t="shared" ref="P4:P7" si="1">COUNTIF($L$2:$L$1503,O4)</f>
        <v>418</v>
      </c>
      <c r="Q4" s="11">
        <f t="shared" ref="Q4:Q7" si="2">SUMIF($L$2:$L$1503,O4,$I$2:$I$1503)</f>
        <v>27705</v>
      </c>
      <c r="R4" s="11">
        <f>SUMIF($L$3:$L$1503,O4,$M$3:$M$1503)</f>
        <v>7509895611.7199974</v>
      </c>
    </row>
    <row r="5" spans="2:18" x14ac:dyDescent="0.35">
      <c r="B5" s="46" t="s">
        <v>29</v>
      </c>
      <c r="C5" s="46" t="s">
        <v>30</v>
      </c>
      <c r="D5" s="46" t="s">
        <v>16</v>
      </c>
      <c r="E5" s="46" t="s">
        <v>17</v>
      </c>
      <c r="F5" s="46" t="s">
        <v>31</v>
      </c>
      <c r="G5" s="46" t="s">
        <v>32</v>
      </c>
      <c r="H5" s="46">
        <v>48</v>
      </c>
      <c r="I5" s="46">
        <v>-2</v>
      </c>
      <c r="J5" s="46">
        <v>-228.06</v>
      </c>
      <c r="K5" s="46" t="s">
        <v>28</v>
      </c>
      <c r="L5" s="47" t="s">
        <v>21</v>
      </c>
      <c r="M5" s="11">
        <f t="shared" si="0"/>
        <v>456.12</v>
      </c>
      <c r="O5" s="49" t="s">
        <v>64</v>
      </c>
      <c r="P5" s="11">
        <f t="shared" si="1"/>
        <v>87</v>
      </c>
      <c r="Q5" s="11">
        <f t="shared" si="2"/>
        <v>7622</v>
      </c>
      <c r="R5" s="11">
        <f t="shared" ref="R5:R7" si="3">SUMIF($L$3:$L$1503,O5,$M$3:$M$1503)</f>
        <v>199754536.76999998</v>
      </c>
    </row>
    <row r="6" spans="2:18" x14ac:dyDescent="0.35">
      <c r="B6" s="46" t="s">
        <v>29</v>
      </c>
      <c r="C6" s="46" t="s">
        <v>30</v>
      </c>
      <c r="D6" s="46" t="s">
        <v>16</v>
      </c>
      <c r="E6" s="46" t="s">
        <v>17</v>
      </c>
      <c r="F6" s="46" t="s">
        <v>31</v>
      </c>
      <c r="G6" s="46" t="s">
        <v>32</v>
      </c>
      <c r="H6" s="46">
        <v>54</v>
      </c>
      <c r="I6" s="46">
        <v>-3</v>
      </c>
      <c r="J6" s="46">
        <v>-289.47000000000003</v>
      </c>
      <c r="K6" s="46" t="s">
        <v>20</v>
      </c>
      <c r="L6" s="47" t="s">
        <v>21</v>
      </c>
      <c r="M6" s="11">
        <f t="shared" si="0"/>
        <v>868.41000000000008</v>
      </c>
      <c r="O6" s="49" t="s">
        <v>207</v>
      </c>
      <c r="P6" s="11">
        <f t="shared" si="1"/>
        <v>428</v>
      </c>
      <c r="Q6" s="11">
        <f t="shared" si="2"/>
        <v>-1330</v>
      </c>
      <c r="R6" s="11">
        <f t="shared" si="3"/>
        <v>1171408.5299999998</v>
      </c>
    </row>
    <row r="7" spans="2:18" x14ac:dyDescent="0.35">
      <c r="B7" s="46" t="s">
        <v>29</v>
      </c>
      <c r="C7" s="46" t="s">
        <v>30</v>
      </c>
      <c r="D7" s="46" t="s">
        <v>16</v>
      </c>
      <c r="E7" s="46" t="s">
        <v>17</v>
      </c>
      <c r="F7" s="46" t="s">
        <v>31</v>
      </c>
      <c r="G7" s="46" t="s">
        <v>32</v>
      </c>
      <c r="H7" s="46">
        <v>54</v>
      </c>
      <c r="I7" s="46">
        <v>-2</v>
      </c>
      <c r="J7" s="46">
        <v>-184.22</v>
      </c>
      <c r="K7" s="46" t="s">
        <v>20</v>
      </c>
      <c r="L7" s="47" t="s">
        <v>21</v>
      </c>
      <c r="M7" s="11">
        <f t="shared" si="0"/>
        <v>368.44</v>
      </c>
      <c r="O7" s="50" t="s">
        <v>21</v>
      </c>
      <c r="P7" s="11">
        <f t="shared" si="1"/>
        <v>67</v>
      </c>
      <c r="Q7" s="11">
        <f t="shared" si="2"/>
        <v>-117</v>
      </c>
      <c r="R7" s="11">
        <f t="shared" si="3"/>
        <v>183362.09999999998</v>
      </c>
    </row>
    <row r="8" spans="2:18" x14ac:dyDescent="0.35">
      <c r="B8" s="46" t="s">
        <v>29</v>
      </c>
      <c r="C8" s="46" t="s">
        <v>30</v>
      </c>
      <c r="D8" s="46" t="s">
        <v>16</v>
      </c>
      <c r="E8" s="46" t="s">
        <v>17</v>
      </c>
      <c r="F8" s="46" t="s">
        <v>31</v>
      </c>
      <c r="G8" s="46" t="s">
        <v>32</v>
      </c>
      <c r="H8" s="46">
        <v>36</v>
      </c>
      <c r="I8" s="46">
        <v>-2</v>
      </c>
      <c r="J8" s="46">
        <v>-210.52</v>
      </c>
      <c r="K8" s="46" t="s">
        <v>20</v>
      </c>
      <c r="L8" s="47" t="s">
        <v>21</v>
      </c>
      <c r="M8" s="11">
        <f t="shared" si="0"/>
        <v>421.04</v>
      </c>
    </row>
    <row r="9" spans="2:18" x14ac:dyDescent="0.35">
      <c r="B9" s="46" t="s">
        <v>29</v>
      </c>
      <c r="C9" s="46" t="s">
        <v>30</v>
      </c>
      <c r="D9" s="46" t="s">
        <v>16</v>
      </c>
      <c r="E9" s="46" t="s">
        <v>17</v>
      </c>
      <c r="F9" s="46" t="s">
        <v>31</v>
      </c>
      <c r="G9" s="46" t="s">
        <v>33</v>
      </c>
      <c r="H9" s="46">
        <v>45</v>
      </c>
      <c r="I9" s="46">
        <v>-1</v>
      </c>
      <c r="J9" s="46">
        <v>-127.68</v>
      </c>
      <c r="K9" s="46" t="s">
        <v>20</v>
      </c>
      <c r="L9" s="47" t="s">
        <v>21</v>
      </c>
      <c r="M9" s="11">
        <f t="shared" si="0"/>
        <v>127.68</v>
      </c>
    </row>
    <row r="10" spans="2:18" x14ac:dyDescent="0.35">
      <c r="B10" s="46" t="s">
        <v>29</v>
      </c>
      <c r="C10" s="46" t="s">
        <v>30</v>
      </c>
      <c r="D10" s="46" t="s">
        <v>16</v>
      </c>
      <c r="E10" s="46" t="s">
        <v>17</v>
      </c>
      <c r="F10" s="46" t="s">
        <v>31</v>
      </c>
      <c r="G10" s="46" t="s">
        <v>33</v>
      </c>
      <c r="H10" s="46">
        <v>75</v>
      </c>
      <c r="I10" s="46">
        <v>-2</v>
      </c>
      <c r="J10" s="46">
        <v>-142.86000000000001</v>
      </c>
      <c r="K10" s="46" t="s">
        <v>20</v>
      </c>
      <c r="L10" s="47" t="s">
        <v>21</v>
      </c>
      <c r="M10" s="11">
        <f t="shared" si="0"/>
        <v>285.72000000000003</v>
      </c>
    </row>
    <row r="11" spans="2:18" x14ac:dyDescent="0.35">
      <c r="B11" s="46" t="s">
        <v>29</v>
      </c>
      <c r="C11" s="46" t="s">
        <v>30</v>
      </c>
      <c r="D11" s="46" t="s">
        <v>16</v>
      </c>
      <c r="E11" s="46" t="s">
        <v>17</v>
      </c>
      <c r="F11" s="46" t="s">
        <v>31</v>
      </c>
      <c r="G11" s="46" t="s">
        <v>32</v>
      </c>
      <c r="H11" s="46">
        <v>18</v>
      </c>
      <c r="I11" s="46">
        <v>-1</v>
      </c>
      <c r="J11" s="46">
        <v>-385.96</v>
      </c>
      <c r="K11" s="46" t="s">
        <v>20</v>
      </c>
      <c r="L11" s="47" t="s">
        <v>21</v>
      </c>
      <c r="M11" s="11">
        <f t="shared" si="0"/>
        <v>385.96</v>
      </c>
    </row>
    <row r="12" spans="2:18" x14ac:dyDescent="0.35">
      <c r="B12" s="46" t="s">
        <v>29</v>
      </c>
      <c r="C12" s="46" t="s">
        <v>30</v>
      </c>
      <c r="D12" s="46" t="s">
        <v>16</v>
      </c>
      <c r="E12" s="46" t="s">
        <v>17</v>
      </c>
      <c r="F12" s="46" t="s">
        <v>31</v>
      </c>
      <c r="G12" s="46" t="s">
        <v>32</v>
      </c>
      <c r="H12" s="46">
        <v>18</v>
      </c>
      <c r="I12" s="46">
        <v>-1</v>
      </c>
      <c r="J12" s="46">
        <v>-442.89</v>
      </c>
      <c r="K12" s="46" t="s">
        <v>20</v>
      </c>
      <c r="L12" s="47" t="s">
        <v>21</v>
      </c>
      <c r="M12" s="11">
        <f t="shared" si="0"/>
        <v>442.89</v>
      </c>
    </row>
    <row r="13" spans="2:18" x14ac:dyDescent="0.35">
      <c r="B13" s="46" t="s">
        <v>34</v>
      </c>
      <c r="C13" s="46" t="s">
        <v>35</v>
      </c>
      <c r="D13" s="46" t="s">
        <v>36</v>
      </c>
      <c r="E13" s="46" t="s">
        <v>37</v>
      </c>
      <c r="F13" s="46" t="s">
        <v>31</v>
      </c>
      <c r="G13" s="46" t="s">
        <v>32</v>
      </c>
      <c r="H13" s="46">
        <v>60</v>
      </c>
      <c r="I13" s="46">
        <v>-1</v>
      </c>
      <c r="J13" s="46">
        <v>-81.09</v>
      </c>
      <c r="K13" s="46" t="s">
        <v>20</v>
      </c>
      <c r="L13" s="47" t="s">
        <v>21</v>
      </c>
      <c r="M13" s="11">
        <f t="shared" si="0"/>
        <v>81.09</v>
      </c>
    </row>
    <row r="14" spans="2:18" x14ac:dyDescent="0.35">
      <c r="B14" s="46" t="s">
        <v>34</v>
      </c>
      <c r="C14" s="46" t="s">
        <v>35</v>
      </c>
      <c r="D14" s="46" t="s">
        <v>36</v>
      </c>
      <c r="E14" s="46" t="s">
        <v>37</v>
      </c>
      <c r="F14" s="46" t="s">
        <v>31</v>
      </c>
      <c r="G14" s="46" t="s">
        <v>32</v>
      </c>
      <c r="H14" s="46">
        <v>24</v>
      </c>
      <c r="I14" s="46">
        <v>-1</v>
      </c>
      <c r="J14" s="46">
        <v>-166.67</v>
      </c>
      <c r="K14" s="46" t="s">
        <v>20</v>
      </c>
      <c r="L14" s="47" t="s">
        <v>21</v>
      </c>
      <c r="M14" s="11">
        <f t="shared" si="0"/>
        <v>166.67</v>
      </c>
    </row>
    <row r="15" spans="2:18" x14ac:dyDescent="0.35">
      <c r="B15" s="46" t="s">
        <v>29</v>
      </c>
      <c r="C15" s="46" t="s">
        <v>30</v>
      </c>
      <c r="D15" s="46" t="s">
        <v>16</v>
      </c>
      <c r="E15" s="46" t="s">
        <v>17</v>
      </c>
      <c r="F15" s="46" t="s">
        <v>31</v>
      </c>
      <c r="G15" s="46" t="s">
        <v>32</v>
      </c>
      <c r="H15" s="46">
        <v>24</v>
      </c>
      <c r="I15" s="46">
        <v>-2</v>
      </c>
      <c r="J15" s="46">
        <v>-333.34</v>
      </c>
      <c r="K15" s="46" t="s">
        <v>20</v>
      </c>
      <c r="L15" s="47" t="s">
        <v>21</v>
      </c>
      <c r="M15" s="11">
        <f t="shared" si="0"/>
        <v>666.68</v>
      </c>
    </row>
    <row r="16" spans="2:18" x14ac:dyDescent="0.35">
      <c r="B16" s="46" t="s">
        <v>29</v>
      </c>
      <c r="C16" s="46" t="s">
        <v>30</v>
      </c>
      <c r="D16" s="46" t="s">
        <v>16</v>
      </c>
      <c r="E16" s="46" t="s">
        <v>17</v>
      </c>
      <c r="F16" s="46" t="s">
        <v>31</v>
      </c>
      <c r="G16" s="46" t="s">
        <v>32</v>
      </c>
      <c r="H16" s="46">
        <v>24</v>
      </c>
      <c r="I16" s="46">
        <v>-2</v>
      </c>
      <c r="J16" s="46">
        <v>-333.34</v>
      </c>
      <c r="K16" s="46" t="s">
        <v>20</v>
      </c>
      <c r="L16" s="47" t="s">
        <v>21</v>
      </c>
      <c r="M16" s="11">
        <f t="shared" si="0"/>
        <v>666.68</v>
      </c>
    </row>
    <row r="17" spans="2:20" x14ac:dyDescent="0.35">
      <c r="B17" s="46" t="s">
        <v>29</v>
      </c>
      <c r="C17" s="46" t="s">
        <v>30</v>
      </c>
      <c r="D17" s="46" t="s">
        <v>16</v>
      </c>
      <c r="E17" s="46" t="s">
        <v>17</v>
      </c>
      <c r="F17" s="46" t="s">
        <v>31</v>
      </c>
      <c r="G17" s="46" t="s">
        <v>32</v>
      </c>
      <c r="H17" s="46">
        <v>18</v>
      </c>
      <c r="I17" s="46">
        <v>-1</v>
      </c>
      <c r="J17" s="46">
        <v>-307.02</v>
      </c>
      <c r="K17" s="46" t="s">
        <v>20</v>
      </c>
      <c r="L17" s="47" t="s">
        <v>21</v>
      </c>
      <c r="M17" s="11">
        <f t="shared" si="0"/>
        <v>307.02</v>
      </c>
    </row>
    <row r="18" spans="2:20" x14ac:dyDescent="0.35">
      <c r="B18" s="46" t="s">
        <v>29</v>
      </c>
      <c r="C18" s="46" t="s">
        <v>30</v>
      </c>
      <c r="D18" s="46" t="s">
        <v>16</v>
      </c>
      <c r="E18" s="46" t="s">
        <v>17</v>
      </c>
      <c r="F18" s="46" t="s">
        <v>31</v>
      </c>
      <c r="G18" s="46" t="s">
        <v>32</v>
      </c>
      <c r="H18" s="46">
        <v>18</v>
      </c>
      <c r="I18" s="46">
        <v>-1</v>
      </c>
      <c r="J18" s="46">
        <v>-404.08</v>
      </c>
      <c r="K18" s="46" t="s">
        <v>20</v>
      </c>
      <c r="L18" s="47" t="s">
        <v>21</v>
      </c>
      <c r="M18" s="11">
        <f t="shared" si="0"/>
        <v>404.08</v>
      </c>
    </row>
    <row r="19" spans="2:20" x14ac:dyDescent="0.35">
      <c r="B19" s="46" t="s">
        <v>29</v>
      </c>
      <c r="C19" s="46" t="s">
        <v>30</v>
      </c>
      <c r="D19" s="46" t="s">
        <v>16</v>
      </c>
      <c r="E19" s="46" t="s">
        <v>17</v>
      </c>
      <c r="F19" s="46" t="s">
        <v>31</v>
      </c>
      <c r="G19" s="46" t="s">
        <v>32</v>
      </c>
      <c r="H19" s="46">
        <v>18</v>
      </c>
      <c r="I19" s="46">
        <v>-1</v>
      </c>
      <c r="J19" s="46">
        <v>-442.89</v>
      </c>
      <c r="K19" s="46" t="s">
        <v>20</v>
      </c>
      <c r="L19" s="47" t="s">
        <v>21</v>
      </c>
      <c r="M19" s="11">
        <f t="shared" si="0"/>
        <v>442.89</v>
      </c>
    </row>
    <row r="20" spans="2:20" x14ac:dyDescent="0.35">
      <c r="B20" s="46" t="s">
        <v>29</v>
      </c>
      <c r="C20" s="46" t="s">
        <v>30</v>
      </c>
      <c r="D20" s="46" t="s">
        <v>16</v>
      </c>
      <c r="E20" s="46" t="s">
        <v>17</v>
      </c>
      <c r="F20" s="46" t="s">
        <v>31</v>
      </c>
      <c r="G20" s="46" t="s">
        <v>32</v>
      </c>
      <c r="H20" s="46">
        <v>18</v>
      </c>
      <c r="I20" s="46">
        <v>-1</v>
      </c>
      <c r="J20" s="46">
        <v>-485.63</v>
      </c>
      <c r="K20" s="46" t="s">
        <v>20</v>
      </c>
      <c r="L20" s="47" t="s">
        <v>21</v>
      </c>
      <c r="M20" s="11">
        <f t="shared" si="0"/>
        <v>485.63</v>
      </c>
    </row>
    <row r="21" spans="2:20" x14ac:dyDescent="0.35">
      <c r="B21" s="46" t="s">
        <v>29</v>
      </c>
      <c r="C21" s="46" t="s">
        <v>30</v>
      </c>
      <c r="D21" s="46" t="s">
        <v>16</v>
      </c>
      <c r="E21" s="46" t="s">
        <v>17</v>
      </c>
      <c r="F21" s="46" t="s">
        <v>31</v>
      </c>
      <c r="G21" s="46" t="s">
        <v>32</v>
      </c>
      <c r="H21" s="46">
        <v>12</v>
      </c>
      <c r="I21" s="46">
        <v>-1</v>
      </c>
      <c r="J21" s="46">
        <v>-350.88</v>
      </c>
      <c r="K21" s="46" t="s">
        <v>20</v>
      </c>
      <c r="L21" s="47" t="s">
        <v>21</v>
      </c>
      <c r="M21" s="11">
        <f t="shared" si="0"/>
        <v>350.88</v>
      </c>
    </row>
    <row r="22" spans="2:20" x14ac:dyDescent="0.35">
      <c r="B22" s="46" t="s">
        <v>29</v>
      </c>
      <c r="C22" s="46" t="s">
        <v>30</v>
      </c>
      <c r="D22" s="46" t="s">
        <v>16</v>
      </c>
      <c r="E22" s="46" t="s">
        <v>17</v>
      </c>
      <c r="F22" s="46" t="s">
        <v>31</v>
      </c>
      <c r="G22" s="46" t="s">
        <v>32</v>
      </c>
      <c r="H22" s="46">
        <v>48</v>
      </c>
      <c r="I22" s="46">
        <v>-1</v>
      </c>
      <c r="J22" s="46">
        <v>-81.09</v>
      </c>
      <c r="K22" s="46" t="s">
        <v>20</v>
      </c>
      <c r="L22" s="47" t="s">
        <v>21</v>
      </c>
      <c r="M22" s="11">
        <f t="shared" si="0"/>
        <v>81.09</v>
      </c>
    </row>
    <row r="23" spans="2:20" x14ac:dyDescent="0.35">
      <c r="B23" s="46" t="s">
        <v>29</v>
      </c>
      <c r="C23" s="46" t="s">
        <v>30</v>
      </c>
      <c r="D23" s="46" t="s">
        <v>16</v>
      </c>
      <c r="E23" s="46" t="s">
        <v>17</v>
      </c>
      <c r="F23" s="46" t="s">
        <v>31</v>
      </c>
      <c r="G23" s="46" t="s">
        <v>32</v>
      </c>
      <c r="H23" s="46">
        <v>48</v>
      </c>
      <c r="I23" s="46">
        <v>-1</v>
      </c>
      <c r="J23" s="46">
        <v>-75.89</v>
      </c>
      <c r="K23" s="46" t="s">
        <v>20</v>
      </c>
      <c r="L23" s="47" t="s">
        <v>21</v>
      </c>
      <c r="M23" s="11">
        <f t="shared" si="0"/>
        <v>75.89</v>
      </c>
    </row>
    <row r="24" spans="2:20" x14ac:dyDescent="0.35">
      <c r="B24" s="46" t="s">
        <v>29</v>
      </c>
      <c r="C24" s="46" t="s">
        <v>30</v>
      </c>
      <c r="D24" s="46" t="s">
        <v>16</v>
      </c>
      <c r="E24" s="46" t="s">
        <v>17</v>
      </c>
      <c r="F24" s="46" t="s">
        <v>31</v>
      </c>
      <c r="G24" s="46" t="s">
        <v>32</v>
      </c>
      <c r="H24" s="46">
        <v>12</v>
      </c>
      <c r="I24" s="46">
        <v>-1</v>
      </c>
      <c r="J24" s="46">
        <v>-394.74</v>
      </c>
      <c r="K24" s="46" t="s">
        <v>20</v>
      </c>
      <c r="L24" s="47" t="s">
        <v>21</v>
      </c>
      <c r="M24" s="11">
        <f t="shared" si="0"/>
        <v>394.74</v>
      </c>
    </row>
    <row r="25" spans="2:20" x14ac:dyDescent="0.35">
      <c r="B25" s="46" t="s">
        <v>29</v>
      </c>
      <c r="C25" s="46" t="s">
        <v>30</v>
      </c>
      <c r="D25" s="46" t="s">
        <v>16</v>
      </c>
      <c r="E25" s="46" t="s">
        <v>17</v>
      </c>
      <c r="F25" s="46" t="s">
        <v>31</v>
      </c>
      <c r="G25" s="46" t="s">
        <v>32</v>
      </c>
      <c r="H25" s="46">
        <v>60</v>
      </c>
      <c r="I25" s="46">
        <v>-1</v>
      </c>
      <c r="J25" s="46">
        <v>-59.46</v>
      </c>
      <c r="K25" s="46" t="s">
        <v>20</v>
      </c>
      <c r="L25" s="47" t="s">
        <v>21</v>
      </c>
      <c r="M25" s="11">
        <f t="shared" si="0"/>
        <v>59.46</v>
      </c>
      <c r="O25" s="26" t="s">
        <v>806</v>
      </c>
      <c r="P25" s="25"/>
      <c r="Q25" s="25"/>
      <c r="R25" s="25"/>
      <c r="S25" s="25"/>
      <c r="T25" s="25"/>
    </row>
    <row r="26" spans="2:20" x14ac:dyDescent="0.35">
      <c r="B26" s="46" t="s">
        <v>38</v>
      </c>
      <c r="C26" s="46" t="s">
        <v>39</v>
      </c>
      <c r="D26" s="46" t="s">
        <v>24</v>
      </c>
      <c r="E26" s="46" t="s">
        <v>25</v>
      </c>
      <c r="F26" s="46" t="s">
        <v>40</v>
      </c>
      <c r="G26" s="46" t="s">
        <v>41</v>
      </c>
      <c r="H26" s="46">
        <v>1080</v>
      </c>
      <c r="I26" s="46">
        <v>-8</v>
      </c>
      <c r="J26" s="46">
        <v>-313.76</v>
      </c>
      <c r="K26" s="46" t="s">
        <v>28</v>
      </c>
      <c r="L26" s="47" t="s">
        <v>21</v>
      </c>
      <c r="M26" s="11">
        <f t="shared" si="0"/>
        <v>2510.08</v>
      </c>
      <c r="O26" s="25"/>
      <c r="P26" s="25"/>
      <c r="Q26" s="25"/>
      <c r="R26" s="25"/>
      <c r="S26" s="25"/>
      <c r="T26" s="25"/>
    </row>
    <row r="27" spans="2:20" x14ac:dyDescent="0.35">
      <c r="B27" s="46" t="s">
        <v>22</v>
      </c>
      <c r="C27" s="46" t="s">
        <v>23</v>
      </c>
      <c r="D27" s="46" t="s">
        <v>24</v>
      </c>
      <c r="E27" s="46" t="s">
        <v>25</v>
      </c>
      <c r="F27" s="46" t="s">
        <v>40</v>
      </c>
      <c r="G27" s="46" t="s">
        <v>41</v>
      </c>
      <c r="H27" s="46">
        <v>216</v>
      </c>
      <c r="I27" s="46">
        <v>-1</v>
      </c>
      <c r="J27" s="46">
        <v>-74.27</v>
      </c>
      <c r="K27" s="46" t="s">
        <v>28</v>
      </c>
      <c r="L27" s="47" t="s">
        <v>21</v>
      </c>
      <c r="M27" s="11">
        <f t="shared" si="0"/>
        <v>74.27</v>
      </c>
      <c r="O27" s="25"/>
      <c r="P27" s="25"/>
      <c r="Q27" s="25"/>
      <c r="R27" s="25"/>
      <c r="S27" s="25"/>
      <c r="T27" s="25"/>
    </row>
    <row r="28" spans="2:20" x14ac:dyDescent="0.35">
      <c r="B28" s="46" t="s">
        <v>34</v>
      </c>
      <c r="C28" s="46" t="s">
        <v>35</v>
      </c>
      <c r="D28" s="46" t="s">
        <v>36</v>
      </c>
      <c r="E28" s="46" t="s">
        <v>37</v>
      </c>
      <c r="F28" s="46" t="s">
        <v>40</v>
      </c>
      <c r="G28" s="46" t="s">
        <v>41</v>
      </c>
      <c r="H28" s="46">
        <v>120</v>
      </c>
      <c r="I28" s="46">
        <v>-1</v>
      </c>
      <c r="J28" s="46">
        <v>-179.4</v>
      </c>
      <c r="K28" s="46" t="s">
        <v>28</v>
      </c>
      <c r="L28" s="47" t="s">
        <v>21</v>
      </c>
      <c r="M28" s="11">
        <f t="shared" si="0"/>
        <v>179.4</v>
      </c>
      <c r="O28" s="25"/>
      <c r="P28" s="25"/>
      <c r="Q28" s="25"/>
      <c r="R28" s="25"/>
      <c r="S28" s="25"/>
      <c r="T28" s="25"/>
    </row>
    <row r="29" spans="2:20" x14ac:dyDescent="0.35">
      <c r="B29" s="46" t="s">
        <v>34</v>
      </c>
      <c r="C29" s="46" t="s">
        <v>35</v>
      </c>
      <c r="D29" s="46" t="s">
        <v>36</v>
      </c>
      <c r="E29" s="46" t="s">
        <v>37</v>
      </c>
      <c r="F29" s="46" t="s">
        <v>40</v>
      </c>
      <c r="G29" s="46" t="s">
        <v>42</v>
      </c>
      <c r="H29" s="46">
        <v>720</v>
      </c>
      <c r="I29" s="46">
        <v>-1</v>
      </c>
      <c r="J29" s="46">
        <v>-55.91</v>
      </c>
      <c r="K29" s="46" t="s">
        <v>20</v>
      </c>
      <c r="L29" s="47" t="s">
        <v>21</v>
      </c>
      <c r="M29" s="11">
        <f t="shared" si="0"/>
        <v>55.91</v>
      </c>
      <c r="O29" s="25"/>
      <c r="P29" s="25"/>
      <c r="Q29" s="25"/>
      <c r="R29" s="25"/>
      <c r="S29" s="25"/>
      <c r="T29" s="25"/>
    </row>
    <row r="30" spans="2:20" x14ac:dyDescent="0.35">
      <c r="B30" s="46" t="s">
        <v>43</v>
      </c>
      <c r="C30" s="46" t="s">
        <v>44</v>
      </c>
      <c r="D30" s="46" t="s">
        <v>45</v>
      </c>
      <c r="E30" s="46" t="s">
        <v>46</v>
      </c>
      <c r="F30" s="46" t="s">
        <v>40</v>
      </c>
      <c r="G30" s="46" t="s">
        <v>47</v>
      </c>
      <c r="H30" s="46">
        <v>72</v>
      </c>
      <c r="I30" s="46">
        <v>-1</v>
      </c>
      <c r="J30" s="46">
        <v>-283.81</v>
      </c>
      <c r="K30" s="46" t="s">
        <v>28</v>
      </c>
      <c r="L30" s="47" t="s">
        <v>21</v>
      </c>
      <c r="M30" s="11">
        <f t="shared" si="0"/>
        <v>283.81</v>
      </c>
      <c r="O30" s="25"/>
      <c r="P30" s="25"/>
      <c r="Q30" s="25"/>
      <c r="R30" s="25"/>
      <c r="S30" s="25"/>
      <c r="T30" s="25"/>
    </row>
    <row r="31" spans="2:20" x14ac:dyDescent="0.35">
      <c r="B31" s="46" t="s">
        <v>34</v>
      </c>
      <c r="C31" s="46" t="s">
        <v>35</v>
      </c>
      <c r="D31" s="46" t="s">
        <v>36</v>
      </c>
      <c r="E31" s="46" t="s">
        <v>37</v>
      </c>
      <c r="F31" s="46" t="s">
        <v>40</v>
      </c>
      <c r="G31" s="46" t="s">
        <v>47</v>
      </c>
      <c r="H31" s="46">
        <v>320</v>
      </c>
      <c r="I31" s="46">
        <v>-3</v>
      </c>
      <c r="J31" s="46">
        <v>-272.94</v>
      </c>
      <c r="K31" s="46" t="s">
        <v>28</v>
      </c>
      <c r="L31" s="47" t="s">
        <v>21</v>
      </c>
      <c r="M31" s="11">
        <f t="shared" si="0"/>
        <v>818.81999999999994</v>
      </c>
      <c r="O31" s="25"/>
      <c r="P31" s="25"/>
      <c r="Q31" s="25"/>
      <c r="R31" s="25"/>
      <c r="S31" s="25"/>
      <c r="T31" s="25"/>
    </row>
    <row r="32" spans="2:20" x14ac:dyDescent="0.35">
      <c r="B32" s="46" t="s">
        <v>48</v>
      </c>
      <c r="C32" s="46" t="s">
        <v>49</v>
      </c>
      <c r="D32" s="46" t="s">
        <v>36</v>
      </c>
      <c r="E32" s="46" t="s">
        <v>37</v>
      </c>
      <c r="F32" s="46" t="s">
        <v>40</v>
      </c>
      <c r="G32" s="46" t="s">
        <v>47</v>
      </c>
      <c r="H32" s="46">
        <v>72</v>
      </c>
      <c r="I32" s="46">
        <v>-4</v>
      </c>
      <c r="J32" s="46">
        <v>-841.12</v>
      </c>
      <c r="K32" s="46" t="s">
        <v>28</v>
      </c>
      <c r="L32" s="47" t="s">
        <v>21</v>
      </c>
      <c r="M32" s="11">
        <f t="shared" si="0"/>
        <v>3364.48</v>
      </c>
      <c r="O32" s="25"/>
      <c r="P32" s="25"/>
      <c r="Q32" s="25"/>
      <c r="R32" s="25"/>
      <c r="S32" s="25"/>
      <c r="T32" s="25"/>
    </row>
    <row r="33" spans="2:20" x14ac:dyDescent="0.35">
      <c r="B33" s="46" t="s">
        <v>48</v>
      </c>
      <c r="C33" s="46" t="s">
        <v>49</v>
      </c>
      <c r="D33" s="46" t="s">
        <v>36</v>
      </c>
      <c r="E33" s="46" t="s">
        <v>37</v>
      </c>
      <c r="F33" s="46" t="s">
        <v>40</v>
      </c>
      <c r="G33" s="46" t="s">
        <v>50</v>
      </c>
      <c r="H33" s="46">
        <v>540</v>
      </c>
      <c r="I33" s="46">
        <v>-2</v>
      </c>
      <c r="J33" s="46">
        <v>-88.46</v>
      </c>
      <c r="K33" s="46" t="s">
        <v>20</v>
      </c>
      <c r="L33" s="47" t="s">
        <v>21</v>
      </c>
      <c r="M33" s="11">
        <f t="shared" si="0"/>
        <v>176.92</v>
      </c>
    </row>
    <row r="34" spans="2:20" x14ac:dyDescent="0.35">
      <c r="B34" s="46" t="s">
        <v>48</v>
      </c>
      <c r="C34" s="46" t="s">
        <v>49</v>
      </c>
      <c r="D34" s="46" t="s">
        <v>36</v>
      </c>
      <c r="E34" s="46" t="s">
        <v>37</v>
      </c>
      <c r="F34" s="46" t="s">
        <v>51</v>
      </c>
      <c r="G34" s="46" t="s">
        <v>52</v>
      </c>
      <c r="H34" s="46">
        <v>48</v>
      </c>
      <c r="I34" s="46">
        <v>-1</v>
      </c>
      <c r="J34" s="46">
        <v>-191.96</v>
      </c>
      <c r="K34" s="46" t="s">
        <v>20</v>
      </c>
      <c r="L34" s="47" t="s">
        <v>21</v>
      </c>
      <c r="M34" s="11">
        <f t="shared" si="0"/>
        <v>191.96</v>
      </c>
      <c r="O34" s="26" t="s">
        <v>807</v>
      </c>
      <c r="P34" s="25"/>
      <c r="Q34" s="25"/>
      <c r="R34" s="25"/>
      <c r="S34" s="25"/>
      <c r="T34" s="25"/>
    </row>
    <row r="35" spans="2:20" x14ac:dyDescent="0.35">
      <c r="B35" s="46" t="s">
        <v>53</v>
      </c>
      <c r="C35" s="46" t="s">
        <v>54</v>
      </c>
      <c r="D35" s="46" t="s">
        <v>36</v>
      </c>
      <c r="E35" s="46" t="s">
        <v>37</v>
      </c>
      <c r="F35" s="46" t="s">
        <v>55</v>
      </c>
      <c r="G35" s="46" t="s">
        <v>56</v>
      </c>
      <c r="H35" s="46">
        <v>4</v>
      </c>
      <c r="I35" s="46">
        <v>-1</v>
      </c>
      <c r="J35" s="46">
        <v>-582.5</v>
      </c>
      <c r="K35" s="46" t="s">
        <v>28</v>
      </c>
      <c r="L35" s="47" t="s">
        <v>21</v>
      </c>
      <c r="M35" s="11">
        <f t="shared" si="0"/>
        <v>582.5</v>
      </c>
      <c r="O35" s="25"/>
      <c r="P35" s="25"/>
      <c r="Q35" s="25"/>
      <c r="R35" s="25"/>
      <c r="S35" s="25"/>
      <c r="T35" s="25"/>
    </row>
    <row r="36" spans="2:20" x14ac:dyDescent="0.35">
      <c r="B36" s="28" t="s">
        <v>58</v>
      </c>
      <c r="C36" s="28" t="s">
        <v>59</v>
      </c>
      <c r="D36" s="28" t="s">
        <v>60</v>
      </c>
      <c r="E36" s="28" t="s">
        <v>61</v>
      </c>
      <c r="F36" s="28" t="s">
        <v>62</v>
      </c>
      <c r="G36" s="28" t="s">
        <v>63</v>
      </c>
      <c r="H36" s="28">
        <v>24</v>
      </c>
      <c r="I36" s="28">
        <v>24</v>
      </c>
      <c r="J36" s="28">
        <v>3977.76</v>
      </c>
      <c r="K36" s="28"/>
      <c r="L36" s="48" t="s">
        <v>64</v>
      </c>
      <c r="M36" s="11">
        <f t="shared" si="0"/>
        <v>95466.240000000005</v>
      </c>
      <c r="O36" s="25"/>
      <c r="P36" s="25"/>
      <c r="Q36" s="25"/>
      <c r="R36" s="25"/>
      <c r="S36" s="25"/>
      <c r="T36" s="25"/>
    </row>
    <row r="37" spans="2:20" x14ac:dyDescent="0.35">
      <c r="B37" s="28" t="s">
        <v>65</v>
      </c>
      <c r="C37" s="28" t="s">
        <v>66</v>
      </c>
      <c r="D37" s="28" t="s">
        <v>60</v>
      </c>
      <c r="E37" s="28" t="s">
        <v>61</v>
      </c>
      <c r="F37" s="28" t="s">
        <v>62</v>
      </c>
      <c r="G37" s="28" t="s">
        <v>63</v>
      </c>
      <c r="H37" s="28">
        <v>48</v>
      </c>
      <c r="I37" s="28">
        <v>192</v>
      </c>
      <c r="J37" s="28">
        <v>16001.28</v>
      </c>
      <c r="K37" s="28"/>
      <c r="L37" s="48" t="s">
        <v>64</v>
      </c>
      <c r="M37" s="11">
        <f t="shared" si="0"/>
        <v>3072245.7600000002</v>
      </c>
      <c r="O37" s="25"/>
      <c r="P37" s="25"/>
      <c r="Q37" s="25"/>
      <c r="R37" s="25"/>
      <c r="S37" s="25"/>
      <c r="T37" s="25"/>
    </row>
    <row r="38" spans="2:20" x14ac:dyDescent="0.35">
      <c r="B38" s="28" t="s">
        <v>67</v>
      </c>
      <c r="C38" s="28" t="s">
        <v>68</v>
      </c>
      <c r="D38" s="28" t="s">
        <v>60</v>
      </c>
      <c r="E38" s="28" t="s">
        <v>61</v>
      </c>
      <c r="F38" s="28" t="s">
        <v>62</v>
      </c>
      <c r="G38" s="28" t="s">
        <v>63</v>
      </c>
      <c r="H38" s="28">
        <v>48</v>
      </c>
      <c r="I38" s="28">
        <v>48</v>
      </c>
      <c r="J38" s="28">
        <v>4000.32</v>
      </c>
      <c r="K38" s="28"/>
      <c r="L38" s="48" t="s">
        <v>64</v>
      </c>
      <c r="M38" s="11">
        <f t="shared" si="0"/>
        <v>192015.36000000002</v>
      </c>
      <c r="O38" s="25"/>
      <c r="P38" s="25"/>
      <c r="Q38" s="25"/>
      <c r="R38" s="25"/>
      <c r="S38" s="25"/>
      <c r="T38" s="25"/>
    </row>
    <row r="39" spans="2:20" x14ac:dyDescent="0.35">
      <c r="B39" s="28" t="s">
        <v>69</v>
      </c>
      <c r="C39" s="28" t="s">
        <v>70</v>
      </c>
      <c r="D39" s="28" t="s">
        <v>60</v>
      </c>
      <c r="E39" s="28" t="s">
        <v>61</v>
      </c>
      <c r="F39" s="28" t="s">
        <v>62</v>
      </c>
      <c r="G39" s="28" t="s">
        <v>63</v>
      </c>
      <c r="H39" s="28">
        <v>48</v>
      </c>
      <c r="I39" s="28">
        <v>52</v>
      </c>
      <c r="J39" s="28">
        <v>4333.68</v>
      </c>
      <c r="K39" s="28"/>
      <c r="L39" s="48" t="s">
        <v>64</v>
      </c>
      <c r="M39" s="11">
        <f t="shared" si="0"/>
        <v>225351.36000000002</v>
      </c>
      <c r="O39" s="25"/>
      <c r="P39" s="25"/>
      <c r="Q39" s="25"/>
      <c r="R39" s="25"/>
      <c r="S39" s="25"/>
      <c r="T39" s="25"/>
    </row>
    <row r="40" spans="2:20" x14ac:dyDescent="0.35">
      <c r="B40" s="28" t="s">
        <v>58</v>
      </c>
      <c r="C40" s="28" t="s">
        <v>59</v>
      </c>
      <c r="D40" s="28" t="s">
        <v>60</v>
      </c>
      <c r="E40" s="28" t="s">
        <v>61</v>
      </c>
      <c r="F40" s="28" t="s">
        <v>62</v>
      </c>
      <c r="G40" s="28" t="s">
        <v>63</v>
      </c>
      <c r="H40" s="28">
        <v>48</v>
      </c>
      <c r="I40" s="28">
        <v>288</v>
      </c>
      <c r="J40" s="28">
        <v>24001.919999999998</v>
      </c>
      <c r="K40" s="28"/>
      <c r="L40" s="48" t="s">
        <v>64</v>
      </c>
      <c r="M40" s="11">
        <f t="shared" si="0"/>
        <v>6912552.959999999</v>
      </c>
      <c r="O40" s="25"/>
      <c r="P40" s="25"/>
      <c r="Q40" s="25"/>
      <c r="R40" s="25"/>
      <c r="S40" s="25"/>
      <c r="T40" s="25"/>
    </row>
    <row r="41" spans="2:20" x14ac:dyDescent="0.35">
      <c r="B41" s="28" t="s">
        <v>69</v>
      </c>
      <c r="C41" s="28" t="s">
        <v>70</v>
      </c>
      <c r="D41" s="28" t="s">
        <v>60</v>
      </c>
      <c r="E41" s="28" t="s">
        <v>61</v>
      </c>
      <c r="F41" s="28" t="s">
        <v>62</v>
      </c>
      <c r="G41" s="28" t="s">
        <v>63</v>
      </c>
      <c r="H41" s="28">
        <v>48</v>
      </c>
      <c r="I41" s="28">
        <v>140</v>
      </c>
      <c r="J41" s="28">
        <v>11667.6</v>
      </c>
      <c r="K41" s="28"/>
      <c r="L41" s="48" t="s">
        <v>64</v>
      </c>
      <c r="M41" s="11">
        <f t="shared" si="0"/>
        <v>1633464</v>
      </c>
    </row>
    <row r="42" spans="2:20" x14ac:dyDescent="0.35">
      <c r="B42" s="28" t="s">
        <v>69</v>
      </c>
      <c r="C42" s="28" t="s">
        <v>70</v>
      </c>
      <c r="D42" s="28" t="s">
        <v>60</v>
      </c>
      <c r="E42" s="28" t="s">
        <v>61</v>
      </c>
      <c r="F42" s="28" t="s">
        <v>62</v>
      </c>
      <c r="G42" s="28" t="s">
        <v>63</v>
      </c>
      <c r="H42" s="28">
        <v>5</v>
      </c>
      <c r="I42" s="28">
        <v>250</v>
      </c>
      <c r="J42" s="28">
        <v>25510</v>
      </c>
      <c r="K42" s="28"/>
      <c r="L42" s="48" t="s">
        <v>64</v>
      </c>
      <c r="M42" s="11">
        <f t="shared" si="0"/>
        <v>6377500</v>
      </c>
    </row>
    <row r="43" spans="2:20" x14ac:dyDescent="0.35">
      <c r="B43" s="28" t="s">
        <v>65</v>
      </c>
      <c r="C43" s="28" t="s">
        <v>66</v>
      </c>
      <c r="D43" s="28" t="s">
        <v>60</v>
      </c>
      <c r="E43" s="28" t="s">
        <v>61</v>
      </c>
      <c r="F43" s="28" t="s">
        <v>62</v>
      </c>
      <c r="G43" s="28" t="s">
        <v>63</v>
      </c>
      <c r="H43" s="28">
        <v>5</v>
      </c>
      <c r="I43" s="28">
        <v>4</v>
      </c>
      <c r="J43" s="28">
        <v>408.16</v>
      </c>
      <c r="K43" s="28"/>
      <c r="L43" s="48" t="s">
        <v>64</v>
      </c>
      <c r="M43" s="11">
        <f t="shared" si="0"/>
        <v>1632.64</v>
      </c>
    </row>
    <row r="44" spans="2:20" x14ac:dyDescent="0.35">
      <c r="B44" s="28" t="s">
        <v>65</v>
      </c>
      <c r="C44" s="28" t="s">
        <v>66</v>
      </c>
      <c r="D44" s="28" t="s">
        <v>60</v>
      </c>
      <c r="E44" s="28" t="s">
        <v>61</v>
      </c>
      <c r="F44" s="28" t="s">
        <v>62</v>
      </c>
      <c r="G44" s="28" t="s">
        <v>63</v>
      </c>
      <c r="H44" s="28">
        <v>5</v>
      </c>
      <c r="I44" s="28">
        <v>996</v>
      </c>
      <c r="J44" s="28">
        <v>101631.84</v>
      </c>
      <c r="K44" s="28"/>
      <c r="L44" s="48" t="s">
        <v>64</v>
      </c>
      <c r="M44" s="11">
        <f t="shared" si="0"/>
        <v>101225312.64</v>
      </c>
    </row>
    <row r="45" spans="2:20" x14ac:dyDescent="0.35">
      <c r="B45" s="28" t="s">
        <v>69</v>
      </c>
      <c r="C45" s="28" t="s">
        <v>70</v>
      </c>
      <c r="D45" s="28" t="s">
        <v>60</v>
      </c>
      <c r="E45" s="28" t="s">
        <v>61</v>
      </c>
      <c r="F45" s="28" t="s">
        <v>62</v>
      </c>
      <c r="G45" s="28" t="s">
        <v>71</v>
      </c>
      <c r="H45" s="28">
        <v>12</v>
      </c>
      <c r="I45" s="28">
        <v>36</v>
      </c>
      <c r="J45" s="28">
        <v>4166.6400000000003</v>
      </c>
      <c r="K45" s="28"/>
      <c r="L45" s="48" t="s">
        <v>64</v>
      </c>
      <c r="M45" s="11">
        <f t="shared" si="0"/>
        <v>149999.04000000001</v>
      </c>
    </row>
    <row r="46" spans="2:20" x14ac:dyDescent="0.35">
      <c r="B46" s="28" t="s">
        <v>67</v>
      </c>
      <c r="C46" s="28" t="s">
        <v>68</v>
      </c>
      <c r="D46" s="28" t="s">
        <v>60</v>
      </c>
      <c r="E46" s="28" t="s">
        <v>61</v>
      </c>
      <c r="F46" s="28" t="s">
        <v>62</v>
      </c>
      <c r="G46" s="28" t="s">
        <v>71</v>
      </c>
      <c r="H46" s="28">
        <v>12</v>
      </c>
      <c r="I46" s="28">
        <v>24</v>
      </c>
      <c r="J46" s="28">
        <v>2777.76</v>
      </c>
      <c r="K46" s="28"/>
      <c r="L46" s="48" t="s">
        <v>64</v>
      </c>
      <c r="M46" s="11">
        <f t="shared" si="0"/>
        <v>66666.240000000005</v>
      </c>
    </row>
    <row r="47" spans="2:20" x14ac:dyDescent="0.35">
      <c r="B47" s="28" t="s">
        <v>69</v>
      </c>
      <c r="C47" s="28" t="s">
        <v>70</v>
      </c>
      <c r="D47" s="28" t="s">
        <v>60</v>
      </c>
      <c r="E47" s="28" t="s">
        <v>61</v>
      </c>
      <c r="F47" s="28" t="s">
        <v>62</v>
      </c>
      <c r="G47" s="28" t="s">
        <v>71</v>
      </c>
      <c r="H47" s="28">
        <v>72</v>
      </c>
      <c r="I47" s="28">
        <v>216</v>
      </c>
      <c r="J47" s="28">
        <v>2000.16</v>
      </c>
      <c r="K47" s="28"/>
      <c r="L47" s="48" t="s">
        <v>64</v>
      </c>
      <c r="M47" s="11">
        <f t="shared" si="0"/>
        <v>432034.56</v>
      </c>
    </row>
    <row r="48" spans="2:20" x14ac:dyDescent="0.35">
      <c r="B48" s="28" t="s">
        <v>69</v>
      </c>
      <c r="C48" s="28" t="s">
        <v>70</v>
      </c>
      <c r="D48" s="28" t="s">
        <v>60</v>
      </c>
      <c r="E48" s="28" t="s">
        <v>61</v>
      </c>
      <c r="F48" s="28" t="s">
        <v>62</v>
      </c>
      <c r="G48" s="28" t="s">
        <v>71</v>
      </c>
      <c r="H48" s="28">
        <v>12</v>
      </c>
      <c r="I48" s="28">
        <v>36</v>
      </c>
      <c r="J48" s="28">
        <v>3833.28</v>
      </c>
      <c r="K48" s="28"/>
      <c r="L48" s="48" t="s">
        <v>64</v>
      </c>
      <c r="M48" s="11">
        <f t="shared" si="0"/>
        <v>137998.08000000002</v>
      </c>
    </row>
    <row r="49" spans="2:13" x14ac:dyDescent="0.35">
      <c r="B49" s="28" t="s">
        <v>69</v>
      </c>
      <c r="C49" s="28" t="s">
        <v>70</v>
      </c>
      <c r="D49" s="28" t="s">
        <v>60</v>
      </c>
      <c r="E49" s="28" t="s">
        <v>61</v>
      </c>
      <c r="F49" s="28" t="s">
        <v>62</v>
      </c>
      <c r="G49" s="28" t="s">
        <v>71</v>
      </c>
      <c r="H49" s="28">
        <v>72</v>
      </c>
      <c r="I49" s="28">
        <v>1080</v>
      </c>
      <c r="J49" s="28">
        <v>10000.799999999999</v>
      </c>
      <c r="K49" s="28"/>
      <c r="L49" s="48" t="s">
        <v>64</v>
      </c>
      <c r="M49" s="11">
        <f t="shared" si="0"/>
        <v>10800864</v>
      </c>
    </row>
    <row r="50" spans="2:13" x14ac:dyDescent="0.35">
      <c r="B50" s="28" t="s">
        <v>67</v>
      </c>
      <c r="C50" s="28" t="s">
        <v>68</v>
      </c>
      <c r="D50" s="28" t="s">
        <v>60</v>
      </c>
      <c r="E50" s="28" t="s">
        <v>61</v>
      </c>
      <c r="F50" s="28" t="s">
        <v>62</v>
      </c>
      <c r="G50" s="28" t="s">
        <v>71</v>
      </c>
      <c r="H50" s="28">
        <v>5</v>
      </c>
      <c r="I50" s="28">
        <v>25</v>
      </c>
      <c r="J50" s="28">
        <v>15023.25</v>
      </c>
      <c r="K50" s="28"/>
      <c r="L50" s="48" t="s">
        <v>64</v>
      </c>
      <c r="M50" s="11">
        <f t="shared" si="0"/>
        <v>375581.25</v>
      </c>
    </row>
    <row r="51" spans="2:13" x14ac:dyDescent="0.35">
      <c r="B51" s="28" t="s">
        <v>72</v>
      </c>
      <c r="C51" s="28" t="s">
        <v>73</v>
      </c>
      <c r="D51" s="28" t="s">
        <v>60</v>
      </c>
      <c r="E51" s="28" t="s">
        <v>61</v>
      </c>
      <c r="F51" s="28" t="s">
        <v>62</v>
      </c>
      <c r="G51" s="28" t="s">
        <v>71</v>
      </c>
      <c r="H51" s="28">
        <v>5</v>
      </c>
      <c r="I51" s="28">
        <v>75</v>
      </c>
      <c r="J51" s="28">
        <v>45069.75</v>
      </c>
      <c r="K51" s="28"/>
      <c r="L51" s="48" t="s">
        <v>64</v>
      </c>
      <c r="M51" s="11">
        <f t="shared" si="0"/>
        <v>3380231.25</v>
      </c>
    </row>
    <row r="52" spans="2:13" x14ac:dyDescent="0.35">
      <c r="B52" s="28" t="s">
        <v>72</v>
      </c>
      <c r="C52" s="28" t="s">
        <v>73</v>
      </c>
      <c r="D52" s="28" t="s">
        <v>60</v>
      </c>
      <c r="E52" s="28" t="s">
        <v>61</v>
      </c>
      <c r="F52" s="28" t="s">
        <v>62</v>
      </c>
      <c r="G52" s="28" t="s">
        <v>71</v>
      </c>
      <c r="H52" s="28">
        <v>3</v>
      </c>
      <c r="I52" s="28">
        <v>30</v>
      </c>
      <c r="J52" s="28">
        <v>28749.9</v>
      </c>
      <c r="K52" s="28"/>
      <c r="L52" s="48" t="s">
        <v>64</v>
      </c>
      <c r="M52" s="11">
        <f t="shared" si="0"/>
        <v>862497</v>
      </c>
    </row>
    <row r="53" spans="2:13" x14ac:dyDescent="0.35">
      <c r="B53" s="28" t="s">
        <v>69</v>
      </c>
      <c r="C53" s="28" t="s">
        <v>70</v>
      </c>
      <c r="D53" s="28" t="s">
        <v>60</v>
      </c>
      <c r="E53" s="28" t="s">
        <v>61</v>
      </c>
      <c r="F53" s="28" t="s">
        <v>62</v>
      </c>
      <c r="G53" s="28" t="s">
        <v>71</v>
      </c>
      <c r="H53" s="28">
        <v>3</v>
      </c>
      <c r="I53" s="28">
        <v>45</v>
      </c>
      <c r="J53" s="28">
        <v>43124.85</v>
      </c>
      <c r="K53" s="28"/>
      <c r="L53" s="48" t="s">
        <v>64</v>
      </c>
      <c r="M53" s="11">
        <f t="shared" si="0"/>
        <v>1940618.25</v>
      </c>
    </row>
    <row r="54" spans="2:13" x14ac:dyDescent="0.35">
      <c r="B54" s="28" t="s">
        <v>58</v>
      </c>
      <c r="C54" s="28" t="s">
        <v>59</v>
      </c>
      <c r="D54" s="28" t="s">
        <v>60</v>
      </c>
      <c r="E54" s="28" t="s">
        <v>61</v>
      </c>
      <c r="F54" s="28" t="s">
        <v>62</v>
      </c>
      <c r="G54" s="28" t="s">
        <v>71</v>
      </c>
      <c r="H54" s="28">
        <v>5</v>
      </c>
      <c r="I54" s="28">
        <v>150</v>
      </c>
      <c r="J54" s="28">
        <v>15306</v>
      </c>
      <c r="K54" s="28"/>
      <c r="L54" s="48" t="s">
        <v>64</v>
      </c>
      <c r="M54" s="11">
        <f t="shared" si="0"/>
        <v>2295900</v>
      </c>
    </row>
    <row r="55" spans="2:13" x14ac:dyDescent="0.35">
      <c r="B55" s="28" t="s">
        <v>69</v>
      </c>
      <c r="C55" s="28" t="s">
        <v>70</v>
      </c>
      <c r="D55" s="28" t="s">
        <v>60</v>
      </c>
      <c r="E55" s="28" t="s">
        <v>61</v>
      </c>
      <c r="F55" s="28" t="s">
        <v>62</v>
      </c>
      <c r="G55" s="28" t="s">
        <v>71</v>
      </c>
      <c r="H55" s="28">
        <v>5</v>
      </c>
      <c r="I55" s="28">
        <v>90</v>
      </c>
      <c r="J55" s="28">
        <v>9183.6</v>
      </c>
      <c r="K55" s="28"/>
      <c r="L55" s="48" t="s">
        <v>64</v>
      </c>
      <c r="M55" s="11">
        <f t="shared" si="0"/>
        <v>826524</v>
      </c>
    </row>
    <row r="56" spans="2:13" x14ac:dyDescent="0.35">
      <c r="B56" s="28" t="s">
        <v>69</v>
      </c>
      <c r="C56" s="28" t="s">
        <v>70</v>
      </c>
      <c r="D56" s="28" t="s">
        <v>60</v>
      </c>
      <c r="E56" s="28" t="s">
        <v>61</v>
      </c>
      <c r="F56" s="28" t="s">
        <v>62</v>
      </c>
      <c r="G56" s="28" t="s">
        <v>71</v>
      </c>
      <c r="H56" s="28">
        <v>5</v>
      </c>
      <c r="I56" s="28">
        <v>10</v>
      </c>
      <c r="J56" s="28">
        <v>1020.4</v>
      </c>
      <c r="K56" s="28"/>
      <c r="L56" s="48" t="s">
        <v>64</v>
      </c>
      <c r="M56" s="11">
        <f t="shared" si="0"/>
        <v>10204</v>
      </c>
    </row>
    <row r="57" spans="2:13" x14ac:dyDescent="0.35">
      <c r="B57" s="28" t="s">
        <v>65</v>
      </c>
      <c r="C57" s="28" t="s">
        <v>66</v>
      </c>
      <c r="D57" s="28" t="s">
        <v>60</v>
      </c>
      <c r="E57" s="28" t="s">
        <v>61</v>
      </c>
      <c r="F57" s="28" t="s">
        <v>62</v>
      </c>
      <c r="G57" s="28" t="s">
        <v>71</v>
      </c>
      <c r="H57" s="28">
        <v>24</v>
      </c>
      <c r="I57" s="28">
        <v>72</v>
      </c>
      <c r="J57" s="28">
        <v>9732.9599999999991</v>
      </c>
      <c r="K57" s="28"/>
      <c r="L57" s="48" t="s">
        <v>64</v>
      </c>
      <c r="M57" s="11">
        <f t="shared" si="0"/>
        <v>700773.11999999988</v>
      </c>
    </row>
    <row r="58" spans="2:13" x14ac:dyDescent="0.35">
      <c r="B58" s="28" t="s">
        <v>65</v>
      </c>
      <c r="C58" s="28" t="s">
        <v>66</v>
      </c>
      <c r="D58" s="28" t="s">
        <v>60</v>
      </c>
      <c r="E58" s="28" t="s">
        <v>61</v>
      </c>
      <c r="F58" s="28" t="s">
        <v>74</v>
      </c>
      <c r="G58" s="28" t="s">
        <v>75</v>
      </c>
      <c r="H58" s="28">
        <v>12</v>
      </c>
      <c r="I58" s="28">
        <v>6</v>
      </c>
      <c r="J58" s="28">
        <v>4982.16</v>
      </c>
      <c r="K58" s="28"/>
      <c r="L58" s="48" t="s">
        <v>64</v>
      </c>
      <c r="M58" s="11">
        <f t="shared" si="0"/>
        <v>29892.959999999999</v>
      </c>
    </row>
    <row r="59" spans="2:13" x14ac:dyDescent="0.35">
      <c r="B59" s="28" t="s">
        <v>69</v>
      </c>
      <c r="C59" s="28" t="s">
        <v>70</v>
      </c>
      <c r="D59" s="28" t="s">
        <v>60</v>
      </c>
      <c r="E59" s="28" t="s">
        <v>61</v>
      </c>
      <c r="F59" s="28" t="s">
        <v>74</v>
      </c>
      <c r="G59" s="28" t="s">
        <v>75</v>
      </c>
      <c r="H59" s="28">
        <v>12</v>
      </c>
      <c r="I59" s="28">
        <v>6</v>
      </c>
      <c r="J59" s="28">
        <v>5298.24</v>
      </c>
      <c r="K59" s="28"/>
      <c r="L59" s="48" t="s">
        <v>64</v>
      </c>
      <c r="M59" s="11">
        <f t="shared" si="0"/>
        <v>31789.439999999999</v>
      </c>
    </row>
    <row r="60" spans="2:13" x14ac:dyDescent="0.35">
      <c r="B60" s="28" t="s">
        <v>65</v>
      </c>
      <c r="C60" s="28" t="s">
        <v>66</v>
      </c>
      <c r="D60" s="28" t="s">
        <v>60</v>
      </c>
      <c r="E60" s="28" t="s">
        <v>61</v>
      </c>
      <c r="F60" s="28" t="s">
        <v>74</v>
      </c>
      <c r="G60" s="28" t="s">
        <v>75</v>
      </c>
      <c r="H60" s="28">
        <v>12</v>
      </c>
      <c r="I60" s="28">
        <v>6</v>
      </c>
      <c r="J60" s="28">
        <v>5298.24</v>
      </c>
      <c r="K60" s="28"/>
      <c r="L60" s="48" t="s">
        <v>64</v>
      </c>
      <c r="M60" s="11">
        <f t="shared" si="0"/>
        <v>31789.439999999999</v>
      </c>
    </row>
    <row r="61" spans="2:13" x14ac:dyDescent="0.35">
      <c r="B61" s="28" t="s">
        <v>69</v>
      </c>
      <c r="C61" s="28" t="s">
        <v>70</v>
      </c>
      <c r="D61" s="28" t="s">
        <v>60</v>
      </c>
      <c r="E61" s="28" t="s">
        <v>61</v>
      </c>
      <c r="F61" s="28" t="s">
        <v>74</v>
      </c>
      <c r="G61" s="28" t="s">
        <v>75</v>
      </c>
      <c r="H61" s="28">
        <v>48</v>
      </c>
      <c r="I61" s="28">
        <v>144</v>
      </c>
      <c r="J61" s="28">
        <v>10997.28</v>
      </c>
      <c r="K61" s="28"/>
      <c r="L61" s="48" t="s">
        <v>64</v>
      </c>
      <c r="M61" s="11">
        <f t="shared" si="0"/>
        <v>1583608.32</v>
      </c>
    </row>
    <row r="62" spans="2:13" x14ac:dyDescent="0.35">
      <c r="B62" s="28" t="s">
        <v>69</v>
      </c>
      <c r="C62" s="28" t="s">
        <v>70</v>
      </c>
      <c r="D62" s="28" t="s">
        <v>60</v>
      </c>
      <c r="E62" s="28" t="s">
        <v>61</v>
      </c>
      <c r="F62" s="28" t="s">
        <v>74</v>
      </c>
      <c r="G62" s="28" t="s">
        <v>75</v>
      </c>
      <c r="H62" s="28">
        <v>12</v>
      </c>
      <c r="I62" s="28">
        <v>3</v>
      </c>
      <c r="J62" s="28">
        <v>2649.12</v>
      </c>
      <c r="K62" s="28"/>
      <c r="L62" s="48" t="s">
        <v>64</v>
      </c>
      <c r="M62" s="11">
        <f t="shared" si="0"/>
        <v>7947.36</v>
      </c>
    </row>
    <row r="63" spans="2:13" x14ac:dyDescent="0.35">
      <c r="B63" s="28" t="s">
        <v>65</v>
      </c>
      <c r="C63" s="28" t="s">
        <v>66</v>
      </c>
      <c r="D63" s="28" t="s">
        <v>60</v>
      </c>
      <c r="E63" s="28" t="s">
        <v>61</v>
      </c>
      <c r="F63" s="28" t="s">
        <v>74</v>
      </c>
      <c r="G63" s="28" t="s">
        <v>75</v>
      </c>
      <c r="H63" s="28">
        <v>48</v>
      </c>
      <c r="I63" s="28">
        <v>24</v>
      </c>
      <c r="J63" s="28">
        <v>1832.88</v>
      </c>
      <c r="K63" s="28"/>
      <c r="L63" s="48" t="s">
        <v>64</v>
      </c>
      <c r="M63" s="11">
        <f t="shared" si="0"/>
        <v>43989.120000000003</v>
      </c>
    </row>
    <row r="64" spans="2:13" x14ac:dyDescent="0.35">
      <c r="B64" s="28" t="s">
        <v>69</v>
      </c>
      <c r="C64" s="28" t="s">
        <v>70</v>
      </c>
      <c r="D64" s="28" t="s">
        <v>60</v>
      </c>
      <c r="E64" s="28" t="s">
        <v>61</v>
      </c>
      <c r="F64" s="28" t="s">
        <v>74</v>
      </c>
      <c r="G64" s="28" t="s">
        <v>75</v>
      </c>
      <c r="H64" s="28">
        <v>48</v>
      </c>
      <c r="I64" s="28">
        <v>12</v>
      </c>
      <c r="J64" s="28">
        <v>916.44</v>
      </c>
      <c r="K64" s="28"/>
      <c r="L64" s="48" t="s">
        <v>64</v>
      </c>
      <c r="M64" s="11">
        <f t="shared" si="0"/>
        <v>10997.28</v>
      </c>
    </row>
    <row r="65" spans="2:13" x14ac:dyDescent="0.35">
      <c r="B65" s="28" t="s">
        <v>58</v>
      </c>
      <c r="C65" s="28" t="s">
        <v>59</v>
      </c>
      <c r="D65" s="28" t="s">
        <v>60</v>
      </c>
      <c r="E65" s="28" t="s">
        <v>61</v>
      </c>
      <c r="F65" s="28" t="s">
        <v>74</v>
      </c>
      <c r="G65" s="28" t="s">
        <v>75</v>
      </c>
      <c r="H65" s="28">
        <v>24</v>
      </c>
      <c r="I65" s="28">
        <v>48</v>
      </c>
      <c r="J65" s="28">
        <v>8945.2800000000007</v>
      </c>
      <c r="K65" s="28"/>
      <c r="L65" s="48" t="s">
        <v>64</v>
      </c>
      <c r="M65" s="11">
        <f t="shared" si="0"/>
        <v>429373.44000000006</v>
      </c>
    </row>
    <row r="66" spans="2:13" x14ac:dyDescent="0.35">
      <c r="B66" s="28" t="s">
        <v>69</v>
      </c>
      <c r="C66" s="28" t="s">
        <v>70</v>
      </c>
      <c r="D66" s="28" t="s">
        <v>60</v>
      </c>
      <c r="E66" s="28" t="s">
        <v>61</v>
      </c>
      <c r="F66" s="28" t="s">
        <v>74</v>
      </c>
      <c r="G66" s="28" t="s">
        <v>75</v>
      </c>
      <c r="H66" s="28">
        <v>12</v>
      </c>
      <c r="I66" s="28">
        <v>6</v>
      </c>
      <c r="J66" s="28">
        <v>5298.24</v>
      </c>
      <c r="K66" s="28"/>
      <c r="L66" s="48" t="s">
        <v>64</v>
      </c>
      <c r="M66" s="11">
        <f t="shared" si="0"/>
        <v>31789.439999999999</v>
      </c>
    </row>
    <row r="67" spans="2:13" x14ac:dyDescent="0.35">
      <c r="B67" s="28" t="s">
        <v>67</v>
      </c>
      <c r="C67" s="28" t="s">
        <v>68</v>
      </c>
      <c r="D67" s="28" t="s">
        <v>60</v>
      </c>
      <c r="E67" s="28" t="s">
        <v>61</v>
      </c>
      <c r="F67" s="28" t="s">
        <v>74</v>
      </c>
      <c r="G67" s="28" t="s">
        <v>75</v>
      </c>
      <c r="H67" s="28">
        <v>12</v>
      </c>
      <c r="I67" s="28">
        <v>12</v>
      </c>
      <c r="J67" s="28">
        <v>10596.48</v>
      </c>
      <c r="K67" s="28"/>
      <c r="L67" s="48" t="s">
        <v>64</v>
      </c>
      <c r="M67" s="11">
        <f t="shared" si="0"/>
        <v>127157.75999999999</v>
      </c>
    </row>
    <row r="68" spans="2:13" x14ac:dyDescent="0.35">
      <c r="B68" s="28" t="s">
        <v>72</v>
      </c>
      <c r="C68" s="28" t="s">
        <v>73</v>
      </c>
      <c r="D68" s="28" t="s">
        <v>60</v>
      </c>
      <c r="E68" s="28" t="s">
        <v>61</v>
      </c>
      <c r="F68" s="28" t="s">
        <v>74</v>
      </c>
      <c r="G68" s="28" t="s">
        <v>75</v>
      </c>
      <c r="H68" s="28">
        <v>12</v>
      </c>
      <c r="I68" s="28">
        <v>72</v>
      </c>
      <c r="J68" s="28">
        <v>63578.879999999997</v>
      </c>
      <c r="K68" s="28"/>
      <c r="L68" s="48" t="s">
        <v>64</v>
      </c>
      <c r="M68" s="11">
        <f t="shared" ref="M68:M131" si="4">I68*J68</f>
        <v>4577679.3599999994</v>
      </c>
    </row>
    <row r="69" spans="2:13" x14ac:dyDescent="0.35">
      <c r="B69" s="28" t="s">
        <v>69</v>
      </c>
      <c r="C69" s="28" t="s">
        <v>70</v>
      </c>
      <c r="D69" s="28" t="s">
        <v>60</v>
      </c>
      <c r="E69" s="28" t="s">
        <v>61</v>
      </c>
      <c r="F69" s="28" t="s">
        <v>74</v>
      </c>
      <c r="G69" s="28" t="s">
        <v>75</v>
      </c>
      <c r="H69" s="28">
        <v>48</v>
      </c>
      <c r="I69" s="28">
        <v>192</v>
      </c>
      <c r="J69" s="28">
        <v>14663.04</v>
      </c>
      <c r="K69" s="28"/>
      <c r="L69" s="48" t="s">
        <v>64</v>
      </c>
      <c r="M69" s="11">
        <f t="shared" si="4"/>
        <v>2815303.6800000002</v>
      </c>
    </row>
    <row r="70" spans="2:13" x14ac:dyDescent="0.35">
      <c r="B70" s="28" t="s">
        <v>69</v>
      </c>
      <c r="C70" s="28" t="s">
        <v>70</v>
      </c>
      <c r="D70" s="28" t="s">
        <v>60</v>
      </c>
      <c r="E70" s="28" t="s">
        <v>61</v>
      </c>
      <c r="F70" s="28" t="s">
        <v>74</v>
      </c>
      <c r="G70" s="28" t="s">
        <v>75</v>
      </c>
      <c r="H70" s="28">
        <v>36</v>
      </c>
      <c r="I70" s="28">
        <v>360</v>
      </c>
      <c r="J70" s="28">
        <v>14400</v>
      </c>
      <c r="K70" s="28"/>
      <c r="L70" s="48" t="s">
        <v>64</v>
      </c>
      <c r="M70" s="11">
        <f t="shared" si="4"/>
        <v>5184000</v>
      </c>
    </row>
    <row r="71" spans="2:13" x14ac:dyDescent="0.35">
      <c r="B71" s="28" t="s">
        <v>67</v>
      </c>
      <c r="C71" s="28" t="s">
        <v>68</v>
      </c>
      <c r="D71" s="28" t="s">
        <v>60</v>
      </c>
      <c r="E71" s="28" t="s">
        <v>61</v>
      </c>
      <c r="F71" s="28" t="s">
        <v>74</v>
      </c>
      <c r="G71" s="28" t="s">
        <v>75</v>
      </c>
      <c r="H71" s="28">
        <v>36</v>
      </c>
      <c r="I71" s="28">
        <v>72</v>
      </c>
      <c r="J71" s="28">
        <v>2880</v>
      </c>
      <c r="K71" s="28"/>
      <c r="L71" s="48" t="s">
        <v>64</v>
      </c>
      <c r="M71" s="11">
        <f t="shared" si="4"/>
        <v>207360</v>
      </c>
    </row>
    <row r="72" spans="2:13" x14ac:dyDescent="0.35">
      <c r="B72" s="28" t="s">
        <v>69</v>
      </c>
      <c r="C72" s="28" t="s">
        <v>70</v>
      </c>
      <c r="D72" s="28" t="s">
        <v>60</v>
      </c>
      <c r="E72" s="28" t="s">
        <v>61</v>
      </c>
      <c r="F72" s="28" t="s">
        <v>74</v>
      </c>
      <c r="G72" s="28" t="s">
        <v>75</v>
      </c>
      <c r="H72" s="28">
        <v>60</v>
      </c>
      <c r="I72" s="28">
        <v>600</v>
      </c>
      <c r="J72" s="28">
        <v>14700</v>
      </c>
      <c r="K72" s="28"/>
      <c r="L72" s="48" t="s">
        <v>64</v>
      </c>
      <c r="M72" s="11">
        <f t="shared" si="4"/>
        <v>8820000</v>
      </c>
    </row>
    <row r="73" spans="2:13" x14ac:dyDescent="0.35">
      <c r="B73" s="28" t="s">
        <v>69</v>
      </c>
      <c r="C73" s="28" t="s">
        <v>70</v>
      </c>
      <c r="D73" s="28" t="s">
        <v>60</v>
      </c>
      <c r="E73" s="28" t="s">
        <v>61</v>
      </c>
      <c r="F73" s="28" t="s">
        <v>74</v>
      </c>
      <c r="G73" s="28" t="s">
        <v>75</v>
      </c>
      <c r="H73" s="28">
        <v>60</v>
      </c>
      <c r="I73" s="28">
        <v>120</v>
      </c>
      <c r="J73" s="28">
        <v>2940</v>
      </c>
      <c r="K73" s="28"/>
      <c r="L73" s="48" t="s">
        <v>64</v>
      </c>
      <c r="M73" s="11">
        <f t="shared" si="4"/>
        <v>352800</v>
      </c>
    </row>
    <row r="74" spans="2:13" x14ac:dyDescent="0.35">
      <c r="B74" s="28" t="s">
        <v>69</v>
      </c>
      <c r="C74" s="28" t="s">
        <v>70</v>
      </c>
      <c r="D74" s="28" t="s">
        <v>60</v>
      </c>
      <c r="E74" s="28" t="s">
        <v>61</v>
      </c>
      <c r="F74" s="28" t="s">
        <v>74</v>
      </c>
      <c r="G74" s="28" t="s">
        <v>75</v>
      </c>
      <c r="H74" s="28">
        <v>60</v>
      </c>
      <c r="I74" s="28">
        <v>60</v>
      </c>
      <c r="J74" s="28">
        <v>1470</v>
      </c>
      <c r="K74" s="28"/>
      <c r="L74" s="48" t="s">
        <v>64</v>
      </c>
      <c r="M74" s="11">
        <f t="shared" si="4"/>
        <v>88200</v>
      </c>
    </row>
    <row r="75" spans="2:13" x14ac:dyDescent="0.35">
      <c r="B75" s="28" t="s">
        <v>69</v>
      </c>
      <c r="C75" s="28" t="s">
        <v>70</v>
      </c>
      <c r="D75" s="28" t="s">
        <v>60</v>
      </c>
      <c r="E75" s="28" t="s">
        <v>61</v>
      </c>
      <c r="F75" s="28" t="s">
        <v>74</v>
      </c>
      <c r="G75" s="28" t="s">
        <v>75</v>
      </c>
      <c r="H75" s="28">
        <v>60</v>
      </c>
      <c r="I75" s="28">
        <v>60</v>
      </c>
      <c r="J75" s="28">
        <v>1470</v>
      </c>
      <c r="K75" s="28"/>
      <c r="L75" s="48" t="s">
        <v>64</v>
      </c>
      <c r="M75" s="11">
        <f t="shared" si="4"/>
        <v>88200</v>
      </c>
    </row>
    <row r="76" spans="2:13" x14ac:dyDescent="0.35">
      <c r="B76" s="28" t="s">
        <v>65</v>
      </c>
      <c r="C76" s="28" t="s">
        <v>66</v>
      </c>
      <c r="D76" s="28" t="s">
        <v>60</v>
      </c>
      <c r="E76" s="28" t="s">
        <v>61</v>
      </c>
      <c r="F76" s="28" t="s">
        <v>74</v>
      </c>
      <c r="G76" s="28" t="s">
        <v>75</v>
      </c>
      <c r="H76" s="28">
        <v>40</v>
      </c>
      <c r="I76" s="28">
        <v>40</v>
      </c>
      <c r="J76" s="28">
        <v>2750</v>
      </c>
      <c r="K76" s="28"/>
      <c r="L76" s="48" t="s">
        <v>64</v>
      </c>
      <c r="M76" s="11">
        <f t="shared" si="4"/>
        <v>110000</v>
      </c>
    </row>
    <row r="77" spans="2:13" x14ac:dyDescent="0.35">
      <c r="B77" s="28" t="s">
        <v>69</v>
      </c>
      <c r="C77" s="28" t="s">
        <v>70</v>
      </c>
      <c r="D77" s="28" t="s">
        <v>60</v>
      </c>
      <c r="E77" s="28" t="s">
        <v>61</v>
      </c>
      <c r="F77" s="28" t="s">
        <v>74</v>
      </c>
      <c r="G77" s="28" t="s">
        <v>75</v>
      </c>
      <c r="H77" s="28">
        <v>40</v>
      </c>
      <c r="I77" s="28">
        <v>40</v>
      </c>
      <c r="J77" s="28">
        <v>2750</v>
      </c>
      <c r="K77" s="28"/>
      <c r="L77" s="48" t="s">
        <v>64</v>
      </c>
      <c r="M77" s="11">
        <f t="shared" si="4"/>
        <v>110000</v>
      </c>
    </row>
    <row r="78" spans="2:13" x14ac:dyDescent="0.35">
      <c r="B78" s="28" t="s">
        <v>58</v>
      </c>
      <c r="C78" s="28" t="s">
        <v>59</v>
      </c>
      <c r="D78" s="28" t="s">
        <v>60</v>
      </c>
      <c r="E78" s="28" t="s">
        <v>61</v>
      </c>
      <c r="F78" s="28" t="s">
        <v>74</v>
      </c>
      <c r="G78" s="28" t="s">
        <v>76</v>
      </c>
      <c r="H78" s="28">
        <v>24</v>
      </c>
      <c r="I78" s="28">
        <v>48</v>
      </c>
      <c r="J78" s="28">
        <v>8247.36</v>
      </c>
      <c r="K78" s="28"/>
      <c r="L78" s="48" t="s">
        <v>64</v>
      </c>
      <c r="M78" s="11">
        <f t="shared" si="4"/>
        <v>395873.28000000003</v>
      </c>
    </row>
    <row r="79" spans="2:13" x14ac:dyDescent="0.35">
      <c r="B79" s="28" t="s">
        <v>65</v>
      </c>
      <c r="C79" s="28" t="s">
        <v>66</v>
      </c>
      <c r="D79" s="28" t="s">
        <v>60</v>
      </c>
      <c r="E79" s="28" t="s">
        <v>61</v>
      </c>
      <c r="F79" s="28" t="s">
        <v>74</v>
      </c>
      <c r="G79" s="28" t="s">
        <v>76</v>
      </c>
      <c r="H79" s="28">
        <v>24</v>
      </c>
      <c r="I79" s="28">
        <v>3</v>
      </c>
      <c r="J79" s="28">
        <v>515.46</v>
      </c>
      <c r="K79" s="28"/>
      <c r="L79" s="48" t="s">
        <v>64</v>
      </c>
      <c r="M79" s="11">
        <f t="shared" si="4"/>
        <v>1546.38</v>
      </c>
    </row>
    <row r="80" spans="2:13" x14ac:dyDescent="0.35">
      <c r="B80" s="28" t="s">
        <v>67</v>
      </c>
      <c r="C80" s="28" t="s">
        <v>68</v>
      </c>
      <c r="D80" s="28" t="s">
        <v>60</v>
      </c>
      <c r="E80" s="28" t="s">
        <v>61</v>
      </c>
      <c r="F80" s="28" t="s">
        <v>74</v>
      </c>
      <c r="G80" s="28" t="s">
        <v>76</v>
      </c>
      <c r="H80" s="28">
        <v>30</v>
      </c>
      <c r="I80" s="28">
        <v>12</v>
      </c>
      <c r="J80" s="28">
        <v>3916.32</v>
      </c>
      <c r="K80" s="28"/>
      <c r="L80" s="48" t="s">
        <v>64</v>
      </c>
      <c r="M80" s="11">
        <f t="shared" si="4"/>
        <v>46995.840000000004</v>
      </c>
    </row>
    <row r="81" spans="2:13" x14ac:dyDescent="0.35">
      <c r="B81" s="28" t="s">
        <v>65</v>
      </c>
      <c r="C81" s="28" t="s">
        <v>66</v>
      </c>
      <c r="D81" s="28" t="s">
        <v>60</v>
      </c>
      <c r="E81" s="28" t="s">
        <v>61</v>
      </c>
      <c r="F81" s="28" t="s">
        <v>74</v>
      </c>
      <c r="G81" s="28" t="s">
        <v>76</v>
      </c>
      <c r="H81" s="28">
        <v>56</v>
      </c>
      <c r="I81" s="28">
        <v>2</v>
      </c>
      <c r="J81" s="28">
        <v>343.64</v>
      </c>
      <c r="K81" s="28"/>
      <c r="L81" s="48" t="s">
        <v>64</v>
      </c>
      <c r="M81" s="11">
        <f t="shared" si="4"/>
        <v>687.28</v>
      </c>
    </row>
    <row r="82" spans="2:13" x14ac:dyDescent="0.35">
      <c r="B82" s="28" t="s">
        <v>65</v>
      </c>
      <c r="C82" s="28" t="s">
        <v>66</v>
      </c>
      <c r="D82" s="28" t="s">
        <v>60</v>
      </c>
      <c r="E82" s="28" t="s">
        <v>61</v>
      </c>
      <c r="F82" s="28" t="s">
        <v>74</v>
      </c>
      <c r="G82" s="28" t="s">
        <v>76</v>
      </c>
      <c r="H82" s="28">
        <v>56</v>
      </c>
      <c r="I82" s="28">
        <v>10</v>
      </c>
      <c r="J82" s="28">
        <v>1718.2</v>
      </c>
      <c r="K82" s="28"/>
      <c r="L82" s="48" t="s">
        <v>64</v>
      </c>
      <c r="M82" s="11">
        <f t="shared" si="4"/>
        <v>17182</v>
      </c>
    </row>
    <row r="83" spans="2:13" x14ac:dyDescent="0.35">
      <c r="B83" s="28" t="s">
        <v>69</v>
      </c>
      <c r="C83" s="28" t="s">
        <v>70</v>
      </c>
      <c r="D83" s="28" t="s">
        <v>60</v>
      </c>
      <c r="E83" s="28" t="s">
        <v>61</v>
      </c>
      <c r="F83" s="28" t="s">
        <v>74</v>
      </c>
      <c r="G83" s="28" t="s">
        <v>76</v>
      </c>
      <c r="H83" s="28">
        <v>48</v>
      </c>
      <c r="I83" s="28">
        <v>48</v>
      </c>
      <c r="J83" s="28">
        <v>3272.64</v>
      </c>
      <c r="K83" s="28"/>
      <c r="L83" s="48" t="s">
        <v>64</v>
      </c>
      <c r="M83" s="11">
        <f t="shared" si="4"/>
        <v>157086.72</v>
      </c>
    </row>
    <row r="84" spans="2:13" x14ac:dyDescent="0.35">
      <c r="B84" s="28" t="s">
        <v>65</v>
      </c>
      <c r="C84" s="28" t="s">
        <v>66</v>
      </c>
      <c r="D84" s="28" t="s">
        <v>60</v>
      </c>
      <c r="E84" s="28" t="s">
        <v>61</v>
      </c>
      <c r="F84" s="28" t="s">
        <v>74</v>
      </c>
      <c r="G84" s="28" t="s">
        <v>76</v>
      </c>
      <c r="H84" s="28">
        <v>18</v>
      </c>
      <c r="I84" s="28">
        <v>4</v>
      </c>
      <c r="J84" s="28">
        <v>1305.44</v>
      </c>
      <c r="K84" s="28"/>
      <c r="L84" s="48" t="s">
        <v>64</v>
      </c>
      <c r="M84" s="11">
        <f t="shared" si="4"/>
        <v>5221.76</v>
      </c>
    </row>
    <row r="85" spans="2:13" x14ac:dyDescent="0.35">
      <c r="B85" s="28" t="s">
        <v>67</v>
      </c>
      <c r="C85" s="28" t="s">
        <v>68</v>
      </c>
      <c r="D85" s="28" t="s">
        <v>60</v>
      </c>
      <c r="E85" s="28" t="s">
        <v>61</v>
      </c>
      <c r="F85" s="28" t="s">
        <v>74</v>
      </c>
      <c r="G85" s="28" t="s">
        <v>76</v>
      </c>
      <c r="H85" s="28">
        <v>30</v>
      </c>
      <c r="I85" s="28">
        <v>12</v>
      </c>
      <c r="J85" s="28">
        <v>3916.32</v>
      </c>
      <c r="K85" s="28"/>
      <c r="L85" s="48" t="s">
        <v>64</v>
      </c>
      <c r="M85" s="11">
        <f t="shared" si="4"/>
        <v>46995.840000000004</v>
      </c>
    </row>
    <row r="86" spans="2:13" x14ac:dyDescent="0.35">
      <c r="B86" s="28" t="s">
        <v>67</v>
      </c>
      <c r="C86" s="28" t="s">
        <v>68</v>
      </c>
      <c r="D86" s="28" t="s">
        <v>60</v>
      </c>
      <c r="E86" s="28" t="s">
        <v>61</v>
      </c>
      <c r="F86" s="28" t="s">
        <v>74</v>
      </c>
      <c r="G86" s="28" t="s">
        <v>76</v>
      </c>
      <c r="H86" s="28">
        <v>30</v>
      </c>
      <c r="I86" s="28">
        <v>3</v>
      </c>
      <c r="J86" s="28">
        <v>979.08</v>
      </c>
      <c r="K86" s="28"/>
      <c r="L86" s="48" t="s">
        <v>64</v>
      </c>
      <c r="M86" s="11">
        <f t="shared" si="4"/>
        <v>2937.2400000000002</v>
      </c>
    </row>
    <row r="87" spans="2:13" x14ac:dyDescent="0.35">
      <c r="B87" s="28" t="s">
        <v>67</v>
      </c>
      <c r="C87" s="28" t="s">
        <v>68</v>
      </c>
      <c r="D87" s="28" t="s">
        <v>60</v>
      </c>
      <c r="E87" s="28" t="s">
        <v>61</v>
      </c>
      <c r="F87" s="28" t="s">
        <v>74</v>
      </c>
      <c r="G87" s="28" t="s">
        <v>76</v>
      </c>
      <c r="H87" s="28">
        <v>30</v>
      </c>
      <c r="I87" s="28">
        <v>9</v>
      </c>
      <c r="J87" s="28">
        <v>3068.19</v>
      </c>
      <c r="K87" s="28"/>
      <c r="L87" s="48" t="s">
        <v>64</v>
      </c>
      <c r="M87" s="11">
        <f t="shared" si="4"/>
        <v>27613.71</v>
      </c>
    </row>
    <row r="88" spans="2:13" x14ac:dyDescent="0.35">
      <c r="B88" s="28" t="s">
        <v>67</v>
      </c>
      <c r="C88" s="28" t="s">
        <v>68</v>
      </c>
      <c r="D88" s="28" t="s">
        <v>60</v>
      </c>
      <c r="E88" s="28" t="s">
        <v>61</v>
      </c>
      <c r="F88" s="28" t="s">
        <v>74</v>
      </c>
      <c r="G88" s="28" t="s">
        <v>76</v>
      </c>
      <c r="H88" s="28">
        <v>30</v>
      </c>
      <c r="I88" s="28">
        <v>12</v>
      </c>
      <c r="J88" s="28">
        <v>3916.32</v>
      </c>
      <c r="K88" s="28"/>
      <c r="L88" s="48" t="s">
        <v>64</v>
      </c>
      <c r="M88" s="11">
        <f t="shared" si="4"/>
        <v>46995.840000000004</v>
      </c>
    </row>
    <row r="89" spans="2:13" x14ac:dyDescent="0.35">
      <c r="B89" s="28" t="s">
        <v>67</v>
      </c>
      <c r="C89" s="28" t="s">
        <v>68</v>
      </c>
      <c r="D89" s="28" t="s">
        <v>60</v>
      </c>
      <c r="E89" s="28" t="s">
        <v>61</v>
      </c>
      <c r="F89" s="28" t="s">
        <v>74</v>
      </c>
      <c r="G89" s="28" t="s">
        <v>76</v>
      </c>
      <c r="H89" s="28">
        <v>12</v>
      </c>
      <c r="I89" s="28">
        <v>1</v>
      </c>
      <c r="J89" s="28">
        <v>750</v>
      </c>
      <c r="K89" s="28"/>
      <c r="L89" s="48" t="s">
        <v>64</v>
      </c>
      <c r="M89" s="11">
        <f t="shared" si="4"/>
        <v>750</v>
      </c>
    </row>
    <row r="90" spans="2:13" x14ac:dyDescent="0.35">
      <c r="B90" s="28" t="s">
        <v>67</v>
      </c>
      <c r="C90" s="28" t="s">
        <v>68</v>
      </c>
      <c r="D90" s="28" t="s">
        <v>60</v>
      </c>
      <c r="E90" s="28" t="s">
        <v>61</v>
      </c>
      <c r="F90" s="28" t="s">
        <v>74</v>
      </c>
      <c r="G90" s="28" t="s">
        <v>76</v>
      </c>
      <c r="H90" s="28">
        <v>12</v>
      </c>
      <c r="I90" s="28">
        <v>11</v>
      </c>
      <c r="J90" s="28">
        <v>8829.48</v>
      </c>
      <c r="K90" s="28"/>
      <c r="L90" s="48" t="s">
        <v>64</v>
      </c>
      <c r="M90" s="11">
        <f t="shared" si="4"/>
        <v>97124.28</v>
      </c>
    </row>
    <row r="91" spans="2:13" x14ac:dyDescent="0.35">
      <c r="B91" s="28" t="s">
        <v>65</v>
      </c>
      <c r="C91" s="28" t="s">
        <v>66</v>
      </c>
      <c r="D91" s="28" t="s">
        <v>60</v>
      </c>
      <c r="E91" s="28" t="s">
        <v>61</v>
      </c>
      <c r="F91" s="28" t="s">
        <v>74</v>
      </c>
      <c r="G91" s="28" t="s">
        <v>76</v>
      </c>
      <c r="H91" s="28">
        <v>48</v>
      </c>
      <c r="I91" s="28">
        <v>12</v>
      </c>
      <c r="J91" s="28">
        <v>818.16</v>
      </c>
      <c r="K91" s="28"/>
      <c r="L91" s="48" t="s">
        <v>64</v>
      </c>
      <c r="M91" s="11">
        <f t="shared" si="4"/>
        <v>9817.92</v>
      </c>
    </row>
    <row r="92" spans="2:13" x14ac:dyDescent="0.35">
      <c r="B92" s="28" t="s">
        <v>65</v>
      </c>
      <c r="C92" s="28" t="s">
        <v>66</v>
      </c>
      <c r="D92" s="28" t="s">
        <v>60</v>
      </c>
      <c r="E92" s="28" t="s">
        <v>61</v>
      </c>
      <c r="F92" s="28" t="s">
        <v>74</v>
      </c>
      <c r="G92" s="28" t="s">
        <v>76</v>
      </c>
      <c r="H92" s="28">
        <v>18</v>
      </c>
      <c r="I92" s="28">
        <v>4</v>
      </c>
      <c r="J92" s="28">
        <v>1305.44</v>
      </c>
      <c r="K92" s="28"/>
      <c r="L92" s="48" t="s">
        <v>64</v>
      </c>
      <c r="M92" s="11">
        <f t="shared" si="4"/>
        <v>5221.76</v>
      </c>
    </row>
    <row r="93" spans="2:13" x14ac:dyDescent="0.35">
      <c r="B93" s="28" t="s">
        <v>69</v>
      </c>
      <c r="C93" s="28" t="s">
        <v>70</v>
      </c>
      <c r="D93" s="28" t="s">
        <v>60</v>
      </c>
      <c r="E93" s="28" t="s">
        <v>61</v>
      </c>
      <c r="F93" s="28" t="s">
        <v>77</v>
      </c>
      <c r="G93" s="28" t="s">
        <v>78</v>
      </c>
      <c r="H93" s="28">
        <v>48</v>
      </c>
      <c r="I93" s="28">
        <v>12</v>
      </c>
      <c r="J93" s="28">
        <v>1033.08</v>
      </c>
      <c r="K93" s="28"/>
      <c r="L93" s="48" t="s">
        <v>64</v>
      </c>
      <c r="M93" s="11">
        <f t="shared" si="4"/>
        <v>12396.96</v>
      </c>
    </row>
    <row r="94" spans="2:13" x14ac:dyDescent="0.35">
      <c r="B94" s="28" t="s">
        <v>67</v>
      </c>
      <c r="C94" s="28" t="s">
        <v>68</v>
      </c>
      <c r="D94" s="28" t="s">
        <v>60</v>
      </c>
      <c r="E94" s="28" t="s">
        <v>61</v>
      </c>
      <c r="F94" s="28" t="s">
        <v>77</v>
      </c>
      <c r="G94" s="28" t="s">
        <v>78</v>
      </c>
      <c r="H94" s="28">
        <v>48</v>
      </c>
      <c r="I94" s="28">
        <v>24</v>
      </c>
      <c r="J94" s="28">
        <v>2066.16</v>
      </c>
      <c r="K94" s="28"/>
      <c r="L94" s="48" t="s">
        <v>64</v>
      </c>
      <c r="M94" s="11">
        <f t="shared" si="4"/>
        <v>49587.839999999997</v>
      </c>
    </row>
    <row r="95" spans="2:13" x14ac:dyDescent="0.35">
      <c r="B95" s="28" t="s">
        <v>79</v>
      </c>
      <c r="C95" s="28" t="s">
        <v>80</v>
      </c>
      <c r="D95" s="28" t="s">
        <v>81</v>
      </c>
      <c r="E95" s="28" t="s">
        <v>82</v>
      </c>
      <c r="F95" s="28" t="s">
        <v>26</v>
      </c>
      <c r="G95" s="28" t="s">
        <v>27</v>
      </c>
      <c r="H95" s="28">
        <v>24</v>
      </c>
      <c r="I95" s="28">
        <v>-1</v>
      </c>
      <c r="J95" s="28">
        <v>-437.5</v>
      </c>
      <c r="K95" s="28" t="s">
        <v>20</v>
      </c>
      <c r="L95" s="48" t="s">
        <v>64</v>
      </c>
      <c r="M95" s="11">
        <f t="shared" si="4"/>
        <v>437.5</v>
      </c>
    </row>
    <row r="96" spans="2:13" x14ac:dyDescent="0.35">
      <c r="B96" s="28" t="s">
        <v>84</v>
      </c>
      <c r="C96" s="28" t="s">
        <v>85</v>
      </c>
      <c r="D96" s="28" t="s">
        <v>60</v>
      </c>
      <c r="E96" s="28" t="s">
        <v>61</v>
      </c>
      <c r="F96" s="28" t="s">
        <v>18</v>
      </c>
      <c r="G96" s="28" t="s">
        <v>19</v>
      </c>
      <c r="H96" s="28">
        <v>36</v>
      </c>
      <c r="I96" s="28">
        <v>-36</v>
      </c>
      <c r="J96" s="28">
        <v>-8839.44</v>
      </c>
      <c r="K96" s="28" t="s">
        <v>86</v>
      </c>
      <c r="L96" s="48" t="s">
        <v>64</v>
      </c>
      <c r="M96" s="11">
        <f t="shared" si="4"/>
        <v>318219.84000000003</v>
      </c>
    </row>
    <row r="97" spans="2:13" x14ac:dyDescent="0.35">
      <c r="B97" s="28" t="s">
        <v>87</v>
      </c>
      <c r="C97" s="28" t="s">
        <v>88</v>
      </c>
      <c r="D97" s="28" t="s">
        <v>60</v>
      </c>
      <c r="E97" s="28" t="s">
        <v>61</v>
      </c>
      <c r="F97" s="28" t="s">
        <v>18</v>
      </c>
      <c r="G97" s="28" t="s">
        <v>89</v>
      </c>
      <c r="H97" s="28">
        <v>48</v>
      </c>
      <c r="I97" s="28">
        <v>-3</v>
      </c>
      <c r="J97" s="28">
        <v>-1918.83</v>
      </c>
      <c r="K97" s="28" t="s">
        <v>86</v>
      </c>
      <c r="L97" s="48" t="s">
        <v>64</v>
      </c>
      <c r="M97" s="11">
        <f t="shared" si="4"/>
        <v>5756.49</v>
      </c>
    </row>
    <row r="98" spans="2:13" x14ac:dyDescent="0.35">
      <c r="B98" s="28" t="s">
        <v>90</v>
      </c>
      <c r="C98" s="28" t="s">
        <v>91</v>
      </c>
      <c r="D98" s="28" t="s">
        <v>81</v>
      </c>
      <c r="E98" s="28" t="s">
        <v>82</v>
      </c>
      <c r="F98" s="28" t="s">
        <v>31</v>
      </c>
      <c r="G98" s="28" t="s">
        <v>32</v>
      </c>
      <c r="H98" s="28">
        <v>24</v>
      </c>
      <c r="I98" s="28">
        <v>-24</v>
      </c>
      <c r="J98" s="28">
        <v>-11170.08</v>
      </c>
      <c r="K98" s="28" t="s">
        <v>92</v>
      </c>
      <c r="L98" s="48" t="s">
        <v>64</v>
      </c>
      <c r="M98" s="11">
        <f t="shared" si="4"/>
        <v>268081.91999999998</v>
      </c>
    </row>
    <row r="99" spans="2:13" x14ac:dyDescent="0.35">
      <c r="B99" s="28" t="s">
        <v>58</v>
      </c>
      <c r="C99" s="28" t="s">
        <v>59</v>
      </c>
      <c r="D99" s="28" t="s">
        <v>60</v>
      </c>
      <c r="E99" s="28" t="s">
        <v>61</v>
      </c>
      <c r="F99" s="28" t="s">
        <v>40</v>
      </c>
      <c r="G99" s="28" t="s">
        <v>93</v>
      </c>
      <c r="H99" s="28">
        <v>4</v>
      </c>
      <c r="I99" s="28">
        <v>-28</v>
      </c>
      <c r="J99" s="28">
        <v>-39719.4</v>
      </c>
      <c r="K99" s="28" t="s">
        <v>86</v>
      </c>
      <c r="L99" s="48" t="s">
        <v>64</v>
      </c>
      <c r="M99" s="11">
        <f t="shared" si="4"/>
        <v>1112143.2</v>
      </c>
    </row>
    <row r="100" spans="2:13" x14ac:dyDescent="0.35">
      <c r="B100" s="28" t="s">
        <v>90</v>
      </c>
      <c r="C100" s="28" t="s">
        <v>91</v>
      </c>
      <c r="D100" s="28" t="s">
        <v>81</v>
      </c>
      <c r="E100" s="28" t="s">
        <v>82</v>
      </c>
      <c r="F100" s="28" t="s">
        <v>55</v>
      </c>
      <c r="G100" s="28" t="s">
        <v>56</v>
      </c>
      <c r="H100" s="28">
        <v>12</v>
      </c>
      <c r="I100" s="28">
        <v>-18</v>
      </c>
      <c r="J100" s="28">
        <v>-4680</v>
      </c>
      <c r="K100" s="28" t="s">
        <v>92</v>
      </c>
      <c r="L100" s="48" t="s">
        <v>64</v>
      </c>
      <c r="M100" s="11">
        <f t="shared" si="4"/>
        <v>84240</v>
      </c>
    </row>
    <row r="101" spans="2:13" x14ac:dyDescent="0.35">
      <c r="B101" s="28" t="s">
        <v>79</v>
      </c>
      <c r="C101" s="28" t="s">
        <v>80</v>
      </c>
      <c r="D101" s="28" t="s">
        <v>81</v>
      </c>
      <c r="E101" s="28" t="s">
        <v>82</v>
      </c>
      <c r="F101" s="28" t="s">
        <v>94</v>
      </c>
      <c r="G101" s="28" t="s">
        <v>95</v>
      </c>
      <c r="H101" s="28">
        <v>192</v>
      </c>
      <c r="I101" s="28">
        <v>96</v>
      </c>
      <c r="J101" s="28">
        <v>7493.76</v>
      </c>
      <c r="K101" s="28"/>
      <c r="L101" s="48" t="s">
        <v>64</v>
      </c>
      <c r="M101" s="11">
        <f t="shared" si="4"/>
        <v>719400.95999999996</v>
      </c>
    </row>
    <row r="102" spans="2:13" x14ac:dyDescent="0.35">
      <c r="B102" s="28" t="s">
        <v>69</v>
      </c>
      <c r="C102" s="28" t="s">
        <v>70</v>
      </c>
      <c r="D102" s="28" t="s">
        <v>60</v>
      </c>
      <c r="E102" s="28" t="s">
        <v>61</v>
      </c>
      <c r="F102" s="28" t="s">
        <v>94</v>
      </c>
      <c r="G102" s="28" t="s">
        <v>95</v>
      </c>
      <c r="H102" s="28">
        <v>192</v>
      </c>
      <c r="I102" s="28">
        <v>60</v>
      </c>
      <c r="J102" s="28">
        <v>4683.6000000000004</v>
      </c>
      <c r="K102" s="28"/>
      <c r="L102" s="48" t="s">
        <v>64</v>
      </c>
      <c r="M102" s="11">
        <f t="shared" si="4"/>
        <v>281016</v>
      </c>
    </row>
    <row r="103" spans="2:13" x14ac:dyDescent="0.35">
      <c r="B103" s="28" t="s">
        <v>96</v>
      </c>
      <c r="C103" s="28" t="s">
        <v>97</v>
      </c>
      <c r="D103" s="28" t="s">
        <v>60</v>
      </c>
      <c r="E103" s="28" t="s">
        <v>61</v>
      </c>
      <c r="F103" s="28" t="s">
        <v>94</v>
      </c>
      <c r="G103" s="28" t="s">
        <v>98</v>
      </c>
      <c r="H103" s="28">
        <v>40</v>
      </c>
      <c r="I103" s="28">
        <v>6</v>
      </c>
      <c r="J103" s="28">
        <v>2500.02</v>
      </c>
      <c r="K103" s="28"/>
      <c r="L103" s="48" t="s">
        <v>64</v>
      </c>
      <c r="M103" s="11">
        <f t="shared" si="4"/>
        <v>15000.119999999999</v>
      </c>
    </row>
    <row r="104" spans="2:13" x14ac:dyDescent="0.35">
      <c r="B104" s="28" t="s">
        <v>96</v>
      </c>
      <c r="C104" s="28" t="s">
        <v>97</v>
      </c>
      <c r="D104" s="28" t="s">
        <v>60</v>
      </c>
      <c r="E104" s="28" t="s">
        <v>61</v>
      </c>
      <c r="F104" s="28" t="s">
        <v>94</v>
      </c>
      <c r="G104" s="28" t="s">
        <v>98</v>
      </c>
      <c r="H104" s="28">
        <v>24</v>
      </c>
      <c r="I104" s="28">
        <v>6</v>
      </c>
      <c r="J104" s="28">
        <v>1973.7</v>
      </c>
      <c r="K104" s="28"/>
      <c r="L104" s="48" t="s">
        <v>64</v>
      </c>
      <c r="M104" s="11">
        <f t="shared" si="4"/>
        <v>11842.2</v>
      </c>
    </row>
    <row r="105" spans="2:13" x14ac:dyDescent="0.35">
      <c r="B105" s="28" t="s">
        <v>96</v>
      </c>
      <c r="C105" s="28" t="s">
        <v>97</v>
      </c>
      <c r="D105" s="28" t="s">
        <v>60</v>
      </c>
      <c r="E105" s="28" t="s">
        <v>61</v>
      </c>
      <c r="F105" s="28" t="s">
        <v>94</v>
      </c>
      <c r="G105" s="28" t="s">
        <v>98</v>
      </c>
      <c r="H105" s="28">
        <v>18</v>
      </c>
      <c r="I105" s="28">
        <v>6</v>
      </c>
      <c r="J105" s="28">
        <v>1973.7</v>
      </c>
      <c r="K105" s="28"/>
      <c r="L105" s="48" t="s">
        <v>64</v>
      </c>
      <c r="M105" s="11">
        <f t="shared" si="4"/>
        <v>11842.2</v>
      </c>
    </row>
    <row r="106" spans="2:13" x14ac:dyDescent="0.35">
      <c r="B106" s="28" t="s">
        <v>96</v>
      </c>
      <c r="C106" s="28" t="s">
        <v>97</v>
      </c>
      <c r="D106" s="28" t="s">
        <v>60</v>
      </c>
      <c r="E106" s="28" t="s">
        <v>61</v>
      </c>
      <c r="F106" s="28" t="s">
        <v>94</v>
      </c>
      <c r="G106" s="28" t="s">
        <v>98</v>
      </c>
      <c r="H106" s="28">
        <v>18</v>
      </c>
      <c r="I106" s="28">
        <v>18</v>
      </c>
      <c r="J106" s="28">
        <v>5131.62</v>
      </c>
      <c r="K106" s="28"/>
      <c r="L106" s="48" t="s">
        <v>64</v>
      </c>
      <c r="M106" s="11">
        <f t="shared" si="4"/>
        <v>92369.16</v>
      </c>
    </row>
    <row r="107" spans="2:13" x14ac:dyDescent="0.35">
      <c r="B107" s="28" t="s">
        <v>99</v>
      </c>
      <c r="C107" s="28" t="s">
        <v>100</v>
      </c>
      <c r="D107" s="28" t="s">
        <v>81</v>
      </c>
      <c r="E107" s="28" t="s">
        <v>82</v>
      </c>
      <c r="F107" s="28" t="s">
        <v>18</v>
      </c>
      <c r="G107" s="28" t="s">
        <v>101</v>
      </c>
      <c r="H107" s="28">
        <v>144</v>
      </c>
      <c r="I107" s="28">
        <v>24</v>
      </c>
      <c r="J107" s="28">
        <v>1009.92</v>
      </c>
      <c r="K107" s="28"/>
      <c r="L107" s="48" t="s">
        <v>64</v>
      </c>
      <c r="M107" s="11">
        <f t="shared" si="4"/>
        <v>24238.079999999998</v>
      </c>
    </row>
    <row r="108" spans="2:13" x14ac:dyDescent="0.35">
      <c r="B108" s="28" t="s">
        <v>96</v>
      </c>
      <c r="C108" s="28" t="s">
        <v>97</v>
      </c>
      <c r="D108" s="28" t="s">
        <v>60</v>
      </c>
      <c r="E108" s="28" t="s">
        <v>61</v>
      </c>
      <c r="F108" s="28" t="s">
        <v>18</v>
      </c>
      <c r="G108" s="28" t="s">
        <v>101</v>
      </c>
      <c r="H108" s="28">
        <v>144</v>
      </c>
      <c r="I108" s="28">
        <v>48</v>
      </c>
      <c r="J108" s="28">
        <v>2019.84</v>
      </c>
      <c r="K108" s="28"/>
      <c r="L108" s="48" t="s">
        <v>64</v>
      </c>
      <c r="M108" s="11">
        <f t="shared" si="4"/>
        <v>96952.319999999992</v>
      </c>
    </row>
    <row r="109" spans="2:13" x14ac:dyDescent="0.35">
      <c r="B109" s="28" t="s">
        <v>58</v>
      </c>
      <c r="C109" s="28" t="s">
        <v>59</v>
      </c>
      <c r="D109" s="28" t="s">
        <v>60</v>
      </c>
      <c r="E109" s="28" t="s">
        <v>61</v>
      </c>
      <c r="F109" s="28" t="s">
        <v>18</v>
      </c>
      <c r="G109" s="28" t="s">
        <v>102</v>
      </c>
      <c r="H109" s="28">
        <v>200</v>
      </c>
      <c r="I109" s="28">
        <v>20</v>
      </c>
      <c r="J109" s="28">
        <v>11160.8</v>
      </c>
      <c r="K109" s="28"/>
      <c r="L109" s="48" t="s">
        <v>64</v>
      </c>
      <c r="M109" s="11">
        <f t="shared" si="4"/>
        <v>223216</v>
      </c>
    </row>
    <row r="110" spans="2:13" x14ac:dyDescent="0.35">
      <c r="B110" s="28" t="s">
        <v>58</v>
      </c>
      <c r="C110" s="28" t="s">
        <v>59</v>
      </c>
      <c r="D110" s="28" t="s">
        <v>60</v>
      </c>
      <c r="E110" s="28" t="s">
        <v>61</v>
      </c>
      <c r="F110" s="28" t="s">
        <v>18</v>
      </c>
      <c r="G110" s="28" t="s">
        <v>102</v>
      </c>
      <c r="H110" s="28">
        <v>40</v>
      </c>
      <c r="I110" s="28">
        <v>20</v>
      </c>
      <c r="J110" s="28">
        <v>20518</v>
      </c>
      <c r="K110" s="28"/>
      <c r="L110" s="48" t="s">
        <v>64</v>
      </c>
      <c r="M110" s="11">
        <f t="shared" si="4"/>
        <v>410360</v>
      </c>
    </row>
    <row r="111" spans="2:13" x14ac:dyDescent="0.35">
      <c r="B111" s="28" t="s">
        <v>84</v>
      </c>
      <c r="C111" s="28" t="s">
        <v>85</v>
      </c>
      <c r="D111" s="28" t="s">
        <v>60</v>
      </c>
      <c r="E111" s="28" t="s">
        <v>61</v>
      </c>
      <c r="F111" s="28" t="s">
        <v>18</v>
      </c>
      <c r="G111" s="28" t="s">
        <v>103</v>
      </c>
      <c r="H111" s="28">
        <v>192</v>
      </c>
      <c r="I111" s="28">
        <v>96</v>
      </c>
      <c r="J111" s="28">
        <v>6314.88</v>
      </c>
      <c r="K111" s="28"/>
      <c r="L111" s="48" t="s">
        <v>64</v>
      </c>
      <c r="M111" s="11">
        <f t="shared" si="4"/>
        <v>606228.47999999998</v>
      </c>
    </row>
    <row r="112" spans="2:13" x14ac:dyDescent="0.35">
      <c r="B112" s="28" t="s">
        <v>79</v>
      </c>
      <c r="C112" s="28" t="s">
        <v>80</v>
      </c>
      <c r="D112" s="28" t="s">
        <v>81</v>
      </c>
      <c r="E112" s="28" t="s">
        <v>82</v>
      </c>
      <c r="F112" s="28" t="s">
        <v>18</v>
      </c>
      <c r="G112" s="28" t="s">
        <v>103</v>
      </c>
      <c r="H112" s="28">
        <v>192</v>
      </c>
      <c r="I112" s="28">
        <v>48</v>
      </c>
      <c r="J112" s="28">
        <v>3157.44</v>
      </c>
      <c r="K112" s="28"/>
      <c r="L112" s="48" t="s">
        <v>64</v>
      </c>
      <c r="M112" s="11">
        <f t="shared" si="4"/>
        <v>151557.12</v>
      </c>
    </row>
    <row r="113" spans="2:13" x14ac:dyDescent="0.35">
      <c r="B113" s="28" t="s">
        <v>84</v>
      </c>
      <c r="C113" s="28" t="s">
        <v>85</v>
      </c>
      <c r="D113" s="28" t="s">
        <v>60</v>
      </c>
      <c r="E113" s="28" t="s">
        <v>61</v>
      </c>
      <c r="F113" s="28" t="s">
        <v>18</v>
      </c>
      <c r="G113" s="28" t="s">
        <v>104</v>
      </c>
      <c r="H113" s="28">
        <v>240</v>
      </c>
      <c r="I113" s="28">
        <v>24</v>
      </c>
      <c r="J113" s="28">
        <v>2688</v>
      </c>
      <c r="K113" s="28"/>
      <c r="L113" s="48" t="s">
        <v>64</v>
      </c>
      <c r="M113" s="11">
        <f t="shared" si="4"/>
        <v>64512</v>
      </c>
    </row>
    <row r="114" spans="2:13" x14ac:dyDescent="0.35">
      <c r="B114" s="28" t="s">
        <v>96</v>
      </c>
      <c r="C114" s="28" t="s">
        <v>97</v>
      </c>
      <c r="D114" s="28" t="s">
        <v>60</v>
      </c>
      <c r="E114" s="28" t="s">
        <v>61</v>
      </c>
      <c r="F114" s="28" t="s">
        <v>18</v>
      </c>
      <c r="G114" s="28" t="s">
        <v>104</v>
      </c>
      <c r="H114" s="28">
        <v>480</v>
      </c>
      <c r="I114" s="28">
        <v>480</v>
      </c>
      <c r="J114" s="28">
        <v>19200</v>
      </c>
      <c r="K114" s="28"/>
      <c r="L114" s="48" t="s">
        <v>64</v>
      </c>
      <c r="M114" s="11">
        <f t="shared" si="4"/>
        <v>9216000</v>
      </c>
    </row>
    <row r="115" spans="2:13" x14ac:dyDescent="0.35">
      <c r="B115" s="28" t="s">
        <v>84</v>
      </c>
      <c r="C115" s="28" t="s">
        <v>85</v>
      </c>
      <c r="D115" s="28" t="s">
        <v>60</v>
      </c>
      <c r="E115" s="28" t="s">
        <v>61</v>
      </c>
      <c r="F115" s="28" t="s">
        <v>18</v>
      </c>
      <c r="G115" s="28" t="s">
        <v>104</v>
      </c>
      <c r="H115" s="28">
        <v>480</v>
      </c>
      <c r="I115" s="28">
        <v>40</v>
      </c>
      <c r="J115" s="28">
        <v>1600</v>
      </c>
      <c r="K115" s="28"/>
      <c r="L115" s="48" t="s">
        <v>64</v>
      </c>
      <c r="M115" s="11">
        <f t="shared" si="4"/>
        <v>64000</v>
      </c>
    </row>
    <row r="116" spans="2:13" x14ac:dyDescent="0.35">
      <c r="B116" s="28" t="s">
        <v>96</v>
      </c>
      <c r="C116" s="28" t="s">
        <v>97</v>
      </c>
      <c r="D116" s="28" t="s">
        <v>60</v>
      </c>
      <c r="E116" s="28" t="s">
        <v>61</v>
      </c>
      <c r="F116" s="28" t="s">
        <v>18</v>
      </c>
      <c r="G116" s="28" t="s">
        <v>104</v>
      </c>
      <c r="H116" s="28">
        <v>480</v>
      </c>
      <c r="I116" s="28">
        <v>480</v>
      </c>
      <c r="J116" s="28">
        <v>33600</v>
      </c>
      <c r="K116" s="28"/>
      <c r="L116" s="48" t="s">
        <v>64</v>
      </c>
      <c r="M116" s="11">
        <f t="shared" si="4"/>
        <v>16128000</v>
      </c>
    </row>
    <row r="117" spans="2:13" x14ac:dyDescent="0.35">
      <c r="B117" s="28" t="s">
        <v>84</v>
      </c>
      <c r="C117" s="28" t="s">
        <v>85</v>
      </c>
      <c r="D117" s="28" t="s">
        <v>60</v>
      </c>
      <c r="E117" s="28" t="s">
        <v>61</v>
      </c>
      <c r="F117" s="28" t="s">
        <v>18</v>
      </c>
      <c r="G117" s="28" t="s">
        <v>104</v>
      </c>
      <c r="H117" s="28">
        <v>480</v>
      </c>
      <c r="I117" s="28">
        <v>40</v>
      </c>
      <c r="J117" s="28">
        <v>2800</v>
      </c>
      <c r="K117" s="28"/>
      <c r="L117" s="48" t="s">
        <v>64</v>
      </c>
      <c r="M117" s="11">
        <f t="shared" si="4"/>
        <v>112000</v>
      </c>
    </row>
    <row r="118" spans="2:13" x14ac:dyDescent="0.35">
      <c r="B118" s="28" t="s">
        <v>96</v>
      </c>
      <c r="C118" s="28" t="s">
        <v>97</v>
      </c>
      <c r="D118" s="28" t="s">
        <v>60</v>
      </c>
      <c r="E118" s="28" t="s">
        <v>61</v>
      </c>
      <c r="F118" s="28" t="s">
        <v>18</v>
      </c>
      <c r="G118" s="28" t="s">
        <v>104</v>
      </c>
      <c r="H118" s="28">
        <v>108</v>
      </c>
      <c r="I118" s="28">
        <v>92</v>
      </c>
      <c r="J118" s="28">
        <v>9103.4</v>
      </c>
      <c r="K118" s="28"/>
      <c r="L118" s="48" t="s">
        <v>64</v>
      </c>
      <c r="M118" s="11">
        <f t="shared" si="4"/>
        <v>837512.79999999993</v>
      </c>
    </row>
    <row r="119" spans="2:13" x14ac:dyDescent="0.35">
      <c r="B119" s="28" t="s">
        <v>96</v>
      </c>
      <c r="C119" s="28" t="s">
        <v>97</v>
      </c>
      <c r="D119" s="28" t="s">
        <v>60</v>
      </c>
      <c r="E119" s="28" t="s">
        <v>61</v>
      </c>
      <c r="F119" s="28" t="s">
        <v>18</v>
      </c>
      <c r="G119" s="28" t="s">
        <v>104</v>
      </c>
      <c r="H119" s="28">
        <v>108</v>
      </c>
      <c r="I119" s="28">
        <v>124</v>
      </c>
      <c r="J119" s="28">
        <v>12269.8</v>
      </c>
      <c r="K119" s="28"/>
      <c r="L119" s="48" t="s">
        <v>64</v>
      </c>
      <c r="M119" s="11">
        <f t="shared" si="4"/>
        <v>1521455.2</v>
      </c>
    </row>
    <row r="120" spans="2:13" x14ac:dyDescent="0.35">
      <c r="B120" s="28" t="s">
        <v>99</v>
      </c>
      <c r="C120" s="28" t="s">
        <v>100</v>
      </c>
      <c r="D120" s="28" t="s">
        <v>81</v>
      </c>
      <c r="E120" s="28" t="s">
        <v>82</v>
      </c>
      <c r="F120" s="28" t="s">
        <v>18</v>
      </c>
      <c r="G120" s="28" t="s">
        <v>19</v>
      </c>
      <c r="H120" s="28">
        <v>60</v>
      </c>
      <c r="I120" s="28">
        <v>3</v>
      </c>
      <c r="J120" s="28">
        <v>3716.22</v>
      </c>
      <c r="K120" s="28"/>
      <c r="L120" s="48" t="s">
        <v>64</v>
      </c>
      <c r="M120" s="11">
        <f t="shared" si="4"/>
        <v>11148.66</v>
      </c>
    </row>
    <row r="121" spans="2:13" x14ac:dyDescent="0.35">
      <c r="B121" s="28" t="s">
        <v>69</v>
      </c>
      <c r="C121" s="28" t="s">
        <v>70</v>
      </c>
      <c r="D121" s="28" t="s">
        <v>60</v>
      </c>
      <c r="E121" s="28" t="s">
        <v>61</v>
      </c>
      <c r="F121" s="28" t="s">
        <v>18</v>
      </c>
      <c r="G121" s="28" t="s">
        <v>19</v>
      </c>
      <c r="H121" s="28">
        <v>60</v>
      </c>
      <c r="I121" s="28">
        <v>6</v>
      </c>
      <c r="J121" s="28">
        <v>7432.44</v>
      </c>
      <c r="K121" s="28"/>
      <c r="L121" s="48" t="s">
        <v>64</v>
      </c>
      <c r="M121" s="11">
        <f t="shared" si="4"/>
        <v>44594.64</v>
      </c>
    </row>
    <row r="122" spans="2:13" x14ac:dyDescent="0.35">
      <c r="B122" s="28" t="s">
        <v>58</v>
      </c>
      <c r="C122" s="28" t="s">
        <v>59</v>
      </c>
      <c r="D122" s="28" t="s">
        <v>60</v>
      </c>
      <c r="E122" s="28" t="s">
        <v>61</v>
      </c>
      <c r="F122" s="28" t="s">
        <v>18</v>
      </c>
      <c r="G122" s="28" t="s">
        <v>19</v>
      </c>
      <c r="H122" s="28">
        <v>72</v>
      </c>
      <c r="I122" s="28">
        <v>2</v>
      </c>
      <c r="J122" s="28">
        <v>533.94000000000005</v>
      </c>
      <c r="K122" s="28"/>
      <c r="L122" s="48" t="s">
        <v>64</v>
      </c>
      <c r="M122" s="11">
        <f t="shared" si="4"/>
        <v>1067.8800000000001</v>
      </c>
    </row>
    <row r="123" spans="2:13" x14ac:dyDescent="0.35">
      <c r="B123" s="28" t="s">
        <v>58</v>
      </c>
      <c r="C123" s="28" t="s">
        <v>59</v>
      </c>
      <c r="D123" s="28" t="s">
        <v>60</v>
      </c>
      <c r="E123" s="28" t="s">
        <v>61</v>
      </c>
      <c r="F123" s="28" t="s">
        <v>18</v>
      </c>
      <c r="G123" s="28" t="s">
        <v>19</v>
      </c>
      <c r="H123" s="28">
        <v>72</v>
      </c>
      <c r="I123" s="28">
        <v>34</v>
      </c>
      <c r="J123" s="28">
        <v>9076.98</v>
      </c>
      <c r="K123" s="28"/>
      <c r="L123" s="48" t="s">
        <v>105</v>
      </c>
      <c r="M123" s="11">
        <f t="shared" si="4"/>
        <v>308617.32</v>
      </c>
    </row>
    <row r="124" spans="2:13" x14ac:dyDescent="0.35">
      <c r="B124" s="28" t="s">
        <v>90</v>
      </c>
      <c r="C124" s="28" t="s">
        <v>91</v>
      </c>
      <c r="D124" s="28" t="s">
        <v>81</v>
      </c>
      <c r="E124" s="28" t="s">
        <v>82</v>
      </c>
      <c r="F124" s="28" t="s">
        <v>18</v>
      </c>
      <c r="G124" s="28" t="s">
        <v>19</v>
      </c>
      <c r="H124" s="28">
        <v>48</v>
      </c>
      <c r="I124" s="28">
        <v>12</v>
      </c>
      <c r="J124" s="28">
        <v>6160.68</v>
      </c>
      <c r="K124" s="28"/>
      <c r="L124" s="48" t="s">
        <v>105</v>
      </c>
      <c r="M124" s="11">
        <f t="shared" si="4"/>
        <v>73928.160000000003</v>
      </c>
    </row>
    <row r="125" spans="2:13" x14ac:dyDescent="0.35">
      <c r="B125" s="28" t="s">
        <v>106</v>
      </c>
      <c r="C125" s="28" t="s">
        <v>107</v>
      </c>
      <c r="D125" s="28" t="s">
        <v>81</v>
      </c>
      <c r="E125" s="28" t="s">
        <v>82</v>
      </c>
      <c r="F125" s="28" t="s">
        <v>18</v>
      </c>
      <c r="G125" s="28" t="s">
        <v>19</v>
      </c>
      <c r="H125" s="28">
        <v>36</v>
      </c>
      <c r="I125" s="28">
        <v>6</v>
      </c>
      <c r="J125" s="28">
        <v>1473.24</v>
      </c>
      <c r="K125" s="28"/>
      <c r="L125" s="48" t="s">
        <v>105</v>
      </c>
      <c r="M125" s="11">
        <f t="shared" si="4"/>
        <v>8839.44</v>
      </c>
    </row>
    <row r="126" spans="2:13" x14ac:dyDescent="0.35">
      <c r="B126" s="28" t="s">
        <v>106</v>
      </c>
      <c r="C126" s="28" t="s">
        <v>107</v>
      </c>
      <c r="D126" s="28" t="s">
        <v>81</v>
      </c>
      <c r="E126" s="28" t="s">
        <v>82</v>
      </c>
      <c r="F126" s="28" t="s">
        <v>18</v>
      </c>
      <c r="G126" s="28" t="s">
        <v>89</v>
      </c>
      <c r="H126" s="28">
        <v>72</v>
      </c>
      <c r="I126" s="28">
        <v>3</v>
      </c>
      <c r="J126" s="28">
        <v>1056.03</v>
      </c>
      <c r="K126" s="28"/>
      <c r="L126" s="48" t="s">
        <v>105</v>
      </c>
      <c r="M126" s="11">
        <f t="shared" si="4"/>
        <v>3168.09</v>
      </c>
    </row>
    <row r="127" spans="2:13" x14ac:dyDescent="0.35">
      <c r="B127" s="28" t="s">
        <v>87</v>
      </c>
      <c r="C127" s="28" t="s">
        <v>88</v>
      </c>
      <c r="D127" s="28" t="s">
        <v>60</v>
      </c>
      <c r="E127" s="28" t="s">
        <v>61</v>
      </c>
      <c r="F127" s="28" t="s">
        <v>18</v>
      </c>
      <c r="G127" s="28" t="s">
        <v>89</v>
      </c>
      <c r="H127" s="28">
        <v>72</v>
      </c>
      <c r="I127" s="28">
        <v>12</v>
      </c>
      <c r="J127" s="28">
        <v>4224.12</v>
      </c>
      <c r="K127" s="28"/>
      <c r="L127" s="48" t="s">
        <v>105</v>
      </c>
      <c r="M127" s="11">
        <f t="shared" si="4"/>
        <v>50689.440000000002</v>
      </c>
    </row>
    <row r="128" spans="2:13" x14ac:dyDescent="0.35">
      <c r="B128" s="28" t="s">
        <v>87</v>
      </c>
      <c r="C128" s="28" t="s">
        <v>88</v>
      </c>
      <c r="D128" s="28" t="s">
        <v>60</v>
      </c>
      <c r="E128" s="28" t="s">
        <v>61</v>
      </c>
      <c r="F128" s="28" t="s">
        <v>18</v>
      </c>
      <c r="G128" s="28" t="s">
        <v>89</v>
      </c>
      <c r="H128" s="28">
        <v>48</v>
      </c>
      <c r="I128" s="28">
        <v>3</v>
      </c>
      <c r="J128" s="28">
        <v>1918.83</v>
      </c>
      <c r="K128" s="28"/>
      <c r="L128" s="48" t="s">
        <v>105</v>
      </c>
      <c r="M128" s="11">
        <f t="shared" si="4"/>
        <v>5756.49</v>
      </c>
    </row>
    <row r="129" spans="2:13" x14ac:dyDescent="0.35">
      <c r="B129" s="28" t="s">
        <v>87</v>
      </c>
      <c r="C129" s="28" t="s">
        <v>88</v>
      </c>
      <c r="D129" s="28" t="s">
        <v>60</v>
      </c>
      <c r="E129" s="28" t="s">
        <v>61</v>
      </c>
      <c r="F129" s="28" t="s">
        <v>18</v>
      </c>
      <c r="G129" s="28" t="s">
        <v>89</v>
      </c>
      <c r="H129" s="28">
        <v>48</v>
      </c>
      <c r="I129" s="28">
        <v>2</v>
      </c>
      <c r="J129" s="28">
        <v>1314.52</v>
      </c>
      <c r="K129" s="28"/>
      <c r="L129" s="48" t="s">
        <v>105</v>
      </c>
      <c r="M129" s="11">
        <f t="shared" si="4"/>
        <v>2629.04</v>
      </c>
    </row>
    <row r="130" spans="2:13" x14ac:dyDescent="0.35">
      <c r="B130" s="28" t="s">
        <v>87</v>
      </c>
      <c r="C130" s="28" t="s">
        <v>88</v>
      </c>
      <c r="D130" s="28" t="s">
        <v>60</v>
      </c>
      <c r="E130" s="28" t="s">
        <v>61</v>
      </c>
      <c r="F130" s="28" t="s">
        <v>18</v>
      </c>
      <c r="G130" s="28" t="s">
        <v>89</v>
      </c>
      <c r="H130" s="28">
        <v>48</v>
      </c>
      <c r="I130" s="28">
        <v>1</v>
      </c>
      <c r="J130" s="28">
        <v>657.26</v>
      </c>
      <c r="K130" s="28"/>
      <c r="L130" s="48" t="s">
        <v>105</v>
      </c>
      <c r="M130" s="11">
        <f t="shared" si="4"/>
        <v>657.26</v>
      </c>
    </row>
    <row r="131" spans="2:13" x14ac:dyDescent="0.35">
      <c r="B131" s="28" t="s">
        <v>96</v>
      </c>
      <c r="C131" s="28" t="s">
        <v>97</v>
      </c>
      <c r="D131" s="28" t="s">
        <v>60</v>
      </c>
      <c r="E131" s="28" t="s">
        <v>61</v>
      </c>
      <c r="F131" s="28" t="s">
        <v>18</v>
      </c>
      <c r="G131" s="28" t="s">
        <v>89</v>
      </c>
      <c r="H131" s="28">
        <v>36</v>
      </c>
      <c r="I131" s="28">
        <v>6</v>
      </c>
      <c r="J131" s="28">
        <v>7021.62</v>
      </c>
      <c r="K131" s="28"/>
      <c r="L131" s="48" t="s">
        <v>105</v>
      </c>
      <c r="M131" s="11">
        <f t="shared" si="4"/>
        <v>42129.72</v>
      </c>
    </row>
    <row r="132" spans="2:13" x14ac:dyDescent="0.35">
      <c r="B132" s="28" t="s">
        <v>96</v>
      </c>
      <c r="C132" s="28" t="s">
        <v>97</v>
      </c>
      <c r="D132" s="28" t="s">
        <v>60</v>
      </c>
      <c r="E132" s="28" t="s">
        <v>61</v>
      </c>
      <c r="F132" s="28" t="s">
        <v>18</v>
      </c>
      <c r="G132" s="28" t="s">
        <v>89</v>
      </c>
      <c r="H132" s="28">
        <v>36</v>
      </c>
      <c r="I132" s="28">
        <v>6</v>
      </c>
      <c r="J132" s="28">
        <v>1967.1</v>
      </c>
      <c r="K132" s="28"/>
      <c r="L132" s="48" t="s">
        <v>105</v>
      </c>
      <c r="M132" s="11">
        <f t="shared" ref="M132:M195" si="5">I132*J132</f>
        <v>11802.599999999999</v>
      </c>
    </row>
    <row r="133" spans="2:13" x14ac:dyDescent="0.35">
      <c r="B133" s="28" t="s">
        <v>106</v>
      </c>
      <c r="C133" s="28" t="s">
        <v>107</v>
      </c>
      <c r="D133" s="28" t="s">
        <v>81</v>
      </c>
      <c r="E133" s="28" t="s">
        <v>82</v>
      </c>
      <c r="F133" s="28" t="s">
        <v>18</v>
      </c>
      <c r="G133" s="28" t="s">
        <v>89</v>
      </c>
      <c r="H133" s="28">
        <v>36</v>
      </c>
      <c r="I133" s="28">
        <v>2</v>
      </c>
      <c r="J133" s="28">
        <v>655.7</v>
      </c>
      <c r="K133" s="28"/>
      <c r="L133" s="48" t="s">
        <v>105</v>
      </c>
      <c r="M133" s="11">
        <f t="shared" si="5"/>
        <v>1311.4</v>
      </c>
    </row>
    <row r="134" spans="2:13" x14ac:dyDescent="0.35">
      <c r="B134" s="28" t="s">
        <v>106</v>
      </c>
      <c r="C134" s="28" t="s">
        <v>107</v>
      </c>
      <c r="D134" s="28" t="s">
        <v>81</v>
      </c>
      <c r="E134" s="28" t="s">
        <v>82</v>
      </c>
      <c r="F134" s="28" t="s">
        <v>18</v>
      </c>
      <c r="G134" s="28" t="s">
        <v>108</v>
      </c>
      <c r="H134" s="28">
        <v>30</v>
      </c>
      <c r="I134" s="28">
        <v>11</v>
      </c>
      <c r="J134" s="28">
        <v>1718.86</v>
      </c>
      <c r="K134" s="28"/>
      <c r="L134" s="48" t="s">
        <v>105</v>
      </c>
      <c r="M134" s="11">
        <f t="shared" si="5"/>
        <v>18907.46</v>
      </c>
    </row>
    <row r="135" spans="2:13" x14ac:dyDescent="0.35">
      <c r="B135" s="28" t="s">
        <v>106</v>
      </c>
      <c r="C135" s="28" t="s">
        <v>107</v>
      </c>
      <c r="D135" s="28" t="s">
        <v>81</v>
      </c>
      <c r="E135" s="28" t="s">
        <v>82</v>
      </c>
      <c r="F135" s="28" t="s">
        <v>18</v>
      </c>
      <c r="G135" s="28" t="s">
        <v>108</v>
      </c>
      <c r="H135" s="28">
        <v>30</v>
      </c>
      <c r="I135" s="28">
        <v>13</v>
      </c>
      <c r="J135" s="28">
        <v>2031.38</v>
      </c>
      <c r="K135" s="28"/>
      <c r="L135" s="48" t="s">
        <v>105</v>
      </c>
      <c r="M135" s="11">
        <f t="shared" si="5"/>
        <v>26407.940000000002</v>
      </c>
    </row>
    <row r="136" spans="2:13" x14ac:dyDescent="0.35">
      <c r="B136" s="28" t="s">
        <v>96</v>
      </c>
      <c r="C136" s="28" t="s">
        <v>97</v>
      </c>
      <c r="D136" s="28" t="s">
        <v>60</v>
      </c>
      <c r="E136" s="28" t="s">
        <v>61</v>
      </c>
      <c r="F136" s="28" t="s">
        <v>18</v>
      </c>
      <c r="G136" s="28" t="s">
        <v>109</v>
      </c>
      <c r="H136" s="28">
        <v>800</v>
      </c>
      <c r="I136" s="28">
        <v>200</v>
      </c>
      <c r="J136" s="28">
        <v>4162</v>
      </c>
      <c r="K136" s="28"/>
      <c r="L136" s="48" t="s">
        <v>105</v>
      </c>
      <c r="M136" s="11">
        <f t="shared" si="5"/>
        <v>832400</v>
      </c>
    </row>
    <row r="137" spans="2:13" x14ac:dyDescent="0.35">
      <c r="B137" s="28" t="s">
        <v>96</v>
      </c>
      <c r="C137" s="28" t="s">
        <v>97</v>
      </c>
      <c r="D137" s="28" t="s">
        <v>60</v>
      </c>
      <c r="E137" s="28" t="s">
        <v>61</v>
      </c>
      <c r="F137" s="28" t="s">
        <v>18</v>
      </c>
      <c r="G137" s="28" t="s">
        <v>109</v>
      </c>
      <c r="H137" s="28">
        <v>160</v>
      </c>
      <c r="I137" s="28">
        <v>480</v>
      </c>
      <c r="J137" s="28">
        <v>49440</v>
      </c>
      <c r="K137" s="28"/>
      <c r="L137" s="48" t="s">
        <v>105</v>
      </c>
      <c r="M137" s="11">
        <f t="shared" si="5"/>
        <v>23731200</v>
      </c>
    </row>
    <row r="138" spans="2:13" x14ac:dyDescent="0.35">
      <c r="B138" s="28" t="s">
        <v>96</v>
      </c>
      <c r="C138" s="28" t="s">
        <v>97</v>
      </c>
      <c r="D138" s="28" t="s">
        <v>60</v>
      </c>
      <c r="E138" s="28" t="s">
        <v>61</v>
      </c>
      <c r="F138" s="28" t="s">
        <v>18</v>
      </c>
      <c r="G138" s="28" t="s">
        <v>109</v>
      </c>
      <c r="H138" s="28">
        <v>1200</v>
      </c>
      <c r="I138" s="28">
        <v>1200</v>
      </c>
      <c r="J138" s="28">
        <v>12132</v>
      </c>
      <c r="K138" s="28"/>
      <c r="L138" s="48" t="s">
        <v>105</v>
      </c>
      <c r="M138" s="11">
        <f t="shared" si="5"/>
        <v>14558400</v>
      </c>
    </row>
    <row r="139" spans="2:13" x14ac:dyDescent="0.35">
      <c r="B139" s="28" t="s">
        <v>99</v>
      </c>
      <c r="C139" s="28" t="s">
        <v>100</v>
      </c>
      <c r="D139" s="28" t="s">
        <v>81</v>
      </c>
      <c r="E139" s="28" t="s">
        <v>82</v>
      </c>
      <c r="F139" s="28" t="s">
        <v>110</v>
      </c>
      <c r="G139" s="28" t="s">
        <v>111</v>
      </c>
      <c r="H139" s="28">
        <v>24</v>
      </c>
      <c r="I139" s="28">
        <v>24</v>
      </c>
      <c r="J139" s="28">
        <v>4959.84</v>
      </c>
      <c r="K139" s="28"/>
      <c r="L139" s="48" t="s">
        <v>105</v>
      </c>
      <c r="M139" s="11">
        <f t="shared" si="5"/>
        <v>119036.16</v>
      </c>
    </row>
    <row r="140" spans="2:13" x14ac:dyDescent="0.35">
      <c r="B140" s="28" t="s">
        <v>87</v>
      </c>
      <c r="C140" s="28" t="s">
        <v>88</v>
      </c>
      <c r="D140" s="28" t="s">
        <v>60</v>
      </c>
      <c r="E140" s="28" t="s">
        <v>61</v>
      </c>
      <c r="F140" s="28" t="s">
        <v>110</v>
      </c>
      <c r="G140" s="28" t="s">
        <v>111</v>
      </c>
      <c r="H140" s="28">
        <v>24</v>
      </c>
      <c r="I140" s="28">
        <v>48</v>
      </c>
      <c r="J140" s="28">
        <v>9919.68</v>
      </c>
      <c r="K140" s="28"/>
      <c r="L140" s="48" t="s">
        <v>105</v>
      </c>
      <c r="M140" s="11">
        <f t="shared" si="5"/>
        <v>476144.64000000001</v>
      </c>
    </row>
    <row r="141" spans="2:13" x14ac:dyDescent="0.35">
      <c r="B141" s="28" t="s">
        <v>87</v>
      </c>
      <c r="C141" s="28" t="s">
        <v>88</v>
      </c>
      <c r="D141" s="28" t="s">
        <v>60</v>
      </c>
      <c r="E141" s="28" t="s">
        <v>61</v>
      </c>
      <c r="F141" s="28" t="s">
        <v>110</v>
      </c>
      <c r="G141" s="28" t="s">
        <v>111</v>
      </c>
      <c r="H141" s="28">
        <v>72</v>
      </c>
      <c r="I141" s="28">
        <v>18</v>
      </c>
      <c r="J141" s="28">
        <v>1800</v>
      </c>
      <c r="K141" s="28"/>
      <c r="L141" s="48" t="s">
        <v>105</v>
      </c>
      <c r="M141" s="11">
        <f t="shared" si="5"/>
        <v>32400</v>
      </c>
    </row>
    <row r="142" spans="2:13" x14ac:dyDescent="0.35">
      <c r="B142" s="28" t="s">
        <v>87</v>
      </c>
      <c r="C142" s="28" t="s">
        <v>88</v>
      </c>
      <c r="D142" s="28" t="s">
        <v>60</v>
      </c>
      <c r="E142" s="28" t="s">
        <v>61</v>
      </c>
      <c r="F142" s="28" t="s">
        <v>110</v>
      </c>
      <c r="G142" s="28" t="s">
        <v>111</v>
      </c>
      <c r="H142" s="28">
        <v>48</v>
      </c>
      <c r="I142" s="28">
        <v>12</v>
      </c>
      <c r="J142" s="28">
        <v>1200</v>
      </c>
      <c r="K142" s="28"/>
      <c r="L142" s="48" t="s">
        <v>105</v>
      </c>
      <c r="M142" s="11">
        <f t="shared" si="5"/>
        <v>14400</v>
      </c>
    </row>
    <row r="143" spans="2:13" x14ac:dyDescent="0.35">
      <c r="B143" s="28" t="s">
        <v>106</v>
      </c>
      <c r="C143" s="28" t="s">
        <v>107</v>
      </c>
      <c r="D143" s="28" t="s">
        <v>81</v>
      </c>
      <c r="E143" s="28" t="s">
        <v>82</v>
      </c>
      <c r="F143" s="28" t="s">
        <v>110</v>
      </c>
      <c r="G143" s="28" t="s">
        <v>111</v>
      </c>
      <c r="H143" s="28">
        <v>96</v>
      </c>
      <c r="I143" s="28">
        <v>36</v>
      </c>
      <c r="J143" s="28">
        <v>1950.12</v>
      </c>
      <c r="K143" s="28"/>
      <c r="L143" s="48" t="s">
        <v>105</v>
      </c>
      <c r="M143" s="11">
        <f t="shared" si="5"/>
        <v>70204.319999999992</v>
      </c>
    </row>
    <row r="144" spans="2:13" x14ac:dyDescent="0.35">
      <c r="B144" s="28" t="s">
        <v>106</v>
      </c>
      <c r="C144" s="28" t="s">
        <v>107</v>
      </c>
      <c r="D144" s="28" t="s">
        <v>81</v>
      </c>
      <c r="E144" s="28" t="s">
        <v>82</v>
      </c>
      <c r="F144" s="28" t="s">
        <v>110</v>
      </c>
      <c r="G144" s="28" t="s">
        <v>111</v>
      </c>
      <c r="H144" s="28">
        <v>96</v>
      </c>
      <c r="I144" s="28">
        <v>36</v>
      </c>
      <c r="J144" s="28">
        <v>2100.2399999999998</v>
      </c>
      <c r="K144" s="28"/>
      <c r="L144" s="48" t="s">
        <v>105</v>
      </c>
      <c r="M144" s="11">
        <f t="shared" si="5"/>
        <v>75608.639999999985</v>
      </c>
    </row>
    <row r="145" spans="2:13" x14ac:dyDescent="0.35">
      <c r="B145" s="28" t="s">
        <v>87</v>
      </c>
      <c r="C145" s="28" t="s">
        <v>88</v>
      </c>
      <c r="D145" s="28" t="s">
        <v>60</v>
      </c>
      <c r="E145" s="28" t="s">
        <v>61</v>
      </c>
      <c r="F145" s="28" t="s">
        <v>110</v>
      </c>
      <c r="G145" s="28" t="s">
        <v>111</v>
      </c>
      <c r="H145" s="28">
        <v>36</v>
      </c>
      <c r="I145" s="28">
        <v>12</v>
      </c>
      <c r="J145" s="28">
        <v>1350</v>
      </c>
      <c r="K145" s="28"/>
      <c r="L145" s="48" t="s">
        <v>105</v>
      </c>
      <c r="M145" s="11">
        <f t="shared" si="5"/>
        <v>16200</v>
      </c>
    </row>
    <row r="146" spans="2:13" x14ac:dyDescent="0.35">
      <c r="B146" s="28" t="s">
        <v>106</v>
      </c>
      <c r="C146" s="28" t="s">
        <v>107</v>
      </c>
      <c r="D146" s="28" t="s">
        <v>81</v>
      </c>
      <c r="E146" s="28" t="s">
        <v>82</v>
      </c>
      <c r="F146" s="28" t="s">
        <v>110</v>
      </c>
      <c r="G146" s="28" t="s">
        <v>111</v>
      </c>
      <c r="H146" s="28">
        <v>20</v>
      </c>
      <c r="I146" s="28">
        <v>20</v>
      </c>
      <c r="J146" s="28">
        <v>3500</v>
      </c>
      <c r="K146" s="28"/>
      <c r="L146" s="48" t="s">
        <v>105</v>
      </c>
      <c r="M146" s="11">
        <f t="shared" si="5"/>
        <v>70000</v>
      </c>
    </row>
    <row r="147" spans="2:13" x14ac:dyDescent="0.35">
      <c r="B147" s="28" t="s">
        <v>96</v>
      </c>
      <c r="C147" s="28" t="s">
        <v>97</v>
      </c>
      <c r="D147" s="28" t="s">
        <v>60</v>
      </c>
      <c r="E147" s="28" t="s">
        <v>61</v>
      </c>
      <c r="F147" s="28" t="s">
        <v>110</v>
      </c>
      <c r="G147" s="28" t="s">
        <v>111</v>
      </c>
      <c r="H147" s="28">
        <v>20</v>
      </c>
      <c r="I147" s="28">
        <v>40</v>
      </c>
      <c r="J147" s="28">
        <v>7000</v>
      </c>
      <c r="K147" s="28"/>
      <c r="L147" s="48" t="s">
        <v>105</v>
      </c>
      <c r="M147" s="11">
        <f t="shared" si="5"/>
        <v>280000</v>
      </c>
    </row>
    <row r="148" spans="2:13" x14ac:dyDescent="0.35">
      <c r="B148" s="28" t="s">
        <v>87</v>
      </c>
      <c r="C148" s="28" t="s">
        <v>88</v>
      </c>
      <c r="D148" s="28" t="s">
        <v>60</v>
      </c>
      <c r="E148" s="28" t="s">
        <v>61</v>
      </c>
      <c r="F148" s="28" t="s">
        <v>110</v>
      </c>
      <c r="G148" s="28" t="s">
        <v>111</v>
      </c>
      <c r="H148" s="28">
        <v>48</v>
      </c>
      <c r="I148" s="28">
        <v>4</v>
      </c>
      <c r="J148" s="28">
        <v>566.67999999999995</v>
      </c>
      <c r="K148" s="28"/>
      <c r="L148" s="48" t="s">
        <v>105</v>
      </c>
      <c r="M148" s="11">
        <f t="shared" si="5"/>
        <v>2266.7199999999998</v>
      </c>
    </row>
    <row r="149" spans="2:13" x14ac:dyDescent="0.35">
      <c r="B149" s="28" t="s">
        <v>87</v>
      </c>
      <c r="C149" s="28" t="s">
        <v>88</v>
      </c>
      <c r="D149" s="28" t="s">
        <v>60</v>
      </c>
      <c r="E149" s="28" t="s">
        <v>61</v>
      </c>
      <c r="F149" s="28" t="s">
        <v>110</v>
      </c>
      <c r="G149" s="28" t="s">
        <v>111</v>
      </c>
      <c r="H149" s="28">
        <v>48</v>
      </c>
      <c r="I149" s="28">
        <v>6</v>
      </c>
      <c r="J149" s="28">
        <v>850.02</v>
      </c>
      <c r="K149" s="28"/>
      <c r="L149" s="48" t="s">
        <v>105</v>
      </c>
      <c r="M149" s="11">
        <f t="shared" si="5"/>
        <v>5100.12</v>
      </c>
    </row>
    <row r="150" spans="2:13" x14ac:dyDescent="0.35">
      <c r="B150" s="28" t="s">
        <v>87</v>
      </c>
      <c r="C150" s="28" t="s">
        <v>88</v>
      </c>
      <c r="D150" s="28" t="s">
        <v>60</v>
      </c>
      <c r="E150" s="28" t="s">
        <v>61</v>
      </c>
      <c r="F150" s="28" t="s">
        <v>110</v>
      </c>
      <c r="G150" s="28" t="s">
        <v>111</v>
      </c>
      <c r="H150" s="28">
        <v>48</v>
      </c>
      <c r="I150" s="28">
        <v>2</v>
      </c>
      <c r="J150" s="28">
        <v>283.33999999999997</v>
      </c>
      <c r="K150" s="28"/>
      <c r="L150" s="48" t="s">
        <v>105</v>
      </c>
      <c r="M150" s="11">
        <f t="shared" si="5"/>
        <v>566.67999999999995</v>
      </c>
    </row>
    <row r="151" spans="2:13" x14ac:dyDescent="0.35">
      <c r="B151" s="28" t="s">
        <v>87</v>
      </c>
      <c r="C151" s="28" t="s">
        <v>88</v>
      </c>
      <c r="D151" s="28" t="s">
        <v>60</v>
      </c>
      <c r="E151" s="28" t="s">
        <v>61</v>
      </c>
      <c r="F151" s="28" t="s">
        <v>110</v>
      </c>
      <c r="G151" s="28" t="s">
        <v>111</v>
      </c>
      <c r="H151" s="28">
        <v>48</v>
      </c>
      <c r="I151" s="28">
        <v>11</v>
      </c>
      <c r="J151" s="28">
        <v>1558.37</v>
      </c>
      <c r="K151" s="28"/>
      <c r="L151" s="48" t="s">
        <v>105</v>
      </c>
      <c r="M151" s="11">
        <f t="shared" si="5"/>
        <v>17142.07</v>
      </c>
    </row>
    <row r="152" spans="2:13" x14ac:dyDescent="0.35">
      <c r="B152" s="28" t="s">
        <v>96</v>
      </c>
      <c r="C152" s="28" t="s">
        <v>97</v>
      </c>
      <c r="D152" s="28" t="s">
        <v>60</v>
      </c>
      <c r="E152" s="28" t="s">
        <v>61</v>
      </c>
      <c r="F152" s="28" t="s">
        <v>110</v>
      </c>
      <c r="G152" s="28" t="s">
        <v>111</v>
      </c>
      <c r="H152" s="28">
        <v>24</v>
      </c>
      <c r="I152" s="28">
        <v>48</v>
      </c>
      <c r="J152" s="28">
        <v>6000</v>
      </c>
      <c r="K152" s="28"/>
      <c r="L152" s="48" t="s">
        <v>105</v>
      </c>
      <c r="M152" s="11">
        <f t="shared" si="5"/>
        <v>288000</v>
      </c>
    </row>
    <row r="153" spans="2:13" x14ac:dyDescent="0.35">
      <c r="B153" s="28" t="s">
        <v>99</v>
      </c>
      <c r="C153" s="28" t="s">
        <v>100</v>
      </c>
      <c r="D153" s="28" t="s">
        <v>81</v>
      </c>
      <c r="E153" s="28" t="s">
        <v>82</v>
      </c>
      <c r="F153" s="28" t="s">
        <v>110</v>
      </c>
      <c r="G153" s="28" t="s">
        <v>111</v>
      </c>
      <c r="H153" s="28">
        <v>24</v>
      </c>
      <c r="I153" s="28">
        <v>69</v>
      </c>
      <c r="J153" s="28">
        <v>8625</v>
      </c>
      <c r="K153" s="28"/>
      <c r="L153" s="48" t="s">
        <v>105</v>
      </c>
      <c r="M153" s="11">
        <f t="shared" si="5"/>
        <v>595125</v>
      </c>
    </row>
    <row r="154" spans="2:13" x14ac:dyDescent="0.35">
      <c r="B154" s="28" t="s">
        <v>99</v>
      </c>
      <c r="C154" s="28" t="s">
        <v>100</v>
      </c>
      <c r="D154" s="28" t="s">
        <v>81</v>
      </c>
      <c r="E154" s="28" t="s">
        <v>82</v>
      </c>
      <c r="F154" s="28" t="s">
        <v>110</v>
      </c>
      <c r="G154" s="28" t="s">
        <v>111</v>
      </c>
      <c r="H154" s="28">
        <v>24</v>
      </c>
      <c r="I154" s="28">
        <v>3</v>
      </c>
      <c r="J154" s="28">
        <v>375</v>
      </c>
      <c r="K154" s="28"/>
      <c r="L154" s="48" t="s">
        <v>105</v>
      </c>
      <c r="M154" s="11">
        <f t="shared" si="5"/>
        <v>1125</v>
      </c>
    </row>
    <row r="155" spans="2:13" x14ac:dyDescent="0.35">
      <c r="B155" s="28" t="s">
        <v>79</v>
      </c>
      <c r="C155" s="28" t="s">
        <v>80</v>
      </c>
      <c r="D155" s="28" t="s">
        <v>81</v>
      </c>
      <c r="E155" s="28" t="s">
        <v>82</v>
      </c>
      <c r="F155" s="28" t="s">
        <v>110</v>
      </c>
      <c r="G155" s="28" t="s">
        <v>111</v>
      </c>
      <c r="H155" s="28">
        <v>24</v>
      </c>
      <c r="I155" s="28">
        <v>24</v>
      </c>
      <c r="J155" s="28">
        <v>3000</v>
      </c>
      <c r="K155" s="28"/>
      <c r="L155" s="48" t="s">
        <v>105</v>
      </c>
      <c r="M155" s="11">
        <f t="shared" si="5"/>
        <v>72000</v>
      </c>
    </row>
    <row r="156" spans="2:13" x14ac:dyDescent="0.35">
      <c r="B156" s="28" t="s">
        <v>79</v>
      </c>
      <c r="C156" s="28" t="s">
        <v>80</v>
      </c>
      <c r="D156" s="28" t="s">
        <v>81</v>
      </c>
      <c r="E156" s="28" t="s">
        <v>82</v>
      </c>
      <c r="F156" s="28" t="s">
        <v>110</v>
      </c>
      <c r="G156" s="28" t="s">
        <v>111</v>
      </c>
      <c r="H156" s="28">
        <v>24</v>
      </c>
      <c r="I156" s="28">
        <v>12</v>
      </c>
      <c r="J156" s="28">
        <v>1500</v>
      </c>
      <c r="K156" s="28"/>
      <c r="L156" s="48" t="s">
        <v>105</v>
      </c>
      <c r="M156" s="11">
        <f t="shared" si="5"/>
        <v>18000</v>
      </c>
    </row>
    <row r="157" spans="2:13" x14ac:dyDescent="0.35">
      <c r="B157" s="28" t="s">
        <v>79</v>
      </c>
      <c r="C157" s="28" t="s">
        <v>80</v>
      </c>
      <c r="D157" s="28" t="s">
        <v>81</v>
      </c>
      <c r="E157" s="28" t="s">
        <v>82</v>
      </c>
      <c r="F157" s="28" t="s">
        <v>110</v>
      </c>
      <c r="G157" s="28" t="s">
        <v>111</v>
      </c>
      <c r="H157" s="28">
        <v>24</v>
      </c>
      <c r="I157" s="28">
        <v>12</v>
      </c>
      <c r="J157" s="28">
        <v>1500</v>
      </c>
      <c r="K157" s="28"/>
      <c r="L157" s="48" t="s">
        <v>105</v>
      </c>
      <c r="M157" s="11">
        <f t="shared" si="5"/>
        <v>18000</v>
      </c>
    </row>
    <row r="158" spans="2:13" x14ac:dyDescent="0.35">
      <c r="B158" s="28" t="s">
        <v>58</v>
      </c>
      <c r="C158" s="28" t="s">
        <v>59</v>
      </c>
      <c r="D158" s="28" t="s">
        <v>60</v>
      </c>
      <c r="E158" s="28" t="s">
        <v>61</v>
      </c>
      <c r="F158" s="28" t="s">
        <v>26</v>
      </c>
      <c r="G158" s="28" t="s">
        <v>27</v>
      </c>
      <c r="H158" s="28">
        <v>12</v>
      </c>
      <c r="I158" s="28">
        <v>24</v>
      </c>
      <c r="J158" s="28">
        <v>5335.68</v>
      </c>
      <c r="K158" s="28"/>
      <c r="L158" s="48" t="s">
        <v>105</v>
      </c>
      <c r="M158" s="11">
        <f t="shared" si="5"/>
        <v>128056.32000000001</v>
      </c>
    </row>
    <row r="159" spans="2:13" x14ac:dyDescent="0.35">
      <c r="B159" s="28" t="s">
        <v>106</v>
      </c>
      <c r="C159" s="28" t="s">
        <v>107</v>
      </c>
      <c r="D159" s="28" t="s">
        <v>81</v>
      </c>
      <c r="E159" s="28" t="s">
        <v>82</v>
      </c>
      <c r="F159" s="28" t="s">
        <v>26</v>
      </c>
      <c r="G159" s="28" t="s">
        <v>27</v>
      </c>
      <c r="H159" s="28">
        <v>24</v>
      </c>
      <c r="I159" s="28">
        <v>6</v>
      </c>
      <c r="J159" s="28">
        <v>1066.08</v>
      </c>
      <c r="K159" s="28"/>
      <c r="L159" s="48" t="s">
        <v>105</v>
      </c>
      <c r="M159" s="11">
        <f t="shared" si="5"/>
        <v>6396.48</v>
      </c>
    </row>
    <row r="160" spans="2:13" x14ac:dyDescent="0.35">
      <c r="B160" s="28" t="s">
        <v>84</v>
      </c>
      <c r="C160" s="28" t="s">
        <v>85</v>
      </c>
      <c r="D160" s="28" t="s">
        <v>60</v>
      </c>
      <c r="E160" s="28" t="s">
        <v>61</v>
      </c>
      <c r="F160" s="28" t="s">
        <v>26</v>
      </c>
      <c r="G160" s="28" t="s">
        <v>27</v>
      </c>
      <c r="H160" s="28">
        <v>48</v>
      </c>
      <c r="I160" s="28">
        <v>48</v>
      </c>
      <c r="J160" s="28">
        <v>3857.28</v>
      </c>
      <c r="K160" s="28"/>
      <c r="L160" s="48" t="s">
        <v>105</v>
      </c>
      <c r="M160" s="11">
        <f t="shared" si="5"/>
        <v>185149.44</v>
      </c>
    </row>
    <row r="161" spans="2:13" x14ac:dyDescent="0.35">
      <c r="B161" s="28" t="s">
        <v>79</v>
      </c>
      <c r="C161" s="28" t="s">
        <v>80</v>
      </c>
      <c r="D161" s="28" t="s">
        <v>81</v>
      </c>
      <c r="E161" s="28" t="s">
        <v>82</v>
      </c>
      <c r="F161" s="28" t="s">
        <v>26</v>
      </c>
      <c r="G161" s="28" t="s">
        <v>27</v>
      </c>
      <c r="H161" s="28">
        <v>24</v>
      </c>
      <c r="I161" s="28">
        <v>1</v>
      </c>
      <c r="J161" s="28">
        <v>437.5</v>
      </c>
      <c r="K161" s="28"/>
      <c r="L161" s="48" t="s">
        <v>105</v>
      </c>
      <c r="M161" s="11">
        <f t="shared" si="5"/>
        <v>437.5</v>
      </c>
    </row>
    <row r="162" spans="2:13" x14ac:dyDescent="0.35">
      <c r="B162" s="28" t="s">
        <v>79</v>
      </c>
      <c r="C162" s="28" t="s">
        <v>80</v>
      </c>
      <c r="D162" s="28" t="s">
        <v>81</v>
      </c>
      <c r="E162" s="28" t="s">
        <v>82</v>
      </c>
      <c r="F162" s="28" t="s">
        <v>26</v>
      </c>
      <c r="G162" s="28" t="s">
        <v>27</v>
      </c>
      <c r="H162" s="28">
        <v>24</v>
      </c>
      <c r="I162" s="28">
        <v>3</v>
      </c>
      <c r="J162" s="28">
        <v>1468.8</v>
      </c>
      <c r="K162" s="28"/>
      <c r="L162" s="48" t="s">
        <v>105</v>
      </c>
      <c r="M162" s="11">
        <f t="shared" si="5"/>
        <v>4406.3999999999996</v>
      </c>
    </row>
    <row r="163" spans="2:13" x14ac:dyDescent="0.35">
      <c r="B163" s="28" t="s">
        <v>87</v>
      </c>
      <c r="C163" s="28" t="s">
        <v>88</v>
      </c>
      <c r="D163" s="28" t="s">
        <v>60</v>
      </c>
      <c r="E163" s="28" t="s">
        <v>61</v>
      </c>
      <c r="F163" s="28" t="s">
        <v>26</v>
      </c>
      <c r="G163" s="28" t="s">
        <v>27</v>
      </c>
      <c r="H163" s="28">
        <v>144</v>
      </c>
      <c r="I163" s="28">
        <v>24</v>
      </c>
      <c r="J163" s="28">
        <v>857.04</v>
      </c>
      <c r="K163" s="28"/>
      <c r="L163" s="48" t="s">
        <v>105</v>
      </c>
      <c r="M163" s="11">
        <f t="shared" si="5"/>
        <v>20568.96</v>
      </c>
    </row>
    <row r="164" spans="2:13" x14ac:dyDescent="0.35">
      <c r="B164" s="28" t="s">
        <v>106</v>
      </c>
      <c r="C164" s="28" t="s">
        <v>107</v>
      </c>
      <c r="D164" s="28" t="s">
        <v>81</v>
      </c>
      <c r="E164" s="28" t="s">
        <v>82</v>
      </c>
      <c r="F164" s="28" t="s">
        <v>26</v>
      </c>
      <c r="G164" s="28" t="s">
        <v>27</v>
      </c>
      <c r="H164" s="28">
        <v>144</v>
      </c>
      <c r="I164" s="28">
        <v>24</v>
      </c>
      <c r="J164" s="28">
        <v>857.04</v>
      </c>
      <c r="K164" s="28"/>
      <c r="L164" s="48" t="s">
        <v>105</v>
      </c>
      <c r="M164" s="11">
        <f t="shared" si="5"/>
        <v>20568.96</v>
      </c>
    </row>
    <row r="165" spans="2:13" x14ac:dyDescent="0.35">
      <c r="B165" s="28" t="s">
        <v>96</v>
      </c>
      <c r="C165" s="28" t="s">
        <v>97</v>
      </c>
      <c r="D165" s="28" t="s">
        <v>60</v>
      </c>
      <c r="E165" s="28" t="s">
        <v>61</v>
      </c>
      <c r="F165" s="28" t="s">
        <v>26</v>
      </c>
      <c r="G165" s="28" t="s">
        <v>27</v>
      </c>
      <c r="H165" s="28">
        <v>144</v>
      </c>
      <c r="I165" s="28">
        <v>36</v>
      </c>
      <c r="J165" s="28">
        <v>1285.56</v>
      </c>
      <c r="K165" s="28"/>
      <c r="L165" s="48" t="s">
        <v>105</v>
      </c>
      <c r="M165" s="11">
        <f t="shared" si="5"/>
        <v>46280.159999999996</v>
      </c>
    </row>
    <row r="166" spans="2:13" x14ac:dyDescent="0.35">
      <c r="B166" s="28" t="s">
        <v>65</v>
      </c>
      <c r="C166" s="28" t="s">
        <v>66</v>
      </c>
      <c r="D166" s="28" t="s">
        <v>60</v>
      </c>
      <c r="E166" s="28" t="s">
        <v>61</v>
      </c>
      <c r="F166" s="28" t="s">
        <v>26</v>
      </c>
      <c r="G166" s="28" t="s">
        <v>27</v>
      </c>
      <c r="H166" s="28">
        <v>96</v>
      </c>
      <c r="I166" s="28">
        <v>24</v>
      </c>
      <c r="J166" s="28">
        <v>1607.04</v>
      </c>
      <c r="K166" s="28"/>
      <c r="L166" s="48" t="s">
        <v>105</v>
      </c>
      <c r="M166" s="11">
        <f t="shared" si="5"/>
        <v>38568.959999999999</v>
      </c>
    </row>
    <row r="167" spans="2:13" x14ac:dyDescent="0.35">
      <c r="B167" s="28" t="s">
        <v>87</v>
      </c>
      <c r="C167" s="28" t="s">
        <v>88</v>
      </c>
      <c r="D167" s="28" t="s">
        <v>60</v>
      </c>
      <c r="E167" s="28" t="s">
        <v>61</v>
      </c>
      <c r="F167" s="28" t="s">
        <v>26</v>
      </c>
      <c r="G167" s="28" t="s">
        <v>27</v>
      </c>
      <c r="H167" s="28">
        <v>144</v>
      </c>
      <c r="I167" s="28">
        <v>24</v>
      </c>
      <c r="J167" s="28">
        <v>857.04</v>
      </c>
      <c r="K167" s="28"/>
      <c r="L167" s="48" t="s">
        <v>105</v>
      </c>
      <c r="M167" s="11">
        <f t="shared" si="5"/>
        <v>20568.96</v>
      </c>
    </row>
    <row r="168" spans="2:13" x14ac:dyDescent="0.35">
      <c r="B168" s="28" t="s">
        <v>96</v>
      </c>
      <c r="C168" s="28" t="s">
        <v>97</v>
      </c>
      <c r="D168" s="28" t="s">
        <v>60</v>
      </c>
      <c r="E168" s="28" t="s">
        <v>61</v>
      </c>
      <c r="F168" s="28" t="s">
        <v>26</v>
      </c>
      <c r="G168" s="28" t="s">
        <v>27</v>
      </c>
      <c r="H168" s="28">
        <v>144</v>
      </c>
      <c r="I168" s="28">
        <v>36</v>
      </c>
      <c r="J168" s="28">
        <v>1285.56</v>
      </c>
      <c r="K168" s="28"/>
      <c r="L168" s="48" t="s">
        <v>105</v>
      </c>
      <c r="M168" s="11">
        <f t="shared" si="5"/>
        <v>46280.159999999996</v>
      </c>
    </row>
    <row r="169" spans="2:13" x14ac:dyDescent="0.35">
      <c r="B169" s="28" t="s">
        <v>106</v>
      </c>
      <c r="C169" s="28" t="s">
        <v>107</v>
      </c>
      <c r="D169" s="28" t="s">
        <v>81</v>
      </c>
      <c r="E169" s="28" t="s">
        <v>82</v>
      </c>
      <c r="F169" s="28" t="s">
        <v>26</v>
      </c>
      <c r="G169" s="28" t="s">
        <v>27</v>
      </c>
      <c r="H169" s="28">
        <v>144</v>
      </c>
      <c r="I169" s="28">
        <v>24</v>
      </c>
      <c r="J169" s="28">
        <v>857.04</v>
      </c>
      <c r="K169" s="28"/>
      <c r="L169" s="48" t="s">
        <v>105</v>
      </c>
      <c r="M169" s="11">
        <f t="shared" si="5"/>
        <v>20568.96</v>
      </c>
    </row>
    <row r="170" spans="2:13" x14ac:dyDescent="0.35">
      <c r="B170" s="28" t="s">
        <v>69</v>
      </c>
      <c r="C170" s="28" t="s">
        <v>70</v>
      </c>
      <c r="D170" s="28" t="s">
        <v>60</v>
      </c>
      <c r="E170" s="28" t="s">
        <v>61</v>
      </c>
      <c r="F170" s="28" t="s">
        <v>26</v>
      </c>
      <c r="G170" s="28" t="s">
        <v>27</v>
      </c>
      <c r="H170" s="28">
        <v>144</v>
      </c>
      <c r="I170" s="28">
        <v>60</v>
      </c>
      <c r="J170" s="28">
        <v>2142.6</v>
      </c>
      <c r="K170" s="28"/>
      <c r="L170" s="48" t="s">
        <v>105</v>
      </c>
      <c r="M170" s="11">
        <f t="shared" si="5"/>
        <v>128556</v>
      </c>
    </row>
    <row r="171" spans="2:13" x14ac:dyDescent="0.35">
      <c r="B171" s="28" t="s">
        <v>58</v>
      </c>
      <c r="C171" s="28" t="s">
        <v>59</v>
      </c>
      <c r="D171" s="28" t="s">
        <v>60</v>
      </c>
      <c r="E171" s="28" t="s">
        <v>61</v>
      </c>
      <c r="F171" s="28" t="s">
        <v>26</v>
      </c>
      <c r="G171" s="28" t="s">
        <v>27</v>
      </c>
      <c r="H171" s="28">
        <v>72</v>
      </c>
      <c r="I171" s="28">
        <v>72</v>
      </c>
      <c r="J171" s="28">
        <v>3456</v>
      </c>
      <c r="K171" s="28"/>
      <c r="L171" s="48" t="s">
        <v>105</v>
      </c>
      <c r="M171" s="11">
        <f t="shared" si="5"/>
        <v>248832</v>
      </c>
    </row>
    <row r="172" spans="2:13" x14ac:dyDescent="0.35">
      <c r="B172" s="28" t="s">
        <v>112</v>
      </c>
      <c r="C172" s="28" t="s">
        <v>113</v>
      </c>
      <c r="D172" s="28" t="s">
        <v>114</v>
      </c>
      <c r="E172" s="28" t="s">
        <v>115</v>
      </c>
      <c r="F172" s="28" t="s">
        <v>26</v>
      </c>
      <c r="G172" s="28" t="s">
        <v>27</v>
      </c>
      <c r="H172" s="28">
        <v>72</v>
      </c>
      <c r="I172" s="28">
        <v>330</v>
      </c>
      <c r="J172" s="28">
        <v>15840</v>
      </c>
      <c r="K172" s="28"/>
      <c r="L172" s="48" t="s">
        <v>105</v>
      </c>
      <c r="M172" s="11">
        <f t="shared" si="5"/>
        <v>5227200</v>
      </c>
    </row>
    <row r="173" spans="2:13" x14ac:dyDescent="0.35">
      <c r="B173" s="28" t="s">
        <v>65</v>
      </c>
      <c r="C173" s="28" t="s">
        <v>66</v>
      </c>
      <c r="D173" s="28" t="s">
        <v>60</v>
      </c>
      <c r="E173" s="28" t="s">
        <v>61</v>
      </c>
      <c r="F173" s="28" t="s">
        <v>26</v>
      </c>
      <c r="G173" s="28" t="s">
        <v>27</v>
      </c>
      <c r="H173" s="28">
        <v>72</v>
      </c>
      <c r="I173" s="28">
        <v>24</v>
      </c>
      <c r="J173" s="28">
        <v>1152</v>
      </c>
      <c r="K173" s="28"/>
      <c r="L173" s="48" t="s">
        <v>105</v>
      </c>
      <c r="M173" s="11">
        <f t="shared" si="5"/>
        <v>27648</v>
      </c>
    </row>
    <row r="174" spans="2:13" x14ac:dyDescent="0.35">
      <c r="B174" s="28" t="s">
        <v>112</v>
      </c>
      <c r="C174" s="28" t="s">
        <v>113</v>
      </c>
      <c r="D174" s="28" t="s">
        <v>114</v>
      </c>
      <c r="E174" s="28" t="s">
        <v>115</v>
      </c>
      <c r="F174" s="28" t="s">
        <v>26</v>
      </c>
      <c r="G174" s="28" t="s">
        <v>27</v>
      </c>
      <c r="H174" s="28">
        <v>72</v>
      </c>
      <c r="I174" s="28">
        <v>30</v>
      </c>
      <c r="J174" s="28">
        <v>1440</v>
      </c>
      <c r="K174" s="28"/>
      <c r="L174" s="48" t="s">
        <v>105</v>
      </c>
      <c r="M174" s="11">
        <f t="shared" si="5"/>
        <v>43200</v>
      </c>
    </row>
    <row r="175" spans="2:13" x14ac:dyDescent="0.35">
      <c r="B175" s="28" t="s">
        <v>96</v>
      </c>
      <c r="C175" s="28" t="s">
        <v>97</v>
      </c>
      <c r="D175" s="28" t="s">
        <v>60</v>
      </c>
      <c r="E175" s="28" t="s">
        <v>61</v>
      </c>
      <c r="F175" s="28" t="s">
        <v>26</v>
      </c>
      <c r="G175" s="28" t="s">
        <v>27</v>
      </c>
      <c r="H175" s="28">
        <v>72</v>
      </c>
      <c r="I175" s="28">
        <v>72</v>
      </c>
      <c r="J175" s="28">
        <v>3456</v>
      </c>
      <c r="K175" s="28"/>
      <c r="L175" s="48" t="s">
        <v>105</v>
      </c>
      <c r="M175" s="11">
        <f t="shared" si="5"/>
        <v>248832</v>
      </c>
    </row>
    <row r="176" spans="2:13" x14ac:dyDescent="0.35">
      <c r="B176" s="28" t="s">
        <v>84</v>
      </c>
      <c r="C176" s="28" t="s">
        <v>85</v>
      </c>
      <c r="D176" s="28" t="s">
        <v>60</v>
      </c>
      <c r="E176" s="28" t="s">
        <v>61</v>
      </c>
      <c r="F176" s="28" t="s">
        <v>26</v>
      </c>
      <c r="G176" s="28" t="s">
        <v>27</v>
      </c>
      <c r="H176" s="28">
        <v>144</v>
      </c>
      <c r="I176" s="28">
        <v>48</v>
      </c>
      <c r="J176" s="28">
        <v>960</v>
      </c>
      <c r="K176" s="28"/>
      <c r="L176" s="48" t="s">
        <v>105</v>
      </c>
      <c r="M176" s="11">
        <f t="shared" si="5"/>
        <v>46080</v>
      </c>
    </row>
    <row r="177" spans="2:13" x14ac:dyDescent="0.35">
      <c r="B177" s="28" t="s">
        <v>96</v>
      </c>
      <c r="C177" s="28" t="s">
        <v>97</v>
      </c>
      <c r="D177" s="28" t="s">
        <v>60</v>
      </c>
      <c r="E177" s="28" t="s">
        <v>61</v>
      </c>
      <c r="F177" s="28" t="s">
        <v>26</v>
      </c>
      <c r="G177" s="28" t="s">
        <v>27</v>
      </c>
      <c r="H177" s="28">
        <v>144</v>
      </c>
      <c r="I177" s="28">
        <v>144</v>
      </c>
      <c r="J177" s="28">
        <v>2880</v>
      </c>
      <c r="K177" s="28"/>
      <c r="L177" s="48" t="s">
        <v>105</v>
      </c>
      <c r="M177" s="11">
        <f t="shared" si="5"/>
        <v>414720</v>
      </c>
    </row>
    <row r="178" spans="2:13" x14ac:dyDescent="0.35">
      <c r="B178" s="28" t="s">
        <v>90</v>
      </c>
      <c r="C178" s="28" t="s">
        <v>91</v>
      </c>
      <c r="D178" s="28" t="s">
        <v>81</v>
      </c>
      <c r="E178" s="28" t="s">
        <v>82</v>
      </c>
      <c r="F178" s="28" t="s">
        <v>26</v>
      </c>
      <c r="G178" s="28" t="s">
        <v>116</v>
      </c>
      <c r="H178" s="28">
        <v>144</v>
      </c>
      <c r="I178" s="28">
        <v>12</v>
      </c>
      <c r="J178" s="28">
        <v>1060.68</v>
      </c>
      <c r="K178" s="28"/>
      <c r="L178" s="48" t="s">
        <v>105</v>
      </c>
      <c r="M178" s="11">
        <f t="shared" si="5"/>
        <v>12728.16</v>
      </c>
    </row>
    <row r="179" spans="2:13" x14ac:dyDescent="0.35">
      <c r="B179" s="28" t="s">
        <v>87</v>
      </c>
      <c r="C179" s="28" t="s">
        <v>88</v>
      </c>
      <c r="D179" s="28" t="s">
        <v>60</v>
      </c>
      <c r="E179" s="28" t="s">
        <v>61</v>
      </c>
      <c r="F179" s="28" t="s">
        <v>26</v>
      </c>
      <c r="G179" s="28" t="s">
        <v>116</v>
      </c>
      <c r="H179" s="28">
        <v>144</v>
      </c>
      <c r="I179" s="28">
        <v>24</v>
      </c>
      <c r="J179" s="28">
        <v>1050</v>
      </c>
      <c r="K179" s="28"/>
      <c r="L179" s="48" t="s">
        <v>105</v>
      </c>
      <c r="M179" s="11">
        <f t="shared" si="5"/>
        <v>25200</v>
      </c>
    </row>
    <row r="180" spans="2:13" x14ac:dyDescent="0.35">
      <c r="B180" s="28" t="s">
        <v>96</v>
      </c>
      <c r="C180" s="28" t="s">
        <v>97</v>
      </c>
      <c r="D180" s="28" t="s">
        <v>60</v>
      </c>
      <c r="E180" s="28" t="s">
        <v>61</v>
      </c>
      <c r="F180" s="28" t="s">
        <v>26</v>
      </c>
      <c r="G180" s="28" t="s">
        <v>116</v>
      </c>
      <c r="H180" s="28">
        <v>144</v>
      </c>
      <c r="I180" s="28">
        <v>24</v>
      </c>
      <c r="J180" s="28">
        <v>1050</v>
      </c>
      <c r="K180" s="28"/>
      <c r="L180" s="48" t="s">
        <v>105</v>
      </c>
      <c r="M180" s="11">
        <f t="shared" si="5"/>
        <v>25200</v>
      </c>
    </row>
    <row r="181" spans="2:13" x14ac:dyDescent="0.35">
      <c r="B181" s="28" t="s">
        <v>90</v>
      </c>
      <c r="C181" s="28" t="s">
        <v>91</v>
      </c>
      <c r="D181" s="28" t="s">
        <v>81</v>
      </c>
      <c r="E181" s="28" t="s">
        <v>82</v>
      </c>
      <c r="F181" s="28" t="s">
        <v>26</v>
      </c>
      <c r="G181" s="28" t="s">
        <v>116</v>
      </c>
      <c r="H181" s="28">
        <v>144</v>
      </c>
      <c r="I181" s="28">
        <v>12</v>
      </c>
      <c r="J181" s="28">
        <v>525</v>
      </c>
      <c r="K181" s="28"/>
      <c r="L181" s="48" t="s">
        <v>105</v>
      </c>
      <c r="M181" s="11">
        <f t="shared" si="5"/>
        <v>6300</v>
      </c>
    </row>
    <row r="182" spans="2:13" x14ac:dyDescent="0.35">
      <c r="B182" s="28" t="s">
        <v>106</v>
      </c>
      <c r="C182" s="28" t="s">
        <v>107</v>
      </c>
      <c r="D182" s="28" t="s">
        <v>81</v>
      </c>
      <c r="E182" s="28" t="s">
        <v>82</v>
      </c>
      <c r="F182" s="28" t="s">
        <v>26</v>
      </c>
      <c r="G182" s="28" t="s">
        <v>116</v>
      </c>
      <c r="H182" s="28">
        <v>144</v>
      </c>
      <c r="I182" s="28">
        <v>24</v>
      </c>
      <c r="J182" s="28">
        <v>1050</v>
      </c>
      <c r="K182" s="28"/>
      <c r="L182" s="48" t="s">
        <v>105</v>
      </c>
      <c r="M182" s="11">
        <f t="shared" si="5"/>
        <v>25200</v>
      </c>
    </row>
    <row r="183" spans="2:13" x14ac:dyDescent="0.35">
      <c r="B183" s="28" t="s">
        <v>90</v>
      </c>
      <c r="C183" s="28" t="s">
        <v>91</v>
      </c>
      <c r="D183" s="28" t="s">
        <v>81</v>
      </c>
      <c r="E183" s="28" t="s">
        <v>82</v>
      </c>
      <c r="F183" s="28" t="s">
        <v>26</v>
      </c>
      <c r="G183" s="28" t="s">
        <v>116</v>
      </c>
      <c r="H183" s="28">
        <v>144</v>
      </c>
      <c r="I183" s="28">
        <v>12</v>
      </c>
      <c r="J183" s="28">
        <v>1060.68</v>
      </c>
      <c r="K183" s="28"/>
      <c r="L183" s="48" t="s">
        <v>105</v>
      </c>
      <c r="M183" s="11">
        <f t="shared" si="5"/>
        <v>12728.16</v>
      </c>
    </row>
    <row r="184" spans="2:13" x14ac:dyDescent="0.35">
      <c r="B184" s="28" t="s">
        <v>106</v>
      </c>
      <c r="C184" s="28" t="s">
        <v>107</v>
      </c>
      <c r="D184" s="28" t="s">
        <v>81</v>
      </c>
      <c r="E184" s="28" t="s">
        <v>82</v>
      </c>
      <c r="F184" s="28" t="s">
        <v>26</v>
      </c>
      <c r="G184" s="28" t="s">
        <v>116</v>
      </c>
      <c r="H184" s="28">
        <v>144</v>
      </c>
      <c r="I184" s="28">
        <v>12</v>
      </c>
      <c r="J184" s="28">
        <v>1060.68</v>
      </c>
      <c r="K184" s="28"/>
      <c r="L184" s="48" t="s">
        <v>105</v>
      </c>
      <c r="M184" s="11">
        <f t="shared" si="5"/>
        <v>12728.16</v>
      </c>
    </row>
    <row r="185" spans="2:13" x14ac:dyDescent="0.35">
      <c r="B185" s="28" t="s">
        <v>79</v>
      </c>
      <c r="C185" s="28" t="s">
        <v>80</v>
      </c>
      <c r="D185" s="28" t="s">
        <v>81</v>
      </c>
      <c r="E185" s="28" t="s">
        <v>82</v>
      </c>
      <c r="F185" s="28" t="s">
        <v>31</v>
      </c>
      <c r="G185" s="28" t="s">
        <v>117</v>
      </c>
      <c r="H185" s="28">
        <v>30</v>
      </c>
      <c r="I185" s="28">
        <v>60</v>
      </c>
      <c r="J185" s="28">
        <v>6487.2</v>
      </c>
      <c r="K185" s="28"/>
      <c r="L185" s="48" t="s">
        <v>105</v>
      </c>
      <c r="M185" s="11">
        <f t="shared" si="5"/>
        <v>389232</v>
      </c>
    </row>
    <row r="186" spans="2:13" x14ac:dyDescent="0.35">
      <c r="B186" s="28" t="s">
        <v>79</v>
      </c>
      <c r="C186" s="28" t="s">
        <v>80</v>
      </c>
      <c r="D186" s="28" t="s">
        <v>81</v>
      </c>
      <c r="E186" s="28" t="s">
        <v>82</v>
      </c>
      <c r="F186" s="28" t="s">
        <v>31</v>
      </c>
      <c r="G186" s="28" t="s">
        <v>117</v>
      </c>
      <c r="H186" s="28">
        <v>60</v>
      </c>
      <c r="I186" s="28">
        <v>300</v>
      </c>
      <c r="J186" s="28">
        <v>13512</v>
      </c>
      <c r="K186" s="28"/>
      <c r="L186" s="48" t="s">
        <v>105</v>
      </c>
      <c r="M186" s="11">
        <f t="shared" si="5"/>
        <v>4053600</v>
      </c>
    </row>
    <row r="187" spans="2:13" x14ac:dyDescent="0.35">
      <c r="B187" s="28" t="s">
        <v>65</v>
      </c>
      <c r="C187" s="28" t="s">
        <v>66</v>
      </c>
      <c r="D187" s="28" t="s">
        <v>60</v>
      </c>
      <c r="E187" s="28" t="s">
        <v>61</v>
      </c>
      <c r="F187" s="28" t="s">
        <v>31</v>
      </c>
      <c r="G187" s="28" t="s">
        <v>117</v>
      </c>
      <c r="H187" s="28">
        <v>60</v>
      </c>
      <c r="I187" s="28">
        <v>120</v>
      </c>
      <c r="J187" s="28">
        <v>5404.8</v>
      </c>
      <c r="K187" s="28"/>
      <c r="L187" s="48" t="s">
        <v>105</v>
      </c>
      <c r="M187" s="11">
        <f t="shared" si="5"/>
        <v>648576</v>
      </c>
    </row>
    <row r="188" spans="2:13" x14ac:dyDescent="0.35">
      <c r="B188" s="28" t="s">
        <v>106</v>
      </c>
      <c r="C188" s="28" t="s">
        <v>107</v>
      </c>
      <c r="D188" s="28" t="s">
        <v>81</v>
      </c>
      <c r="E188" s="28" t="s">
        <v>82</v>
      </c>
      <c r="F188" s="28" t="s">
        <v>31</v>
      </c>
      <c r="G188" s="28" t="s">
        <v>117</v>
      </c>
      <c r="H188" s="28">
        <v>1</v>
      </c>
      <c r="I188" s="28">
        <v>6</v>
      </c>
      <c r="J188" s="28">
        <v>15568.02</v>
      </c>
      <c r="K188" s="28"/>
      <c r="L188" s="48" t="s">
        <v>105</v>
      </c>
      <c r="M188" s="11">
        <f t="shared" si="5"/>
        <v>93408.12</v>
      </c>
    </row>
    <row r="189" spans="2:13" x14ac:dyDescent="0.35">
      <c r="B189" s="28" t="s">
        <v>99</v>
      </c>
      <c r="C189" s="28" t="s">
        <v>100</v>
      </c>
      <c r="D189" s="28" t="s">
        <v>81</v>
      </c>
      <c r="E189" s="28" t="s">
        <v>82</v>
      </c>
      <c r="F189" s="28" t="s">
        <v>31</v>
      </c>
      <c r="G189" s="28" t="s">
        <v>117</v>
      </c>
      <c r="H189" s="28">
        <v>30</v>
      </c>
      <c r="I189" s="28">
        <v>30</v>
      </c>
      <c r="J189" s="28">
        <v>4324.2</v>
      </c>
      <c r="K189" s="28"/>
      <c r="L189" s="48" t="s">
        <v>105</v>
      </c>
      <c r="M189" s="11">
        <f t="shared" si="5"/>
        <v>129726</v>
      </c>
    </row>
    <row r="190" spans="2:13" x14ac:dyDescent="0.35">
      <c r="B190" s="28" t="s">
        <v>96</v>
      </c>
      <c r="C190" s="28" t="s">
        <v>97</v>
      </c>
      <c r="D190" s="28" t="s">
        <v>60</v>
      </c>
      <c r="E190" s="28" t="s">
        <v>61</v>
      </c>
      <c r="F190" s="28" t="s">
        <v>31</v>
      </c>
      <c r="G190" s="28" t="s">
        <v>117</v>
      </c>
      <c r="H190" s="28">
        <v>30</v>
      </c>
      <c r="I190" s="28">
        <v>60</v>
      </c>
      <c r="J190" s="28">
        <v>8648.4</v>
      </c>
      <c r="K190" s="28"/>
      <c r="L190" s="48" t="s">
        <v>105</v>
      </c>
      <c r="M190" s="11">
        <f t="shared" si="5"/>
        <v>518904</v>
      </c>
    </row>
    <row r="191" spans="2:13" x14ac:dyDescent="0.35">
      <c r="B191" s="28" t="s">
        <v>106</v>
      </c>
      <c r="C191" s="28" t="s">
        <v>107</v>
      </c>
      <c r="D191" s="28" t="s">
        <v>81</v>
      </c>
      <c r="E191" s="28" t="s">
        <v>82</v>
      </c>
      <c r="F191" s="28" t="s">
        <v>31</v>
      </c>
      <c r="G191" s="28" t="s">
        <v>117</v>
      </c>
      <c r="H191" s="28">
        <v>30</v>
      </c>
      <c r="I191" s="28">
        <v>30</v>
      </c>
      <c r="J191" s="28">
        <v>4324.2</v>
      </c>
      <c r="K191" s="28"/>
      <c r="L191" s="48" t="s">
        <v>105</v>
      </c>
      <c r="M191" s="11">
        <f t="shared" si="5"/>
        <v>129726</v>
      </c>
    </row>
    <row r="192" spans="2:13" x14ac:dyDescent="0.35">
      <c r="B192" s="28" t="s">
        <v>79</v>
      </c>
      <c r="C192" s="28" t="s">
        <v>80</v>
      </c>
      <c r="D192" s="28" t="s">
        <v>81</v>
      </c>
      <c r="E192" s="28" t="s">
        <v>82</v>
      </c>
      <c r="F192" s="28" t="s">
        <v>31</v>
      </c>
      <c r="G192" s="28" t="s">
        <v>117</v>
      </c>
      <c r="H192" s="28">
        <v>112</v>
      </c>
      <c r="I192" s="28">
        <v>560</v>
      </c>
      <c r="J192" s="28">
        <v>25222.400000000001</v>
      </c>
      <c r="K192" s="28"/>
      <c r="L192" s="48" t="s">
        <v>105</v>
      </c>
      <c r="M192" s="11">
        <f t="shared" si="5"/>
        <v>14124544</v>
      </c>
    </row>
    <row r="193" spans="2:13" x14ac:dyDescent="0.35">
      <c r="B193" s="28" t="s">
        <v>84</v>
      </c>
      <c r="C193" s="28" t="s">
        <v>85</v>
      </c>
      <c r="D193" s="28" t="s">
        <v>60</v>
      </c>
      <c r="E193" s="28" t="s">
        <v>61</v>
      </c>
      <c r="F193" s="28" t="s">
        <v>31</v>
      </c>
      <c r="G193" s="28" t="s">
        <v>117</v>
      </c>
      <c r="H193" s="28">
        <v>40</v>
      </c>
      <c r="I193" s="28">
        <v>120</v>
      </c>
      <c r="J193" s="28">
        <v>12973.2</v>
      </c>
      <c r="K193" s="28"/>
      <c r="L193" s="48" t="s">
        <v>105</v>
      </c>
      <c r="M193" s="11">
        <f t="shared" si="5"/>
        <v>1556784</v>
      </c>
    </row>
    <row r="194" spans="2:13" x14ac:dyDescent="0.35">
      <c r="B194" s="28" t="s">
        <v>65</v>
      </c>
      <c r="C194" s="28" t="s">
        <v>66</v>
      </c>
      <c r="D194" s="28" t="s">
        <v>60</v>
      </c>
      <c r="E194" s="28" t="s">
        <v>61</v>
      </c>
      <c r="F194" s="28" t="s">
        <v>31</v>
      </c>
      <c r="G194" s="28" t="s">
        <v>117</v>
      </c>
      <c r="H194" s="28">
        <v>120</v>
      </c>
      <c r="I194" s="28">
        <v>120</v>
      </c>
      <c r="J194" s="28">
        <v>4539.6000000000004</v>
      </c>
      <c r="K194" s="28"/>
      <c r="L194" s="48" t="s">
        <v>105</v>
      </c>
      <c r="M194" s="11">
        <f t="shared" si="5"/>
        <v>544752</v>
      </c>
    </row>
    <row r="195" spans="2:13" x14ac:dyDescent="0.35">
      <c r="B195" s="28" t="s">
        <v>96</v>
      </c>
      <c r="C195" s="28" t="s">
        <v>97</v>
      </c>
      <c r="D195" s="28" t="s">
        <v>60</v>
      </c>
      <c r="E195" s="28" t="s">
        <v>61</v>
      </c>
      <c r="F195" s="28" t="s">
        <v>31</v>
      </c>
      <c r="G195" s="28" t="s">
        <v>32</v>
      </c>
      <c r="H195" s="28">
        <v>12</v>
      </c>
      <c r="I195" s="28">
        <v>12</v>
      </c>
      <c r="J195" s="28">
        <v>3720.24</v>
      </c>
      <c r="K195" s="28"/>
      <c r="L195" s="48" t="s">
        <v>105</v>
      </c>
      <c r="M195" s="11">
        <f t="shared" si="5"/>
        <v>44642.879999999997</v>
      </c>
    </row>
    <row r="196" spans="2:13" x14ac:dyDescent="0.35">
      <c r="B196" s="28" t="s">
        <v>96</v>
      </c>
      <c r="C196" s="28" t="s">
        <v>97</v>
      </c>
      <c r="D196" s="28" t="s">
        <v>60</v>
      </c>
      <c r="E196" s="28" t="s">
        <v>61</v>
      </c>
      <c r="F196" s="28" t="s">
        <v>31</v>
      </c>
      <c r="G196" s="28" t="s">
        <v>32</v>
      </c>
      <c r="H196" s="28">
        <v>12</v>
      </c>
      <c r="I196" s="28">
        <v>12</v>
      </c>
      <c r="J196" s="28">
        <v>3684.24</v>
      </c>
      <c r="K196" s="28"/>
      <c r="L196" s="48" t="s">
        <v>105</v>
      </c>
      <c r="M196" s="11">
        <f t="shared" ref="M196:M259" si="6">I196*J196</f>
        <v>44210.879999999997</v>
      </c>
    </row>
    <row r="197" spans="2:13" x14ac:dyDescent="0.35">
      <c r="B197" s="28" t="s">
        <v>65</v>
      </c>
      <c r="C197" s="28" t="s">
        <v>66</v>
      </c>
      <c r="D197" s="28" t="s">
        <v>60</v>
      </c>
      <c r="E197" s="28" t="s">
        <v>61</v>
      </c>
      <c r="F197" s="28" t="s">
        <v>31</v>
      </c>
      <c r="G197" s="28" t="s">
        <v>32</v>
      </c>
      <c r="H197" s="28">
        <v>36</v>
      </c>
      <c r="I197" s="28">
        <v>36</v>
      </c>
      <c r="J197" s="28">
        <v>4421.16</v>
      </c>
      <c r="K197" s="28"/>
      <c r="L197" s="48" t="s">
        <v>105</v>
      </c>
      <c r="M197" s="11">
        <f t="shared" si="6"/>
        <v>159161.76</v>
      </c>
    </row>
    <row r="198" spans="2:13" x14ac:dyDescent="0.35">
      <c r="B198" s="28" t="s">
        <v>96</v>
      </c>
      <c r="C198" s="28" t="s">
        <v>97</v>
      </c>
      <c r="D198" s="28" t="s">
        <v>60</v>
      </c>
      <c r="E198" s="28" t="s">
        <v>61</v>
      </c>
      <c r="F198" s="28" t="s">
        <v>31</v>
      </c>
      <c r="G198" s="28" t="s">
        <v>32</v>
      </c>
      <c r="H198" s="28">
        <v>36</v>
      </c>
      <c r="I198" s="28">
        <v>36</v>
      </c>
      <c r="J198" s="28">
        <v>4421.16</v>
      </c>
      <c r="K198" s="28"/>
      <c r="L198" s="48" t="s">
        <v>105</v>
      </c>
      <c r="M198" s="11">
        <f t="shared" si="6"/>
        <v>159161.76</v>
      </c>
    </row>
    <row r="199" spans="2:13" x14ac:dyDescent="0.35">
      <c r="B199" s="28" t="s">
        <v>90</v>
      </c>
      <c r="C199" s="28" t="s">
        <v>91</v>
      </c>
      <c r="D199" s="28" t="s">
        <v>81</v>
      </c>
      <c r="E199" s="28" t="s">
        <v>82</v>
      </c>
      <c r="F199" s="28" t="s">
        <v>31</v>
      </c>
      <c r="G199" s="28" t="s">
        <v>32</v>
      </c>
      <c r="H199" s="28">
        <v>60</v>
      </c>
      <c r="I199" s="28">
        <v>60</v>
      </c>
      <c r="J199" s="28">
        <v>3513</v>
      </c>
      <c r="K199" s="28"/>
      <c r="L199" s="48" t="s">
        <v>105</v>
      </c>
      <c r="M199" s="11">
        <f t="shared" si="6"/>
        <v>210780</v>
      </c>
    </row>
    <row r="200" spans="2:13" x14ac:dyDescent="0.35">
      <c r="B200" s="28" t="s">
        <v>87</v>
      </c>
      <c r="C200" s="28" t="s">
        <v>88</v>
      </c>
      <c r="D200" s="28" t="s">
        <v>60</v>
      </c>
      <c r="E200" s="28" t="s">
        <v>61</v>
      </c>
      <c r="F200" s="28" t="s">
        <v>31</v>
      </c>
      <c r="G200" s="28" t="s">
        <v>32</v>
      </c>
      <c r="H200" s="28">
        <v>60</v>
      </c>
      <c r="I200" s="28">
        <v>360</v>
      </c>
      <c r="J200" s="28">
        <v>21078</v>
      </c>
      <c r="K200" s="28"/>
      <c r="L200" s="48" t="s">
        <v>105</v>
      </c>
      <c r="M200" s="11">
        <f t="shared" si="6"/>
        <v>7588080</v>
      </c>
    </row>
    <row r="201" spans="2:13" x14ac:dyDescent="0.35">
      <c r="B201" s="28" t="s">
        <v>90</v>
      </c>
      <c r="C201" s="28" t="s">
        <v>91</v>
      </c>
      <c r="D201" s="28" t="s">
        <v>81</v>
      </c>
      <c r="E201" s="28" t="s">
        <v>82</v>
      </c>
      <c r="F201" s="28" t="s">
        <v>31</v>
      </c>
      <c r="G201" s="28" t="s">
        <v>32</v>
      </c>
      <c r="H201" s="28">
        <v>1</v>
      </c>
      <c r="I201" s="28">
        <v>1</v>
      </c>
      <c r="J201" s="28">
        <v>1338.52</v>
      </c>
      <c r="K201" s="28"/>
      <c r="L201" s="48" t="s">
        <v>105</v>
      </c>
      <c r="M201" s="11">
        <f t="shared" si="6"/>
        <v>1338.52</v>
      </c>
    </row>
    <row r="202" spans="2:13" x14ac:dyDescent="0.35">
      <c r="B202" s="28" t="s">
        <v>79</v>
      </c>
      <c r="C202" s="28" t="s">
        <v>80</v>
      </c>
      <c r="D202" s="28" t="s">
        <v>81</v>
      </c>
      <c r="E202" s="28" t="s">
        <v>82</v>
      </c>
      <c r="F202" s="28" t="s">
        <v>31</v>
      </c>
      <c r="G202" s="28" t="s">
        <v>32</v>
      </c>
      <c r="H202" s="28">
        <v>48</v>
      </c>
      <c r="I202" s="28">
        <v>48</v>
      </c>
      <c r="J202" s="28">
        <v>8216.16</v>
      </c>
      <c r="K202" s="28"/>
      <c r="L202" s="48" t="s">
        <v>105</v>
      </c>
      <c r="M202" s="11">
        <f t="shared" si="6"/>
        <v>394375.67999999999</v>
      </c>
    </row>
    <row r="203" spans="2:13" x14ac:dyDescent="0.35">
      <c r="B203" s="28" t="s">
        <v>106</v>
      </c>
      <c r="C203" s="28" t="s">
        <v>107</v>
      </c>
      <c r="D203" s="28" t="s">
        <v>81</v>
      </c>
      <c r="E203" s="28" t="s">
        <v>82</v>
      </c>
      <c r="F203" s="28" t="s">
        <v>31</v>
      </c>
      <c r="G203" s="28" t="s">
        <v>32</v>
      </c>
      <c r="H203" s="28">
        <v>48</v>
      </c>
      <c r="I203" s="28">
        <v>96</v>
      </c>
      <c r="J203" s="28">
        <v>16432.32</v>
      </c>
      <c r="K203" s="28"/>
      <c r="L203" s="48" t="s">
        <v>105</v>
      </c>
      <c r="M203" s="11">
        <f t="shared" si="6"/>
        <v>1577502.72</v>
      </c>
    </row>
    <row r="204" spans="2:13" x14ac:dyDescent="0.35">
      <c r="B204" s="28" t="s">
        <v>58</v>
      </c>
      <c r="C204" s="28" t="s">
        <v>59</v>
      </c>
      <c r="D204" s="28" t="s">
        <v>60</v>
      </c>
      <c r="E204" s="28" t="s">
        <v>61</v>
      </c>
      <c r="F204" s="28" t="s">
        <v>31</v>
      </c>
      <c r="G204" s="28" t="s">
        <v>32</v>
      </c>
      <c r="H204" s="28">
        <v>48</v>
      </c>
      <c r="I204" s="28">
        <v>48</v>
      </c>
      <c r="J204" s="28">
        <v>8216.16</v>
      </c>
      <c r="K204" s="28"/>
      <c r="L204" s="48" t="s">
        <v>105</v>
      </c>
      <c r="M204" s="11">
        <f t="shared" si="6"/>
        <v>394375.67999999999</v>
      </c>
    </row>
    <row r="205" spans="2:13" x14ac:dyDescent="0.35">
      <c r="B205" s="28" t="s">
        <v>65</v>
      </c>
      <c r="C205" s="28" t="s">
        <v>66</v>
      </c>
      <c r="D205" s="28" t="s">
        <v>60</v>
      </c>
      <c r="E205" s="28" t="s">
        <v>61</v>
      </c>
      <c r="F205" s="28" t="s">
        <v>31</v>
      </c>
      <c r="G205" s="28" t="s">
        <v>32</v>
      </c>
      <c r="H205" s="28">
        <v>18</v>
      </c>
      <c r="I205" s="28">
        <v>1</v>
      </c>
      <c r="J205" s="28">
        <v>328.95</v>
      </c>
      <c r="K205" s="28"/>
      <c r="L205" s="48" t="s">
        <v>105</v>
      </c>
      <c r="M205" s="11">
        <f t="shared" si="6"/>
        <v>328.95</v>
      </c>
    </row>
    <row r="206" spans="2:13" x14ac:dyDescent="0.35">
      <c r="B206" s="28" t="s">
        <v>65</v>
      </c>
      <c r="C206" s="28" t="s">
        <v>66</v>
      </c>
      <c r="D206" s="28" t="s">
        <v>60</v>
      </c>
      <c r="E206" s="28" t="s">
        <v>61</v>
      </c>
      <c r="F206" s="28" t="s">
        <v>31</v>
      </c>
      <c r="G206" s="28" t="s">
        <v>32</v>
      </c>
      <c r="H206" s="28">
        <v>18</v>
      </c>
      <c r="I206" s="28">
        <v>17</v>
      </c>
      <c r="J206" s="28">
        <v>5592.15</v>
      </c>
      <c r="K206" s="28"/>
      <c r="L206" s="48" t="s">
        <v>105</v>
      </c>
      <c r="M206" s="11">
        <f t="shared" si="6"/>
        <v>95066.549999999988</v>
      </c>
    </row>
    <row r="207" spans="2:13" x14ac:dyDescent="0.35">
      <c r="B207" s="28" t="s">
        <v>58</v>
      </c>
      <c r="C207" s="28" t="s">
        <v>59</v>
      </c>
      <c r="D207" s="28" t="s">
        <v>60</v>
      </c>
      <c r="E207" s="28" t="s">
        <v>61</v>
      </c>
      <c r="F207" s="28" t="s">
        <v>31</v>
      </c>
      <c r="G207" s="28" t="s">
        <v>32</v>
      </c>
      <c r="H207" s="28">
        <v>18</v>
      </c>
      <c r="I207" s="28">
        <v>18</v>
      </c>
      <c r="J207" s="28">
        <v>5921.1</v>
      </c>
      <c r="K207" s="28"/>
      <c r="L207" s="48" t="s">
        <v>105</v>
      </c>
      <c r="M207" s="11">
        <f t="shared" si="6"/>
        <v>106579.8</v>
      </c>
    </row>
    <row r="208" spans="2:13" x14ac:dyDescent="0.35">
      <c r="B208" s="28" t="s">
        <v>58</v>
      </c>
      <c r="C208" s="28" t="s">
        <v>59</v>
      </c>
      <c r="D208" s="28" t="s">
        <v>60</v>
      </c>
      <c r="E208" s="28" t="s">
        <v>61</v>
      </c>
      <c r="F208" s="28" t="s">
        <v>31</v>
      </c>
      <c r="G208" s="28" t="s">
        <v>32</v>
      </c>
      <c r="H208" s="28">
        <v>15</v>
      </c>
      <c r="I208" s="28">
        <v>15</v>
      </c>
      <c r="J208" s="28">
        <v>6315.9</v>
      </c>
      <c r="K208" s="28"/>
      <c r="L208" s="48" t="s">
        <v>105</v>
      </c>
      <c r="M208" s="11">
        <f t="shared" si="6"/>
        <v>94738.5</v>
      </c>
    </row>
    <row r="209" spans="2:13" x14ac:dyDescent="0.35">
      <c r="B209" s="28" t="s">
        <v>90</v>
      </c>
      <c r="C209" s="28" t="s">
        <v>91</v>
      </c>
      <c r="D209" s="28" t="s">
        <v>81</v>
      </c>
      <c r="E209" s="28" t="s">
        <v>82</v>
      </c>
      <c r="F209" s="28" t="s">
        <v>31</v>
      </c>
      <c r="G209" s="28" t="s">
        <v>32</v>
      </c>
      <c r="H209" s="28">
        <v>24</v>
      </c>
      <c r="I209" s="28">
        <v>24</v>
      </c>
      <c r="J209" s="28">
        <v>11170.08</v>
      </c>
      <c r="K209" s="28"/>
      <c r="L209" s="48" t="s">
        <v>105</v>
      </c>
      <c r="M209" s="11">
        <f t="shared" si="6"/>
        <v>268081.91999999998</v>
      </c>
    </row>
    <row r="210" spans="2:13" x14ac:dyDescent="0.35">
      <c r="B210" s="28" t="s">
        <v>84</v>
      </c>
      <c r="C210" s="28" t="s">
        <v>85</v>
      </c>
      <c r="D210" s="28" t="s">
        <v>60</v>
      </c>
      <c r="E210" s="28" t="s">
        <v>61</v>
      </c>
      <c r="F210" s="28" t="s">
        <v>31</v>
      </c>
      <c r="G210" s="28" t="s">
        <v>32</v>
      </c>
      <c r="H210" s="28">
        <v>60</v>
      </c>
      <c r="I210" s="28">
        <v>120</v>
      </c>
      <c r="J210" s="28">
        <v>9730.7999999999993</v>
      </c>
      <c r="K210" s="28"/>
      <c r="L210" s="48" t="s">
        <v>105</v>
      </c>
      <c r="M210" s="11">
        <f t="shared" si="6"/>
        <v>1167696</v>
      </c>
    </row>
    <row r="211" spans="2:13" x14ac:dyDescent="0.35">
      <c r="B211" s="28" t="s">
        <v>58</v>
      </c>
      <c r="C211" s="28" t="s">
        <v>59</v>
      </c>
      <c r="D211" s="28" t="s">
        <v>60</v>
      </c>
      <c r="E211" s="28" t="s">
        <v>61</v>
      </c>
      <c r="F211" s="28" t="s">
        <v>31</v>
      </c>
      <c r="G211" s="28" t="s">
        <v>32</v>
      </c>
      <c r="H211" s="28">
        <v>24</v>
      </c>
      <c r="I211" s="28">
        <v>24</v>
      </c>
      <c r="J211" s="28">
        <v>4736.88</v>
      </c>
      <c r="K211" s="28"/>
      <c r="L211" s="48" t="s">
        <v>105</v>
      </c>
      <c r="M211" s="11">
        <f t="shared" si="6"/>
        <v>113685.12</v>
      </c>
    </row>
    <row r="212" spans="2:13" x14ac:dyDescent="0.35">
      <c r="B212" s="28" t="s">
        <v>69</v>
      </c>
      <c r="C212" s="28" t="s">
        <v>70</v>
      </c>
      <c r="D212" s="28" t="s">
        <v>60</v>
      </c>
      <c r="E212" s="28" t="s">
        <v>61</v>
      </c>
      <c r="F212" s="28" t="s">
        <v>31</v>
      </c>
      <c r="G212" s="28" t="s">
        <v>32</v>
      </c>
      <c r="H212" s="28">
        <v>48</v>
      </c>
      <c r="I212" s="28">
        <v>48</v>
      </c>
      <c r="J212" s="28">
        <v>4756.8</v>
      </c>
      <c r="K212" s="28"/>
      <c r="L212" s="48" t="s">
        <v>105</v>
      </c>
      <c r="M212" s="11">
        <f t="shared" si="6"/>
        <v>228326.40000000002</v>
      </c>
    </row>
    <row r="213" spans="2:13" x14ac:dyDescent="0.35">
      <c r="B213" s="28" t="s">
        <v>58</v>
      </c>
      <c r="C213" s="28" t="s">
        <v>59</v>
      </c>
      <c r="D213" s="28" t="s">
        <v>60</v>
      </c>
      <c r="E213" s="28" t="s">
        <v>61</v>
      </c>
      <c r="F213" s="28" t="s">
        <v>31</v>
      </c>
      <c r="G213" s="28" t="s">
        <v>32</v>
      </c>
      <c r="H213" s="28">
        <v>48</v>
      </c>
      <c r="I213" s="28">
        <v>48</v>
      </c>
      <c r="J213" s="28">
        <v>4756.8</v>
      </c>
      <c r="K213" s="28"/>
      <c r="L213" s="48" t="s">
        <v>105</v>
      </c>
      <c r="M213" s="11">
        <f t="shared" si="6"/>
        <v>228326.40000000002</v>
      </c>
    </row>
    <row r="214" spans="2:13" x14ac:dyDescent="0.35">
      <c r="B214" s="28" t="s">
        <v>58</v>
      </c>
      <c r="C214" s="28" t="s">
        <v>59</v>
      </c>
      <c r="D214" s="28" t="s">
        <v>60</v>
      </c>
      <c r="E214" s="28" t="s">
        <v>61</v>
      </c>
      <c r="F214" s="28" t="s">
        <v>31</v>
      </c>
      <c r="G214" s="28" t="s">
        <v>32</v>
      </c>
      <c r="H214" s="28">
        <v>18</v>
      </c>
      <c r="I214" s="28">
        <v>18</v>
      </c>
      <c r="J214" s="28">
        <v>5999.94</v>
      </c>
      <c r="K214" s="28"/>
      <c r="L214" s="48" t="s">
        <v>105</v>
      </c>
      <c r="M214" s="11">
        <f t="shared" si="6"/>
        <v>107998.92</v>
      </c>
    </row>
    <row r="215" spans="2:13" x14ac:dyDescent="0.35">
      <c r="B215" s="28" t="s">
        <v>118</v>
      </c>
      <c r="C215" s="28" t="s">
        <v>119</v>
      </c>
      <c r="D215" s="28" t="s">
        <v>114</v>
      </c>
      <c r="E215" s="28" t="s">
        <v>120</v>
      </c>
      <c r="F215" s="28" t="s">
        <v>40</v>
      </c>
      <c r="G215" s="28" t="s">
        <v>121</v>
      </c>
      <c r="H215" s="28">
        <v>960</v>
      </c>
      <c r="I215" s="28">
        <v>1920</v>
      </c>
      <c r="J215" s="28">
        <v>89644.800000000003</v>
      </c>
      <c r="K215" s="28"/>
      <c r="L215" s="48" t="s">
        <v>105</v>
      </c>
      <c r="M215" s="11">
        <f t="shared" si="6"/>
        <v>172118016</v>
      </c>
    </row>
    <row r="216" spans="2:13" x14ac:dyDescent="0.35">
      <c r="B216" s="28" t="s">
        <v>118</v>
      </c>
      <c r="C216" s="28" t="s">
        <v>119</v>
      </c>
      <c r="D216" s="28" t="s">
        <v>114</v>
      </c>
      <c r="E216" s="28" t="s">
        <v>120</v>
      </c>
      <c r="F216" s="28" t="s">
        <v>40</v>
      </c>
      <c r="G216" s="28" t="s">
        <v>121</v>
      </c>
      <c r="H216" s="28">
        <v>960</v>
      </c>
      <c r="I216" s="28">
        <v>1933</v>
      </c>
      <c r="J216" s="28">
        <v>90251.77</v>
      </c>
      <c r="K216" s="28"/>
      <c r="L216" s="48" t="s">
        <v>105</v>
      </c>
      <c r="M216" s="11">
        <f t="shared" si="6"/>
        <v>174456671.41</v>
      </c>
    </row>
    <row r="217" spans="2:13" x14ac:dyDescent="0.35">
      <c r="B217" s="28" t="s">
        <v>118</v>
      </c>
      <c r="C217" s="28" t="s">
        <v>119</v>
      </c>
      <c r="D217" s="28" t="s">
        <v>114</v>
      </c>
      <c r="E217" s="28" t="s">
        <v>120</v>
      </c>
      <c r="F217" s="28" t="s">
        <v>40</v>
      </c>
      <c r="G217" s="28" t="s">
        <v>121</v>
      </c>
      <c r="H217" s="28">
        <v>960</v>
      </c>
      <c r="I217" s="28">
        <v>16307</v>
      </c>
      <c r="J217" s="28">
        <v>761373.83</v>
      </c>
      <c r="K217" s="28"/>
      <c r="L217" s="48" t="s">
        <v>105</v>
      </c>
      <c r="M217" s="11">
        <f t="shared" si="6"/>
        <v>12415723045.809999</v>
      </c>
    </row>
    <row r="218" spans="2:13" x14ac:dyDescent="0.35">
      <c r="B218" s="28" t="s">
        <v>79</v>
      </c>
      <c r="C218" s="28" t="s">
        <v>80</v>
      </c>
      <c r="D218" s="28" t="s">
        <v>81</v>
      </c>
      <c r="E218" s="28" t="s">
        <v>82</v>
      </c>
      <c r="F218" s="28" t="s">
        <v>40</v>
      </c>
      <c r="G218" s="28" t="s">
        <v>41</v>
      </c>
      <c r="H218" s="28">
        <v>16</v>
      </c>
      <c r="I218" s="28">
        <v>2</v>
      </c>
      <c r="J218" s="28">
        <v>3963.54</v>
      </c>
      <c r="K218" s="28"/>
      <c r="L218" s="48" t="s">
        <v>105</v>
      </c>
      <c r="M218" s="11">
        <f t="shared" si="6"/>
        <v>7927.08</v>
      </c>
    </row>
    <row r="219" spans="2:13" x14ac:dyDescent="0.35">
      <c r="B219" s="28" t="s">
        <v>90</v>
      </c>
      <c r="C219" s="28" t="s">
        <v>91</v>
      </c>
      <c r="D219" s="28" t="s">
        <v>81</v>
      </c>
      <c r="E219" s="28" t="s">
        <v>82</v>
      </c>
      <c r="F219" s="28" t="s">
        <v>40</v>
      </c>
      <c r="G219" s="28" t="s">
        <v>41</v>
      </c>
      <c r="H219" s="28">
        <v>16</v>
      </c>
      <c r="I219" s="28">
        <v>2</v>
      </c>
      <c r="J219" s="28">
        <v>3963.54</v>
      </c>
      <c r="K219" s="28"/>
      <c r="L219" s="48" t="s">
        <v>105</v>
      </c>
      <c r="M219" s="11">
        <f t="shared" si="6"/>
        <v>7927.08</v>
      </c>
    </row>
    <row r="220" spans="2:13" x14ac:dyDescent="0.35">
      <c r="B220" s="28" t="s">
        <v>79</v>
      </c>
      <c r="C220" s="28" t="s">
        <v>80</v>
      </c>
      <c r="D220" s="28" t="s">
        <v>81</v>
      </c>
      <c r="E220" s="28" t="s">
        <v>82</v>
      </c>
      <c r="F220" s="28" t="s">
        <v>40</v>
      </c>
      <c r="G220" s="28" t="s">
        <v>41</v>
      </c>
      <c r="H220" s="28">
        <v>12</v>
      </c>
      <c r="I220" s="28">
        <v>1</v>
      </c>
      <c r="J220" s="28">
        <v>1973.53</v>
      </c>
      <c r="K220" s="28"/>
      <c r="L220" s="48" t="s">
        <v>105</v>
      </c>
      <c r="M220" s="11">
        <f t="shared" si="6"/>
        <v>1973.53</v>
      </c>
    </row>
    <row r="221" spans="2:13" x14ac:dyDescent="0.35">
      <c r="B221" s="28" t="s">
        <v>84</v>
      </c>
      <c r="C221" s="28" t="s">
        <v>85</v>
      </c>
      <c r="D221" s="28" t="s">
        <v>60</v>
      </c>
      <c r="E221" s="28" t="s">
        <v>61</v>
      </c>
      <c r="F221" s="28" t="s">
        <v>40</v>
      </c>
      <c r="G221" s="28" t="s">
        <v>41</v>
      </c>
      <c r="H221" s="28">
        <v>1080</v>
      </c>
      <c r="I221" s="28">
        <v>216</v>
      </c>
      <c r="J221" s="28">
        <v>9914.4</v>
      </c>
      <c r="K221" s="28"/>
      <c r="L221" s="48" t="s">
        <v>105</v>
      </c>
      <c r="M221" s="11">
        <f t="shared" si="6"/>
        <v>2141510.4</v>
      </c>
    </row>
    <row r="222" spans="2:13" x14ac:dyDescent="0.35">
      <c r="B222" s="28" t="s">
        <v>99</v>
      </c>
      <c r="C222" s="28" t="s">
        <v>100</v>
      </c>
      <c r="D222" s="28" t="s">
        <v>81</v>
      </c>
      <c r="E222" s="28" t="s">
        <v>82</v>
      </c>
      <c r="F222" s="28" t="s">
        <v>40</v>
      </c>
      <c r="G222" s="28" t="s">
        <v>41</v>
      </c>
      <c r="H222" s="28">
        <v>1080</v>
      </c>
      <c r="I222" s="28">
        <v>144</v>
      </c>
      <c r="J222" s="28">
        <v>6609.6</v>
      </c>
      <c r="K222" s="28"/>
      <c r="L222" s="48" t="s">
        <v>105</v>
      </c>
      <c r="M222" s="11">
        <f t="shared" si="6"/>
        <v>951782.40000000002</v>
      </c>
    </row>
    <row r="223" spans="2:13" x14ac:dyDescent="0.35">
      <c r="B223" s="28" t="s">
        <v>96</v>
      </c>
      <c r="C223" s="28" t="s">
        <v>97</v>
      </c>
      <c r="D223" s="28" t="s">
        <v>60</v>
      </c>
      <c r="E223" s="28" t="s">
        <v>61</v>
      </c>
      <c r="F223" s="28" t="s">
        <v>40</v>
      </c>
      <c r="G223" s="28" t="s">
        <v>41</v>
      </c>
      <c r="H223" s="28">
        <v>1080</v>
      </c>
      <c r="I223" s="28">
        <v>144</v>
      </c>
      <c r="J223" s="28">
        <v>6609.6</v>
      </c>
      <c r="K223" s="28"/>
      <c r="L223" s="48" t="s">
        <v>105</v>
      </c>
      <c r="M223" s="11">
        <f t="shared" si="6"/>
        <v>951782.40000000002</v>
      </c>
    </row>
    <row r="224" spans="2:13" x14ac:dyDescent="0.35">
      <c r="B224" s="28" t="s">
        <v>106</v>
      </c>
      <c r="C224" s="28" t="s">
        <v>107</v>
      </c>
      <c r="D224" s="28" t="s">
        <v>81</v>
      </c>
      <c r="E224" s="28" t="s">
        <v>82</v>
      </c>
      <c r="F224" s="28" t="s">
        <v>40</v>
      </c>
      <c r="G224" s="28" t="s">
        <v>41</v>
      </c>
      <c r="H224" s="28">
        <v>1080</v>
      </c>
      <c r="I224" s="28">
        <v>67</v>
      </c>
      <c r="J224" s="28">
        <v>3075.3</v>
      </c>
      <c r="K224" s="28"/>
      <c r="L224" s="48" t="s">
        <v>105</v>
      </c>
      <c r="M224" s="11">
        <f t="shared" si="6"/>
        <v>206045.1</v>
      </c>
    </row>
    <row r="225" spans="2:13" x14ac:dyDescent="0.35">
      <c r="B225" s="28" t="s">
        <v>106</v>
      </c>
      <c r="C225" s="28" t="s">
        <v>107</v>
      </c>
      <c r="D225" s="28" t="s">
        <v>81</v>
      </c>
      <c r="E225" s="28" t="s">
        <v>82</v>
      </c>
      <c r="F225" s="28" t="s">
        <v>40</v>
      </c>
      <c r="G225" s="28" t="s">
        <v>41</v>
      </c>
      <c r="H225" s="28">
        <v>1080</v>
      </c>
      <c r="I225" s="28">
        <v>53</v>
      </c>
      <c r="J225" s="28">
        <v>2432.6999999999998</v>
      </c>
      <c r="K225" s="28"/>
      <c r="L225" s="48" t="s">
        <v>105</v>
      </c>
      <c r="M225" s="11">
        <f t="shared" si="6"/>
        <v>128933.09999999999</v>
      </c>
    </row>
    <row r="226" spans="2:13" x14ac:dyDescent="0.35">
      <c r="B226" s="28" t="s">
        <v>87</v>
      </c>
      <c r="C226" s="28" t="s">
        <v>88</v>
      </c>
      <c r="D226" s="28" t="s">
        <v>60</v>
      </c>
      <c r="E226" s="28" t="s">
        <v>61</v>
      </c>
      <c r="F226" s="28" t="s">
        <v>40</v>
      </c>
      <c r="G226" s="28" t="s">
        <v>41</v>
      </c>
      <c r="H226" s="28">
        <v>144</v>
      </c>
      <c r="I226" s="28">
        <v>30</v>
      </c>
      <c r="J226" s="28">
        <v>5207.1000000000004</v>
      </c>
      <c r="K226" s="28"/>
      <c r="L226" s="48" t="s">
        <v>105</v>
      </c>
      <c r="M226" s="11">
        <f t="shared" si="6"/>
        <v>156213</v>
      </c>
    </row>
    <row r="227" spans="2:13" x14ac:dyDescent="0.35">
      <c r="B227" s="28" t="s">
        <v>79</v>
      </c>
      <c r="C227" s="28" t="s">
        <v>80</v>
      </c>
      <c r="D227" s="28" t="s">
        <v>81</v>
      </c>
      <c r="E227" s="28" t="s">
        <v>82</v>
      </c>
      <c r="F227" s="28" t="s">
        <v>40</v>
      </c>
      <c r="G227" s="28" t="s">
        <v>41</v>
      </c>
      <c r="H227" s="28">
        <v>144</v>
      </c>
      <c r="I227" s="28">
        <v>30</v>
      </c>
      <c r="J227" s="28">
        <v>5207.1000000000004</v>
      </c>
      <c r="K227" s="28"/>
      <c r="L227" s="48" t="s">
        <v>105</v>
      </c>
      <c r="M227" s="11">
        <f t="shared" si="6"/>
        <v>156213</v>
      </c>
    </row>
    <row r="228" spans="2:13" x14ac:dyDescent="0.35">
      <c r="B228" s="28" t="s">
        <v>106</v>
      </c>
      <c r="C228" s="28" t="s">
        <v>107</v>
      </c>
      <c r="D228" s="28" t="s">
        <v>81</v>
      </c>
      <c r="E228" s="28" t="s">
        <v>82</v>
      </c>
      <c r="F228" s="28" t="s">
        <v>40</v>
      </c>
      <c r="G228" s="28" t="s">
        <v>41</v>
      </c>
      <c r="H228" s="28">
        <v>216</v>
      </c>
      <c r="I228" s="28">
        <v>27</v>
      </c>
      <c r="J228" s="28">
        <v>2816.37</v>
      </c>
      <c r="K228" s="28"/>
      <c r="L228" s="48" t="s">
        <v>105</v>
      </c>
      <c r="M228" s="11">
        <f t="shared" si="6"/>
        <v>76041.989999999991</v>
      </c>
    </row>
    <row r="229" spans="2:13" x14ac:dyDescent="0.35">
      <c r="B229" s="28" t="s">
        <v>90</v>
      </c>
      <c r="C229" s="28" t="s">
        <v>91</v>
      </c>
      <c r="D229" s="28" t="s">
        <v>81</v>
      </c>
      <c r="E229" s="28" t="s">
        <v>82</v>
      </c>
      <c r="F229" s="28" t="s">
        <v>40</v>
      </c>
      <c r="G229" s="28" t="s">
        <v>41</v>
      </c>
      <c r="H229" s="28">
        <v>216</v>
      </c>
      <c r="I229" s="28">
        <v>27</v>
      </c>
      <c r="J229" s="28">
        <v>2816.37</v>
      </c>
      <c r="K229" s="28"/>
      <c r="L229" s="48" t="s">
        <v>105</v>
      </c>
      <c r="M229" s="11">
        <f t="shared" si="6"/>
        <v>76041.989999999991</v>
      </c>
    </row>
    <row r="230" spans="2:13" x14ac:dyDescent="0.35">
      <c r="B230" s="28" t="s">
        <v>90</v>
      </c>
      <c r="C230" s="28" t="s">
        <v>91</v>
      </c>
      <c r="D230" s="28" t="s">
        <v>81</v>
      </c>
      <c r="E230" s="28" t="s">
        <v>82</v>
      </c>
      <c r="F230" s="28" t="s">
        <v>40</v>
      </c>
      <c r="G230" s="28" t="s">
        <v>42</v>
      </c>
      <c r="H230" s="28">
        <v>25</v>
      </c>
      <c r="I230" s="28">
        <v>12</v>
      </c>
      <c r="J230" s="28">
        <v>15199.56</v>
      </c>
      <c r="K230" s="28"/>
      <c r="L230" s="48" t="s">
        <v>105</v>
      </c>
      <c r="M230" s="11">
        <f t="shared" si="6"/>
        <v>182394.72</v>
      </c>
    </row>
    <row r="231" spans="2:13" x14ac:dyDescent="0.35">
      <c r="B231" s="28" t="s">
        <v>79</v>
      </c>
      <c r="C231" s="28" t="s">
        <v>80</v>
      </c>
      <c r="D231" s="28" t="s">
        <v>81</v>
      </c>
      <c r="E231" s="28" t="s">
        <v>82</v>
      </c>
      <c r="F231" s="28" t="s">
        <v>40</v>
      </c>
      <c r="G231" s="28" t="s">
        <v>42</v>
      </c>
      <c r="H231" s="28">
        <v>25</v>
      </c>
      <c r="I231" s="28">
        <v>25</v>
      </c>
      <c r="J231" s="28">
        <v>31665.75</v>
      </c>
      <c r="K231" s="28"/>
      <c r="L231" s="48" t="s">
        <v>105</v>
      </c>
      <c r="M231" s="11">
        <f t="shared" si="6"/>
        <v>791643.75</v>
      </c>
    </row>
    <row r="232" spans="2:13" x14ac:dyDescent="0.35">
      <c r="B232" s="28" t="s">
        <v>87</v>
      </c>
      <c r="C232" s="28" t="s">
        <v>88</v>
      </c>
      <c r="D232" s="28" t="s">
        <v>60</v>
      </c>
      <c r="E232" s="28" t="s">
        <v>61</v>
      </c>
      <c r="F232" s="28" t="s">
        <v>40</v>
      </c>
      <c r="G232" s="28" t="s">
        <v>42</v>
      </c>
      <c r="H232" s="28">
        <v>25</v>
      </c>
      <c r="I232" s="28">
        <v>25</v>
      </c>
      <c r="J232" s="28">
        <v>31665.75</v>
      </c>
      <c r="K232" s="28"/>
      <c r="L232" s="48" t="s">
        <v>105</v>
      </c>
      <c r="M232" s="11">
        <f t="shared" si="6"/>
        <v>791643.75</v>
      </c>
    </row>
    <row r="233" spans="2:13" x14ac:dyDescent="0.35">
      <c r="B233" s="28" t="s">
        <v>99</v>
      </c>
      <c r="C233" s="28" t="s">
        <v>100</v>
      </c>
      <c r="D233" s="28" t="s">
        <v>81</v>
      </c>
      <c r="E233" s="28" t="s">
        <v>82</v>
      </c>
      <c r="F233" s="28" t="s">
        <v>40</v>
      </c>
      <c r="G233" s="28" t="s">
        <v>42</v>
      </c>
      <c r="H233" s="28">
        <v>25</v>
      </c>
      <c r="I233" s="28">
        <v>3</v>
      </c>
      <c r="J233" s="28">
        <v>3799.89</v>
      </c>
      <c r="K233" s="28"/>
      <c r="L233" s="48" t="s">
        <v>105</v>
      </c>
      <c r="M233" s="11">
        <f t="shared" si="6"/>
        <v>11399.67</v>
      </c>
    </row>
    <row r="234" spans="2:13" x14ac:dyDescent="0.35">
      <c r="B234" s="28" t="s">
        <v>96</v>
      </c>
      <c r="C234" s="28" t="s">
        <v>97</v>
      </c>
      <c r="D234" s="28" t="s">
        <v>60</v>
      </c>
      <c r="E234" s="28" t="s">
        <v>61</v>
      </c>
      <c r="F234" s="28" t="s">
        <v>40</v>
      </c>
      <c r="G234" s="28" t="s">
        <v>42</v>
      </c>
      <c r="H234" s="28">
        <v>720</v>
      </c>
      <c r="I234" s="28">
        <v>51</v>
      </c>
      <c r="J234" s="28">
        <v>2936.07</v>
      </c>
      <c r="K234" s="28"/>
      <c r="L234" s="48" t="s">
        <v>105</v>
      </c>
      <c r="M234" s="11">
        <f t="shared" si="6"/>
        <v>149739.57</v>
      </c>
    </row>
    <row r="235" spans="2:13" x14ac:dyDescent="0.35">
      <c r="B235" s="28" t="s">
        <v>84</v>
      </c>
      <c r="C235" s="28" t="s">
        <v>85</v>
      </c>
      <c r="D235" s="28" t="s">
        <v>60</v>
      </c>
      <c r="E235" s="28" t="s">
        <v>61</v>
      </c>
      <c r="F235" s="28" t="s">
        <v>40</v>
      </c>
      <c r="G235" s="28" t="s">
        <v>42</v>
      </c>
      <c r="H235" s="28">
        <v>720</v>
      </c>
      <c r="I235" s="28">
        <v>144</v>
      </c>
      <c r="J235" s="28">
        <v>8290.08</v>
      </c>
      <c r="K235" s="28"/>
      <c r="L235" s="48" t="s">
        <v>105</v>
      </c>
      <c r="M235" s="11">
        <f t="shared" si="6"/>
        <v>1193771.52</v>
      </c>
    </row>
    <row r="236" spans="2:13" x14ac:dyDescent="0.35">
      <c r="B236" s="28" t="s">
        <v>96</v>
      </c>
      <c r="C236" s="28" t="s">
        <v>97</v>
      </c>
      <c r="D236" s="28" t="s">
        <v>60</v>
      </c>
      <c r="E236" s="28" t="s">
        <v>61</v>
      </c>
      <c r="F236" s="28" t="s">
        <v>40</v>
      </c>
      <c r="G236" s="28" t="s">
        <v>42</v>
      </c>
      <c r="H236" s="28">
        <v>720</v>
      </c>
      <c r="I236" s="28">
        <v>21</v>
      </c>
      <c r="J236" s="28">
        <v>1208.97</v>
      </c>
      <c r="K236" s="28"/>
      <c r="L236" s="48" t="s">
        <v>105</v>
      </c>
      <c r="M236" s="11">
        <f t="shared" si="6"/>
        <v>25388.37</v>
      </c>
    </row>
    <row r="237" spans="2:13" x14ac:dyDescent="0.35">
      <c r="B237" s="28" t="s">
        <v>106</v>
      </c>
      <c r="C237" s="28" t="s">
        <v>107</v>
      </c>
      <c r="D237" s="28" t="s">
        <v>81</v>
      </c>
      <c r="E237" s="28" t="s">
        <v>82</v>
      </c>
      <c r="F237" s="28" t="s">
        <v>40</v>
      </c>
      <c r="G237" s="28" t="s">
        <v>42</v>
      </c>
      <c r="H237" s="28">
        <v>12</v>
      </c>
      <c r="I237" s="28">
        <v>12</v>
      </c>
      <c r="J237" s="28">
        <v>11015.16</v>
      </c>
      <c r="K237" s="28"/>
      <c r="L237" s="48" t="s">
        <v>105</v>
      </c>
      <c r="M237" s="11">
        <f t="shared" si="6"/>
        <v>132181.91999999998</v>
      </c>
    </row>
    <row r="238" spans="2:13" x14ac:dyDescent="0.35">
      <c r="B238" s="28" t="s">
        <v>58</v>
      </c>
      <c r="C238" s="28" t="s">
        <v>59</v>
      </c>
      <c r="D238" s="28" t="s">
        <v>60</v>
      </c>
      <c r="E238" s="28" t="s">
        <v>61</v>
      </c>
      <c r="F238" s="28" t="s">
        <v>40</v>
      </c>
      <c r="G238" s="28" t="s">
        <v>93</v>
      </c>
      <c r="H238" s="28">
        <v>32</v>
      </c>
      <c r="I238" s="28">
        <v>224</v>
      </c>
      <c r="J238" s="28">
        <v>39249.279999999999</v>
      </c>
      <c r="K238" s="28"/>
      <c r="L238" s="48" t="s">
        <v>105</v>
      </c>
      <c r="M238" s="11">
        <f t="shared" si="6"/>
        <v>8791838.7199999988</v>
      </c>
    </row>
    <row r="239" spans="2:13" x14ac:dyDescent="0.35">
      <c r="B239" s="28" t="s">
        <v>90</v>
      </c>
      <c r="C239" s="28" t="s">
        <v>91</v>
      </c>
      <c r="D239" s="28" t="s">
        <v>81</v>
      </c>
      <c r="E239" s="28" t="s">
        <v>82</v>
      </c>
      <c r="F239" s="28" t="s">
        <v>40</v>
      </c>
      <c r="G239" s="28" t="s">
        <v>93</v>
      </c>
      <c r="H239" s="28">
        <v>32</v>
      </c>
      <c r="I239" s="28">
        <v>32</v>
      </c>
      <c r="J239" s="28">
        <v>5607.04</v>
      </c>
      <c r="K239" s="28"/>
      <c r="L239" s="48" t="s">
        <v>105</v>
      </c>
      <c r="M239" s="11">
        <f t="shared" si="6"/>
        <v>179425.28</v>
      </c>
    </row>
    <row r="240" spans="2:13" x14ac:dyDescent="0.35">
      <c r="B240" s="28" t="s">
        <v>79</v>
      </c>
      <c r="C240" s="28" t="s">
        <v>80</v>
      </c>
      <c r="D240" s="28" t="s">
        <v>81</v>
      </c>
      <c r="E240" s="28" t="s">
        <v>82</v>
      </c>
      <c r="F240" s="28" t="s">
        <v>40</v>
      </c>
      <c r="G240" s="28" t="s">
        <v>93</v>
      </c>
      <c r="H240" s="28">
        <v>32</v>
      </c>
      <c r="I240" s="28">
        <v>64</v>
      </c>
      <c r="J240" s="28">
        <v>11214.08</v>
      </c>
      <c r="K240" s="28"/>
      <c r="L240" s="48" t="s">
        <v>105</v>
      </c>
      <c r="M240" s="11">
        <f t="shared" si="6"/>
        <v>717701.12</v>
      </c>
    </row>
    <row r="241" spans="2:13" x14ac:dyDescent="0.35">
      <c r="B241" s="28" t="s">
        <v>96</v>
      </c>
      <c r="C241" s="28" t="s">
        <v>97</v>
      </c>
      <c r="D241" s="28" t="s">
        <v>60</v>
      </c>
      <c r="E241" s="28" t="s">
        <v>61</v>
      </c>
      <c r="F241" s="28" t="s">
        <v>40</v>
      </c>
      <c r="G241" s="28" t="s">
        <v>93</v>
      </c>
      <c r="H241" s="28">
        <v>32</v>
      </c>
      <c r="I241" s="28">
        <v>384</v>
      </c>
      <c r="J241" s="28">
        <v>67284.479999999996</v>
      </c>
      <c r="K241" s="28"/>
      <c r="L241" s="48" t="s">
        <v>105</v>
      </c>
      <c r="M241" s="11">
        <f t="shared" si="6"/>
        <v>25837240.32</v>
      </c>
    </row>
    <row r="242" spans="2:13" x14ac:dyDescent="0.35">
      <c r="B242" s="28" t="s">
        <v>99</v>
      </c>
      <c r="C242" s="28" t="s">
        <v>100</v>
      </c>
      <c r="D242" s="28" t="s">
        <v>81</v>
      </c>
      <c r="E242" s="28" t="s">
        <v>82</v>
      </c>
      <c r="F242" s="28" t="s">
        <v>40</v>
      </c>
      <c r="G242" s="28" t="s">
        <v>93</v>
      </c>
      <c r="H242" s="28">
        <v>32</v>
      </c>
      <c r="I242" s="28">
        <v>32</v>
      </c>
      <c r="J242" s="28">
        <v>5607.04</v>
      </c>
      <c r="K242" s="28"/>
      <c r="L242" s="48" t="s">
        <v>105</v>
      </c>
      <c r="M242" s="11">
        <f t="shared" si="6"/>
        <v>179425.28</v>
      </c>
    </row>
    <row r="243" spans="2:13" x14ac:dyDescent="0.35">
      <c r="B243" s="28" t="s">
        <v>99</v>
      </c>
      <c r="C243" s="28" t="s">
        <v>100</v>
      </c>
      <c r="D243" s="28" t="s">
        <v>81</v>
      </c>
      <c r="E243" s="28" t="s">
        <v>82</v>
      </c>
      <c r="F243" s="28" t="s">
        <v>40</v>
      </c>
      <c r="G243" s="28" t="s">
        <v>93</v>
      </c>
      <c r="H243" s="28">
        <v>16</v>
      </c>
      <c r="I243" s="28">
        <v>64</v>
      </c>
      <c r="J243" s="28">
        <v>19759.36</v>
      </c>
      <c r="K243" s="28"/>
      <c r="L243" s="48" t="s">
        <v>105</v>
      </c>
      <c r="M243" s="11">
        <f t="shared" si="6"/>
        <v>1264599.04</v>
      </c>
    </row>
    <row r="244" spans="2:13" x14ac:dyDescent="0.35">
      <c r="B244" s="28" t="s">
        <v>96</v>
      </c>
      <c r="C244" s="28" t="s">
        <v>97</v>
      </c>
      <c r="D244" s="28" t="s">
        <v>60</v>
      </c>
      <c r="E244" s="28" t="s">
        <v>61</v>
      </c>
      <c r="F244" s="28" t="s">
        <v>40</v>
      </c>
      <c r="G244" s="28" t="s">
        <v>93</v>
      </c>
      <c r="H244" s="28">
        <v>16</v>
      </c>
      <c r="I244" s="28">
        <v>16</v>
      </c>
      <c r="J244" s="28">
        <v>4939.84</v>
      </c>
      <c r="K244" s="28"/>
      <c r="L244" s="48" t="s">
        <v>105</v>
      </c>
      <c r="M244" s="11">
        <f t="shared" si="6"/>
        <v>79037.440000000002</v>
      </c>
    </row>
    <row r="245" spans="2:13" x14ac:dyDescent="0.35">
      <c r="B245" s="28" t="s">
        <v>106</v>
      </c>
      <c r="C245" s="28" t="s">
        <v>107</v>
      </c>
      <c r="D245" s="28" t="s">
        <v>81</v>
      </c>
      <c r="E245" s="28" t="s">
        <v>82</v>
      </c>
      <c r="F245" s="28" t="s">
        <v>40</v>
      </c>
      <c r="G245" s="28" t="s">
        <v>93</v>
      </c>
      <c r="H245" s="28">
        <v>16</v>
      </c>
      <c r="I245" s="28">
        <v>16</v>
      </c>
      <c r="J245" s="28">
        <v>4939.84</v>
      </c>
      <c r="K245" s="28"/>
      <c r="L245" s="48" t="s">
        <v>105</v>
      </c>
      <c r="M245" s="11">
        <f t="shared" si="6"/>
        <v>79037.440000000002</v>
      </c>
    </row>
    <row r="246" spans="2:13" x14ac:dyDescent="0.35">
      <c r="B246" s="28" t="s">
        <v>106</v>
      </c>
      <c r="C246" s="28" t="s">
        <v>107</v>
      </c>
      <c r="D246" s="28" t="s">
        <v>81</v>
      </c>
      <c r="E246" s="28" t="s">
        <v>82</v>
      </c>
      <c r="F246" s="28" t="s">
        <v>40</v>
      </c>
      <c r="G246" s="28" t="s">
        <v>93</v>
      </c>
      <c r="H246" s="28">
        <v>16</v>
      </c>
      <c r="I246" s="28">
        <v>16</v>
      </c>
      <c r="J246" s="28">
        <v>4939.84</v>
      </c>
      <c r="K246" s="28"/>
      <c r="L246" s="48" t="s">
        <v>105</v>
      </c>
      <c r="M246" s="11">
        <f t="shared" si="6"/>
        <v>79037.440000000002</v>
      </c>
    </row>
    <row r="247" spans="2:13" x14ac:dyDescent="0.35">
      <c r="B247" s="28" t="s">
        <v>84</v>
      </c>
      <c r="C247" s="28" t="s">
        <v>85</v>
      </c>
      <c r="D247" s="28" t="s">
        <v>60</v>
      </c>
      <c r="E247" s="28" t="s">
        <v>61</v>
      </c>
      <c r="F247" s="28" t="s">
        <v>40</v>
      </c>
      <c r="G247" s="28" t="s">
        <v>93</v>
      </c>
      <c r="H247" s="28">
        <v>16</v>
      </c>
      <c r="I247" s="28">
        <v>48</v>
      </c>
      <c r="J247" s="28">
        <v>14819.52</v>
      </c>
      <c r="K247" s="28"/>
      <c r="L247" s="48" t="s">
        <v>105</v>
      </c>
      <c r="M247" s="11">
        <f t="shared" si="6"/>
        <v>711336.95999999996</v>
      </c>
    </row>
    <row r="248" spans="2:13" x14ac:dyDescent="0.35">
      <c r="B248" s="28" t="s">
        <v>90</v>
      </c>
      <c r="C248" s="28" t="s">
        <v>91</v>
      </c>
      <c r="D248" s="28" t="s">
        <v>81</v>
      </c>
      <c r="E248" s="28" t="s">
        <v>82</v>
      </c>
      <c r="F248" s="28" t="s">
        <v>40</v>
      </c>
      <c r="G248" s="28" t="s">
        <v>93</v>
      </c>
      <c r="H248" s="28">
        <v>16</v>
      </c>
      <c r="I248" s="28">
        <v>16</v>
      </c>
      <c r="J248" s="28">
        <v>4939.84</v>
      </c>
      <c r="K248" s="28"/>
      <c r="L248" s="48" t="s">
        <v>105</v>
      </c>
      <c r="M248" s="11">
        <f t="shared" si="6"/>
        <v>79037.440000000002</v>
      </c>
    </row>
    <row r="249" spans="2:13" x14ac:dyDescent="0.35">
      <c r="B249" s="28" t="s">
        <v>79</v>
      </c>
      <c r="C249" s="28" t="s">
        <v>80</v>
      </c>
      <c r="D249" s="28" t="s">
        <v>81</v>
      </c>
      <c r="E249" s="28" t="s">
        <v>82</v>
      </c>
      <c r="F249" s="28" t="s">
        <v>40</v>
      </c>
      <c r="G249" s="28" t="s">
        <v>93</v>
      </c>
      <c r="H249" s="28">
        <v>32</v>
      </c>
      <c r="I249" s="28">
        <v>96</v>
      </c>
      <c r="J249" s="28">
        <v>9612.48</v>
      </c>
      <c r="K249" s="28"/>
      <c r="L249" s="48" t="s">
        <v>105</v>
      </c>
      <c r="M249" s="11">
        <f t="shared" si="6"/>
        <v>922798.07999999996</v>
      </c>
    </row>
    <row r="250" spans="2:13" x14ac:dyDescent="0.35">
      <c r="B250" s="28" t="s">
        <v>106</v>
      </c>
      <c r="C250" s="28" t="s">
        <v>107</v>
      </c>
      <c r="D250" s="28" t="s">
        <v>81</v>
      </c>
      <c r="E250" s="28" t="s">
        <v>82</v>
      </c>
      <c r="F250" s="28" t="s">
        <v>40</v>
      </c>
      <c r="G250" s="28" t="s">
        <v>93</v>
      </c>
      <c r="H250" s="28">
        <v>4</v>
      </c>
      <c r="I250" s="28">
        <v>8</v>
      </c>
      <c r="J250" s="28">
        <v>11348.4</v>
      </c>
      <c r="K250" s="28"/>
      <c r="L250" s="48" t="s">
        <v>105</v>
      </c>
      <c r="M250" s="11">
        <f t="shared" si="6"/>
        <v>90787.199999999997</v>
      </c>
    </row>
    <row r="251" spans="2:13" x14ac:dyDescent="0.35">
      <c r="B251" s="28" t="s">
        <v>96</v>
      </c>
      <c r="C251" s="28" t="s">
        <v>97</v>
      </c>
      <c r="D251" s="28" t="s">
        <v>60</v>
      </c>
      <c r="E251" s="28" t="s">
        <v>61</v>
      </c>
      <c r="F251" s="28" t="s">
        <v>40</v>
      </c>
      <c r="G251" s="28" t="s">
        <v>93</v>
      </c>
      <c r="H251" s="28">
        <v>4</v>
      </c>
      <c r="I251" s="28">
        <v>20</v>
      </c>
      <c r="J251" s="28">
        <v>28371</v>
      </c>
      <c r="K251" s="28"/>
      <c r="L251" s="48" t="s">
        <v>105</v>
      </c>
      <c r="M251" s="11">
        <f t="shared" si="6"/>
        <v>567420</v>
      </c>
    </row>
    <row r="252" spans="2:13" x14ac:dyDescent="0.35">
      <c r="B252" s="28" t="s">
        <v>79</v>
      </c>
      <c r="C252" s="28" t="s">
        <v>80</v>
      </c>
      <c r="D252" s="28" t="s">
        <v>81</v>
      </c>
      <c r="E252" s="28" t="s">
        <v>82</v>
      </c>
      <c r="F252" s="28" t="s">
        <v>40</v>
      </c>
      <c r="G252" s="28" t="s">
        <v>93</v>
      </c>
      <c r="H252" s="28">
        <v>4</v>
      </c>
      <c r="I252" s="28">
        <v>8</v>
      </c>
      <c r="J252" s="28">
        <v>11348.4</v>
      </c>
      <c r="K252" s="28"/>
      <c r="L252" s="48" t="s">
        <v>105</v>
      </c>
      <c r="M252" s="11">
        <f t="shared" si="6"/>
        <v>90787.199999999997</v>
      </c>
    </row>
    <row r="253" spans="2:13" x14ac:dyDescent="0.35">
      <c r="B253" s="28" t="s">
        <v>65</v>
      </c>
      <c r="C253" s="28" t="s">
        <v>66</v>
      </c>
      <c r="D253" s="28" t="s">
        <v>60</v>
      </c>
      <c r="E253" s="28" t="s">
        <v>61</v>
      </c>
      <c r="F253" s="28" t="s">
        <v>40</v>
      </c>
      <c r="G253" s="28" t="s">
        <v>93</v>
      </c>
      <c r="H253" s="28">
        <v>4</v>
      </c>
      <c r="I253" s="28">
        <v>8</v>
      </c>
      <c r="J253" s="28">
        <v>11348.4</v>
      </c>
      <c r="K253" s="28"/>
      <c r="L253" s="48" t="s">
        <v>105</v>
      </c>
      <c r="M253" s="11">
        <f t="shared" si="6"/>
        <v>90787.199999999997</v>
      </c>
    </row>
    <row r="254" spans="2:13" x14ac:dyDescent="0.35">
      <c r="B254" s="28" t="s">
        <v>69</v>
      </c>
      <c r="C254" s="28" t="s">
        <v>70</v>
      </c>
      <c r="D254" s="28" t="s">
        <v>60</v>
      </c>
      <c r="E254" s="28" t="s">
        <v>61</v>
      </c>
      <c r="F254" s="28" t="s">
        <v>40</v>
      </c>
      <c r="G254" s="28" t="s">
        <v>47</v>
      </c>
      <c r="H254" s="28">
        <v>72</v>
      </c>
      <c r="I254" s="28">
        <v>9</v>
      </c>
      <c r="J254" s="28">
        <v>2553.39</v>
      </c>
      <c r="K254" s="28"/>
      <c r="L254" s="48" t="s">
        <v>105</v>
      </c>
      <c r="M254" s="11">
        <f t="shared" si="6"/>
        <v>22980.51</v>
      </c>
    </row>
    <row r="255" spans="2:13" x14ac:dyDescent="0.35">
      <c r="B255" s="28" t="s">
        <v>84</v>
      </c>
      <c r="C255" s="28" t="s">
        <v>85</v>
      </c>
      <c r="D255" s="28" t="s">
        <v>60</v>
      </c>
      <c r="E255" s="28" t="s">
        <v>61</v>
      </c>
      <c r="F255" s="28" t="s">
        <v>40</v>
      </c>
      <c r="G255" s="28" t="s">
        <v>47</v>
      </c>
      <c r="H255" s="28">
        <v>1080</v>
      </c>
      <c r="I255" s="28">
        <v>72</v>
      </c>
      <c r="J255" s="28">
        <v>2883.6</v>
      </c>
      <c r="K255" s="28"/>
      <c r="L255" s="48" t="s">
        <v>105</v>
      </c>
      <c r="M255" s="11">
        <f t="shared" si="6"/>
        <v>207619.19999999998</v>
      </c>
    </row>
    <row r="256" spans="2:13" x14ac:dyDescent="0.35">
      <c r="B256" s="28" t="s">
        <v>96</v>
      </c>
      <c r="C256" s="28" t="s">
        <v>97</v>
      </c>
      <c r="D256" s="28" t="s">
        <v>60</v>
      </c>
      <c r="E256" s="28" t="s">
        <v>61</v>
      </c>
      <c r="F256" s="28" t="s">
        <v>40</v>
      </c>
      <c r="G256" s="28" t="s">
        <v>47</v>
      </c>
      <c r="H256" s="28">
        <v>72</v>
      </c>
      <c r="I256" s="28">
        <v>12</v>
      </c>
      <c r="J256" s="28">
        <v>5527.44</v>
      </c>
      <c r="K256" s="28"/>
      <c r="L256" s="48" t="s">
        <v>105</v>
      </c>
      <c r="M256" s="11">
        <f t="shared" si="6"/>
        <v>66329.279999999999</v>
      </c>
    </row>
    <row r="257" spans="2:13" x14ac:dyDescent="0.35">
      <c r="B257" s="28" t="s">
        <v>106</v>
      </c>
      <c r="C257" s="28" t="s">
        <v>107</v>
      </c>
      <c r="D257" s="28" t="s">
        <v>81</v>
      </c>
      <c r="E257" s="28" t="s">
        <v>82</v>
      </c>
      <c r="F257" s="28" t="s">
        <v>40</v>
      </c>
      <c r="G257" s="28" t="s">
        <v>47</v>
      </c>
      <c r="H257" s="28">
        <v>16</v>
      </c>
      <c r="I257" s="28">
        <v>16</v>
      </c>
      <c r="J257" s="28">
        <v>27649.599999999999</v>
      </c>
      <c r="K257" s="28"/>
      <c r="L257" s="48" t="s">
        <v>105</v>
      </c>
      <c r="M257" s="11">
        <f t="shared" si="6"/>
        <v>442393.59999999998</v>
      </c>
    </row>
    <row r="258" spans="2:13" x14ac:dyDescent="0.35">
      <c r="B258" s="28" t="s">
        <v>69</v>
      </c>
      <c r="C258" s="28" t="s">
        <v>70</v>
      </c>
      <c r="D258" s="28" t="s">
        <v>60</v>
      </c>
      <c r="E258" s="28" t="s">
        <v>61</v>
      </c>
      <c r="F258" s="28" t="s">
        <v>40</v>
      </c>
      <c r="G258" s="28" t="s">
        <v>47</v>
      </c>
      <c r="H258" s="28">
        <v>16</v>
      </c>
      <c r="I258" s="28">
        <v>16</v>
      </c>
      <c r="J258" s="28">
        <v>27649.599999999999</v>
      </c>
      <c r="K258" s="28"/>
      <c r="L258" s="48" t="s">
        <v>105</v>
      </c>
      <c r="M258" s="11">
        <f t="shared" si="6"/>
        <v>442393.59999999998</v>
      </c>
    </row>
    <row r="259" spans="2:13" x14ac:dyDescent="0.35">
      <c r="B259" s="28" t="s">
        <v>87</v>
      </c>
      <c r="C259" s="28" t="s">
        <v>88</v>
      </c>
      <c r="D259" s="28" t="s">
        <v>60</v>
      </c>
      <c r="E259" s="28" t="s">
        <v>61</v>
      </c>
      <c r="F259" s="28" t="s">
        <v>40</v>
      </c>
      <c r="G259" s="28" t="s">
        <v>47</v>
      </c>
      <c r="H259" s="28">
        <v>16</v>
      </c>
      <c r="I259" s="28">
        <v>80</v>
      </c>
      <c r="J259" s="28">
        <v>138248</v>
      </c>
      <c r="K259" s="28"/>
      <c r="L259" s="48" t="s">
        <v>105</v>
      </c>
      <c r="M259" s="11">
        <f t="shared" si="6"/>
        <v>11059840</v>
      </c>
    </row>
    <row r="260" spans="2:13" x14ac:dyDescent="0.35">
      <c r="B260" s="28" t="s">
        <v>96</v>
      </c>
      <c r="C260" s="28" t="s">
        <v>97</v>
      </c>
      <c r="D260" s="28" t="s">
        <v>60</v>
      </c>
      <c r="E260" s="28" t="s">
        <v>61</v>
      </c>
      <c r="F260" s="28" t="s">
        <v>40</v>
      </c>
      <c r="G260" s="28" t="s">
        <v>47</v>
      </c>
      <c r="H260" s="28">
        <v>16</v>
      </c>
      <c r="I260" s="28">
        <v>32</v>
      </c>
      <c r="J260" s="28">
        <v>55299.199999999997</v>
      </c>
      <c r="K260" s="28"/>
      <c r="L260" s="48" t="s">
        <v>105</v>
      </c>
      <c r="M260" s="11">
        <f t="shared" ref="M260:M323" si="7">I260*J260</f>
        <v>1769574.3999999999</v>
      </c>
    </row>
    <row r="261" spans="2:13" x14ac:dyDescent="0.35">
      <c r="B261" s="28" t="s">
        <v>90</v>
      </c>
      <c r="C261" s="28" t="s">
        <v>91</v>
      </c>
      <c r="D261" s="28" t="s">
        <v>81</v>
      </c>
      <c r="E261" s="28" t="s">
        <v>82</v>
      </c>
      <c r="F261" s="28" t="s">
        <v>40</v>
      </c>
      <c r="G261" s="28" t="s">
        <v>47</v>
      </c>
      <c r="H261" s="28">
        <v>16</v>
      </c>
      <c r="I261" s="28">
        <v>16</v>
      </c>
      <c r="J261" s="28">
        <v>27649.599999999999</v>
      </c>
      <c r="K261" s="28"/>
      <c r="L261" s="48" t="s">
        <v>105</v>
      </c>
      <c r="M261" s="11">
        <f t="shared" si="7"/>
        <v>442393.59999999998</v>
      </c>
    </row>
    <row r="262" spans="2:13" x14ac:dyDescent="0.35">
      <c r="B262" s="28" t="s">
        <v>90</v>
      </c>
      <c r="C262" s="28" t="s">
        <v>91</v>
      </c>
      <c r="D262" s="28" t="s">
        <v>81</v>
      </c>
      <c r="E262" s="28" t="s">
        <v>82</v>
      </c>
      <c r="F262" s="28" t="s">
        <v>40</v>
      </c>
      <c r="G262" s="28" t="s">
        <v>47</v>
      </c>
      <c r="H262" s="28">
        <v>12</v>
      </c>
      <c r="I262" s="28">
        <v>6</v>
      </c>
      <c r="J262" s="28">
        <v>13948.56</v>
      </c>
      <c r="K262" s="28"/>
      <c r="L262" s="48" t="s">
        <v>105</v>
      </c>
      <c r="M262" s="11">
        <f t="shared" si="7"/>
        <v>83691.360000000001</v>
      </c>
    </row>
    <row r="263" spans="2:13" x14ac:dyDescent="0.35">
      <c r="B263" s="28" t="s">
        <v>87</v>
      </c>
      <c r="C263" s="28" t="s">
        <v>88</v>
      </c>
      <c r="D263" s="28" t="s">
        <v>60</v>
      </c>
      <c r="E263" s="28" t="s">
        <v>61</v>
      </c>
      <c r="F263" s="28" t="s">
        <v>40</v>
      </c>
      <c r="G263" s="28" t="s">
        <v>47</v>
      </c>
      <c r="H263" s="28">
        <v>1200</v>
      </c>
      <c r="I263" s="28">
        <v>600</v>
      </c>
      <c r="J263" s="28">
        <v>12522</v>
      </c>
      <c r="K263" s="28"/>
      <c r="L263" s="48" t="s">
        <v>105</v>
      </c>
      <c r="M263" s="11">
        <f t="shared" si="7"/>
        <v>7513200</v>
      </c>
    </row>
    <row r="264" spans="2:13" x14ac:dyDescent="0.35">
      <c r="B264" s="28" t="s">
        <v>84</v>
      </c>
      <c r="C264" s="28" t="s">
        <v>85</v>
      </c>
      <c r="D264" s="28" t="s">
        <v>60</v>
      </c>
      <c r="E264" s="28" t="s">
        <v>61</v>
      </c>
      <c r="F264" s="28" t="s">
        <v>40</v>
      </c>
      <c r="G264" s="28" t="s">
        <v>47</v>
      </c>
      <c r="H264" s="28">
        <v>1200</v>
      </c>
      <c r="I264" s="28">
        <v>72</v>
      </c>
      <c r="J264" s="28">
        <v>1502.64</v>
      </c>
      <c r="K264" s="28"/>
      <c r="L264" s="48" t="s">
        <v>105</v>
      </c>
      <c r="M264" s="11">
        <f t="shared" si="7"/>
        <v>108190.08</v>
      </c>
    </row>
    <row r="265" spans="2:13" x14ac:dyDescent="0.35">
      <c r="B265" s="28" t="s">
        <v>79</v>
      </c>
      <c r="C265" s="28" t="s">
        <v>80</v>
      </c>
      <c r="D265" s="28" t="s">
        <v>81</v>
      </c>
      <c r="E265" s="28" t="s">
        <v>82</v>
      </c>
      <c r="F265" s="28" t="s">
        <v>40</v>
      </c>
      <c r="G265" s="28" t="s">
        <v>47</v>
      </c>
      <c r="H265" s="28">
        <v>72</v>
      </c>
      <c r="I265" s="28">
        <v>72</v>
      </c>
      <c r="J265" s="28">
        <v>17303.759999999998</v>
      </c>
      <c r="K265" s="28"/>
      <c r="L265" s="48" t="s">
        <v>105</v>
      </c>
      <c r="M265" s="11">
        <f t="shared" si="7"/>
        <v>1245870.72</v>
      </c>
    </row>
    <row r="266" spans="2:13" x14ac:dyDescent="0.35">
      <c r="B266" s="28" t="s">
        <v>79</v>
      </c>
      <c r="C266" s="28" t="s">
        <v>80</v>
      </c>
      <c r="D266" s="28" t="s">
        <v>81</v>
      </c>
      <c r="E266" s="28" t="s">
        <v>82</v>
      </c>
      <c r="F266" s="28" t="s">
        <v>40</v>
      </c>
      <c r="G266" s="28" t="s">
        <v>47</v>
      </c>
      <c r="H266" s="28">
        <v>36</v>
      </c>
      <c r="I266" s="28">
        <v>6</v>
      </c>
      <c r="J266" s="28">
        <v>994.98</v>
      </c>
      <c r="K266" s="28"/>
      <c r="L266" s="48" t="s">
        <v>105</v>
      </c>
      <c r="M266" s="11">
        <f t="shared" si="7"/>
        <v>5969.88</v>
      </c>
    </row>
    <row r="267" spans="2:13" x14ac:dyDescent="0.35">
      <c r="B267" s="28" t="s">
        <v>79</v>
      </c>
      <c r="C267" s="28" t="s">
        <v>80</v>
      </c>
      <c r="D267" s="28" t="s">
        <v>81</v>
      </c>
      <c r="E267" s="28" t="s">
        <v>82</v>
      </c>
      <c r="F267" s="28" t="s">
        <v>40</v>
      </c>
      <c r="G267" s="28" t="s">
        <v>47</v>
      </c>
      <c r="H267" s="28">
        <v>24</v>
      </c>
      <c r="I267" s="28">
        <v>12</v>
      </c>
      <c r="J267" s="28">
        <v>990</v>
      </c>
      <c r="K267" s="28"/>
      <c r="L267" s="48" t="s">
        <v>105</v>
      </c>
      <c r="M267" s="11">
        <f t="shared" si="7"/>
        <v>11880</v>
      </c>
    </row>
    <row r="268" spans="2:13" x14ac:dyDescent="0.35">
      <c r="B268" s="28" t="s">
        <v>58</v>
      </c>
      <c r="C268" s="28" t="s">
        <v>59</v>
      </c>
      <c r="D268" s="28" t="s">
        <v>60</v>
      </c>
      <c r="E268" s="28" t="s">
        <v>61</v>
      </c>
      <c r="F268" s="28" t="s">
        <v>40</v>
      </c>
      <c r="G268" s="28" t="s">
        <v>50</v>
      </c>
      <c r="H268" s="28">
        <v>140</v>
      </c>
      <c r="I268" s="28">
        <v>25</v>
      </c>
      <c r="J268" s="28">
        <v>4485</v>
      </c>
      <c r="K268" s="28"/>
      <c r="L268" s="48" t="s">
        <v>105</v>
      </c>
      <c r="M268" s="11">
        <f t="shared" si="7"/>
        <v>112125</v>
      </c>
    </row>
    <row r="269" spans="2:13" x14ac:dyDescent="0.35">
      <c r="B269" s="28" t="s">
        <v>87</v>
      </c>
      <c r="C269" s="28" t="s">
        <v>88</v>
      </c>
      <c r="D269" s="28" t="s">
        <v>60</v>
      </c>
      <c r="E269" s="28" t="s">
        <v>61</v>
      </c>
      <c r="F269" s="28" t="s">
        <v>51</v>
      </c>
      <c r="G269" s="28" t="s">
        <v>52</v>
      </c>
      <c r="H269" s="28">
        <v>72</v>
      </c>
      <c r="I269" s="28">
        <v>6</v>
      </c>
      <c r="J269" s="28">
        <v>696.48</v>
      </c>
      <c r="K269" s="28"/>
      <c r="L269" s="48" t="s">
        <v>105</v>
      </c>
      <c r="M269" s="11">
        <f t="shared" si="7"/>
        <v>4178.88</v>
      </c>
    </row>
    <row r="270" spans="2:13" x14ac:dyDescent="0.35">
      <c r="B270" s="28" t="s">
        <v>99</v>
      </c>
      <c r="C270" s="28" t="s">
        <v>100</v>
      </c>
      <c r="D270" s="28" t="s">
        <v>81</v>
      </c>
      <c r="E270" s="28" t="s">
        <v>82</v>
      </c>
      <c r="F270" s="28" t="s">
        <v>122</v>
      </c>
      <c r="G270" s="28" t="s">
        <v>123</v>
      </c>
      <c r="H270" s="28">
        <v>12</v>
      </c>
      <c r="I270" s="28">
        <v>2</v>
      </c>
      <c r="J270" s="28">
        <v>581.66</v>
      </c>
      <c r="K270" s="28"/>
      <c r="L270" s="48" t="s">
        <v>105</v>
      </c>
      <c r="M270" s="11">
        <f t="shared" si="7"/>
        <v>1163.32</v>
      </c>
    </row>
    <row r="271" spans="2:13" x14ac:dyDescent="0.35">
      <c r="B271" s="28" t="s">
        <v>58</v>
      </c>
      <c r="C271" s="28" t="s">
        <v>59</v>
      </c>
      <c r="D271" s="28" t="s">
        <v>60</v>
      </c>
      <c r="E271" s="28" t="s">
        <v>61</v>
      </c>
      <c r="F271" s="28" t="s">
        <v>55</v>
      </c>
      <c r="G271" s="28" t="s">
        <v>56</v>
      </c>
      <c r="H271" s="28">
        <v>24</v>
      </c>
      <c r="I271" s="28">
        <v>24</v>
      </c>
      <c r="J271" s="28">
        <v>3944.4</v>
      </c>
      <c r="K271" s="28"/>
      <c r="L271" s="48" t="s">
        <v>105</v>
      </c>
      <c r="M271" s="11">
        <f t="shared" si="7"/>
        <v>94665.600000000006</v>
      </c>
    </row>
    <row r="272" spans="2:13" x14ac:dyDescent="0.35">
      <c r="B272" s="28" t="s">
        <v>58</v>
      </c>
      <c r="C272" s="28" t="s">
        <v>59</v>
      </c>
      <c r="D272" s="28" t="s">
        <v>60</v>
      </c>
      <c r="E272" s="28" t="s">
        <v>61</v>
      </c>
      <c r="F272" s="28" t="s">
        <v>55</v>
      </c>
      <c r="G272" s="28" t="s">
        <v>56</v>
      </c>
      <c r="H272" s="28">
        <v>40</v>
      </c>
      <c r="I272" s="28">
        <v>16</v>
      </c>
      <c r="J272" s="28">
        <v>2768.8</v>
      </c>
      <c r="K272" s="28"/>
      <c r="L272" s="48" t="s">
        <v>105</v>
      </c>
      <c r="M272" s="11">
        <f t="shared" si="7"/>
        <v>44300.800000000003</v>
      </c>
    </row>
    <row r="273" spans="2:13" x14ac:dyDescent="0.35">
      <c r="B273" s="28" t="s">
        <v>58</v>
      </c>
      <c r="C273" s="28" t="s">
        <v>59</v>
      </c>
      <c r="D273" s="28" t="s">
        <v>60</v>
      </c>
      <c r="E273" s="28" t="s">
        <v>61</v>
      </c>
      <c r="F273" s="28" t="s">
        <v>55</v>
      </c>
      <c r="G273" s="28" t="s">
        <v>56</v>
      </c>
      <c r="H273" s="28">
        <v>6</v>
      </c>
      <c r="I273" s="28">
        <v>6</v>
      </c>
      <c r="J273" s="28">
        <v>3907.8</v>
      </c>
      <c r="K273" s="28"/>
      <c r="L273" s="48" t="s">
        <v>105</v>
      </c>
      <c r="M273" s="11">
        <f t="shared" si="7"/>
        <v>23446.800000000003</v>
      </c>
    </row>
    <row r="274" spans="2:13" x14ac:dyDescent="0.35">
      <c r="B274" s="28" t="s">
        <v>106</v>
      </c>
      <c r="C274" s="28" t="s">
        <v>107</v>
      </c>
      <c r="D274" s="28" t="s">
        <v>81</v>
      </c>
      <c r="E274" s="28" t="s">
        <v>82</v>
      </c>
      <c r="F274" s="28" t="s">
        <v>55</v>
      </c>
      <c r="G274" s="28" t="s">
        <v>56</v>
      </c>
      <c r="H274" s="28">
        <v>324</v>
      </c>
      <c r="I274" s="28">
        <v>324</v>
      </c>
      <c r="J274" s="28">
        <v>4050</v>
      </c>
      <c r="K274" s="28"/>
      <c r="L274" s="48" t="s">
        <v>105</v>
      </c>
      <c r="M274" s="11">
        <f t="shared" si="7"/>
        <v>1312200</v>
      </c>
    </row>
    <row r="275" spans="2:13" x14ac:dyDescent="0.35">
      <c r="B275" s="28" t="s">
        <v>79</v>
      </c>
      <c r="C275" s="28" t="s">
        <v>80</v>
      </c>
      <c r="D275" s="28" t="s">
        <v>81</v>
      </c>
      <c r="E275" s="28" t="s">
        <v>82</v>
      </c>
      <c r="F275" s="28" t="s">
        <v>55</v>
      </c>
      <c r="G275" s="28" t="s">
        <v>56</v>
      </c>
      <c r="H275" s="28">
        <v>324</v>
      </c>
      <c r="I275" s="28">
        <v>324</v>
      </c>
      <c r="J275" s="28">
        <v>4050</v>
      </c>
      <c r="K275" s="28"/>
      <c r="L275" s="48" t="s">
        <v>105</v>
      </c>
      <c r="M275" s="11">
        <f t="shared" si="7"/>
        <v>1312200</v>
      </c>
    </row>
    <row r="276" spans="2:13" x14ac:dyDescent="0.35">
      <c r="B276" s="28" t="s">
        <v>79</v>
      </c>
      <c r="C276" s="28" t="s">
        <v>80</v>
      </c>
      <c r="D276" s="28" t="s">
        <v>81</v>
      </c>
      <c r="E276" s="28" t="s">
        <v>82</v>
      </c>
      <c r="F276" s="28" t="s">
        <v>55</v>
      </c>
      <c r="G276" s="28" t="s">
        <v>56</v>
      </c>
      <c r="H276" s="28">
        <v>324</v>
      </c>
      <c r="I276" s="28">
        <v>324</v>
      </c>
      <c r="J276" s="28">
        <v>3508.92</v>
      </c>
      <c r="K276" s="28"/>
      <c r="L276" s="48" t="s">
        <v>105</v>
      </c>
      <c r="M276" s="11">
        <f t="shared" si="7"/>
        <v>1136890.08</v>
      </c>
    </row>
    <row r="277" spans="2:13" x14ac:dyDescent="0.35">
      <c r="B277" s="28" t="s">
        <v>106</v>
      </c>
      <c r="C277" s="28" t="s">
        <v>107</v>
      </c>
      <c r="D277" s="28" t="s">
        <v>81</v>
      </c>
      <c r="E277" s="28" t="s">
        <v>82</v>
      </c>
      <c r="F277" s="28" t="s">
        <v>55</v>
      </c>
      <c r="G277" s="28" t="s">
        <v>56</v>
      </c>
      <c r="H277" s="28">
        <v>324</v>
      </c>
      <c r="I277" s="28">
        <v>324</v>
      </c>
      <c r="J277" s="28">
        <v>3508.92</v>
      </c>
      <c r="K277" s="28"/>
      <c r="L277" s="48" t="s">
        <v>105</v>
      </c>
      <c r="M277" s="11">
        <f t="shared" si="7"/>
        <v>1136890.08</v>
      </c>
    </row>
    <row r="278" spans="2:13" x14ac:dyDescent="0.35">
      <c r="B278" s="28" t="s">
        <v>79</v>
      </c>
      <c r="C278" s="28" t="s">
        <v>80</v>
      </c>
      <c r="D278" s="28" t="s">
        <v>81</v>
      </c>
      <c r="E278" s="28" t="s">
        <v>82</v>
      </c>
      <c r="F278" s="28" t="s">
        <v>55</v>
      </c>
      <c r="G278" s="28" t="s">
        <v>56</v>
      </c>
      <c r="H278" s="28">
        <v>288</v>
      </c>
      <c r="I278" s="28">
        <v>1620</v>
      </c>
      <c r="J278" s="28">
        <v>13494.6</v>
      </c>
      <c r="K278" s="28"/>
      <c r="L278" s="48" t="s">
        <v>105</v>
      </c>
      <c r="M278" s="11">
        <f t="shared" si="7"/>
        <v>21861252</v>
      </c>
    </row>
    <row r="279" spans="2:13" x14ac:dyDescent="0.35">
      <c r="B279" s="28" t="s">
        <v>96</v>
      </c>
      <c r="C279" s="28" t="s">
        <v>97</v>
      </c>
      <c r="D279" s="28" t="s">
        <v>60</v>
      </c>
      <c r="E279" s="28" t="s">
        <v>61</v>
      </c>
      <c r="F279" s="28" t="s">
        <v>55</v>
      </c>
      <c r="G279" s="28" t="s">
        <v>56</v>
      </c>
      <c r="H279" s="28">
        <v>288</v>
      </c>
      <c r="I279" s="28">
        <v>1620</v>
      </c>
      <c r="J279" s="28">
        <v>13494.6</v>
      </c>
      <c r="K279" s="28"/>
      <c r="L279" s="48" t="s">
        <v>105</v>
      </c>
      <c r="M279" s="11">
        <f t="shared" si="7"/>
        <v>21861252</v>
      </c>
    </row>
    <row r="280" spans="2:13" x14ac:dyDescent="0.35">
      <c r="B280" s="28" t="s">
        <v>65</v>
      </c>
      <c r="C280" s="28" t="s">
        <v>66</v>
      </c>
      <c r="D280" s="28" t="s">
        <v>60</v>
      </c>
      <c r="E280" s="28" t="s">
        <v>61</v>
      </c>
      <c r="F280" s="28" t="s">
        <v>55</v>
      </c>
      <c r="G280" s="28" t="s">
        <v>56</v>
      </c>
      <c r="H280" s="28">
        <v>168</v>
      </c>
      <c r="I280" s="28">
        <v>168</v>
      </c>
      <c r="J280" s="28">
        <v>4200</v>
      </c>
      <c r="K280" s="28"/>
      <c r="L280" s="48" t="s">
        <v>105</v>
      </c>
      <c r="M280" s="11">
        <f t="shared" si="7"/>
        <v>705600</v>
      </c>
    </row>
    <row r="281" spans="2:13" x14ac:dyDescent="0.35">
      <c r="B281" s="28" t="s">
        <v>84</v>
      </c>
      <c r="C281" s="28" t="s">
        <v>85</v>
      </c>
      <c r="D281" s="28" t="s">
        <v>60</v>
      </c>
      <c r="E281" s="28" t="s">
        <v>61</v>
      </c>
      <c r="F281" s="28" t="s">
        <v>55</v>
      </c>
      <c r="G281" s="28" t="s">
        <v>56</v>
      </c>
      <c r="H281" s="28">
        <v>168</v>
      </c>
      <c r="I281" s="28">
        <v>168</v>
      </c>
      <c r="J281" s="28">
        <v>4200</v>
      </c>
      <c r="K281" s="28"/>
      <c r="L281" s="48" t="s">
        <v>105</v>
      </c>
      <c r="M281" s="11">
        <f t="shared" si="7"/>
        <v>705600</v>
      </c>
    </row>
    <row r="282" spans="2:13" x14ac:dyDescent="0.35">
      <c r="B282" s="28" t="s">
        <v>65</v>
      </c>
      <c r="C282" s="28" t="s">
        <v>66</v>
      </c>
      <c r="D282" s="28" t="s">
        <v>60</v>
      </c>
      <c r="E282" s="28" t="s">
        <v>61</v>
      </c>
      <c r="F282" s="28" t="s">
        <v>55</v>
      </c>
      <c r="G282" s="28" t="s">
        <v>56</v>
      </c>
      <c r="H282" s="28">
        <v>168</v>
      </c>
      <c r="I282" s="28">
        <v>168</v>
      </c>
      <c r="J282" s="28">
        <v>3499.44</v>
      </c>
      <c r="K282" s="28"/>
      <c r="L282" s="48" t="s">
        <v>105</v>
      </c>
      <c r="M282" s="11">
        <f t="shared" si="7"/>
        <v>587905.92000000004</v>
      </c>
    </row>
    <row r="283" spans="2:13" x14ac:dyDescent="0.35">
      <c r="B283" s="28" t="s">
        <v>65</v>
      </c>
      <c r="C283" s="28" t="s">
        <v>66</v>
      </c>
      <c r="D283" s="28" t="s">
        <v>60</v>
      </c>
      <c r="E283" s="28" t="s">
        <v>61</v>
      </c>
      <c r="F283" s="28" t="s">
        <v>55</v>
      </c>
      <c r="G283" s="28" t="s">
        <v>56</v>
      </c>
      <c r="H283" s="28">
        <v>168</v>
      </c>
      <c r="I283" s="28">
        <v>24</v>
      </c>
      <c r="J283" s="28">
        <v>499.92</v>
      </c>
      <c r="K283" s="28"/>
      <c r="L283" s="48" t="s">
        <v>105</v>
      </c>
      <c r="M283" s="11">
        <f t="shared" si="7"/>
        <v>11998.08</v>
      </c>
    </row>
    <row r="284" spans="2:13" x14ac:dyDescent="0.35">
      <c r="B284" s="28" t="s">
        <v>58</v>
      </c>
      <c r="C284" s="28" t="s">
        <v>59</v>
      </c>
      <c r="D284" s="28" t="s">
        <v>60</v>
      </c>
      <c r="E284" s="28" t="s">
        <v>61</v>
      </c>
      <c r="F284" s="28" t="s">
        <v>55</v>
      </c>
      <c r="G284" s="28" t="s">
        <v>56</v>
      </c>
      <c r="H284" s="28">
        <v>40</v>
      </c>
      <c r="I284" s="28">
        <v>40</v>
      </c>
      <c r="J284" s="28">
        <v>3300</v>
      </c>
      <c r="K284" s="28"/>
      <c r="L284" s="48" t="s">
        <v>105</v>
      </c>
      <c r="M284" s="11">
        <f t="shared" si="7"/>
        <v>132000</v>
      </c>
    </row>
    <row r="285" spans="2:13" x14ac:dyDescent="0.35">
      <c r="B285" s="28" t="s">
        <v>79</v>
      </c>
      <c r="C285" s="28" t="s">
        <v>80</v>
      </c>
      <c r="D285" s="28" t="s">
        <v>81</v>
      </c>
      <c r="E285" s="28" t="s">
        <v>82</v>
      </c>
      <c r="F285" s="28" t="s">
        <v>55</v>
      </c>
      <c r="G285" s="28" t="s">
        <v>56</v>
      </c>
      <c r="H285" s="28">
        <v>40</v>
      </c>
      <c r="I285" s="28">
        <v>40</v>
      </c>
      <c r="J285" s="28">
        <v>3300</v>
      </c>
      <c r="K285" s="28"/>
      <c r="L285" s="48" t="s">
        <v>105</v>
      </c>
      <c r="M285" s="11">
        <f t="shared" si="7"/>
        <v>132000</v>
      </c>
    </row>
    <row r="286" spans="2:13" x14ac:dyDescent="0.35">
      <c r="B286" s="28" t="s">
        <v>96</v>
      </c>
      <c r="C286" s="28" t="s">
        <v>97</v>
      </c>
      <c r="D286" s="28" t="s">
        <v>60</v>
      </c>
      <c r="E286" s="28" t="s">
        <v>61</v>
      </c>
      <c r="F286" s="28" t="s">
        <v>55</v>
      </c>
      <c r="G286" s="28" t="s">
        <v>56</v>
      </c>
      <c r="H286" s="28">
        <v>40</v>
      </c>
      <c r="I286" s="28">
        <v>40</v>
      </c>
      <c r="J286" s="28">
        <v>3300</v>
      </c>
      <c r="K286" s="28"/>
      <c r="L286" s="48" t="s">
        <v>105</v>
      </c>
      <c r="M286" s="11">
        <f t="shared" si="7"/>
        <v>132000</v>
      </c>
    </row>
    <row r="287" spans="2:13" x14ac:dyDescent="0.35">
      <c r="B287" s="28" t="s">
        <v>87</v>
      </c>
      <c r="C287" s="28" t="s">
        <v>88</v>
      </c>
      <c r="D287" s="28" t="s">
        <v>60</v>
      </c>
      <c r="E287" s="28" t="s">
        <v>61</v>
      </c>
      <c r="F287" s="28" t="s">
        <v>55</v>
      </c>
      <c r="G287" s="28" t="s">
        <v>56</v>
      </c>
      <c r="H287" s="28">
        <v>40</v>
      </c>
      <c r="I287" s="28">
        <v>40</v>
      </c>
      <c r="J287" s="28">
        <v>3300</v>
      </c>
      <c r="K287" s="28"/>
      <c r="L287" s="48" t="s">
        <v>105</v>
      </c>
      <c r="M287" s="11">
        <f t="shared" si="7"/>
        <v>132000</v>
      </c>
    </row>
    <row r="288" spans="2:13" x14ac:dyDescent="0.35">
      <c r="B288" s="28" t="s">
        <v>58</v>
      </c>
      <c r="C288" s="28" t="s">
        <v>59</v>
      </c>
      <c r="D288" s="28" t="s">
        <v>60</v>
      </c>
      <c r="E288" s="28" t="s">
        <v>61</v>
      </c>
      <c r="F288" s="28" t="s">
        <v>55</v>
      </c>
      <c r="G288" s="28" t="s">
        <v>56</v>
      </c>
      <c r="H288" s="28">
        <v>40</v>
      </c>
      <c r="I288" s="28">
        <v>40</v>
      </c>
      <c r="J288" s="28">
        <v>3300</v>
      </c>
      <c r="K288" s="28"/>
      <c r="L288" s="48" t="s">
        <v>105</v>
      </c>
      <c r="M288" s="11">
        <f t="shared" si="7"/>
        <v>132000</v>
      </c>
    </row>
    <row r="289" spans="2:13" x14ac:dyDescent="0.35">
      <c r="B289" s="28" t="s">
        <v>79</v>
      </c>
      <c r="C289" s="28" t="s">
        <v>80</v>
      </c>
      <c r="D289" s="28" t="s">
        <v>81</v>
      </c>
      <c r="E289" s="28" t="s">
        <v>82</v>
      </c>
      <c r="F289" s="28" t="s">
        <v>55</v>
      </c>
      <c r="G289" s="28" t="s">
        <v>56</v>
      </c>
      <c r="H289" s="28">
        <v>40</v>
      </c>
      <c r="I289" s="28">
        <v>40</v>
      </c>
      <c r="J289" s="28">
        <v>3300</v>
      </c>
      <c r="K289" s="28"/>
      <c r="L289" s="48" t="s">
        <v>105</v>
      </c>
      <c r="M289" s="11">
        <f t="shared" si="7"/>
        <v>132000</v>
      </c>
    </row>
    <row r="290" spans="2:13" x14ac:dyDescent="0.35">
      <c r="B290" s="28" t="s">
        <v>65</v>
      </c>
      <c r="C290" s="28" t="s">
        <v>66</v>
      </c>
      <c r="D290" s="28" t="s">
        <v>60</v>
      </c>
      <c r="E290" s="28" t="s">
        <v>61</v>
      </c>
      <c r="F290" s="28" t="s">
        <v>55</v>
      </c>
      <c r="G290" s="28" t="s">
        <v>56</v>
      </c>
      <c r="H290" s="28">
        <v>40</v>
      </c>
      <c r="I290" s="28">
        <v>40</v>
      </c>
      <c r="J290" s="28">
        <v>3300</v>
      </c>
      <c r="K290" s="28"/>
      <c r="L290" s="48" t="s">
        <v>105</v>
      </c>
      <c r="M290" s="11">
        <f t="shared" si="7"/>
        <v>132000</v>
      </c>
    </row>
    <row r="291" spans="2:13" x14ac:dyDescent="0.35">
      <c r="B291" s="28" t="s">
        <v>58</v>
      </c>
      <c r="C291" s="28" t="s">
        <v>59</v>
      </c>
      <c r="D291" s="28" t="s">
        <v>60</v>
      </c>
      <c r="E291" s="28" t="s">
        <v>61</v>
      </c>
      <c r="F291" s="28" t="s">
        <v>55</v>
      </c>
      <c r="G291" s="28" t="s">
        <v>56</v>
      </c>
      <c r="H291" s="28">
        <v>40</v>
      </c>
      <c r="I291" s="28">
        <v>40</v>
      </c>
      <c r="J291" s="28">
        <v>3300</v>
      </c>
      <c r="K291" s="28"/>
      <c r="L291" s="48" t="s">
        <v>105</v>
      </c>
      <c r="M291" s="11">
        <f t="shared" si="7"/>
        <v>132000</v>
      </c>
    </row>
    <row r="292" spans="2:13" x14ac:dyDescent="0.35">
      <c r="B292" s="28" t="s">
        <v>58</v>
      </c>
      <c r="C292" s="28" t="s">
        <v>59</v>
      </c>
      <c r="D292" s="28" t="s">
        <v>60</v>
      </c>
      <c r="E292" s="28" t="s">
        <v>61</v>
      </c>
      <c r="F292" s="28" t="s">
        <v>55</v>
      </c>
      <c r="G292" s="28" t="s">
        <v>56</v>
      </c>
      <c r="H292" s="28">
        <v>40</v>
      </c>
      <c r="I292" s="28">
        <v>40</v>
      </c>
      <c r="J292" s="28">
        <v>4166.8</v>
      </c>
      <c r="K292" s="28"/>
      <c r="L292" s="48" t="s">
        <v>105</v>
      </c>
      <c r="M292" s="11">
        <f t="shared" si="7"/>
        <v>166672</v>
      </c>
    </row>
    <row r="293" spans="2:13" x14ac:dyDescent="0.35">
      <c r="B293" s="28" t="s">
        <v>58</v>
      </c>
      <c r="C293" s="28" t="s">
        <v>59</v>
      </c>
      <c r="D293" s="28" t="s">
        <v>60</v>
      </c>
      <c r="E293" s="28" t="s">
        <v>61</v>
      </c>
      <c r="F293" s="28" t="s">
        <v>55</v>
      </c>
      <c r="G293" s="28" t="s">
        <v>56</v>
      </c>
      <c r="H293" s="28">
        <v>12</v>
      </c>
      <c r="I293" s="28">
        <v>12</v>
      </c>
      <c r="J293" s="28">
        <v>3990</v>
      </c>
      <c r="K293" s="28"/>
      <c r="L293" s="48" t="s">
        <v>105</v>
      </c>
      <c r="M293" s="11">
        <f t="shared" si="7"/>
        <v>47880</v>
      </c>
    </row>
    <row r="294" spans="2:13" x14ac:dyDescent="0.35">
      <c r="B294" s="28" t="s">
        <v>106</v>
      </c>
      <c r="C294" s="28" t="s">
        <v>107</v>
      </c>
      <c r="D294" s="28" t="s">
        <v>81</v>
      </c>
      <c r="E294" s="28" t="s">
        <v>82</v>
      </c>
      <c r="F294" s="28" t="s">
        <v>55</v>
      </c>
      <c r="G294" s="28" t="s">
        <v>56</v>
      </c>
      <c r="H294" s="28">
        <v>12</v>
      </c>
      <c r="I294" s="28">
        <v>12</v>
      </c>
      <c r="J294" s="28">
        <v>3990</v>
      </c>
      <c r="K294" s="28"/>
      <c r="L294" s="48" t="s">
        <v>105</v>
      </c>
      <c r="M294" s="11">
        <f t="shared" si="7"/>
        <v>47880</v>
      </c>
    </row>
    <row r="295" spans="2:13" x14ac:dyDescent="0.35">
      <c r="B295" s="28" t="s">
        <v>87</v>
      </c>
      <c r="C295" s="28" t="s">
        <v>88</v>
      </c>
      <c r="D295" s="28" t="s">
        <v>60</v>
      </c>
      <c r="E295" s="28" t="s">
        <v>61</v>
      </c>
      <c r="F295" s="28" t="s">
        <v>55</v>
      </c>
      <c r="G295" s="28" t="s">
        <v>56</v>
      </c>
      <c r="H295" s="28">
        <v>12</v>
      </c>
      <c r="I295" s="28">
        <v>24</v>
      </c>
      <c r="J295" s="28">
        <v>7980</v>
      </c>
      <c r="K295" s="28"/>
      <c r="L295" s="48" t="s">
        <v>105</v>
      </c>
      <c r="M295" s="11">
        <f t="shared" si="7"/>
        <v>191520</v>
      </c>
    </row>
    <row r="296" spans="2:13" x14ac:dyDescent="0.35">
      <c r="B296" s="28" t="s">
        <v>96</v>
      </c>
      <c r="C296" s="28" t="s">
        <v>97</v>
      </c>
      <c r="D296" s="28" t="s">
        <v>60</v>
      </c>
      <c r="E296" s="28" t="s">
        <v>61</v>
      </c>
      <c r="F296" s="28" t="s">
        <v>55</v>
      </c>
      <c r="G296" s="28" t="s">
        <v>56</v>
      </c>
      <c r="H296" s="28">
        <v>12</v>
      </c>
      <c r="I296" s="28">
        <v>12</v>
      </c>
      <c r="J296" s="28">
        <v>3990</v>
      </c>
      <c r="K296" s="28"/>
      <c r="L296" s="48" t="s">
        <v>105</v>
      </c>
      <c r="M296" s="11">
        <f t="shared" si="7"/>
        <v>47880</v>
      </c>
    </row>
    <row r="297" spans="2:13" x14ac:dyDescent="0.35">
      <c r="B297" s="28" t="s">
        <v>87</v>
      </c>
      <c r="C297" s="28" t="s">
        <v>88</v>
      </c>
      <c r="D297" s="28" t="s">
        <v>60</v>
      </c>
      <c r="E297" s="28" t="s">
        <v>61</v>
      </c>
      <c r="F297" s="28" t="s">
        <v>55</v>
      </c>
      <c r="G297" s="28" t="s">
        <v>56</v>
      </c>
      <c r="H297" s="28">
        <v>12</v>
      </c>
      <c r="I297" s="28">
        <v>24</v>
      </c>
      <c r="J297" s="28">
        <v>7980</v>
      </c>
      <c r="K297" s="28"/>
      <c r="L297" s="48" t="s">
        <v>105</v>
      </c>
      <c r="M297" s="11">
        <f t="shared" si="7"/>
        <v>191520</v>
      </c>
    </row>
    <row r="298" spans="2:13" x14ac:dyDescent="0.35">
      <c r="B298" s="28" t="s">
        <v>106</v>
      </c>
      <c r="C298" s="28" t="s">
        <v>107</v>
      </c>
      <c r="D298" s="28" t="s">
        <v>81</v>
      </c>
      <c r="E298" s="28" t="s">
        <v>82</v>
      </c>
      <c r="F298" s="28" t="s">
        <v>55</v>
      </c>
      <c r="G298" s="28" t="s">
        <v>56</v>
      </c>
      <c r="H298" s="28">
        <v>12</v>
      </c>
      <c r="I298" s="28">
        <v>16</v>
      </c>
      <c r="J298" s="28">
        <v>5320</v>
      </c>
      <c r="K298" s="28"/>
      <c r="L298" s="48" t="s">
        <v>105</v>
      </c>
      <c r="M298" s="11">
        <f t="shared" si="7"/>
        <v>85120</v>
      </c>
    </row>
    <row r="299" spans="2:13" x14ac:dyDescent="0.35">
      <c r="B299" s="28" t="s">
        <v>58</v>
      </c>
      <c r="C299" s="28" t="s">
        <v>59</v>
      </c>
      <c r="D299" s="28" t="s">
        <v>60</v>
      </c>
      <c r="E299" s="28" t="s">
        <v>61</v>
      </c>
      <c r="F299" s="28" t="s">
        <v>55</v>
      </c>
      <c r="G299" s="28" t="s">
        <v>56</v>
      </c>
      <c r="H299" s="28">
        <v>12</v>
      </c>
      <c r="I299" s="28">
        <v>8</v>
      </c>
      <c r="J299" s="28">
        <v>2660</v>
      </c>
      <c r="K299" s="28"/>
      <c r="L299" s="48" t="s">
        <v>105</v>
      </c>
      <c r="M299" s="11">
        <f t="shared" si="7"/>
        <v>21280</v>
      </c>
    </row>
    <row r="300" spans="2:13" x14ac:dyDescent="0.35">
      <c r="B300" s="28" t="s">
        <v>58</v>
      </c>
      <c r="C300" s="28" t="s">
        <v>59</v>
      </c>
      <c r="D300" s="28" t="s">
        <v>60</v>
      </c>
      <c r="E300" s="28" t="s">
        <v>61</v>
      </c>
      <c r="F300" s="28" t="s">
        <v>55</v>
      </c>
      <c r="G300" s="28" t="s">
        <v>56</v>
      </c>
      <c r="H300" s="28">
        <v>12</v>
      </c>
      <c r="I300" s="28">
        <v>4</v>
      </c>
      <c r="J300" s="28">
        <v>1330</v>
      </c>
      <c r="K300" s="28"/>
      <c r="L300" s="48" t="s">
        <v>105</v>
      </c>
      <c r="M300" s="11">
        <f t="shared" si="7"/>
        <v>5320</v>
      </c>
    </row>
    <row r="301" spans="2:13" x14ac:dyDescent="0.35">
      <c r="B301" s="28" t="s">
        <v>65</v>
      </c>
      <c r="C301" s="28" t="s">
        <v>66</v>
      </c>
      <c r="D301" s="28" t="s">
        <v>60</v>
      </c>
      <c r="E301" s="28" t="s">
        <v>61</v>
      </c>
      <c r="F301" s="28" t="s">
        <v>55</v>
      </c>
      <c r="G301" s="28" t="s">
        <v>56</v>
      </c>
      <c r="H301" s="28">
        <v>12</v>
      </c>
      <c r="I301" s="28">
        <v>12</v>
      </c>
      <c r="J301" s="28">
        <v>3990</v>
      </c>
      <c r="K301" s="28"/>
      <c r="L301" s="48" t="s">
        <v>105</v>
      </c>
      <c r="M301" s="11">
        <f t="shared" si="7"/>
        <v>47880</v>
      </c>
    </row>
    <row r="302" spans="2:13" x14ac:dyDescent="0.35">
      <c r="B302" s="28" t="s">
        <v>106</v>
      </c>
      <c r="C302" s="28" t="s">
        <v>107</v>
      </c>
      <c r="D302" s="28" t="s">
        <v>81</v>
      </c>
      <c r="E302" s="28" t="s">
        <v>82</v>
      </c>
      <c r="F302" s="28" t="s">
        <v>55</v>
      </c>
      <c r="G302" s="28" t="s">
        <v>56</v>
      </c>
      <c r="H302" s="28">
        <v>12</v>
      </c>
      <c r="I302" s="28">
        <v>8</v>
      </c>
      <c r="J302" s="28">
        <v>2660</v>
      </c>
      <c r="K302" s="28"/>
      <c r="L302" s="48" t="s">
        <v>105</v>
      </c>
      <c r="M302" s="11">
        <f t="shared" si="7"/>
        <v>21280</v>
      </c>
    </row>
    <row r="303" spans="2:13" x14ac:dyDescent="0.35">
      <c r="B303" s="28" t="s">
        <v>90</v>
      </c>
      <c r="C303" s="28" t="s">
        <v>91</v>
      </c>
      <c r="D303" s="28" t="s">
        <v>81</v>
      </c>
      <c r="E303" s="28" t="s">
        <v>82</v>
      </c>
      <c r="F303" s="28" t="s">
        <v>55</v>
      </c>
      <c r="G303" s="28" t="s">
        <v>56</v>
      </c>
      <c r="H303" s="28">
        <v>18</v>
      </c>
      <c r="I303" s="28">
        <v>72</v>
      </c>
      <c r="J303" s="28">
        <v>24981.119999999999</v>
      </c>
      <c r="K303" s="28"/>
      <c r="L303" s="48" t="s">
        <v>105</v>
      </c>
      <c r="M303" s="11">
        <f t="shared" si="7"/>
        <v>1798640.6399999999</v>
      </c>
    </row>
    <row r="304" spans="2:13" x14ac:dyDescent="0.35">
      <c r="B304" s="28" t="s">
        <v>90</v>
      </c>
      <c r="C304" s="28" t="s">
        <v>91</v>
      </c>
      <c r="D304" s="28" t="s">
        <v>81</v>
      </c>
      <c r="E304" s="28" t="s">
        <v>82</v>
      </c>
      <c r="F304" s="28" t="s">
        <v>55</v>
      </c>
      <c r="G304" s="28" t="s">
        <v>56</v>
      </c>
      <c r="H304" s="28">
        <v>12</v>
      </c>
      <c r="I304" s="28">
        <v>60</v>
      </c>
      <c r="J304" s="28">
        <v>15600</v>
      </c>
      <c r="K304" s="28"/>
      <c r="L304" s="48" t="s">
        <v>105</v>
      </c>
      <c r="M304" s="11">
        <f t="shared" si="7"/>
        <v>936000</v>
      </c>
    </row>
    <row r="305" spans="2:13" x14ac:dyDescent="0.35">
      <c r="B305" s="28" t="s">
        <v>90</v>
      </c>
      <c r="C305" s="28" t="s">
        <v>91</v>
      </c>
      <c r="D305" s="28" t="s">
        <v>81</v>
      </c>
      <c r="E305" s="28" t="s">
        <v>82</v>
      </c>
      <c r="F305" s="28" t="s">
        <v>55</v>
      </c>
      <c r="G305" s="28" t="s">
        <v>56</v>
      </c>
      <c r="H305" s="28">
        <v>12</v>
      </c>
      <c r="I305" s="28">
        <v>18</v>
      </c>
      <c r="J305" s="28">
        <v>4680</v>
      </c>
      <c r="K305" s="28"/>
      <c r="L305" s="48" t="s">
        <v>105</v>
      </c>
      <c r="M305" s="11">
        <f t="shared" si="7"/>
        <v>84240</v>
      </c>
    </row>
    <row r="306" spans="2:13" x14ac:dyDescent="0.35">
      <c r="B306" s="28" t="s">
        <v>90</v>
      </c>
      <c r="C306" s="28" t="s">
        <v>91</v>
      </c>
      <c r="D306" s="28" t="s">
        <v>81</v>
      </c>
      <c r="E306" s="28" t="s">
        <v>82</v>
      </c>
      <c r="F306" s="28" t="s">
        <v>55</v>
      </c>
      <c r="G306" s="28" t="s">
        <v>56</v>
      </c>
      <c r="H306" s="28">
        <v>18</v>
      </c>
      <c r="I306" s="28">
        <v>36</v>
      </c>
      <c r="J306" s="28">
        <v>12490.56</v>
      </c>
      <c r="K306" s="28"/>
      <c r="L306" s="48" t="s">
        <v>105</v>
      </c>
      <c r="M306" s="11">
        <f t="shared" si="7"/>
        <v>449660.15999999997</v>
      </c>
    </row>
    <row r="307" spans="2:13" x14ac:dyDescent="0.35">
      <c r="B307" s="28" t="s">
        <v>90</v>
      </c>
      <c r="C307" s="28" t="s">
        <v>91</v>
      </c>
      <c r="D307" s="28" t="s">
        <v>81</v>
      </c>
      <c r="E307" s="28" t="s">
        <v>82</v>
      </c>
      <c r="F307" s="28" t="s">
        <v>55</v>
      </c>
      <c r="G307" s="28" t="s">
        <v>56</v>
      </c>
      <c r="H307" s="28">
        <v>18</v>
      </c>
      <c r="I307" s="28">
        <v>18</v>
      </c>
      <c r="J307" s="28">
        <v>6245.28</v>
      </c>
      <c r="K307" s="28"/>
      <c r="L307" s="48" t="s">
        <v>105</v>
      </c>
      <c r="M307" s="11">
        <f t="shared" si="7"/>
        <v>112415.03999999999</v>
      </c>
    </row>
    <row r="308" spans="2:13" x14ac:dyDescent="0.35">
      <c r="B308" s="28" t="s">
        <v>90</v>
      </c>
      <c r="C308" s="28" t="s">
        <v>91</v>
      </c>
      <c r="D308" s="28" t="s">
        <v>81</v>
      </c>
      <c r="E308" s="28" t="s">
        <v>82</v>
      </c>
      <c r="F308" s="28" t="s">
        <v>55</v>
      </c>
      <c r="G308" s="28" t="s">
        <v>56</v>
      </c>
      <c r="H308" s="28">
        <v>4</v>
      </c>
      <c r="I308" s="28">
        <v>4</v>
      </c>
      <c r="J308" s="28">
        <v>4996.6400000000003</v>
      </c>
      <c r="K308" s="28"/>
      <c r="L308" s="48" t="s">
        <v>105</v>
      </c>
      <c r="M308" s="11">
        <f t="shared" si="7"/>
        <v>19986.560000000001</v>
      </c>
    </row>
    <row r="309" spans="2:13" x14ac:dyDescent="0.35">
      <c r="B309" s="28" t="s">
        <v>69</v>
      </c>
      <c r="C309" s="28" t="s">
        <v>70</v>
      </c>
      <c r="D309" s="28" t="s">
        <v>60</v>
      </c>
      <c r="E309" s="28" t="s">
        <v>61</v>
      </c>
      <c r="F309" s="28" t="s">
        <v>62</v>
      </c>
      <c r="G309" s="28" t="s">
        <v>63</v>
      </c>
      <c r="H309" s="28">
        <v>6</v>
      </c>
      <c r="I309" s="28">
        <v>6</v>
      </c>
      <c r="J309" s="28">
        <v>4173.8999999999996</v>
      </c>
      <c r="K309" s="28"/>
      <c r="L309" s="48" t="s">
        <v>105</v>
      </c>
      <c r="M309" s="11">
        <f t="shared" si="7"/>
        <v>25043.399999999998</v>
      </c>
    </row>
    <row r="310" spans="2:13" x14ac:dyDescent="0.35">
      <c r="B310" s="28" t="s">
        <v>96</v>
      </c>
      <c r="C310" s="28" t="s">
        <v>97</v>
      </c>
      <c r="D310" s="28" t="s">
        <v>60</v>
      </c>
      <c r="E310" s="28" t="s">
        <v>61</v>
      </c>
      <c r="F310" s="28" t="s">
        <v>62</v>
      </c>
      <c r="G310" s="28" t="s">
        <v>63</v>
      </c>
      <c r="H310" s="28">
        <v>6</v>
      </c>
      <c r="I310" s="28">
        <v>12</v>
      </c>
      <c r="J310" s="28">
        <v>8347.7999999999993</v>
      </c>
      <c r="K310" s="28"/>
      <c r="L310" s="48" t="s">
        <v>105</v>
      </c>
      <c r="M310" s="11">
        <f t="shared" si="7"/>
        <v>100173.59999999999</v>
      </c>
    </row>
    <row r="311" spans="2:13" x14ac:dyDescent="0.35">
      <c r="B311" s="28" t="s">
        <v>96</v>
      </c>
      <c r="C311" s="28" t="s">
        <v>97</v>
      </c>
      <c r="D311" s="28" t="s">
        <v>60</v>
      </c>
      <c r="E311" s="28" t="s">
        <v>61</v>
      </c>
      <c r="F311" s="28" t="s">
        <v>62</v>
      </c>
      <c r="G311" s="28" t="s">
        <v>63</v>
      </c>
      <c r="H311" s="28">
        <v>16</v>
      </c>
      <c r="I311" s="28">
        <v>4</v>
      </c>
      <c r="J311" s="28">
        <v>1314.84</v>
      </c>
      <c r="K311" s="28"/>
      <c r="L311" s="48" t="s">
        <v>105</v>
      </c>
      <c r="M311" s="11">
        <f t="shared" si="7"/>
        <v>5259.36</v>
      </c>
    </row>
    <row r="312" spans="2:13" x14ac:dyDescent="0.35">
      <c r="B312" s="28" t="s">
        <v>84</v>
      </c>
      <c r="C312" s="28" t="s">
        <v>85</v>
      </c>
      <c r="D312" s="28" t="s">
        <v>60</v>
      </c>
      <c r="E312" s="28" t="s">
        <v>61</v>
      </c>
      <c r="F312" s="28" t="s">
        <v>62</v>
      </c>
      <c r="G312" s="28" t="s">
        <v>124</v>
      </c>
      <c r="H312" s="28">
        <v>24</v>
      </c>
      <c r="I312" s="28">
        <v>120</v>
      </c>
      <c r="J312" s="28">
        <v>6360</v>
      </c>
      <c r="K312" s="28"/>
      <c r="L312" s="48" t="s">
        <v>105</v>
      </c>
      <c r="M312" s="11">
        <f t="shared" si="7"/>
        <v>763200</v>
      </c>
    </row>
    <row r="313" spans="2:13" x14ac:dyDescent="0.35">
      <c r="B313" s="28" t="s">
        <v>84</v>
      </c>
      <c r="C313" s="28" t="s">
        <v>85</v>
      </c>
      <c r="D313" s="28" t="s">
        <v>60</v>
      </c>
      <c r="E313" s="28" t="s">
        <v>61</v>
      </c>
      <c r="F313" s="28" t="s">
        <v>62</v>
      </c>
      <c r="G313" s="28" t="s">
        <v>124</v>
      </c>
      <c r="H313" s="28">
        <v>24</v>
      </c>
      <c r="I313" s="28">
        <v>120</v>
      </c>
      <c r="J313" s="28">
        <v>6360</v>
      </c>
      <c r="K313" s="28"/>
      <c r="L313" s="48" t="s">
        <v>105</v>
      </c>
      <c r="M313" s="11">
        <f t="shared" si="7"/>
        <v>763200</v>
      </c>
    </row>
    <row r="314" spans="2:13" x14ac:dyDescent="0.35">
      <c r="B314" s="28" t="s">
        <v>96</v>
      </c>
      <c r="C314" s="28" t="s">
        <v>97</v>
      </c>
      <c r="D314" s="28" t="s">
        <v>60</v>
      </c>
      <c r="E314" s="28" t="s">
        <v>61</v>
      </c>
      <c r="F314" s="28" t="s">
        <v>62</v>
      </c>
      <c r="G314" s="28" t="s">
        <v>124</v>
      </c>
      <c r="H314" s="28">
        <v>24</v>
      </c>
      <c r="I314" s="28">
        <v>144</v>
      </c>
      <c r="J314" s="28">
        <v>7632</v>
      </c>
      <c r="K314" s="28"/>
      <c r="L314" s="48" t="s">
        <v>105</v>
      </c>
      <c r="M314" s="11">
        <f t="shared" si="7"/>
        <v>1099008</v>
      </c>
    </row>
    <row r="315" spans="2:13" x14ac:dyDescent="0.35">
      <c r="B315" s="28" t="s">
        <v>65</v>
      </c>
      <c r="C315" s="28" t="s">
        <v>66</v>
      </c>
      <c r="D315" s="28" t="s">
        <v>60</v>
      </c>
      <c r="E315" s="28" t="s">
        <v>61</v>
      </c>
      <c r="F315" s="28" t="s">
        <v>62</v>
      </c>
      <c r="G315" s="28" t="s">
        <v>124</v>
      </c>
      <c r="H315" s="28">
        <v>12</v>
      </c>
      <c r="I315" s="28">
        <v>36</v>
      </c>
      <c r="J315" s="28">
        <v>6633.36</v>
      </c>
      <c r="K315" s="28"/>
      <c r="L315" s="48" t="s">
        <v>105</v>
      </c>
      <c r="M315" s="11">
        <f t="shared" si="7"/>
        <v>238800.96</v>
      </c>
    </row>
    <row r="316" spans="2:13" x14ac:dyDescent="0.35">
      <c r="B316" s="28" t="s">
        <v>96</v>
      </c>
      <c r="C316" s="28" t="s">
        <v>97</v>
      </c>
      <c r="D316" s="28" t="s">
        <v>60</v>
      </c>
      <c r="E316" s="28" t="s">
        <v>61</v>
      </c>
      <c r="F316" s="28" t="s">
        <v>62</v>
      </c>
      <c r="G316" s="28" t="s">
        <v>124</v>
      </c>
      <c r="H316" s="28">
        <v>12</v>
      </c>
      <c r="I316" s="28">
        <v>60</v>
      </c>
      <c r="J316" s="28">
        <v>11055.6</v>
      </c>
      <c r="K316" s="28"/>
      <c r="L316" s="48" t="s">
        <v>105</v>
      </c>
      <c r="M316" s="11">
        <f t="shared" si="7"/>
        <v>663336</v>
      </c>
    </row>
    <row r="317" spans="2:13" x14ac:dyDescent="0.35">
      <c r="B317" s="28" t="s">
        <v>69</v>
      </c>
      <c r="C317" s="28" t="s">
        <v>70</v>
      </c>
      <c r="D317" s="28" t="s">
        <v>60</v>
      </c>
      <c r="E317" s="28" t="s">
        <v>61</v>
      </c>
      <c r="F317" s="28" t="s">
        <v>62</v>
      </c>
      <c r="G317" s="28" t="s">
        <v>124</v>
      </c>
      <c r="H317" s="28">
        <v>12</v>
      </c>
      <c r="I317" s="28">
        <v>360</v>
      </c>
      <c r="J317" s="28">
        <v>57664.800000000003</v>
      </c>
      <c r="K317" s="28"/>
      <c r="L317" s="48" t="s">
        <v>105</v>
      </c>
      <c r="M317" s="11">
        <f t="shared" si="7"/>
        <v>20759328</v>
      </c>
    </row>
    <row r="318" spans="2:13" x14ac:dyDescent="0.35">
      <c r="B318" s="28" t="s">
        <v>96</v>
      </c>
      <c r="C318" s="28" t="s">
        <v>97</v>
      </c>
      <c r="D318" s="28" t="s">
        <v>60</v>
      </c>
      <c r="E318" s="28" t="s">
        <v>61</v>
      </c>
      <c r="F318" s="28" t="s">
        <v>62</v>
      </c>
      <c r="G318" s="28" t="s">
        <v>124</v>
      </c>
      <c r="H318" s="28">
        <v>12</v>
      </c>
      <c r="I318" s="28">
        <v>180</v>
      </c>
      <c r="J318" s="28">
        <v>28832.400000000001</v>
      </c>
      <c r="K318" s="28"/>
      <c r="L318" s="48" t="s">
        <v>105</v>
      </c>
      <c r="M318" s="11">
        <f t="shared" si="7"/>
        <v>5189832</v>
      </c>
    </row>
    <row r="319" spans="2:13" x14ac:dyDescent="0.35">
      <c r="B319" s="28" t="s">
        <v>106</v>
      </c>
      <c r="C319" s="28" t="s">
        <v>107</v>
      </c>
      <c r="D319" s="28" t="s">
        <v>81</v>
      </c>
      <c r="E319" s="28" t="s">
        <v>82</v>
      </c>
      <c r="F319" s="28" t="s">
        <v>62</v>
      </c>
      <c r="G319" s="28" t="s">
        <v>124</v>
      </c>
      <c r="H319" s="28">
        <v>6</v>
      </c>
      <c r="I319" s="28">
        <v>6</v>
      </c>
      <c r="J319" s="28">
        <v>2716.62</v>
      </c>
      <c r="K319" s="28"/>
      <c r="L319" s="48" t="s">
        <v>105</v>
      </c>
      <c r="M319" s="11">
        <f t="shared" si="7"/>
        <v>16299.72</v>
      </c>
    </row>
    <row r="320" spans="2:13" x14ac:dyDescent="0.35">
      <c r="B320" s="28" t="s">
        <v>87</v>
      </c>
      <c r="C320" s="28" t="s">
        <v>88</v>
      </c>
      <c r="D320" s="28" t="s">
        <v>60</v>
      </c>
      <c r="E320" s="28" t="s">
        <v>61</v>
      </c>
      <c r="F320" s="28" t="s">
        <v>62</v>
      </c>
      <c r="G320" s="28" t="s">
        <v>124</v>
      </c>
      <c r="H320" s="28">
        <v>6</v>
      </c>
      <c r="I320" s="28">
        <v>60</v>
      </c>
      <c r="J320" s="28">
        <v>27166.2</v>
      </c>
      <c r="K320" s="28"/>
      <c r="L320" s="48" t="s">
        <v>105</v>
      </c>
      <c r="M320" s="11">
        <f t="shared" si="7"/>
        <v>1629972</v>
      </c>
    </row>
    <row r="321" spans="2:13" x14ac:dyDescent="0.35">
      <c r="B321" s="28" t="s">
        <v>87</v>
      </c>
      <c r="C321" s="28" t="s">
        <v>88</v>
      </c>
      <c r="D321" s="28" t="s">
        <v>60</v>
      </c>
      <c r="E321" s="28" t="s">
        <v>61</v>
      </c>
      <c r="F321" s="28" t="s">
        <v>62</v>
      </c>
      <c r="G321" s="28" t="s">
        <v>124</v>
      </c>
      <c r="H321" s="28">
        <v>6</v>
      </c>
      <c r="I321" s="28">
        <v>60</v>
      </c>
      <c r="J321" s="28">
        <v>23833.200000000001</v>
      </c>
      <c r="K321" s="28"/>
      <c r="L321" s="48" t="s">
        <v>105</v>
      </c>
      <c r="M321" s="11">
        <f t="shared" si="7"/>
        <v>1429992</v>
      </c>
    </row>
    <row r="322" spans="2:13" x14ac:dyDescent="0.35">
      <c r="B322" s="28" t="s">
        <v>65</v>
      </c>
      <c r="C322" s="28" t="s">
        <v>66</v>
      </c>
      <c r="D322" s="28" t="s">
        <v>60</v>
      </c>
      <c r="E322" s="28" t="s">
        <v>61</v>
      </c>
      <c r="F322" s="28" t="s">
        <v>62</v>
      </c>
      <c r="G322" s="28" t="s">
        <v>124</v>
      </c>
      <c r="H322" s="28">
        <v>4</v>
      </c>
      <c r="I322" s="28">
        <v>4</v>
      </c>
      <c r="J322" s="28">
        <v>2266.64</v>
      </c>
      <c r="K322" s="28"/>
      <c r="L322" s="48" t="s">
        <v>105</v>
      </c>
      <c r="M322" s="11">
        <f t="shared" si="7"/>
        <v>9066.56</v>
      </c>
    </row>
    <row r="323" spans="2:13" x14ac:dyDescent="0.35">
      <c r="B323" s="28" t="s">
        <v>96</v>
      </c>
      <c r="C323" s="28" t="s">
        <v>97</v>
      </c>
      <c r="D323" s="28" t="s">
        <v>60</v>
      </c>
      <c r="E323" s="28" t="s">
        <v>61</v>
      </c>
      <c r="F323" s="28" t="s">
        <v>62</v>
      </c>
      <c r="G323" s="28" t="s">
        <v>124</v>
      </c>
      <c r="H323" s="28">
        <v>4</v>
      </c>
      <c r="I323" s="28">
        <v>8</v>
      </c>
      <c r="J323" s="28">
        <v>4533.28</v>
      </c>
      <c r="K323" s="28"/>
      <c r="L323" s="48" t="s">
        <v>105</v>
      </c>
      <c r="M323" s="11">
        <f t="shared" si="7"/>
        <v>36266.239999999998</v>
      </c>
    </row>
    <row r="324" spans="2:13" x14ac:dyDescent="0.35">
      <c r="B324" s="28" t="s">
        <v>58</v>
      </c>
      <c r="C324" s="28" t="s">
        <v>59</v>
      </c>
      <c r="D324" s="28" t="s">
        <v>60</v>
      </c>
      <c r="E324" s="28" t="s">
        <v>61</v>
      </c>
      <c r="F324" s="28" t="s">
        <v>62</v>
      </c>
      <c r="G324" s="28" t="s">
        <v>124</v>
      </c>
      <c r="H324" s="28">
        <v>4</v>
      </c>
      <c r="I324" s="28">
        <v>4</v>
      </c>
      <c r="J324" s="28">
        <v>1981.48</v>
      </c>
      <c r="K324" s="28"/>
      <c r="L324" s="48" t="s">
        <v>105</v>
      </c>
      <c r="M324" s="11">
        <f t="shared" ref="M324:M387" si="8">I324*J324</f>
        <v>7925.92</v>
      </c>
    </row>
    <row r="325" spans="2:13" x14ac:dyDescent="0.35">
      <c r="B325" s="28" t="s">
        <v>58</v>
      </c>
      <c r="C325" s="28" t="s">
        <v>59</v>
      </c>
      <c r="D325" s="28" t="s">
        <v>60</v>
      </c>
      <c r="E325" s="28" t="s">
        <v>61</v>
      </c>
      <c r="F325" s="28" t="s">
        <v>62</v>
      </c>
      <c r="G325" s="28" t="s">
        <v>124</v>
      </c>
      <c r="H325" s="28">
        <v>4</v>
      </c>
      <c r="I325" s="28">
        <v>16</v>
      </c>
      <c r="J325" s="28">
        <v>7925.92</v>
      </c>
      <c r="K325" s="28"/>
      <c r="L325" s="48" t="s">
        <v>105</v>
      </c>
      <c r="M325" s="11">
        <f t="shared" si="8"/>
        <v>126814.72</v>
      </c>
    </row>
    <row r="326" spans="2:13" x14ac:dyDescent="0.35">
      <c r="B326" s="28" t="s">
        <v>106</v>
      </c>
      <c r="C326" s="28" t="s">
        <v>107</v>
      </c>
      <c r="D326" s="28" t="s">
        <v>81</v>
      </c>
      <c r="E326" s="28" t="s">
        <v>82</v>
      </c>
      <c r="F326" s="28" t="s">
        <v>62</v>
      </c>
      <c r="G326" s="28" t="s">
        <v>124</v>
      </c>
      <c r="H326" s="28">
        <v>4</v>
      </c>
      <c r="I326" s="28">
        <v>8</v>
      </c>
      <c r="J326" s="28">
        <v>3962.96</v>
      </c>
      <c r="K326" s="28"/>
      <c r="L326" s="48" t="s">
        <v>105</v>
      </c>
      <c r="M326" s="11">
        <f t="shared" si="8"/>
        <v>31703.68</v>
      </c>
    </row>
    <row r="327" spans="2:13" x14ac:dyDescent="0.35">
      <c r="B327" s="28" t="s">
        <v>99</v>
      </c>
      <c r="C327" s="28" t="s">
        <v>100</v>
      </c>
      <c r="D327" s="28" t="s">
        <v>81</v>
      </c>
      <c r="E327" s="28" t="s">
        <v>82</v>
      </c>
      <c r="F327" s="28" t="s">
        <v>62</v>
      </c>
      <c r="G327" s="28" t="s">
        <v>124</v>
      </c>
      <c r="H327" s="28">
        <v>4</v>
      </c>
      <c r="I327" s="28">
        <v>8</v>
      </c>
      <c r="J327" s="28">
        <v>3962.96</v>
      </c>
      <c r="K327" s="28"/>
      <c r="L327" s="48" t="s">
        <v>105</v>
      </c>
      <c r="M327" s="11">
        <f t="shared" si="8"/>
        <v>31703.68</v>
      </c>
    </row>
    <row r="328" spans="2:13" x14ac:dyDescent="0.35">
      <c r="B328" s="28" t="s">
        <v>96</v>
      </c>
      <c r="C328" s="28" t="s">
        <v>97</v>
      </c>
      <c r="D328" s="28" t="s">
        <v>60</v>
      </c>
      <c r="E328" s="28" t="s">
        <v>61</v>
      </c>
      <c r="F328" s="28" t="s">
        <v>62</v>
      </c>
      <c r="G328" s="28" t="s">
        <v>124</v>
      </c>
      <c r="H328" s="28">
        <v>4</v>
      </c>
      <c r="I328" s="28">
        <v>8</v>
      </c>
      <c r="J328" s="28">
        <v>3962.96</v>
      </c>
      <c r="K328" s="28"/>
      <c r="L328" s="48" t="s">
        <v>105</v>
      </c>
      <c r="M328" s="11">
        <f t="shared" si="8"/>
        <v>31703.68</v>
      </c>
    </row>
    <row r="329" spans="2:13" x14ac:dyDescent="0.35">
      <c r="B329" s="28" t="s">
        <v>65</v>
      </c>
      <c r="C329" s="28" t="s">
        <v>66</v>
      </c>
      <c r="D329" s="28" t="s">
        <v>60</v>
      </c>
      <c r="E329" s="28" t="s">
        <v>61</v>
      </c>
      <c r="F329" s="28" t="s">
        <v>62</v>
      </c>
      <c r="G329" s="28" t="s">
        <v>124</v>
      </c>
      <c r="H329" s="28">
        <v>4</v>
      </c>
      <c r="I329" s="28">
        <v>4</v>
      </c>
      <c r="J329" s="28">
        <v>1981.48</v>
      </c>
      <c r="K329" s="28"/>
      <c r="L329" s="48" t="s">
        <v>105</v>
      </c>
      <c r="M329" s="11">
        <f t="shared" si="8"/>
        <v>7925.92</v>
      </c>
    </row>
    <row r="330" spans="2:13" x14ac:dyDescent="0.35">
      <c r="B330" s="28" t="s">
        <v>87</v>
      </c>
      <c r="C330" s="28" t="s">
        <v>88</v>
      </c>
      <c r="D330" s="28" t="s">
        <v>60</v>
      </c>
      <c r="E330" s="28" t="s">
        <v>61</v>
      </c>
      <c r="F330" s="28" t="s">
        <v>62</v>
      </c>
      <c r="G330" s="28" t="s">
        <v>124</v>
      </c>
      <c r="H330" s="28">
        <v>4</v>
      </c>
      <c r="I330" s="28">
        <v>20</v>
      </c>
      <c r="J330" s="28">
        <v>12777.8</v>
      </c>
      <c r="K330" s="28"/>
      <c r="L330" s="48" t="s">
        <v>105</v>
      </c>
      <c r="M330" s="11">
        <f t="shared" si="8"/>
        <v>255556</v>
      </c>
    </row>
    <row r="331" spans="2:13" x14ac:dyDescent="0.35">
      <c r="B331" s="28" t="s">
        <v>90</v>
      </c>
      <c r="C331" s="28" t="s">
        <v>91</v>
      </c>
      <c r="D331" s="28" t="s">
        <v>81</v>
      </c>
      <c r="E331" s="28" t="s">
        <v>82</v>
      </c>
      <c r="F331" s="28" t="s">
        <v>62</v>
      </c>
      <c r="G331" s="28" t="s">
        <v>124</v>
      </c>
      <c r="H331" s="28">
        <v>4</v>
      </c>
      <c r="I331" s="28">
        <v>32</v>
      </c>
      <c r="J331" s="28">
        <v>20444.48</v>
      </c>
      <c r="K331" s="28"/>
      <c r="L331" s="48" t="s">
        <v>105</v>
      </c>
      <c r="M331" s="11">
        <f t="shared" si="8"/>
        <v>654223.35999999999</v>
      </c>
    </row>
    <row r="332" spans="2:13" x14ac:dyDescent="0.35">
      <c r="B332" s="28" t="s">
        <v>65</v>
      </c>
      <c r="C332" s="28" t="s">
        <v>66</v>
      </c>
      <c r="D332" s="28" t="s">
        <v>60</v>
      </c>
      <c r="E332" s="28" t="s">
        <v>61</v>
      </c>
      <c r="F332" s="28" t="s">
        <v>62</v>
      </c>
      <c r="G332" s="28" t="s">
        <v>124</v>
      </c>
      <c r="H332" s="28">
        <v>4</v>
      </c>
      <c r="I332" s="28">
        <v>28</v>
      </c>
      <c r="J332" s="28">
        <v>17888.919999999998</v>
      </c>
      <c r="K332" s="28"/>
      <c r="L332" s="48" t="s">
        <v>105</v>
      </c>
      <c r="M332" s="11">
        <f t="shared" si="8"/>
        <v>500889.75999999995</v>
      </c>
    </row>
    <row r="333" spans="2:13" x14ac:dyDescent="0.35">
      <c r="B333" s="28" t="s">
        <v>65</v>
      </c>
      <c r="C333" s="28" t="s">
        <v>66</v>
      </c>
      <c r="D333" s="28" t="s">
        <v>60</v>
      </c>
      <c r="E333" s="28" t="s">
        <v>61</v>
      </c>
      <c r="F333" s="28" t="s">
        <v>62</v>
      </c>
      <c r="G333" s="28" t="s">
        <v>124</v>
      </c>
      <c r="H333" s="28">
        <v>4</v>
      </c>
      <c r="I333" s="28">
        <v>20</v>
      </c>
      <c r="J333" s="28">
        <v>11296.4</v>
      </c>
      <c r="K333" s="28"/>
      <c r="L333" s="48" t="s">
        <v>105</v>
      </c>
      <c r="M333" s="11">
        <f t="shared" si="8"/>
        <v>225928</v>
      </c>
    </row>
    <row r="334" spans="2:13" x14ac:dyDescent="0.35">
      <c r="B334" s="28" t="s">
        <v>90</v>
      </c>
      <c r="C334" s="28" t="s">
        <v>91</v>
      </c>
      <c r="D334" s="28" t="s">
        <v>81</v>
      </c>
      <c r="E334" s="28" t="s">
        <v>82</v>
      </c>
      <c r="F334" s="28" t="s">
        <v>62</v>
      </c>
      <c r="G334" s="28" t="s">
        <v>124</v>
      </c>
      <c r="H334" s="28">
        <v>4</v>
      </c>
      <c r="I334" s="28">
        <v>32</v>
      </c>
      <c r="J334" s="28">
        <v>18074.240000000002</v>
      </c>
      <c r="K334" s="28"/>
      <c r="L334" s="48" t="s">
        <v>105</v>
      </c>
      <c r="M334" s="11">
        <f t="shared" si="8"/>
        <v>578375.68000000005</v>
      </c>
    </row>
    <row r="335" spans="2:13" x14ac:dyDescent="0.35">
      <c r="B335" s="28" t="s">
        <v>65</v>
      </c>
      <c r="C335" s="28" t="s">
        <v>66</v>
      </c>
      <c r="D335" s="28" t="s">
        <v>60</v>
      </c>
      <c r="E335" s="28" t="s">
        <v>61</v>
      </c>
      <c r="F335" s="28" t="s">
        <v>62</v>
      </c>
      <c r="G335" s="28" t="s">
        <v>124</v>
      </c>
      <c r="H335" s="28">
        <v>12</v>
      </c>
      <c r="I335" s="28">
        <v>12</v>
      </c>
      <c r="J335" s="28">
        <v>2833.32</v>
      </c>
      <c r="K335" s="28"/>
      <c r="L335" s="48" t="s">
        <v>105</v>
      </c>
      <c r="M335" s="11">
        <f t="shared" si="8"/>
        <v>33999.840000000004</v>
      </c>
    </row>
    <row r="336" spans="2:13" x14ac:dyDescent="0.35">
      <c r="B336" s="28" t="s">
        <v>87</v>
      </c>
      <c r="C336" s="28" t="s">
        <v>88</v>
      </c>
      <c r="D336" s="28" t="s">
        <v>60</v>
      </c>
      <c r="E336" s="28" t="s">
        <v>61</v>
      </c>
      <c r="F336" s="28" t="s">
        <v>62</v>
      </c>
      <c r="G336" s="28" t="s">
        <v>124</v>
      </c>
      <c r="H336" s="28">
        <v>12</v>
      </c>
      <c r="I336" s="28">
        <v>24</v>
      </c>
      <c r="J336" s="28">
        <v>5666.64</v>
      </c>
      <c r="K336" s="28"/>
      <c r="L336" s="48" t="s">
        <v>105</v>
      </c>
      <c r="M336" s="11">
        <f t="shared" si="8"/>
        <v>135999.36000000002</v>
      </c>
    </row>
    <row r="337" spans="2:13" x14ac:dyDescent="0.35">
      <c r="B337" s="28" t="s">
        <v>106</v>
      </c>
      <c r="C337" s="28" t="s">
        <v>107</v>
      </c>
      <c r="D337" s="28" t="s">
        <v>81</v>
      </c>
      <c r="E337" s="28" t="s">
        <v>82</v>
      </c>
      <c r="F337" s="28" t="s">
        <v>62</v>
      </c>
      <c r="G337" s="28" t="s">
        <v>124</v>
      </c>
      <c r="H337" s="28">
        <v>12</v>
      </c>
      <c r="I337" s="28">
        <v>12</v>
      </c>
      <c r="J337" s="28">
        <v>2499.96</v>
      </c>
      <c r="K337" s="28"/>
      <c r="L337" s="48" t="s">
        <v>105</v>
      </c>
      <c r="M337" s="11">
        <f t="shared" si="8"/>
        <v>29999.52</v>
      </c>
    </row>
    <row r="338" spans="2:13" x14ac:dyDescent="0.35">
      <c r="B338" s="28" t="s">
        <v>65</v>
      </c>
      <c r="C338" s="28" t="s">
        <v>66</v>
      </c>
      <c r="D338" s="28" t="s">
        <v>60</v>
      </c>
      <c r="E338" s="28" t="s">
        <v>61</v>
      </c>
      <c r="F338" s="28" t="s">
        <v>62</v>
      </c>
      <c r="G338" s="28" t="s">
        <v>124</v>
      </c>
      <c r="H338" s="28">
        <v>12</v>
      </c>
      <c r="I338" s="28">
        <v>12</v>
      </c>
      <c r="J338" s="28">
        <v>2499.96</v>
      </c>
      <c r="K338" s="28"/>
      <c r="L338" s="48" t="s">
        <v>105</v>
      </c>
      <c r="M338" s="11">
        <f t="shared" si="8"/>
        <v>29999.52</v>
      </c>
    </row>
    <row r="339" spans="2:13" x14ac:dyDescent="0.35">
      <c r="B339" s="28" t="s">
        <v>87</v>
      </c>
      <c r="C339" s="28" t="s">
        <v>88</v>
      </c>
      <c r="D339" s="28" t="s">
        <v>60</v>
      </c>
      <c r="E339" s="28" t="s">
        <v>61</v>
      </c>
      <c r="F339" s="28" t="s">
        <v>62</v>
      </c>
      <c r="G339" s="28" t="s">
        <v>124</v>
      </c>
      <c r="H339" s="28">
        <v>12</v>
      </c>
      <c r="I339" s="28">
        <v>36</v>
      </c>
      <c r="J339" s="28">
        <v>7499.88</v>
      </c>
      <c r="K339" s="28"/>
      <c r="L339" s="48" t="s">
        <v>105</v>
      </c>
      <c r="M339" s="11">
        <f t="shared" si="8"/>
        <v>269995.68</v>
      </c>
    </row>
    <row r="340" spans="2:13" x14ac:dyDescent="0.35">
      <c r="B340" s="28" t="s">
        <v>96</v>
      </c>
      <c r="C340" s="28" t="s">
        <v>97</v>
      </c>
      <c r="D340" s="28" t="s">
        <v>60</v>
      </c>
      <c r="E340" s="28" t="s">
        <v>61</v>
      </c>
      <c r="F340" s="28" t="s">
        <v>62</v>
      </c>
      <c r="G340" s="28" t="s">
        <v>63</v>
      </c>
      <c r="H340" s="28">
        <v>2</v>
      </c>
      <c r="I340" s="28">
        <v>10</v>
      </c>
      <c r="J340" s="28">
        <v>14120.3</v>
      </c>
      <c r="K340" s="28"/>
      <c r="L340" s="48" t="s">
        <v>105</v>
      </c>
      <c r="M340" s="11">
        <f t="shared" si="8"/>
        <v>141203</v>
      </c>
    </row>
    <row r="341" spans="2:13" x14ac:dyDescent="0.35">
      <c r="B341" s="28" t="s">
        <v>96</v>
      </c>
      <c r="C341" s="28" t="s">
        <v>97</v>
      </c>
      <c r="D341" s="28" t="s">
        <v>60</v>
      </c>
      <c r="E341" s="28" t="s">
        <v>61</v>
      </c>
      <c r="F341" s="28" t="s">
        <v>62</v>
      </c>
      <c r="G341" s="28" t="s">
        <v>63</v>
      </c>
      <c r="H341" s="28">
        <v>2</v>
      </c>
      <c r="I341" s="28">
        <v>10</v>
      </c>
      <c r="J341" s="28">
        <v>14120.3</v>
      </c>
      <c r="K341" s="28"/>
      <c r="L341" s="48" t="s">
        <v>105</v>
      </c>
      <c r="M341" s="11">
        <f t="shared" si="8"/>
        <v>141203</v>
      </c>
    </row>
    <row r="342" spans="2:13" x14ac:dyDescent="0.35">
      <c r="B342" s="28" t="s">
        <v>96</v>
      </c>
      <c r="C342" s="28" t="s">
        <v>97</v>
      </c>
      <c r="D342" s="28" t="s">
        <v>60</v>
      </c>
      <c r="E342" s="28" t="s">
        <v>61</v>
      </c>
      <c r="F342" s="28" t="s">
        <v>62</v>
      </c>
      <c r="G342" s="28" t="s">
        <v>63</v>
      </c>
      <c r="H342" s="28">
        <v>2</v>
      </c>
      <c r="I342" s="28">
        <v>10</v>
      </c>
      <c r="J342" s="28">
        <v>12953.7</v>
      </c>
      <c r="K342" s="28"/>
      <c r="L342" s="48" t="s">
        <v>105</v>
      </c>
      <c r="M342" s="11">
        <f t="shared" si="8"/>
        <v>129537</v>
      </c>
    </row>
    <row r="343" spans="2:13" x14ac:dyDescent="0.35">
      <c r="B343" s="28" t="s">
        <v>69</v>
      </c>
      <c r="C343" s="28" t="s">
        <v>70</v>
      </c>
      <c r="D343" s="28" t="s">
        <v>60</v>
      </c>
      <c r="E343" s="28" t="s">
        <v>61</v>
      </c>
      <c r="F343" s="28" t="s">
        <v>62</v>
      </c>
      <c r="G343" s="28" t="s">
        <v>63</v>
      </c>
      <c r="H343" s="28">
        <v>2</v>
      </c>
      <c r="I343" s="28">
        <v>4</v>
      </c>
      <c r="J343" s="28">
        <v>5181.4799999999996</v>
      </c>
      <c r="K343" s="28"/>
      <c r="L343" s="48" t="s">
        <v>105</v>
      </c>
      <c r="M343" s="11">
        <f t="shared" si="8"/>
        <v>20725.919999999998</v>
      </c>
    </row>
    <row r="344" spans="2:13" x14ac:dyDescent="0.35">
      <c r="B344" s="28" t="s">
        <v>69</v>
      </c>
      <c r="C344" s="28" t="s">
        <v>70</v>
      </c>
      <c r="D344" s="28" t="s">
        <v>60</v>
      </c>
      <c r="E344" s="28" t="s">
        <v>61</v>
      </c>
      <c r="F344" s="28" t="s">
        <v>62</v>
      </c>
      <c r="G344" s="28" t="s">
        <v>63</v>
      </c>
      <c r="H344" s="28">
        <v>2</v>
      </c>
      <c r="I344" s="28">
        <v>6</v>
      </c>
      <c r="J344" s="28">
        <v>7772.22</v>
      </c>
      <c r="K344" s="28"/>
      <c r="L344" s="48" t="s">
        <v>105</v>
      </c>
      <c r="M344" s="11">
        <f t="shared" si="8"/>
        <v>46633.32</v>
      </c>
    </row>
    <row r="345" spans="2:13" x14ac:dyDescent="0.35">
      <c r="B345" s="28" t="s">
        <v>106</v>
      </c>
      <c r="C345" s="28" t="s">
        <v>107</v>
      </c>
      <c r="D345" s="28" t="s">
        <v>81</v>
      </c>
      <c r="E345" s="28" t="s">
        <v>82</v>
      </c>
      <c r="F345" s="28" t="s">
        <v>62</v>
      </c>
      <c r="G345" s="28" t="s">
        <v>63</v>
      </c>
      <c r="H345" s="28">
        <v>48</v>
      </c>
      <c r="I345" s="28">
        <v>48</v>
      </c>
      <c r="J345" s="28">
        <v>4000.32</v>
      </c>
      <c r="K345" s="28"/>
      <c r="L345" s="48" t="s">
        <v>105</v>
      </c>
      <c r="M345" s="11">
        <f t="shared" si="8"/>
        <v>192015.36000000002</v>
      </c>
    </row>
    <row r="346" spans="2:13" x14ac:dyDescent="0.35">
      <c r="B346" s="28" t="s">
        <v>96</v>
      </c>
      <c r="C346" s="28" t="s">
        <v>97</v>
      </c>
      <c r="D346" s="28" t="s">
        <v>60</v>
      </c>
      <c r="E346" s="28" t="s">
        <v>61</v>
      </c>
      <c r="F346" s="28" t="s">
        <v>62</v>
      </c>
      <c r="G346" s="28" t="s">
        <v>63</v>
      </c>
      <c r="H346" s="28">
        <v>48</v>
      </c>
      <c r="I346" s="28">
        <v>100</v>
      </c>
      <c r="J346" s="28">
        <v>8334</v>
      </c>
      <c r="K346" s="28"/>
      <c r="L346" s="48" t="s">
        <v>105</v>
      </c>
      <c r="M346" s="11">
        <f t="shared" si="8"/>
        <v>833400</v>
      </c>
    </row>
    <row r="347" spans="2:13" x14ac:dyDescent="0.35">
      <c r="B347" s="28" t="s">
        <v>96</v>
      </c>
      <c r="C347" s="28" t="s">
        <v>97</v>
      </c>
      <c r="D347" s="28" t="s">
        <v>60</v>
      </c>
      <c r="E347" s="28" t="s">
        <v>61</v>
      </c>
      <c r="F347" s="28" t="s">
        <v>62</v>
      </c>
      <c r="G347" s="28" t="s">
        <v>63</v>
      </c>
      <c r="H347" s="28">
        <v>48</v>
      </c>
      <c r="I347" s="28">
        <v>44</v>
      </c>
      <c r="J347" s="28">
        <v>3666.96</v>
      </c>
      <c r="K347" s="28"/>
      <c r="L347" s="48" t="s">
        <v>105</v>
      </c>
      <c r="M347" s="11">
        <f t="shared" si="8"/>
        <v>161346.23999999999</v>
      </c>
    </row>
    <row r="348" spans="2:13" x14ac:dyDescent="0.35">
      <c r="B348" s="28" t="s">
        <v>99</v>
      </c>
      <c r="C348" s="28" t="s">
        <v>100</v>
      </c>
      <c r="D348" s="28" t="s">
        <v>81</v>
      </c>
      <c r="E348" s="28" t="s">
        <v>82</v>
      </c>
      <c r="F348" s="28" t="s">
        <v>62</v>
      </c>
      <c r="G348" s="28" t="s">
        <v>63</v>
      </c>
      <c r="H348" s="28">
        <v>48</v>
      </c>
      <c r="I348" s="28">
        <v>48</v>
      </c>
      <c r="J348" s="28">
        <v>4000.32</v>
      </c>
      <c r="K348" s="28"/>
      <c r="L348" s="48" t="s">
        <v>105</v>
      </c>
      <c r="M348" s="11">
        <f t="shared" si="8"/>
        <v>192015.36000000002</v>
      </c>
    </row>
    <row r="349" spans="2:13" x14ac:dyDescent="0.35">
      <c r="B349" s="28" t="s">
        <v>99</v>
      </c>
      <c r="C349" s="28" t="s">
        <v>100</v>
      </c>
      <c r="D349" s="28" t="s">
        <v>81</v>
      </c>
      <c r="E349" s="28" t="s">
        <v>82</v>
      </c>
      <c r="F349" s="28" t="s">
        <v>62</v>
      </c>
      <c r="G349" s="28" t="s">
        <v>63</v>
      </c>
      <c r="H349" s="28">
        <v>5</v>
      </c>
      <c r="I349" s="28">
        <v>146</v>
      </c>
      <c r="J349" s="28">
        <v>14897.84</v>
      </c>
      <c r="K349" s="28"/>
      <c r="L349" s="48" t="s">
        <v>105</v>
      </c>
      <c r="M349" s="11">
        <f t="shared" si="8"/>
        <v>2175084.64</v>
      </c>
    </row>
    <row r="350" spans="2:13" x14ac:dyDescent="0.35">
      <c r="B350" s="28" t="s">
        <v>96</v>
      </c>
      <c r="C350" s="28" t="s">
        <v>97</v>
      </c>
      <c r="D350" s="28" t="s">
        <v>60</v>
      </c>
      <c r="E350" s="28" t="s">
        <v>61</v>
      </c>
      <c r="F350" s="28" t="s">
        <v>62</v>
      </c>
      <c r="G350" s="28" t="s">
        <v>63</v>
      </c>
      <c r="H350" s="28">
        <v>5</v>
      </c>
      <c r="I350" s="28">
        <v>200</v>
      </c>
      <c r="J350" s="28">
        <v>20408</v>
      </c>
      <c r="K350" s="28"/>
      <c r="L350" s="48" t="s">
        <v>105</v>
      </c>
      <c r="M350" s="11">
        <f t="shared" si="8"/>
        <v>4081600</v>
      </c>
    </row>
    <row r="351" spans="2:13" x14ac:dyDescent="0.35">
      <c r="B351" s="28" t="s">
        <v>69</v>
      </c>
      <c r="C351" s="28" t="s">
        <v>70</v>
      </c>
      <c r="D351" s="28" t="s">
        <v>60</v>
      </c>
      <c r="E351" s="28" t="s">
        <v>61</v>
      </c>
      <c r="F351" s="28" t="s">
        <v>62</v>
      </c>
      <c r="G351" s="28" t="s">
        <v>63</v>
      </c>
      <c r="H351" s="28">
        <v>5</v>
      </c>
      <c r="I351" s="28">
        <v>500</v>
      </c>
      <c r="J351" s="28">
        <v>51020</v>
      </c>
      <c r="K351" s="28"/>
      <c r="L351" s="48" t="s">
        <v>105</v>
      </c>
      <c r="M351" s="11">
        <f t="shared" si="8"/>
        <v>25510000</v>
      </c>
    </row>
    <row r="352" spans="2:13" x14ac:dyDescent="0.35">
      <c r="B352" s="28" t="s">
        <v>99</v>
      </c>
      <c r="C352" s="28" t="s">
        <v>100</v>
      </c>
      <c r="D352" s="28" t="s">
        <v>81</v>
      </c>
      <c r="E352" s="28" t="s">
        <v>82</v>
      </c>
      <c r="F352" s="28" t="s">
        <v>62</v>
      </c>
      <c r="G352" s="28" t="s">
        <v>63</v>
      </c>
      <c r="H352" s="28">
        <v>5</v>
      </c>
      <c r="I352" s="28">
        <v>4</v>
      </c>
      <c r="J352" s="28">
        <v>408.16</v>
      </c>
      <c r="K352" s="28"/>
      <c r="L352" s="48" t="s">
        <v>105</v>
      </c>
      <c r="M352" s="11">
        <f t="shared" si="8"/>
        <v>1632.64</v>
      </c>
    </row>
    <row r="353" spans="2:13" x14ac:dyDescent="0.35">
      <c r="B353" s="28" t="s">
        <v>112</v>
      </c>
      <c r="C353" s="28" t="s">
        <v>113</v>
      </c>
      <c r="D353" s="28" t="s">
        <v>114</v>
      </c>
      <c r="E353" s="28" t="s">
        <v>115</v>
      </c>
      <c r="F353" s="28" t="s">
        <v>62</v>
      </c>
      <c r="G353" s="28" t="s">
        <v>71</v>
      </c>
      <c r="H353" s="28">
        <v>48</v>
      </c>
      <c r="I353" s="28">
        <v>3600</v>
      </c>
      <c r="J353" s="28">
        <v>100008</v>
      </c>
      <c r="K353" s="28"/>
      <c r="L353" s="48" t="s">
        <v>105</v>
      </c>
      <c r="M353" s="11">
        <f t="shared" si="8"/>
        <v>360028800</v>
      </c>
    </row>
    <row r="354" spans="2:13" x14ac:dyDescent="0.35">
      <c r="B354" s="28" t="s">
        <v>84</v>
      </c>
      <c r="C354" s="28" t="s">
        <v>85</v>
      </c>
      <c r="D354" s="28" t="s">
        <v>60</v>
      </c>
      <c r="E354" s="28" t="s">
        <v>61</v>
      </c>
      <c r="F354" s="28" t="s">
        <v>62</v>
      </c>
      <c r="G354" s="28" t="s">
        <v>71</v>
      </c>
      <c r="H354" s="28">
        <v>72</v>
      </c>
      <c r="I354" s="28">
        <v>216</v>
      </c>
      <c r="J354" s="28">
        <v>2000.16</v>
      </c>
      <c r="K354" s="28"/>
      <c r="L354" s="48" t="s">
        <v>105</v>
      </c>
      <c r="M354" s="11">
        <f t="shared" si="8"/>
        <v>432034.56</v>
      </c>
    </row>
    <row r="355" spans="2:13" x14ac:dyDescent="0.35">
      <c r="B355" s="28" t="s">
        <v>84</v>
      </c>
      <c r="C355" s="28" t="s">
        <v>85</v>
      </c>
      <c r="D355" s="28" t="s">
        <v>60</v>
      </c>
      <c r="E355" s="28" t="s">
        <v>61</v>
      </c>
      <c r="F355" s="28" t="s">
        <v>62</v>
      </c>
      <c r="G355" s="28" t="s">
        <v>71</v>
      </c>
      <c r="H355" s="28">
        <v>72</v>
      </c>
      <c r="I355" s="28">
        <v>216</v>
      </c>
      <c r="J355" s="28">
        <v>2000.16</v>
      </c>
      <c r="K355" s="28"/>
      <c r="L355" s="48" t="s">
        <v>105</v>
      </c>
      <c r="M355" s="11">
        <f t="shared" si="8"/>
        <v>432034.56</v>
      </c>
    </row>
    <row r="356" spans="2:13" x14ac:dyDescent="0.35">
      <c r="B356" s="28" t="s">
        <v>87</v>
      </c>
      <c r="C356" s="28" t="s">
        <v>88</v>
      </c>
      <c r="D356" s="28" t="s">
        <v>60</v>
      </c>
      <c r="E356" s="28" t="s">
        <v>61</v>
      </c>
      <c r="F356" s="28" t="s">
        <v>62</v>
      </c>
      <c r="G356" s="28" t="s">
        <v>71</v>
      </c>
      <c r="H356" s="28">
        <v>5</v>
      </c>
      <c r="I356" s="28">
        <v>55</v>
      </c>
      <c r="J356" s="28">
        <v>33051.15</v>
      </c>
      <c r="K356" s="28"/>
      <c r="L356" s="48" t="s">
        <v>105</v>
      </c>
      <c r="M356" s="11">
        <f t="shared" si="8"/>
        <v>1817813.25</v>
      </c>
    </row>
    <row r="357" spans="2:13" x14ac:dyDescent="0.35">
      <c r="B357" s="28" t="s">
        <v>90</v>
      </c>
      <c r="C357" s="28" t="s">
        <v>91</v>
      </c>
      <c r="D357" s="28" t="s">
        <v>81</v>
      </c>
      <c r="E357" s="28" t="s">
        <v>82</v>
      </c>
      <c r="F357" s="28" t="s">
        <v>62</v>
      </c>
      <c r="G357" s="28" t="s">
        <v>71</v>
      </c>
      <c r="H357" s="28">
        <v>5</v>
      </c>
      <c r="I357" s="28">
        <v>60</v>
      </c>
      <c r="J357" s="28">
        <v>36055.800000000003</v>
      </c>
      <c r="K357" s="28"/>
      <c r="L357" s="48" t="s">
        <v>105</v>
      </c>
      <c r="M357" s="11">
        <f t="shared" si="8"/>
        <v>2163348</v>
      </c>
    </row>
    <row r="358" spans="2:13" x14ac:dyDescent="0.35">
      <c r="B358" s="28" t="s">
        <v>65</v>
      </c>
      <c r="C358" s="28" t="s">
        <v>66</v>
      </c>
      <c r="D358" s="28" t="s">
        <v>60</v>
      </c>
      <c r="E358" s="28" t="s">
        <v>61</v>
      </c>
      <c r="F358" s="28" t="s">
        <v>62</v>
      </c>
      <c r="G358" s="28" t="s">
        <v>71</v>
      </c>
      <c r="H358" s="28">
        <v>5</v>
      </c>
      <c r="I358" s="28">
        <v>15</v>
      </c>
      <c r="J358" s="28">
        <v>9013.9500000000007</v>
      </c>
      <c r="K358" s="28"/>
      <c r="L358" s="48" t="s">
        <v>105</v>
      </c>
      <c r="M358" s="11">
        <f t="shared" si="8"/>
        <v>135209.25</v>
      </c>
    </row>
    <row r="359" spans="2:13" x14ac:dyDescent="0.35">
      <c r="B359" s="28" t="s">
        <v>99</v>
      </c>
      <c r="C359" s="28" t="s">
        <v>100</v>
      </c>
      <c r="D359" s="28" t="s">
        <v>81</v>
      </c>
      <c r="E359" s="28" t="s">
        <v>82</v>
      </c>
      <c r="F359" s="28" t="s">
        <v>62</v>
      </c>
      <c r="G359" s="28" t="s">
        <v>71</v>
      </c>
      <c r="H359" s="28">
        <v>3</v>
      </c>
      <c r="I359" s="28">
        <v>15</v>
      </c>
      <c r="J359" s="28">
        <v>14374.95</v>
      </c>
      <c r="K359" s="28"/>
      <c r="L359" s="48" t="s">
        <v>105</v>
      </c>
      <c r="M359" s="11">
        <f t="shared" si="8"/>
        <v>215624.25</v>
      </c>
    </row>
    <row r="360" spans="2:13" x14ac:dyDescent="0.35">
      <c r="B360" s="28" t="s">
        <v>90</v>
      </c>
      <c r="C360" s="28" t="s">
        <v>91</v>
      </c>
      <c r="D360" s="28" t="s">
        <v>81</v>
      </c>
      <c r="E360" s="28" t="s">
        <v>82</v>
      </c>
      <c r="F360" s="28" t="s">
        <v>62</v>
      </c>
      <c r="G360" s="28" t="s">
        <v>71</v>
      </c>
      <c r="H360" s="28">
        <v>3</v>
      </c>
      <c r="I360" s="28">
        <v>21</v>
      </c>
      <c r="J360" s="28">
        <v>20124.93</v>
      </c>
      <c r="K360" s="28"/>
      <c r="L360" s="48" t="s">
        <v>105</v>
      </c>
      <c r="M360" s="11">
        <f t="shared" si="8"/>
        <v>422623.53</v>
      </c>
    </row>
    <row r="361" spans="2:13" x14ac:dyDescent="0.35">
      <c r="B361" s="28" t="s">
        <v>79</v>
      </c>
      <c r="C361" s="28" t="s">
        <v>80</v>
      </c>
      <c r="D361" s="28" t="s">
        <v>81</v>
      </c>
      <c r="E361" s="28" t="s">
        <v>82</v>
      </c>
      <c r="F361" s="28" t="s">
        <v>62</v>
      </c>
      <c r="G361" s="28" t="s">
        <v>71</v>
      </c>
      <c r="H361" s="28">
        <v>5</v>
      </c>
      <c r="I361" s="28">
        <v>50</v>
      </c>
      <c r="J361" s="28">
        <v>5102</v>
      </c>
      <c r="K361" s="28"/>
      <c r="L361" s="48" t="s">
        <v>105</v>
      </c>
      <c r="M361" s="11">
        <f t="shared" si="8"/>
        <v>255100</v>
      </c>
    </row>
    <row r="362" spans="2:13" x14ac:dyDescent="0.35">
      <c r="B362" s="28" t="s">
        <v>99</v>
      </c>
      <c r="C362" s="28" t="s">
        <v>100</v>
      </c>
      <c r="D362" s="28" t="s">
        <v>81</v>
      </c>
      <c r="E362" s="28" t="s">
        <v>82</v>
      </c>
      <c r="F362" s="28" t="s">
        <v>62</v>
      </c>
      <c r="G362" s="28" t="s">
        <v>71</v>
      </c>
      <c r="H362" s="28">
        <v>5</v>
      </c>
      <c r="I362" s="28">
        <v>15</v>
      </c>
      <c r="J362" s="28">
        <v>1530.6</v>
      </c>
      <c r="K362" s="28"/>
      <c r="L362" s="48" t="s">
        <v>105</v>
      </c>
      <c r="M362" s="11">
        <f t="shared" si="8"/>
        <v>22959</v>
      </c>
    </row>
    <row r="363" spans="2:13" x14ac:dyDescent="0.35">
      <c r="B363" s="28" t="s">
        <v>96</v>
      </c>
      <c r="C363" s="28" t="s">
        <v>97</v>
      </c>
      <c r="D363" s="28" t="s">
        <v>60</v>
      </c>
      <c r="E363" s="28" t="s">
        <v>61</v>
      </c>
      <c r="F363" s="28" t="s">
        <v>62</v>
      </c>
      <c r="G363" s="28" t="s">
        <v>71</v>
      </c>
      <c r="H363" s="28">
        <v>5</v>
      </c>
      <c r="I363" s="28">
        <v>50</v>
      </c>
      <c r="J363" s="28">
        <v>5102</v>
      </c>
      <c r="K363" s="28"/>
      <c r="L363" s="48" t="s">
        <v>105</v>
      </c>
      <c r="M363" s="11">
        <f t="shared" si="8"/>
        <v>255100</v>
      </c>
    </row>
    <row r="364" spans="2:13" x14ac:dyDescent="0.35">
      <c r="B364" s="28" t="s">
        <v>65</v>
      </c>
      <c r="C364" s="28" t="s">
        <v>66</v>
      </c>
      <c r="D364" s="28" t="s">
        <v>60</v>
      </c>
      <c r="E364" s="28" t="s">
        <v>61</v>
      </c>
      <c r="F364" s="28" t="s">
        <v>62</v>
      </c>
      <c r="G364" s="28" t="s">
        <v>71</v>
      </c>
      <c r="H364" s="28">
        <v>8</v>
      </c>
      <c r="I364" s="28">
        <v>40</v>
      </c>
      <c r="J364" s="28">
        <v>14778</v>
      </c>
      <c r="K364" s="28"/>
      <c r="L364" s="48" t="s">
        <v>105</v>
      </c>
      <c r="M364" s="11">
        <f t="shared" si="8"/>
        <v>591120</v>
      </c>
    </row>
    <row r="365" spans="2:13" x14ac:dyDescent="0.35">
      <c r="B365" s="28" t="s">
        <v>69</v>
      </c>
      <c r="C365" s="28" t="s">
        <v>70</v>
      </c>
      <c r="D365" s="28" t="s">
        <v>60</v>
      </c>
      <c r="E365" s="28" t="s">
        <v>61</v>
      </c>
      <c r="F365" s="28" t="s">
        <v>62</v>
      </c>
      <c r="G365" s="28" t="s">
        <v>71</v>
      </c>
      <c r="H365" s="28">
        <v>8</v>
      </c>
      <c r="I365" s="28">
        <v>64</v>
      </c>
      <c r="J365" s="28">
        <v>23644.799999999999</v>
      </c>
      <c r="K365" s="28"/>
      <c r="L365" s="48" t="s">
        <v>105</v>
      </c>
      <c r="M365" s="11">
        <f t="shared" si="8"/>
        <v>1513267.2</v>
      </c>
    </row>
    <row r="366" spans="2:13" x14ac:dyDescent="0.35">
      <c r="B366" s="28" t="s">
        <v>84</v>
      </c>
      <c r="C366" s="28" t="s">
        <v>85</v>
      </c>
      <c r="D366" s="28" t="s">
        <v>60</v>
      </c>
      <c r="E366" s="28" t="s">
        <v>61</v>
      </c>
      <c r="F366" s="28" t="s">
        <v>62</v>
      </c>
      <c r="G366" s="28" t="s">
        <v>71</v>
      </c>
      <c r="H366" s="28">
        <v>24</v>
      </c>
      <c r="I366" s="28">
        <v>47</v>
      </c>
      <c r="J366" s="28">
        <v>6353.46</v>
      </c>
      <c r="K366" s="28"/>
      <c r="L366" s="48" t="s">
        <v>105</v>
      </c>
      <c r="M366" s="11">
        <f t="shared" si="8"/>
        <v>298612.62</v>
      </c>
    </row>
    <row r="367" spans="2:13" x14ac:dyDescent="0.35">
      <c r="B367" s="28" t="s">
        <v>96</v>
      </c>
      <c r="C367" s="28" t="s">
        <v>97</v>
      </c>
      <c r="D367" s="28" t="s">
        <v>60</v>
      </c>
      <c r="E367" s="28" t="s">
        <v>61</v>
      </c>
      <c r="F367" s="28" t="s">
        <v>62</v>
      </c>
      <c r="G367" s="28" t="s">
        <v>71</v>
      </c>
      <c r="H367" s="28">
        <v>24</v>
      </c>
      <c r="I367" s="28">
        <v>24</v>
      </c>
      <c r="J367" s="28">
        <v>3244.32</v>
      </c>
      <c r="K367" s="28"/>
      <c r="L367" s="48" t="s">
        <v>105</v>
      </c>
      <c r="M367" s="11">
        <f t="shared" si="8"/>
        <v>77863.680000000008</v>
      </c>
    </row>
    <row r="368" spans="2:13" x14ac:dyDescent="0.35">
      <c r="B368" s="28" t="s">
        <v>84</v>
      </c>
      <c r="C368" s="28" t="s">
        <v>85</v>
      </c>
      <c r="D368" s="28" t="s">
        <v>60</v>
      </c>
      <c r="E368" s="28" t="s">
        <v>61</v>
      </c>
      <c r="F368" s="28" t="s">
        <v>62</v>
      </c>
      <c r="G368" s="28" t="s">
        <v>71</v>
      </c>
      <c r="H368" s="28">
        <v>48</v>
      </c>
      <c r="I368" s="28">
        <v>47</v>
      </c>
      <c r="J368" s="28">
        <v>3177.2</v>
      </c>
      <c r="K368" s="28"/>
      <c r="L368" s="48" t="s">
        <v>105</v>
      </c>
      <c r="M368" s="11">
        <f t="shared" si="8"/>
        <v>149328.4</v>
      </c>
    </row>
    <row r="369" spans="2:13" x14ac:dyDescent="0.35">
      <c r="B369" s="28" t="s">
        <v>84</v>
      </c>
      <c r="C369" s="28" t="s">
        <v>85</v>
      </c>
      <c r="D369" s="28" t="s">
        <v>60</v>
      </c>
      <c r="E369" s="28" t="s">
        <v>61</v>
      </c>
      <c r="F369" s="28" t="s">
        <v>62</v>
      </c>
      <c r="G369" s="28" t="s">
        <v>71</v>
      </c>
      <c r="H369" s="28">
        <v>48</v>
      </c>
      <c r="I369" s="28">
        <v>1</v>
      </c>
      <c r="J369" s="28">
        <v>67.599999999999994</v>
      </c>
      <c r="K369" s="28"/>
      <c r="L369" s="48" t="s">
        <v>105</v>
      </c>
      <c r="M369" s="11">
        <f t="shared" si="8"/>
        <v>67.599999999999994</v>
      </c>
    </row>
    <row r="370" spans="2:13" x14ac:dyDescent="0.35">
      <c r="B370" s="28" t="s">
        <v>65</v>
      </c>
      <c r="C370" s="28" t="s">
        <v>66</v>
      </c>
      <c r="D370" s="28" t="s">
        <v>60</v>
      </c>
      <c r="E370" s="28" t="s">
        <v>61</v>
      </c>
      <c r="F370" s="28" t="s">
        <v>62</v>
      </c>
      <c r="G370" s="28" t="s">
        <v>71</v>
      </c>
      <c r="H370" s="28">
        <v>24</v>
      </c>
      <c r="I370" s="28">
        <v>4</v>
      </c>
      <c r="J370" s="28">
        <v>540.72</v>
      </c>
      <c r="K370" s="28"/>
      <c r="L370" s="48" t="s">
        <v>105</v>
      </c>
      <c r="M370" s="11">
        <f t="shared" si="8"/>
        <v>2162.88</v>
      </c>
    </row>
    <row r="371" spans="2:13" x14ac:dyDescent="0.35">
      <c r="B371" s="28" t="s">
        <v>69</v>
      </c>
      <c r="C371" s="28" t="s">
        <v>70</v>
      </c>
      <c r="D371" s="28" t="s">
        <v>60</v>
      </c>
      <c r="E371" s="28" t="s">
        <v>61</v>
      </c>
      <c r="F371" s="28" t="s">
        <v>62</v>
      </c>
      <c r="G371" s="28" t="s">
        <v>71</v>
      </c>
      <c r="H371" s="28">
        <v>24</v>
      </c>
      <c r="I371" s="28">
        <v>72</v>
      </c>
      <c r="J371" s="28">
        <v>9732.9599999999991</v>
      </c>
      <c r="K371" s="28"/>
      <c r="L371" s="48" t="s">
        <v>105</v>
      </c>
      <c r="M371" s="11">
        <f t="shared" si="8"/>
        <v>700773.11999999988</v>
      </c>
    </row>
    <row r="372" spans="2:13" x14ac:dyDescent="0.35">
      <c r="B372" s="28" t="s">
        <v>65</v>
      </c>
      <c r="C372" s="28" t="s">
        <v>66</v>
      </c>
      <c r="D372" s="28" t="s">
        <v>60</v>
      </c>
      <c r="E372" s="28" t="s">
        <v>61</v>
      </c>
      <c r="F372" s="28" t="s">
        <v>62</v>
      </c>
      <c r="G372" s="28" t="s">
        <v>71</v>
      </c>
      <c r="H372" s="28">
        <v>24</v>
      </c>
      <c r="I372" s="28">
        <v>68</v>
      </c>
      <c r="J372" s="28">
        <v>9192.24</v>
      </c>
      <c r="K372" s="28"/>
      <c r="L372" s="48" t="s">
        <v>105</v>
      </c>
      <c r="M372" s="11">
        <f t="shared" si="8"/>
        <v>625072.31999999995</v>
      </c>
    </row>
    <row r="373" spans="2:13" x14ac:dyDescent="0.35">
      <c r="B373" s="28" t="s">
        <v>87</v>
      </c>
      <c r="C373" s="28" t="s">
        <v>88</v>
      </c>
      <c r="D373" s="28" t="s">
        <v>60</v>
      </c>
      <c r="E373" s="28" t="s">
        <v>61</v>
      </c>
      <c r="F373" s="28" t="s">
        <v>62</v>
      </c>
      <c r="G373" s="28" t="s">
        <v>71</v>
      </c>
      <c r="H373" s="28">
        <v>24</v>
      </c>
      <c r="I373" s="28">
        <v>240</v>
      </c>
      <c r="J373" s="28">
        <v>32443.200000000001</v>
      </c>
      <c r="K373" s="28"/>
      <c r="L373" s="48" t="s">
        <v>105</v>
      </c>
      <c r="M373" s="11">
        <f t="shared" si="8"/>
        <v>7786368</v>
      </c>
    </row>
    <row r="374" spans="2:13" x14ac:dyDescent="0.35">
      <c r="B374" s="28" t="s">
        <v>69</v>
      </c>
      <c r="C374" s="28" t="s">
        <v>70</v>
      </c>
      <c r="D374" s="28" t="s">
        <v>60</v>
      </c>
      <c r="E374" s="28" t="s">
        <v>61</v>
      </c>
      <c r="F374" s="28" t="s">
        <v>62</v>
      </c>
      <c r="G374" s="28" t="s">
        <v>71</v>
      </c>
      <c r="H374" s="28">
        <v>48</v>
      </c>
      <c r="I374" s="28">
        <v>48</v>
      </c>
      <c r="J374" s="28">
        <v>3244.8</v>
      </c>
      <c r="K374" s="28"/>
      <c r="L374" s="48" t="s">
        <v>105</v>
      </c>
      <c r="M374" s="11">
        <f t="shared" si="8"/>
        <v>155750.40000000002</v>
      </c>
    </row>
    <row r="375" spans="2:13" x14ac:dyDescent="0.35">
      <c r="B375" s="28" t="s">
        <v>96</v>
      </c>
      <c r="C375" s="28" t="s">
        <v>97</v>
      </c>
      <c r="D375" s="28" t="s">
        <v>60</v>
      </c>
      <c r="E375" s="28" t="s">
        <v>61</v>
      </c>
      <c r="F375" s="28" t="s">
        <v>62</v>
      </c>
      <c r="G375" s="28" t="s">
        <v>71</v>
      </c>
      <c r="H375" s="28">
        <v>24</v>
      </c>
      <c r="I375" s="28">
        <v>48</v>
      </c>
      <c r="J375" s="28">
        <v>2088.96</v>
      </c>
      <c r="K375" s="28"/>
      <c r="L375" s="48" t="s">
        <v>105</v>
      </c>
      <c r="M375" s="11">
        <f t="shared" si="8"/>
        <v>100270.08</v>
      </c>
    </row>
    <row r="376" spans="2:13" x14ac:dyDescent="0.35">
      <c r="B376" s="28" t="s">
        <v>69</v>
      </c>
      <c r="C376" s="28" t="s">
        <v>70</v>
      </c>
      <c r="D376" s="28" t="s">
        <v>60</v>
      </c>
      <c r="E376" s="28" t="s">
        <v>61</v>
      </c>
      <c r="F376" s="28" t="s">
        <v>62</v>
      </c>
      <c r="G376" s="28" t="s">
        <v>71</v>
      </c>
      <c r="H376" s="28">
        <v>24</v>
      </c>
      <c r="I376" s="28">
        <v>48</v>
      </c>
      <c r="J376" s="28">
        <v>2088.96</v>
      </c>
      <c r="K376" s="28"/>
      <c r="L376" s="48" t="s">
        <v>105</v>
      </c>
      <c r="M376" s="11">
        <f t="shared" si="8"/>
        <v>100270.08</v>
      </c>
    </row>
    <row r="377" spans="2:13" x14ac:dyDescent="0.35">
      <c r="B377" s="28" t="s">
        <v>84</v>
      </c>
      <c r="C377" s="28" t="s">
        <v>85</v>
      </c>
      <c r="D377" s="28" t="s">
        <v>60</v>
      </c>
      <c r="E377" s="28" t="s">
        <v>61</v>
      </c>
      <c r="F377" s="28" t="s">
        <v>62</v>
      </c>
      <c r="G377" s="28" t="s">
        <v>71</v>
      </c>
      <c r="H377" s="28">
        <v>24</v>
      </c>
      <c r="I377" s="28">
        <v>69</v>
      </c>
      <c r="J377" s="28">
        <v>5430.3</v>
      </c>
      <c r="K377" s="28"/>
      <c r="L377" s="48" t="s">
        <v>105</v>
      </c>
      <c r="M377" s="11">
        <f t="shared" si="8"/>
        <v>374690.7</v>
      </c>
    </row>
    <row r="378" spans="2:13" x14ac:dyDescent="0.35">
      <c r="B378" s="28" t="s">
        <v>106</v>
      </c>
      <c r="C378" s="28" t="s">
        <v>107</v>
      </c>
      <c r="D378" s="28" t="s">
        <v>81</v>
      </c>
      <c r="E378" s="28" t="s">
        <v>82</v>
      </c>
      <c r="F378" s="28" t="s">
        <v>74</v>
      </c>
      <c r="G378" s="28" t="s">
        <v>75</v>
      </c>
      <c r="H378" s="28">
        <v>56</v>
      </c>
      <c r="I378" s="28">
        <v>12</v>
      </c>
      <c r="J378" s="28">
        <v>2236.3200000000002</v>
      </c>
      <c r="K378" s="28"/>
      <c r="L378" s="48" t="s">
        <v>105</v>
      </c>
      <c r="M378" s="11">
        <f t="shared" si="8"/>
        <v>26835.840000000004</v>
      </c>
    </row>
    <row r="379" spans="2:13" x14ac:dyDescent="0.35">
      <c r="B379" s="28" t="s">
        <v>106</v>
      </c>
      <c r="C379" s="28" t="s">
        <v>107</v>
      </c>
      <c r="D379" s="28" t="s">
        <v>81</v>
      </c>
      <c r="E379" s="28" t="s">
        <v>82</v>
      </c>
      <c r="F379" s="28" t="s">
        <v>74</v>
      </c>
      <c r="G379" s="28" t="s">
        <v>75</v>
      </c>
      <c r="H379" s="28">
        <v>30</v>
      </c>
      <c r="I379" s="28">
        <v>6</v>
      </c>
      <c r="J379" s="28">
        <v>2236.38</v>
      </c>
      <c r="K379" s="28"/>
      <c r="L379" s="48" t="s">
        <v>105</v>
      </c>
      <c r="M379" s="11">
        <f t="shared" si="8"/>
        <v>13418.28</v>
      </c>
    </row>
    <row r="380" spans="2:13" x14ac:dyDescent="0.35">
      <c r="B380" s="28" t="s">
        <v>106</v>
      </c>
      <c r="C380" s="28" t="s">
        <v>107</v>
      </c>
      <c r="D380" s="28" t="s">
        <v>81</v>
      </c>
      <c r="E380" s="28" t="s">
        <v>82</v>
      </c>
      <c r="F380" s="28" t="s">
        <v>74</v>
      </c>
      <c r="G380" s="28" t="s">
        <v>75</v>
      </c>
      <c r="H380" s="28">
        <v>48</v>
      </c>
      <c r="I380" s="28">
        <v>24</v>
      </c>
      <c r="J380" s="28">
        <v>1832.88</v>
      </c>
      <c r="K380" s="28"/>
      <c r="L380" s="48" t="s">
        <v>105</v>
      </c>
      <c r="M380" s="11">
        <f t="shared" si="8"/>
        <v>43989.120000000003</v>
      </c>
    </row>
    <row r="381" spans="2:13" x14ac:dyDescent="0.35">
      <c r="B381" s="28" t="s">
        <v>106</v>
      </c>
      <c r="C381" s="28" t="s">
        <v>107</v>
      </c>
      <c r="D381" s="28" t="s">
        <v>81</v>
      </c>
      <c r="E381" s="28" t="s">
        <v>82</v>
      </c>
      <c r="F381" s="28" t="s">
        <v>74</v>
      </c>
      <c r="G381" s="28" t="s">
        <v>75</v>
      </c>
      <c r="H381" s="28">
        <v>56</v>
      </c>
      <c r="I381" s="28">
        <v>8</v>
      </c>
      <c r="J381" s="28">
        <v>1490.88</v>
      </c>
      <c r="K381" s="28"/>
      <c r="L381" s="48" t="s">
        <v>105</v>
      </c>
      <c r="M381" s="11">
        <f t="shared" si="8"/>
        <v>11927.04</v>
      </c>
    </row>
    <row r="382" spans="2:13" x14ac:dyDescent="0.35">
      <c r="B382" s="28" t="s">
        <v>106</v>
      </c>
      <c r="C382" s="28" t="s">
        <v>107</v>
      </c>
      <c r="D382" s="28" t="s">
        <v>81</v>
      </c>
      <c r="E382" s="28" t="s">
        <v>82</v>
      </c>
      <c r="F382" s="28" t="s">
        <v>74</v>
      </c>
      <c r="G382" s="28" t="s">
        <v>75</v>
      </c>
      <c r="H382" s="28">
        <v>56</v>
      </c>
      <c r="I382" s="28">
        <v>4</v>
      </c>
      <c r="J382" s="28">
        <v>745.44</v>
      </c>
      <c r="K382" s="28"/>
      <c r="L382" s="48" t="s">
        <v>105</v>
      </c>
      <c r="M382" s="11">
        <f t="shared" si="8"/>
        <v>2981.76</v>
      </c>
    </row>
    <row r="383" spans="2:13" x14ac:dyDescent="0.35">
      <c r="B383" s="28" t="s">
        <v>79</v>
      </c>
      <c r="C383" s="28" t="s">
        <v>80</v>
      </c>
      <c r="D383" s="28" t="s">
        <v>81</v>
      </c>
      <c r="E383" s="28" t="s">
        <v>82</v>
      </c>
      <c r="F383" s="28" t="s">
        <v>74</v>
      </c>
      <c r="G383" s="28" t="s">
        <v>75</v>
      </c>
      <c r="H383" s="28">
        <v>56</v>
      </c>
      <c r="I383" s="28">
        <v>12</v>
      </c>
      <c r="J383" s="28">
        <v>2236.3200000000002</v>
      </c>
      <c r="K383" s="28"/>
      <c r="L383" s="48" t="s">
        <v>105</v>
      </c>
      <c r="M383" s="11">
        <f t="shared" si="8"/>
        <v>26835.840000000004</v>
      </c>
    </row>
    <row r="384" spans="2:13" x14ac:dyDescent="0.35">
      <c r="B384" s="28" t="s">
        <v>96</v>
      </c>
      <c r="C384" s="28" t="s">
        <v>97</v>
      </c>
      <c r="D384" s="28" t="s">
        <v>60</v>
      </c>
      <c r="E384" s="28" t="s">
        <v>61</v>
      </c>
      <c r="F384" s="28" t="s">
        <v>74</v>
      </c>
      <c r="G384" s="28" t="s">
        <v>75</v>
      </c>
      <c r="H384" s="28">
        <v>48</v>
      </c>
      <c r="I384" s="28">
        <v>11</v>
      </c>
      <c r="J384" s="28">
        <v>840.07</v>
      </c>
      <c r="K384" s="28"/>
      <c r="L384" s="48" t="s">
        <v>105</v>
      </c>
      <c r="M384" s="11">
        <f t="shared" si="8"/>
        <v>9240.77</v>
      </c>
    </row>
    <row r="385" spans="2:13" x14ac:dyDescent="0.35">
      <c r="B385" s="28" t="s">
        <v>96</v>
      </c>
      <c r="C385" s="28" t="s">
        <v>97</v>
      </c>
      <c r="D385" s="28" t="s">
        <v>60</v>
      </c>
      <c r="E385" s="28" t="s">
        <v>61</v>
      </c>
      <c r="F385" s="28" t="s">
        <v>74</v>
      </c>
      <c r="G385" s="28" t="s">
        <v>75</v>
      </c>
      <c r="H385" s="28">
        <v>48</v>
      </c>
      <c r="I385" s="28">
        <v>25</v>
      </c>
      <c r="J385" s="28">
        <v>1909.25</v>
      </c>
      <c r="K385" s="28"/>
      <c r="L385" s="48" t="s">
        <v>105</v>
      </c>
      <c r="M385" s="11">
        <f t="shared" si="8"/>
        <v>47731.25</v>
      </c>
    </row>
    <row r="386" spans="2:13" x14ac:dyDescent="0.35">
      <c r="B386" s="28" t="s">
        <v>84</v>
      </c>
      <c r="C386" s="28" t="s">
        <v>85</v>
      </c>
      <c r="D386" s="28" t="s">
        <v>60</v>
      </c>
      <c r="E386" s="28" t="s">
        <v>61</v>
      </c>
      <c r="F386" s="28" t="s">
        <v>74</v>
      </c>
      <c r="G386" s="28" t="s">
        <v>75</v>
      </c>
      <c r="H386" s="28">
        <v>48</v>
      </c>
      <c r="I386" s="28">
        <v>48</v>
      </c>
      <c r="J386" s="28">
        <v>3665.76</v>
      </c>
      <c r="K386" s="28"/>
      <c r="L386" s="48" t="s">
        <v>105</v>
      </c>
      <c r="M386" s="11">
        <f t="shared" si="8"/>
        <v>175956.48000000001</v>
      </c>
    </row>
    <row r="387" spans="2:13" x14ac:dyDescent="0.35">
      <c r="B387" s="28" t="s">
        <v>106</v>
      </c>
      <c r="C387" s="28" t="s">
        <v>107</v>
      </c>
      <c r="D387" s="28" t="s">
        <v>81</v>
      </c>
      <c r="E387" s="28" t="s">
        <v>82</v>
      </c>
      <c r="F387" s="28" t="s">
        <v>74</v>
      </c>
      <c r="G387" s="28" t="s">
        <v>75</v>
      </c>
      <c r="H387" s="28">
        <v>56</v>
      </c>
      <c r="I387" s="28">
        <v>12</v>
      </c>
      <c r="J387" s="28">
        <v>2236.3200000000002</v>
      </c>
      <c r="K387" s="28"/>
      <c r="L387" s="48" t="s">
        <v>105</v>
      </c>
      <c r="M387" s="11">
        <f t="shared" si="8"/>
        <v>26835.840000000004</v>
      </c>
    </row>
    <row r="388" spans="2:13" x14ac:dyDescent="0.35">
      <c r="B388" s="28" t="s">
        <v>87</v>
      </c>
      <c r="C388" s="28" t="s">
        <v>88</v>
      </c>
      <c r="D388" s="28" t="s">
        <v>60</v>
      </c>
      <c r="E388" s="28" t="s">
        <v>61</v>
      </c>
      <c r="F388" s="28" t="s">
        <v>74</v>
      </c>
      <c r="G388" s="28" t="s">
        <v>75</v>
      </c>
      <c r="H388" s="28">
        <v>30</v>
      </c>
      <c r="I388" s="28">
        <v>6</v>
      </c>
      <c r="J388" s="28">
        <v>2809.08</v>
      </c>
      <c r="K388" s="28"/>
      <c r="L388" s="48" t="s">
        <v>105</v>
      </c>
      <c r="M388" s="11">
        <f t="shared" ref="M388:M451" si="9">I388*J388</f>
        <v>16854.48</v>
      </c>
    </row>
    <row r="389" spans="2:13" x14ac:dyDescent="0.35">
      <c r="B389" s="28" t="s">
        <v>106</v>
      </c>
      <c r="C389" s="28" t="s">
        <v>107</v>
      </c>
      <c r="D389" s="28" t="s">
        <v>81</v>
      </c>
      <c r="E389" s="28" t="s">
        <v>82</v>
      </c>
      <c r="F389" s="28" t="s">
        <v>74</v>
      </c>
      <c r="G389" s="28" t="s">
        <v>75</v>
      </c>
      <c r="H389" s="28">
        <v>56</v>
      </c>
      <c r="I389" s="28">
        <v>24</v>
      </c>
      <c r="J389" s="28">
        <v>4472.6400000000003</v>
      </c>
      <c r="K389" s="28"/>
      <c r="L389" s="48" t="s">
        <v>105</v>
      </c>
      <c r="M389" s="11">
        <f t="shared" si="9"/>
        <v>107343.36000000002</v>
      </c>
    </row>
    <row r="390" spans="2:13" x14ac:dyDescent="0.35">
      <c r="B390" s="28" t="s">
        <v>106</v>
      </c>
      <c r="C390" s="28" t="s">
        <v>107</v>
      </c>
      <c r="D390" s="28" t="s">
        <v>81</v>
      </c>
      <c r="E390" s="28" t="s">
        <v>82</v>
      </c>
      <c r="F390" s="28" t="s">
        <v>74</v>
      </c>
      <c r="G390" s="28" t="s">
        <v>75</v>
      </c>
      <c r="H390" s="28">
        <v>30</v>
      </c>
      <c r="I390" s="28">
        <v>6</v>
      </c>
      <c r="J390" s="28">
        <v>2236.38</v>
      </c>
      <c r="K390" s="28"/>
      <c r="L390" s="48" t="s">
        <v>105</v>
      </c>
      <c r="M390" s="11">
        <f t="shared" si="9"/>
        <v>13418.28</v>
      </c>
    </row>
    <row r="391" spans="2:13" x14ac:dyDescent="0.35">
      <c r="B391" s="28" t="s">
        <v>106</v>
      </c>
      <c r="C391" s="28" t="s">
        <v>107</v>
      </c>
      <c r="D391" s="28" t="s">
        <v>81</v>
      </c>
      <c r="E391" s="28" t="s">
        <v>82</v>
      </c>
      <c r="F391" s="28" t="s">
        <v>74</v>
      </c>
      <c r="G391" s="28" t="s">
        <v>75</v>
      </c>
      <c r="H391" s="28">
        <v>48</v>
      </c>
      <c r="I391" s="28">
        <v>24</v>
      </c>
      <c r="J391" s="28">
        <v>1832.88</v>
      </c>
      <c r="K391" s="28"/>
      <c r="L391" s="48" t="s">
        <v>105</v>
      </c>
      <c r="M391" s="11">
        <f t="shared" si="9"/>
        <v>43989.120000000003</v>
      </c>
    </row>
    <row r="392" spans="2:13" x14ac:dyDescent="0.35">
      <c r="B392" s="28" t="s">
        <v>79</v>
      </c>
      <c r="C392" s="28" t="s">
        <v>80</v>
      </c>
      <c r="D392" s="28" t="s">
        <v>81</v>
      </c>
      <c r="E392" s="28" t="s">
        <v>82</v>
      </c>
      <c r="F392" s="28" t="s">
        <v>74</v>
      </c>
      <c r="G392" s="28" t="s">
        <v>75</v>
      </c>
      <c r="H392" s="28">
        <v>56</v>
      </c>
      <c r="I392" s="28">
        <v>12</v>
      </c>
      <c r="J392" s="28">
        <v>2236.3200000000002</v>
      </c>
      <c r="K392" s="28"/>
      <c r="L392" s="48" t="s">
        <v>105</v>
      </c>
      <c r="M392" s="11">
        <f t="shared" si="9"/>
        <v>26835.840000000004</v>
      </c>
    </row>
    <row r="393" spans="2:13" x14ac:dyDescent="0.35">
      <c r="B393" s="28" t="s">
        <v>106</v>
      </c>
      <c r="C393" s="28" t="s">
        <v>107</v>
      </c>
      <c r="D393" s="28" t="s">
        <v>81</v>
      </c>
      <c r="E393" s="28" t="s">
        <v>82</v>
      </c>
      <c r="F393" s="28" t="s">
        <v>74</v>
      </c>
      <c r="G393" s="28" t="s">
        <v>75</v>
      </c>
      <c r="H393" s="28">
        <v>56</v>
      </c>
      <c r="I393" s="28">
        <v>12</v>
      </c>
      <c r="J393" s="28">
        <v>2236.3200000000002</v>
      </c>
      <c r="K393" s="28"/>
      <c r="L393" s="48" t="s">
        <v>105</v>
      </c>
      <c r="M393" s="11">
        <f t="shared" si="9"/>
        <v>26835.840000000004</v>
      </c>
    </row>
    <row r="394" spans="2:13" x14ac:dyDescent="0.35">
      <c r="B394" s="28" t="s">
        <v>58</v>
      </c>
      <c r="C394" s="28" t="s">
        <v>59</v>
      </c>
      <c r="D394" s="28" t="s">
        <v>60</v>
      </c>
      <c r="E394" s="28" t="s">
        <v>61</v>
      </c>
      <c r="F394" s="28" t="s">
        <v>74</v>
      </c>
      <c r="G394" s="28" t="s">
        <v>75</v>
      </c>
      <c r="H394" s="28">
        <v>24</v>
      </c>
      <c r="I394" s="28">
        <v>54</v>
      </c>
      <c r="J394" s="28">
        <v>10063.44</v>
      </c>
      <c r="K394" s="28"/>
      <c r="L394" s="48" t="s">
        <v>105</v>
      </c>
      <c r="M394" s="11">
        <f t="shared" si="9"/>
        <v>543425.76</v>
      </c>
    </row>
    <row r="395" spans="2:13" x14ac:dyDescent="0.35">
      <c r="B395" s="28" t="s">
        <v>90</v>
      </c>
      <c r="C395" s="28" t="s">
        <v>91</v>
      </c>
      <c r="D395" s="28" t="s">
        <v>81</v>
      </c>
      <c r="E395" s="28" t="s">
        <v>82</v>
      </c>
      <c r="F395" s="28" t="s">
        <v>74</v>
      </c>
      <c r="G395" s="28" t="s">
        <v>75</v>
      </c>
      <c r="H395" s="28">
        <v>24</v>
      </c>
      <c r="I395" s="28">
        <v>24</v>
      </c>
      <c r="J395" s="28">
        <v>4472.6400000000003</v>
      </c>
      <c r="K395" s="28"/>
      <c r="L395" s="48" t="s">
        <v>105</v>
      </c>
      <c r="M395" s="11">
        <f t="shared" si="9"/>
        <v>107343.36000000002</v>
      </c>
    </row>
    <row r="396" spans="2:13" x14ac:dyDescent="0.35">
      <c r="B396" s="28" t="s">
        <v>106</v>
      </c>
      <c r="C396" s="28" t="s">
        <v>107</v>
      </c>
      <c r="D396" s="28" t="s">
        <v>81</v>
      </c>
      <c r="E396" s="28" t="s">
        <v>82</v>
      </c>
      <c r="F396" s="28" t="s">
        <v>74</v>
      </c>
      <c r="G396" s="28" t="s">
        <v>75</v>
      </c>
      <c r="H396" s="28">
        <v>48</v>
      </c>
      <c r="I396" s="28">
        <v>24</v>
      </c>
      <c r="J396" s="28">
        <v>1832.88</v>
      </c>
      <c r="K396" s="28"/>
      <c r="L396" s="48" t="s">
        <v>105</v>
      </c>
      <c r="M396" s="11">
        <f t="shared" si="9"/>
        <v>43989.120000000003</v>
      </c>
    </row>
    <row r="397" spans="2:13" x14ac:dyDescent="0.35">
      <c r="B397" s="28" t="s">
        <v>84</v>
      </c>
      <c r="C397" s="28" t="s">
        <v>85</v>
      </c>
      <c r="D397" s="28" t="s">
        <v>60</v>
      </c>
      <c r="E397" s="28" t="s">
        <v>61</v>
      </c>
      <c r="F397" s="28" t="s">
        <v>74</v>
      </c>
      <c r="G397" s="28" t="s">
        <v>75</v>
      </c>
      <c r="H397" s="28">
        <v>48</v>
      </c>
      <c r="I397" s="28">
        <v>96</v>
      </c>
      <c r="J397" s="28">
        <v>7331.52</v>
      </c>
      <c r="K397" s="28"/>
      <c r="L397" s="48" t="s">
        <v>105</v>
      </c>
      <c r="M397" s="11">
        <f t="shared" si="9"/>
        <v>703825.92000000004</v>
      </c>
    </row>
    <row r="398" spans="2:13" x14ac:dyDescent="0.35">
      <c r="B398" s="28" t="s">
        <v>65</v>
      </c>
      <c r="C398" s="28" t="s">
        <v>66</v>
      </c>
      <c r="D398" s="28" t="s">
        <v>60</v>
      </c>
      <c r="E398" s="28" t="s">
        <v>61</v>
      </c>
      <c r="F398" s="28" t="s">
        <v>74</v>
      </c>
      <c r="G398" s="28" t="s">
        <v>75</v>
      </c>
      <c r="H398" s="28">
        <v>48</v>
      </c>
      <c r="I398" s="28">
        <v>48</v>
      </c>
      <c r="J398" s="28">
        <v>3665.76</v>
      </c>
      <c r="K398" s="28"/>
      <c r="L398" s="48" t="s">
        <v>105</v>
      </c>
      <c r="M398" s="11">
        <f t="shared" si="9"/>
        <v>175956.48000000001</v>
      </c>
    </row>
    <row r="399" spans="2:13" x14ac:dyDescent="0.35">
      <c r="B399" s="28" t="s">
        <v>79</v>
      </c>
      <c r="C399" s="28" t="s">
        <v>80</v>
      </c>
      <c r="D399" s="28" t="s">
        <v>81</v>
      </c>
      <c r="E399" s="28" t="s">
        <v>82</v>
      </c>
      <c r="F399" s="28" t="s">
        <v>74</v>
      </c>
      <c r="G399" s="28" t="s">
        <v>75</v>
      </c>
      <c r="H399" s="28">
        <v>48</v>
      </c>
      <c r="I399" s="28">
        <v>12</v>
      </c>
      <c r="J399" s="28">
        <v>916.44</v>
      </c>
      <c r="K399" s="28"/>
      <c r="L399" s="48" t="s">
        <v>105</v>
      </c>
      <c r="M399" s="11">
        <f t="shared" si="9"/>
        <v>10997.28</v>
      </c>
    </row>
    <row r="400" spans="2:13" x14ac:dyDescent="0.35">
      <c r="B400" s="28" t="s">
        <v>58</v>
      </c>
      <c r="C400" s="28" t="s">
        <v>59</v>
      </c>
      <c r="D400" s="28" t="s">
        <v>60</v>
      </c>
      <c r="E400" s="28" t="s">
        <v>61</v>
      </c>
      <c r="F400" s="28" t="s">
        <v>74</v>
      </c>
      <c r="G400" s="28" t="s">
        <v>75</v>
      </c>
      <c r="H400" s="28">
        <v>48</v>
      </c>
      <c r="I400" s="28">
        <v>48</v>
      </c>
      <c r="J400" s="28">
        <v>3665.76</v>
      </c>
      <c r="K400" s="28"/>
      <c r="L400" s="48" t="s">
        <v>105</v>
      </c>
      <c r="M400" s="11">
        <f t="shared" si="9"/>
        <v>175956.48000000001</v>
      </c>
    </row>
    <row r="401" spans="2:13" x14ac:dyDescent="0.35">
      <c r="B401" s="28" t="s">
        <v>96</v>
      </c>
      <c r="C401" s="28" t="s">
        <v>97</v>
      </c>
      <c r="D401" s="28" t="s">
        <v>60</v>
      </c>
      <c r="E401" s="28" t="s">
        <v>61</v>
      </c>
      <c r="F401" s="28" t="s">
        <v>74</v>
      </c>
      <c r="G401" s="28" t="s">
        <v>75</v>
      </c>
      <c r="H401" s="28">
        <v>48</v>
      </c>
      <c r="I401" s="28">
        <v>36</v>
      </c>
      <c r="J401" s="28">
        <v>2749.32</v>
      </c>
      <c r="K401" s="28"/>
      <c r="L401" s="48" t="s">
        <v>105</v>
      </c>
      <c r="M401" s="11">
        <f t="shared" si="9"/>
        <v>98975.52</v>
      </c>
    </row>
    <row r="402" spans="2:13" x14ac:dyDescent="0.35">
      <c r="B402" s="28" t="s">
        <v>79</v>
      </c>
      <c r="C402" s="28" t="s">
        <v>80</v>
      </c>
      <c r="D402" s="28" t="s">
        <v>81</v>
      </c>
      <c r="E402" s="28" t="s">
        <v>82</v>
      </c>
      <c r="F402" s="28" t="s">
        <v>74</v>
      </c>
      <c r="G402" s="28" t="s">
        <v>75</v>
      </c>
      <c r="H402" s="28">
        <v>36</v>
      </c>
      <c r="I402" s="28">
        <v>36</v>
      </c>
      <c r="J402" s="28">
        <v>1440</v>
      </c>
      <c r="K402" s="28"/>
      <c r="L402" s="48" t="s">
        <v>105</v>
      </c>
      <c r="M402" s="11">
        <f t="shared" si="9"/>
        <v>51840</v>
      </c>
    </row>
    <row r="403" spans="2:13" x14ac:dyDescent="0.35">
      <c r="B403" s="28" t="s">
        <v>96</v>
      </c>
      <c r="C403" s="28" t="s">
        <v>97</v>
      </c>
      <c r="D403" s="28" t="s">
        <v>60</v>
      </c>
      <c r="E403" s="28" t="s">
        <v>61</v>
      </c>
      <c r="F403" s="28" t="s">
        <v>74</v>
      </c>
      <c r="G403" s="28" t="s">
        <v>75</v>
      </c>
      <c r="H403" s="28">
        <v>36</v>
      </c>
      <c r="I403" s="28">
        <v>108</v>
      </c>
      <c r="J403" s="28">
        <v>4320</v>
      </c>
      <c r="K403" s="28"/>
      <c r="L403" s="48" t="s">
        <v>105</v>
      </c>
      <c r="M403" s="11">
        <f t="shared" si="9"/>
        <v>466560</v>
      </c>
    </row>
    <row r="404" spans="2:13" x14ac:dyDescent="0.35">
      <c r="B404" s="28" t="s">
        <v>96</v>
      </c>
      <c r="C404" s="28" t="s">
        <v>97</v>
      </c>
      <c r="D404" s="28" t="s">
        <v>60</v>
      </c>
      <c r="E404" s="28" t="s">
        <v>61</v>
      </c>
      <c r="F404" s="28" t="s">
        <v>74</v>
      </c>
      <c r="G404" s="28" t="s">
        <v>75</v>
      </c>
      <c r="H404" s="28">
        <v>60</v>
      </c>
      <c r="I404" s="28">
        <v>300</v>
      </c>
      <c r="J404" s="28">
        <v>7350</v>
      </c>
      <c r="K404" s="28"/>
      <c r="L404" s="48" t="s">
        <v>105</v>
      </c>
      <c r="M404" s="11">
        <f t="shared" si="9"/>
        <v>2205000</v>
      </c>
    </row>
    <row r="405" spans="2:13" x14ac:dyDescent="0.35">
      <c r="B405" s="28" t="s">
        <v>90</v>
      </c>
      <c r="C405" s="28" t="s">
        <v>91</v>
      </c>
      <c r="D405" s="28" t="s">
        <v>81</v>
      </c>
      <c r="E405" s="28" t="s">
        <v>82</v>
      </c>
      <c r="F405" s="28" t="s">
        <v>74</v>
      </c>
      <c r="G405" s="28" t="s">
        <v>75</v>
      </c>
      <c r="H405" s="28">
        <v>60</v>
      </c>
      <c r="I405" s="28">
        <v>300</v>
      </c>
      <c r="J405" s="28">
        <v>7350</v>
      </c>
      <c r="K405" s="28"/>
      <c r="L405" s="48" t="s">
        <v>105</v>
      </c>
      <c r="M405" s="11">
        <f t="shared" si="9"/>
        <v>2205000</v>
      </c>
    </row>
    <row r="406" spans="2:13" x14ac:dyDescent="0.35">
      <c r="B406" s="28" t="s">
        <v>84</v>
      </c>
      <c r="C406" s="28" t="s">
        <v>85</v>
      </c>
      <c r="D406" s="28" t="s">
        <v>60</v>
      </c>
      <c r="E406" s="28" t="s">
        <v>61</v>
      </c>
      <c r="F406" s="28" t="s">
        <v>74</v>
      </c>
      <c r="G406" s="28" t="s">
        <v>75</v>
      </c>
      <c r="H406" s="28">
        <v>60</v>
      </c>
      <c r="I406" s="28">
        <v>47</v>
      </c>
      <c r="J406" s="28">
        <v>1151.5</v>
      </c>
      <c r="K406" s="28"/>
      <c r="L406" s="48" t="s">
        <v>105</v>
      </c>
      <c r="M406" s="11">
        <f t="shared" si="9"/>
        <v>54120.5</v>
      </c>
    </row>
    <row r="407" spans="2:13" x14ac:dyDescent="0.35">
      <c r="B407" s="28" t="s">
        <v>84</v>
      </c>
      <c r="C407" s="28" t="s">
        <v>85</v>
      </c>
      <c r="D407" s="28" t="s">
        <v>60</v>
      </c>
      <c r="E407" s="28" t="s">
        <v>61</v>
      </c>
      <c r="F407" s="28" t="s">
        <v>74</v>
      </c>
      <c r="G407" s="28" t="s">
        <v>75</v>
      </c>
      <c r="H407" s="28">
        <v>60</v>
      </c>
      <c r="I407" s="28">
        <v>133</v>
      </c>
      <c r="J407" s="28">
        <v>3258.5</v>
      </c>
      <c r="K407" s="28"/>
      <c r="L407" s="48" t="s">
        <v>105</v>
      </c>
      <c r="M407" s="11">
        <f t="shared" si="9"/>
        <v>433380.5</v>
      </c>
    </row>
    <row r="408" spans="2:13" x14ac:dyDescent="0.35">
      <c r="B408" s="28" t="s">
        <v>106</v>
      </c>
      <c r="C408" s="28" t="s">
        <v>107</v>
      </c>
      <c r="D408" s="28" t="s">
        <v>81</v>
      </c>
      <c r="E408" s="28" t="s">
        <v>82</v>
      </c>
      <c r="F408" s="28" t="s">
        <v>74</v>
      </c>
      <c r="G408" s="28" t="s">
        <v>75</v>
      </c>
      <c r="H408" s="28">
        <v>60</v>
      </c>
      <c r="I408" s="28">
        <v>300</v>
      </c>
      <c r="J408" s="28">
        <v>7350</v>
      </c>
      <c r="K408" s="28"/>
      <c r="L408" s="48" t="s">
        <v>105</v>
      </c>
      <c r="M408" s="11">
        <f t="shared" si="9"/>
        <v>2205000</v>
      </c>
    </row>
    <row r="409" spans="2:13" x14ac:dyDescent="0.35">
      <c r="B409" s="28" t="s">
        <v>65</v>
      </c>
      <c r="C409" s="28" t="s">
        <v>66</v>
      </c>
      <c r="D409" s="28" t="s">
        <v>60</v>
      </c>
      <c r="E409" s="28" t="s">
        <v>61</v>
      </c>
      <c r="F409" s="28" t="s">
        <v>74</v>
      </c>
      <c r="G409" s="28" t="s">
        <v>75</v>
      </c>
      <c r="H409" s="28">
        <v>60</v>
      </c>
      <c r="I409" s="28">
        <v>300</v>
      </c>
      <c r="J409" s="28">
        <v>7350</v>
      </c>
      <c r="K409" s="28"/>
      <c r="L409" s="48" t="s">
        <v>105</v>
      </c>
      <c r="M409" s="11">
        <f t="shared" si="9"/>
        <v>2205000</v>
      </c>
    </row>
    <row r="410" spans="2:13" x14ac:dyDescent="0.35">
      <c r="B410" s="28" t="s">
        <v>84</v>
      </c>
      <c r="C410" s="28" t="s">
        <v>85</v>
      </c>
      <c r="D410" s="28" t="s">
        <v>60</v>
      </c>
      <c r="E410" s="28" t="s">
        <v>61</v>
      </c>
      <c r="F410" s="28" t="s">
        <v>74</v>
      </c>
      <c r="G410" s="28" t="s">
        <v>75</v>
      </c>
      <c r="H410" s="28">
        <v>60</v>
      </c>
      <c r="I410" s="28">
        <v>120</v>
      </c>
      <c r="J410" s="28">
        <v>2940</v>
      </c>
      <c r="K410" s="28"/>
      <c r="L410" s="48" t="s">
        <v>105</v>
      </c>
      <c r="M410" s="11">
        <f t="shared" si="9"/>
        <v>352800</v>
      </c>
    </row>
    <row r="411" spans="2:13" x14ac:dyDescent="0.35">
      <c r="B411" s="28" t="s">
        <v>84</v>
      </c>
      <c r="C411" s="28" t="s">
        <v>85</v>
      </c>
      <c r="D411" s="28" t="s">
        <v>60</v>
      </c>
      <c r="E411" s="28" t="s">
        <v>61</v>
      </c>
      <c r="F411" s="28" t="s">
        <v>74</v>
      </c>
      <c r="G411" s="28" t="s">
        <v>75</v>
      </c>
      <c r="H411" s="28">
        <v>60</v>
      </c>
      <c r="I411" s="28">
        <v>180</v>
      </c>
      <c r="J411" s="28">
        <v>4410</v>
      </c>
      <c r="K411" s="28"/>
      <c r="L411" s="48" t="s">
        <v>105</v>
      </c>
      <c r="M411" s="11">
        <f t="shared" si="9"/>
        <v>793800</v>
      </c>
    </row>
    <row r="412" spans="2:13" x14ac:dyDescent="0.35">
      <c r="B412" s="28" t="s">
        <v>96</v>
      </c>
      <c r="C412" s="28" t="s">
        <v>97</v>
      </c>
      <c r="D412" s="28" t="s">
        <v>60</v>
      </c>
      <c r="E412" s="28" t="s">
        <v>61</v>
      </c>
      <c r="F412" s="28" t="s">
        <v>74</v>
      </c>
      <c r="G412" s="28" t="s">
        <v>75</v>
      </c>
      <c r="H412" s="28">
        <v>60</v>
      </c>
      <c r="I412" s="28">
        <v>180</v>
      </c>
      <c r="J412" s="28">
        <v>4410</v>
      </c>
      <c r="K412" s="28"/>
      <c r="L412" s="48" t="s">
        <v>105</v>
      </c>
      <c r="M412" s="11">
        <f t="shared" si="9"/>
        <v>793800</v>
      </c>
    </row>
    <row r="413" spans="2:13" x14ac:dyDescent="0.35">
      <c r="B413" s="28" t="s">
        <v>84</v>
      </c>
      <c r="C413" s="28" t="s">
        <v>85</v>
      </c>
      <c r="D413" s="28" t="s">
        <v>60</v>
      </c>
      <c r="E413" s="28" t="s">
        <v>61</v>
      </c>
      <c r="F413" s="28" t="s">
        <v>74</v>
      </c>
      <c r="G413" s="28" t="s">
        <v>75</v>
      </c>
      <c r="H413" s="28">
        <v>60</v>
      </c>
      <c r="I413" s="28">
        <v>239</v>
      </c>
      <c r="J413" s="28">
        <v>5855.5</v>
      </c>
      <c r="K413" s="28"/>
      <c r="L413" s="48" t="s">
        <v>105</v>
      </c>
      <c r="M413" s="11">
        <f t="shared" si="9"/>
        <v>1399464.5</v>
      </c>
    </row>
    <row r="414" spans="2:13" x14ac:dyDescent="0.35">
      <c r="B414" s="28" t="s">
        <v>96</v>
      </c>
      <c r="C414" s="28" t="s">
        <v>97</v>
      </c>
      <c r="D414" s="28" t="s">
        <v>60</v>
      </c>
      <c r="E414" s="28" t="s">
        <v>61</v>
      </c>
      <c r="F414" s="28" t="s">
        <v>74</v>
      </c>
      <c r="G414" s="28" t="s">
        <v>75</v>
      </c>
      <c r="H414" s="28">
        <v>40</v>
      </c>
      <c r="I414" s="28">
        <v>40</v>
      </c>
      <c r="J414" s="28">
        <v>2750</v>
      </c>
      <c r="K414" s="28"/>
      <c r="L414" s="48" t="s">
        <v>105</v>
      </c>
      <c r="M414" s="11">
        <f t="shared" si="9"/>
        <v>110000</v>
      </c>
    </row>
    <row r="415" spans="2:13" x14ac:dyDescent="0.35">
      <c r="B415" s="28" t="s">
        <v>58</v>
      </c>
      <c r="C415" s="28" t="s">
        <v>59</v>
      </c>
      <c r="D415" s="28" t="s">
        <v>60</v>
      </c>
      <c r="E415" s="28" t="s">
        <v>61</v>
      </c>
      <c r="F415" s="28" t="s">
        <v>74</v>
      </c>
      <c r="G415" s="28" t="s">
        <v>76</v>
      </c>
      <c r="H415" s="28">
        <v>24</v>
      </c>
      <c r="I415" s="28">
        <v>30</v>
      </c>
      <c r="J415" s="28">
        <v>5154.6000000000004</v>
      </c>
      <c r="K415" s="28"/>
      <c r="L415" s="48" t="s">
        <v>105</v>
      </c>
      <c r="M415" s="11">
        <f t="shared" si="9"/>
        <v>154638</v>
      </c>
    </row>
    <row r="416" spans="2:13" x14ac:dyDescent="0.35">
      <c r="B416" s="28" t="s">
        <v>65</v>
      </c>
      <c r="C416" s="28" t="s">
        <v>66</v>
      </c>
      <c r="D416" s="28" t="s">
        <v>60</v>
      </c>
      <c r="E416" s="28" t="s">
        <v>61</v>
      </c>
      <c r="F416" s="28" t="s">
        <v>74</v>
      </c>
      <c r="G416" s="28" t="s">
        <v>76</v>
      </c>
      <c r="H416" s="28">
        <v>30</v>
      </c>
      <c r="I416" s="28">
        <v>4</v>
      </c>
      <c r="J416" s="28">
        <v>1305.44</v>
      </c>
      <c r="K416" s="28"/>
      <c r="L416" s="48" t="s">
        <v>105</v>
      </c>
      <c r="M416" s="11">
        <f t="shared" si="9"/>
        <v>5221.76</v>
      </c>
    </row>
    <row r="417" spans="2:13" x14ac:dyDescent="0.35">
      <c r="B417" s="28" t="s">
        <v>106</v>
      </c>
      <c r="C417" s="28" t="s">
        <v>107</v>
      </c>
      <c r="D417" s="28" t="s">
        <v>81</v>
      </c>
      <c r="E417" s="28" t="s">
        <v>82</v>
      </c>
      <c r="F417" s="28" t="s">
        <v>74</v>
      </c>
      <c r="G417" s="28" t="s">
        <v>76</v>
      </c>
      <c r="H417" s="28">
        <v>56</v>
      </c>
      <c r="I417" s="28">
        <v>4</v>
      </c>
      <c r="J417" s="28">
        <v>687.28</v>
      </c>
      <c r="K417" s="28"/>
      <c r="L417" s="48" t="s">
        <v>105</v>
      </c>
      <c r="M417" s="11">
        <f t="shared" si="9"/>
        <v>2749.12</v>
      </c>
    </row>
    <row r="418" spans="2:13" x14ac:dyDescent="0.35">
      <c r="B418" s="28" t="s">
        <v>96</v>
      </c>
      <c r="C418" s="28" t="s">
        <v>97</v>
      </c>
      <c r="D418" s="28" t="s">
        <v>60</v>
      </c>
      <c r="E418" s="28" t="s">
        <v>61</v>
      </c>
      <c r="F418" s="28" t="s">
        <v>74</v>
      </c>
      <c r="G418" s="28" t="s">
        <v>76</v>
      </c>
      <c r="H418" s="28">
        <v>12</v>
      </c>
      <c r="I418" s="28">
        <v>6</v>
      </c>
      <c r="J418" s="28">
        <v>4500</v>
      </c>
      <c r="K418" s="28"/>
      <c r="L418" s="48" t="s">
        <v>105</v>
      </c>
      <c r="M418" s="11">
        <f t="shared" si="9"/>
        <v>27000</v>
      </c>
    </row>
    <row r="419" spans="2:13" x14ac:dyDescent="0.35">
      <c r="B419" s="28" t="s">
        <v>65</v>
      </c>
      <c r="C419" s="28" t="s">
        <v>66</v>
      </c>
      <c r="D419" s="28" t="s">
        <v>60</v>
      </c>
      <c r="E419" s="28" t="s">
        <v>61</v>
      </c>
      <c r="F419" s="28" t="s">
        <v>74</v>
      </c>
      <c r="G419" s="28" t="s">
        <v>76</v>
      </c>
      <c r="H419" s="28">
        <v>12</v>
      </c>
      <c r="I419" s="28">
        <v>6</v>
      </c>
      <c r="J419" s="28">
        <v>4500</v>
      </c>
      <c r="K419" s="28"/>
      <c r="L419" s="48" t="s">
        <v>105</v>
      </c>
      <c r="M419" s="11">
        <f t="shared" si="9"/>
        <v>27000</v>
      </c>
    </row>
    <row r="420" spans="2:13" x14ac:dyDescent="0.35">
      <c r="B420" s="28" t="s">
        <v>84</v>
      </c>
      <c r="C420" s="28" t="s">
        <v>85</v>
      </c>
      <c r="D420" s="28" t="s">
        <v>60</v>
      </c>
      <c r="E420" s="28" t="s">
        <v>61</v>
      </c>
      <c r="F420" s="28" t="s">
        <v>74</v>
      </c>
      <c r="G420" s="28" t="s">
        <v>76</v>
      </c>
      <c r="H420" s="28">
        <v>48</v>
      </c>
      <c r="I420" s="28">
        <v>48</v>
      </c>
      <c r="J420" s="28">
        <v>3272.64</v>
      </c>
      <c r="K420" s="28"/>
      <c r="L420" s="48" t="s">
        <v>105</v>
      </c>
      <c r="M420" s="11">
        <f t="shared" si="9"/>
        <v>157086.72</v>
      </c>
    </row>
    <row r="421" spans="2:13" x14ac:dyDescent="0.35">
      <c r="B421" s="28" t="s">
        <v>65</v>
      </c>
      <c r="C421" s="28" t="s">
        <v>66</v>
      </c>
      <c r="D421" s="28" t="s">
        <v>60</v>
      </c>
      <c r="E421" s="28" t="s">
        <v>61</v>
      </c>
      <c r="F421" s="28" t="s">
        <v>74</v>
      </c>
      <c r="G421" s="28" t="s">
        <v>76</v>
      </c>
      <c r="H421" s="28">
        <v>12</v>
      </c>
      <c r="I421" s="28">
        <v>1</v>
      </c>
      <c r="J421" s="28">
        <v>713.4</v>
      </c>
      <c r="K421" s="28"/>
      <c r="L421" s="48" t="s">
        <v>105</v>
      </c>
      <c r="M421" s="11">
        <f t="shared" si="9"/>
        <v>713.4</v>
      </c>
    </row>
    <row r="422" spans="2:13" x14ac:dyDescent="0.35">
      <c r="B422" s="28" t="s">
        <v>65</v>
      </c>
      <c r="C422" s="28" t="s">
        <v>66</v>
      </c>
      <c r="D422" s="28" t="s">
        <v>60</v>
      </c>
      <c r="E422" s="28" t="s">
        <v>61</v>
      </c>
      <c r="F422" s="28" t="s">
        <v>74</v>
      </c>
      <c r="G422" s="28" t="s">
        <v>76</v>
      </c>
      <c r="H422" s="28">
        <v>12</v>
      </c>
      <c r="I422" s="28">
        <v>2</v>
      </c>
      <c r="J422" s="28">
        <v>1426.8</v>
      </c>
      <c r="K422" s="28"/>
      <c r="L422" s="48" t="s">
        <v>105</v>
      </c>
      <c r="M422" s="11">
        <f t="shared" si="9"/>
        <v>2853.6</v>
      </c>
    </row>
    <row r="423" spans="2:13" x14ac:dyDescent="0.35">
      <c r="B423" s="28" t="s">
        <v>65</v>
      </c>
      <c r="C423" s="28" t="s">
        <v>66</v>
      </c>
      <c r="D423" s="28" t="s">
        <v>60</v>
      </c>
      <c r="E423" s="28" t="s">
        <v>61</v>
      </c>
      <c r="F423" s="28" t="s">
        <v>74</v>
      </c>
      <c r="G423" s="28" t="s">
        <v>76</v>
      </c>
      <c r="H423" s="28">
        <v>30</v>
      </c>
      <c r="I423" s="28">
        <v>6</v>
      </c>
      <c r="J423" s="28">
        <v>2045.46</v>
      </c>
      <c r="K423" s="28"/>
      <c r="L423" s="48" t="s">
        <v>105</v>
      </c>
      <c r="M423" s="11">
        <f t="shared" si="9"/>
        <v>12272.76</v>
      </c>
    </row>
    <row r="424" spans="2:13" x14ac:dyDescent="0.35">
      <c r="B424" s="28" t="s">
        <v>65</v>
      </c>
      <c r="C424" s="28" t="s">
        <v>66</v>
      </c>
      <c r="D424" s="28" t="s">
        <v>60</v>
      </c>
      <c r="E424" s="28" t="s">
        <v>61</v>
      </c>
      <c r="F424" s="28" t="s">
        <v>74</v>
      </c>
      <c r="G424" s="28" t="s">
        <v>76</v>
      </c>
      <c r="H424" s="28">
        <v>12</v>
      </c>
      <c r="I424" s="28">
        <v>3</v>
      </c>
      <c r="J424" s="28">
        <v>2250</v>
      </c>
      <c r="K424" s="28"/>
      <c r="L424" s="48" t="s">
        <v>105</v>
      </c>
      <c r="M424" s="11">
        <f t="shared" si="9"/>
        <v>6750</v>
      </c>
    </row>
    <row r="425" spans="2:13" x14ac:dyDescent="0.35">
      <c r="B425" s="28" t="s">
        <v>96</v>
      </c>
      <c r="C425" s="28" t="s">
        <v>97</v>
      </c>
      <c r="D425" s="28" t="s">
        <v>60</v>
      </c>
      <c r="E425" s="28" t="s">
        <v>61</v>
      </c>
      <c r="F425" s="28" t="s">
        <v>74</v>
      </c>
      <c r="G425" s="28" t="s">
        <v>76</v>
      </c>
      <c r="H425" s="28">
        <v>12</v>
      </c>
      <c r="I425" s="28">
        <v>6</v>
      </c>
      <c r="J425" s="28">
        <v>4816.08</v>
      </c>
      <c r="K425" s="28"/>
      <c r="L425" s="48" t="s">
        <v>105</v>
      </c>
      <c r="M425" s="11">
        <f t="shared" si="9"/>
        <v>28896.48</v>
      </c>
    </row>
    <row r="426" spans="2:13" x14ac:dyDescent="0.35">
      <c r="B426" s="28" t="s">
        <v>84</v>
      </c>
      <c r="C426" s="28" t="s">
        <v>85</v>
      </c>
      <c r="D426" s="28" t="s">
        <v>60</v>
      </c>
      <c r="E426" s="28" t="s">
        <v>61</v>
      </c>
      <c r="F426" s="28" t="s">
        <v>74</v>
      </c>
      <c r="G426" s="28" t="s">
        <v>76</v>
      </c>
      <c r="H426" s="28">
        <v>48</v>
      </c>
      <c r="I426" s="28">
        <v>48</v>
      </c>
      <c r="J426" s="28">
        <v>3272.64</v>
      </c>
      <c r="K426" s="28"/>
      <c r="L426" s="48" t="s">
        <v>105</v>
      </c>
      <c r="M426" s="11">
        <f t="shared" si="9"/>
        <v>157086.72</v>
      </c>
    </row>
    <row r="427" spans="2:13" x14ac:dyDescent="0.35">
      <c r="B427" s="28" t="s">
        <v>79</v>
      </c>
      <c r="C427" s="28" t="s">
        <v>80</v>
      </c>
      <c r="D427" s="28" t="s">
        <v>81</v>
      </c>
      <c r="E427" s="28" t="s">
        <v>82</v>
      </c>
      <c r="F427" s="28" t="s">
        <v>77</v>
      </c>
      <c r="G427" s="28" t="s">
        <v>78</v>
      </c>
      <c r="H427" s="28">
        <v>48</v>
      </c>
      <c r="I427" s="28">
        <v>24</v>
      </c>
      <c r="J427" s="28">
        <v>2066.16</v>
      </c>
      <c r="K427" s="28"/>
      <c r="L427" s="48" t="s">
        <v>105</v>
      </c>
      <c r="M427" s="11">
        <f t="shared" si="9"/>
        <v>49587.839999999997</v>
      </c>
    </row>
    <row r="428" spans="2:13" x14ac:dyDescent="0.35">
      <c r="B428" s="28" t="s">
        <v>84</v>
      </c>
      <c r="C428" s="28" t="s">
        <v>85</v>
      </c>
      <c r="D428" s="28" t="s">
        <v>60</v>
      </c>
      <c r="E428" s="28" t="s">
        <v>61</v>
      </c>
      <c r="F428" s="28" t="s">
        <v>77</v>
      </c>
      <c r="G428" s="28" t="s">
        <v>78</v>
      </c>
      <c r="H428" s="28">
        <v>48</v>
      </c>
      <c r="I428" s="28">
        <v>24</v>
      </c>
      <c r="J428" s="28">
        <v>2066.16</v>
      </c>
      <c r="K428" s="28"/>
      <c r="L428" s="48" t="s">
        <v>105</v>
      </c>
      <c r="M428" s="11">
        <f t="shared" si="9"/>
        <v>49587.839999999997</v>
      </c>
    </row>
    <row r="429" spans="2:13" x14ac:dyDescent="0.35">
      <c r="B429" s="28" t="s">
        <v>84</v>
      </c>
      <c r="C429" s="28" t="s">
        <v>85</v>
      </c>
      <c r="D429" s="28" t="s">
        <v>60</v>
      </c>
      <c r="E429" s="28" t="s">
        <v>61</v>
      </c>
      <c r="F429" s="28" t="s">
        <v>62</v>
      </c>
      <c r="G429" s="28" t="s">
        <v>71</v>
      </c>
      <c r="H429" s="28">
        <v>60</v>
      </c>
      <c r="I429" s="28">
        <v>69</v>
      </c>
      <c r="J429" s="28">
        <v>0</v>
      </c>
      <c r="K429" s="28"/>
      <c r="L429" s="48" t="s">
        <v>105</v>
      </c>
      <c r="M429" s="11">
        <f t="shared" si="9"/>
        <v>0</v>
      </c>
    </row>
    <row r="430" spans="2:13" x14ac:dyDescent="0.35">
      <c r="B430" s="28" t="s">
        <v>65</v>
      </c>
      <c r="C430" s="28" t="s">
        <v>66</v>
      </c>
      <c r="D430" s="28" t="s">
        <v>60</v>
      </c>
      <c r="E430" s="28" t="s">
        <v>61</v>
      </c>
      <c r="F430" s="28" t="s">
        <v>62</v>
      </c>
      <c r="G430" s="28" t="s">
        <v>71</v>
      </c>
      <c r="H430" s="28">
        <v>1</v>
      </c>
      <c r="I430" s="28">
        <v>40</v>
      </c>
      <c r="J430" s="28">
        <v>0</v>
      </c>
      <c r="K430" s="28"/>
      <c r="L430" s="48" t="s">
        <v>105</v>
      </c>
      <c r="M430" s="11">
        <f t="shared" si="9"/>
        <v>0</v>
      </c>
    </row>
    <row r="431" spans="2:13" x14ac:dyDescent="0.35">
      <c r="B431" s="28" t="s">
        <v>69</v>
      </c>
      <c r="C431" s="28" t="s">
        <v>70</v>
      </c>
      <c r="D431" s="28" t="s">
        <v>60</v>
      </c>
      <c r="E431" s="28" t="s">
        <v>61</v>
      </c>
      <c r="F431" s="28" t="s">
        <v>62</v>
      </c>
      <c r="G431" s="28" t="s">
        <v>71</v>
      </c>
      <c r="H431" s="28">
        <v>1</v>
      </c>
      <c r="I431" s="28">
        <v>64</v>
      </c>
      <c r="J431" s="28">
        <v>0</v>
      </c>
      <c r="K431" s="28"/>
      <c r="L431" s="48" t="s">
        <v>105</v>
      </c>
      <c r="M431" s="11">
        <f t="shared" si="9"/>
        <v>0</v>
      </c>
    </row>
    <row r="432" spans="2:13" x14ac:dyDescent="0.35">
      <c r="B432" s="28" t="s">
        <v>126</v>
      </c>
      <c r="C432" s="28" t="s">
        <v>127</v>
      </c>
      <c r="D432" s="28" t="s">
        <v>45</v>
      </c>
      <c r="E432" s="28" t="s">
        <v>128</v>
      </c>
      <c r="F432" s="28" t="s">
        <v>94</v>
      </c>
      <c r="G432" s="28" t="s">
        <v>95</v>
      </c>
      <c r="H432" s="28">
        <v>192</v>
      </c>
      <c r="I432" s="28">
        <v>12</v>
      </c>
      <c r="J432" s="28">
        <v>936.72</v>
      </c>
      <c r="K432" s="28"/>
      <c r="L432" s="48" t="s">
        <v>105</v>
      </c>
      <c r="M432" s="11">
        <f t="shared" si="9"/>
        <v>11240.64</v>
      </c>
    </row>
    <row r="433" spans="2:13" x14ac:dyDescent="0.35">
      <c r="B433" s="28" t="s">
        <v>129</v>
      </c>
      <c r="C433" s="28" t="s">
        <v>130</v>
      </c>
      <c r="D433" s="28" t="s">
        <v>81</v>
      </c>
      <c r="E433" s="28" t="s">
        <v>82</v>
      </c>
      <c r="F433" s="28" t="s">
        <v>94</v>
      </c>
      <c r="G433" s="28" t="s">
        <v>98</v>
      </c>
      <c r="H433" s="28">
        <v>24</v>
      </c>
      <c r="I433" s="28">
        <v>3</v>
      </c>
      <c r="J433" s="28">
        <v>986.85</v>
      </c>
      <c r="K433" s="28"/>
      <c r="L433" s="48" t="s">
        <v>105</v>
      </c>
      <c r="M433" s="11">
        <f t="shared" si="9"/>
        <v>2960.55</v>
      </c>
    </row>
    <row r="434" spans="2:13" x14ac:dyDescent="0.35">
      <c r="B434" s="28" t="s">
        <v>106</v>
      </c>
      <c r="C434" s="28" t="s">
        <v>107</v>
      </c>
      <c r="D434" s="28" t="s">
        <v>81</v>
      </c>
      <c r="E434" s="28" t="s">
        <v>82</v>
      </c>
      <c r="F434" s="28" t="s">
        <v>94</v>
      </c>
      <c r="G434" s="28" t="s">
        <v>98</v>
      </c>
      <c r="H434" s="28">
        <v>24</v>
      </c>
      <c r="I434" s="28">
        <v>3</v>
      </c>
      <c r="J434" s="28">
        <v>986.85</v>
      </c>
      <c r="K434" s="28"/>
      <c r="L434" s="48" t="s">
        <v>105</v>
      </c>
      <c r="M434" s="11">
        <f t="shared" si="9"/>
        <v>2960.55</v>
      </c>
    </row>
    <row r="435" spans="2:13" x14ac:dyDescent="0.35">
      <c r="B435" s="28" t="s">
        <v>126</v>
      </c>
      <c r="C435" s="28" t="s">
        <v>127</v>
      </c>
      <c r="D435" s="28" t="s">
        <v>45</v>
      </c>
      <c r="E435" s="28" t="s">
        <v>128</v>
      </c>
      <c r="F435" s="28" t="s">
        <v>94</v>
      </c>
      <c r="G435" s="28" t="s">
        <v>98</v>
      </c>
      <c r="H435" s="28">
        <v>18</v>
      </c>
      <c r="I435" s="28">
        <v>12</v>
      </c>
      <c r="J435" s="28">
        <v>6831.6</v>
      </c>
      <c r="K435" s="28"/>
      <c r="L435" s="48" t="s">
        <v>105</v>
      </c>
      <c r="M435" s="11">
        <f t="shared" si="9"/>
        <v>81979.200000000012</v>
      </c>
    </row>
    <row r="436" spans="2:13" x14ac:dyDescent="0.35">
      <c r="B436" s="28" t="s">
        <v>126</v>
      </c>
      <c r="C436" s="28" t="s">
        <v>127</v>
      </c>
      <c r="D436" s="28" t="s">
        <v>45</v>
      </c>
      <c r="E436" s="28" t="s">
        <v>128</v>
      </c>
      <c r="F436" s="28" t="s">
        <v>94</v>
      </c>
      <c r="G436" s="28" t="s">
        <v>98</v>
      </c>
      <c r="H436" s="28">
        <v>72</v>
      </c>
      <c r="I436" s="28">
        <v>12</v>
      </c>
      <c r="J436" s="28">
        <v>1736.76</v>
      </c>
      <c r="K436" s="28"/>
      <c r="L436" s="48" t="s">
        <v>105</v>
      </c>
      <c r="M436" s="11">
        <f t="shared" si="9"/>
        <v>20841.12</v>
      </c>
    </row>
    <row r="437" spans="2:13" x14ac:dyDescent="0.35">
      <c r="B437" s="28" t="s">
        <v>126</v>
      </c>
      <c r="C437" s="28" t="s">
        <v>127</v>
      </c>
      <c r="D437" s="28" t="s">
        <v>45</v>
      </c>
      <c r="E437" s="28" t="s">
        <v>128</v>
      </c>
      <c r="F437" s="28" t="s">
        <v>94</v>
      </c>
      <c r="G437" s="28" t="s">
        <v>98</v>
      </c>
      <c r="H437" s="28">
        <v>18</v>
      </c>
      <c r="I437" s="28">
        <v>1</v>
      </c>
      <c r="J437" s="28">
        <v>328.95</v>
      </c>
      <c r="K437" s="28"/>
      <c r="L437" s="48" t="s">
        <v>105</v>
      </c>
      <c r="M437" s="11">
        <f t="shared" si="9"/>
        <v>328.95</v>
      </c>
    </row>
    <row r="438" spans="2:13" x14ac:dyDescent="0.35">
      <c r="B438" s="28" t="s">
        <v>126</v>
      </c>
      <c r="C438" s="28" t="s">
        <v>127</v>
      </c>
      <c r="D438" s="28" t="s">
        <v>45</v>
      </c>
      <c r="E438" s="28" t="s">
        <v>128</v>
      </c>
      <c r="F438" s="28" t="s">
        <v>94</v>
      </c>
      <c r="G438" s="28" t="s">
        <v>98</v>
      </c>
      <c r="H438" s="28">
        <v>18</v>
      </c>
      <c r="I438" s="28">
        <v>11</v>
      </c>
      <c r="J438" s="28">
        <v>3618.45</v>
      </c>
      <c r="K438" s="28"/>
      <c r="L438" s="48" t="s">
        <v>105</v>
      </c>
      <c r="M438" s="11">
        <f t="shared" si="9"/>
        <v>39802.949999999997</v>
      </c>
    </row>
    <row r="439" spans="2:13" x14ac:dyDescent="0.35">
      <c r="B439" s="28" t="s">
        <v>126</v>
      </c>
      <c r="C439" s="28" t="s">
        <v>127</v>
      </c>
      <c r="D439" s="28" t="s">
        <v>45</v>
      </c>
      <c r="E439" s="28" t="s">
        <v>128</v>
      </c>
      <c r="F439" s="28" t="s">
        <v>94</v>
      </c>
      <c r="G439" s="28" t="s">
        <v>98</v>
      </c>
      <c r="H439" s="28">
        <v>18</v>
      </c>
      <c r="I439" s="28">
        <v>12</v>
      </c>
      <c r="J439" s="28">
        <v>3421.08</v>
      </c>
      <c r="K439" s="28"/>
      <c r="L439" s="48" t="s">
        <v>105</v>
      </c>
      <c r="M439" s="11">
        <f t="shared" si="9"/>
        <v>41052.959999999999</v>
      </c>
    </row>
    <row r="440" spans="2:13" x14ac:dyDescent="0.35">
      <c r="B440" s="28" t="s">
        <v>126</v>
      </c>
      <c r="C440" s="28" t="s">
        <v>127</v>
      </c>
      <c r="D440" s="28" t="s">
        <v>45</v>
      </c>
      <c r="E440" s="28" t="s">
        <v>128</v>
      </c>
      <c r="F440" s="28" t="s">
        <v>18</v>
      </c>
      <c r="G440" s="28" t="s">
        <v>101</v>
      </c>
      <c r="H440" s="28">
        <v>576</v>
      </c>
      <c r="I440" s="28">
        <v>24</v>
      </c>
      <c r="J440" s="28">
        <v>336.96</v>
      </c>
      <c r="K440" s="28"/>
      <c r="L440" s="48" t="s">
        <v>105</v>
      </c>
      <c r="M440" s="11">
        <f t="shared" si="9"/>
        <v>8087.0399999999991</v>
      </c>
    </row>
    <row r="441" spans="2:13" x14ac:dyDescent="0.35">
      <c r="B441" s="28" t="s">
        <v>129</v>
      </c>
      <c r="C441" s="28" t="s">
        <v>130</v>
      </c>
      <c r="D441" s="28" t="s">
        <v>81</v>
      </c>
      <c r="E441" s="28" t="s">
        <v>82</v>
      </c>
      <c r="F441" s="28" t="s">
        <v>18</v>
      </c>
      <c r="G441" s="28" t="s">
        <v>102</v>
      </c>
      <c r="H441" s="28">
        <v>40</v>
      </c>
      <c r="I441" s="28">
        <v>3</v>
      </c>
      <c r="J441" s="28">
        <v>3077.7</v>
      </c>
      <c r="K441" s="28"/>
      <c r="L441" s="48" t="s">
        <v>105</v>
      </c>
      <c r="M441" s="11">
        <f t="shared" si="9"/>
        <v>9233.0999999999985</v>
      </c>
    </row>
    <row r="442" spans="2:13" x14ac:dyDescent="0.35">
      <c r="B442" s="28" t="s">
        <v>126</v>
      </c>
      <c r="C442" s="28" t="s">
        <v>127</v>
      </c>
      <c r="D442" s="28" t="s">
        <v>45</v>
      </c>
      <c r="E442" s="28" t="s">
        <v>128</v>
      </c>
      <c r="F442" s="28" t="s">
        <v>18</v>
      </c>
      <c r="G442" s="28" t="s">
        <v>102</v>
      </c>
      <c r="H442" s="28">
        <v>40</v>
      </c>
      <c r="I442" s="28">
        <v>12</v>
      </c>
      <c r="J442" s="28">
        <v>12310.8</v>
      </c>
      <c r="K442" s="28"/>
      <c r="L442" s="48" t="s">
        <v>105</v>
      </c>
      <c r="M442" s="11">
        <f t="shared" si="9"/>
        <v>147729.59999999998</v>
      </c>
    </row>
    <row r="443" spans="2:13" x14ac:dyDescent="0.35">
      <c r="B443" s="28" t="s">
        <v>126</v>
      </c>
      <c r="C443" s="28" t="s">
        <v>127</v>
      </c>
      <c r="D443" s="28" t="s">
        <v>45</v>
      </c>
      <c r="E443" s="28" t="s">
        <v>128</v>
      </c>
      <c r="F443" s="28" t="s">
        <v>18</v>
      </c>
      <c r="G443" s="28" t="s">
        <v>102</v>
      </c>
      <c r="H443" s="28">
        <v>40</v>
      </c>
      <c r="I443" s="28">
        <v>12</v>
      </c>
      <c r="J443" s="28">
        <v>22232.04</v>
      </c>
      <c r="K443" s="28"/>
      <c r="L443" s="48" t="s">
        <v>105</v>
      </c>
      <c r="M443" s="11">
        <f t="shared" si="9"/>
        <v>266784.48</v>
      </c>
    </row>
    <row r="444" spans="2:13" x14ac:dyDescent="0.35">
      <c r="B444" s="28" t="s">
        <v>126</v>
      </c>
      <c r="C444" s="28" t="s">
        <v>127</v>
      </c>
      <c r="D444" s="28" t="s">
        <v>45</v>
      </c>
      <c r="E444" s="28" t="s">
        <v>128</v>
      </c>
      <c r="F444" s="28" t="s">
        <v>18</v>
      </c>
      <c r="G444" s="28" t="s">
        <v>102</v>
      </c>
      <c r="H444" s="28">
        <v>36</v>
      </c>
      <c r="I444" s="28">
        <v>12</v>
      </c>
      <c r="J444" s="28">
        <v>4553.5200000000004</v>
      </c>
      <c r="K444" s="28"/>
      <c r="L444" s="48" t="s">
        <v>105</v>
      </c>
      <c r="M444" s="11">
        <f t="shared" si="9"/>
        <v>54642.240000000005</v>
      </c>
    </row>
    <row r="445" spans="2:13" x14ac:dyDescent="0.35">
      <c r="B445" s="28" t="s">
        <v>126</v>
      </c>
      <c r="C445" s="28" t="s">
        <v>127</v>
      </c>
      <c r="D445" s="28" t="s">
        <v>45</v>
      </c>
      <c r="E445" s="28" t="s">
        <v>128</v>
      </c>
      <c r="F445" s="28" t="s">
        <v>18</v>
      </c>
      <c r="G445" s="28" t="s">
        <v>103</v>
      </c>
      <c r="H445" s="28">
        <v>100</v>
      </c>
      <c r="I445" s="28">
        <v>24</v>
      </c>
      <c r="J445" s="28">
        <v>1886.64</v>
      </c>
      <c r="K445" s="28"/>
      <c r="L445" s="48" t="s">
        <v>105</v>
      </c>
      <c r="M445" s="11">
        <f t="shared" si="9"/>
        <v>45279.360000000001</v>
      </c>
    </row>
    <row r="446" spans="2:13" x14ac:dyDescent="0.35">
      <c r="B446" s="28" t="s">
        <v>126</v>
      </c>
      <c r="C446" s="28" t="s">
        <v>127</v>
      </c>
      <c r="D446" s="28" t="s">
        <v>45</v>
      </c>
      <c r="E446" s="28" t="s">
        <v>128</v>
      </c>
      <c r="F446" s="28" t="s">
        <v>18</v>
      </c>
      <c r="G446" s="28" t="s">
        <v>103</v>
      </c>
      <c r="H446" s="28">
        <v>192</v>
      </c>
      <c r="I446" s="28">
        <v>12</v>
      </c>
      <c r="J446" s="28">
        <v>789.36</v>
      </c>
      <c r="K446" s="28"/>
      <c r="L446" s="48" t="s">
        <v>105</v>
      </c>
      <c r="M446" s="11">
        <f t="shared" si="9"/>
        <v>9472.32</v>
      </c>
    </row>
    <row r="447" spans="2:13" x14ac:dyDescent="0.35">
      <c r="B447" s="28" t="s">
        <v>106</v>
      </c>
      <c r="C447" s="28" t="s">
        <v>107</v>
      </c>
      <c r="D447" s="28" t="s">
        <v>81</v>
      </c>
      <c r="E447" s="28" t="s">
        <v>82</v>
      </c>
      <c r="F447" s="28" t="s">
        <v>18</v>
      </c>
      <c r="G447" s="28" t="s">
        <v>104</v>
      </c>
      <c r="H447" s="28">
        <v>240</v>
      </c>
      <c r="I447" s="28">
        <v>240</v>
      </c>
      <c r="J447" s="28">
        <v>26880</v>
      </c>
      <c r="K447" s="28"/>
      <c r="L447" s="48" t="s">
        <v>105</v>
      </c>
      <c r="M447" s="11">
        <f t="shared" si="9"/>
        <v>6451200</v>
      </c>
    </row>
    <row r="448" spans="2:13" x14ac:dyDescent="0.35">
      <c r="B448" s="28" t="s">
        <v>126</v>
      </c>
      <c r="C448" s="28" t="s">
        <v>127</v>
      </c>
      <c r="D448" s="28" t="s">
        <v>45</v>
      </c>
      <c r="E448" s="28" t="s">
        <v>128</v>
      </c>
      <c r="F448" s="28" t="s">
        <v>18</v>
      </c>
      <c r="G448" s="28" t="s">
        <v>104</v>
      </c>
      <c r="H448" s="28">
        <v>480</v>
      </c>
      <c r="I448" s="28">
        <v>12</v>
      </c>
      <c r="J448" s="28">
        <v>480</v>
      </c>
      <c r="K448" s="28"/>
      <c r="L448" s="48" t="s">
        <v>105</v>
      </c>
      <c r="M448" s="11">
        <f t="shared" si="9"/>
        <v>5760</v>
      </c>
    </row>
    <row r="449" spans="2:13" x14ac:dyDescent="0.35">
      <c r="B449" s="28" t="s">
        <v>106</v>
      </c>
      <c r="C449" s="28" t="s">
        <v>107</v>
      </c>
      <c r="D449" s="28" t="s">
        <v>81</v>
      </c>
      <c r="E449" s="28" t="s">
        <v>82</v>
      </c>
      <c r="F449" s="28" t="s">
        <v>18</v>
      </c>
      <c r="G449" s="28" t="s">
        <v>104</v>
      </c>
      <c r="H449" s="28">
        <v>480</v>
      </c>
      <c r="I449" s="28">
        <v>480</v>
      </c>
      <c r="J449" s="28">
        <v>19200</v>
      </c>
      <c r="K449" s="28"/>
      <c r="L449" s="48" t="s">
        <v>105</v>
      </c>
      <c r="M449" s="11">
        <f t="shared" si="9"/>
        <v>9216000</v>
      </c>
    </row>
    <row r="450" spans="2:13" x14ac:dyDescent="0.35">
      <c r="B450" s="28" t="s">
        <v>129</v>
      </c>
      <c r="C450" s="28" t="s">
        <v>130</v>
      </c>
      <c r="D450" s="28" t="s">
        <v>81</v>
      </c>
      <c r="E450" s="28" t="s">
        <v>82</v>
      </c>
      <c r="F450" s="28" t="s">
        <v>18</v>
      </c>
      <c r="G450" s="28" t="s">
        <v>104</v>
      </c>
      <c r="H450" s="28">
        <v>480</v>
      </c>
      <c r="I450" s="28">
        <v>480</v>
      </c>
      <c r="J450" s="28">
        <v>33600</v>
      </c>
      <c r="K450" s="28"/>
      <c r="L450" s="48" t="s">
        <v>105</v>
      </c>
      <c r="M450" s="11">
        <f t="shared" si="9"/>
        <v>16128000</v>
      </c>
    </row>
    <row r="451" spans="2:13" x14ac:dyDescent="0.35">
      <c r="B451" s="28" t="s">
        <v>126</v>
      </c>
      <c r="C451" s="28" t="s">
        <v>127</v>
      </c>
      <c r="D451" s="28" t="s">
        <v>45</v>
      </c>
      <c r="E451" s="28" t="s">
        <v>128</v>
      </c>
      <c r="F451" s="28" t="s">
        <v>18</v>
      </c>
      <c r="G451" s="28" t="s">
        <v>104</v>
      </c>
      <c r="H451" s="28">
        <v>480</v>
      </c>
      <c r="I451" s="28">
        <v>24</v>
      </c>
      <c r="J451" s="28">
        <v>1680</v>
      </c>
      <c r="K451" s="28"/>
      <c r="L451" s="48" t="s">
        <v>105</v>
      </c>
      <c r="M451" s="11">
        <f t="shared" si="9"/>
        <v>40320</v>
      </c>
    </row>
    <row r="452" spans="2:13" x14ac:dyDescent="0.35">
      <c r="B452" s="28" t="s">
        <v>106</v>
      </c>
      <c r="C452" s="28" t="s">
        <v>107</v>
      </c>
      <c r="D452" s="28" t="s">
        <v>81</v>
      </c>
      <c r="E452" s="28" t="s">
        <v>82</v>
      </c>
      <c r="F452" s="28" t="s">
        <v>18</v>
      </c>
      <c r="G452" s="28" t="s">
        <v>104</v>
      </c>
      <c r="H452" s="28">
        <v>480</v>
      </c>
      <c r="I452" s="28">
        <v>480</v>
      </c>
      <c r="J452" s="28">
        <v>33600</v>
      </c>
      <c r="K452" s="28"/>
      <c r="L452" s="48" t="s">
        <v>105</v>
      </c>
      <c r="M452" s="11">
        <f t="shared" ref="M452:M515" si="10">I452*J452</f>
        <v>16128000</v>
      </c>
    </row>
    <row r="453" spans="2:13" x14ac:dyDescent="0.35">
      <c r="B453" s="28" t="s">
        <v>126</v>
      </c>
      <c r="C453" s="28" t="s">
        <v>127</v>
      </c>
      <c r="D453" s="28" t="s">
        <v>45</v>
      </c>
      <c r="E453" s="28" t="s">
        <v>128</v>
      </c>
      <c r="F453" s="28" t="s">
        <v>18</v>
      </c>
      <c r="G453" s="28" t="s">
        <v>104</v>
      </c>
      <c r="H453" s="28">
        <v>120</v>
      </c>
      <c r="I453" s="28">
        <v>12</v>
      </c>
      <c r="J453" s="28">
        <v>1080.96</v>
      </c>
      <c r="K453" s="28"/>
      <c r="L453" s="48" t="s">
        <v>105</v>
      </c>
      <c r="M453" s="11">
        <f t="shared" si="10"/>
        <v>12971.52</v>
      </c>
    </row>
    <row r="454" spans="2:13" x14ac:dyDescent="0.35">
      <c r="B454" s="28" t="s">
        <v>126</v>
      </c>
      <c r="C454" s="28" t="s">
        <v>127</v>
      </c>
      <c r="D454" s="28" t="s">
        <v>45</v>
      </c>
      <c r="E454" s="28" t="s">
        <v>128</v>
      </c>
      <c r="F454" s="28" t="s">
        <v>18</v>
      </c>
      <c r="G454" s="28" t="s">
        <v>104</v>
      </c>
      <c r="H454" s="28">
        <v>108</v>
      </c>
      <c r="I454" s="28">
        <v>7</v>
      </c>
      <c r="J454" s="28">
        <v>692.65</v>
      </c>
      <c r="K454" s="28"/>
      <c r="L454" s="48" t="s">
        <v>105</v>
      </c>
      <c r="M454" s="11">
        <f t="shared" si="10"/>
        <v>4848.55</v>
      </c>
    </row>
    <row r="455" spans="2:13" x14ac:dyDescent="0.35">
      <c r="B455" s="28" t="s">
        <v>129</v>
      </c>
      <c r="C455" s="28" t="s">
        <v>130</v>
      </c>
      <c r="D455" s="28" t="s">
        <v>81</v>
      </c>
      <c r="E455" s="28" t="s">
        <v>82</v>
      </c>
      <c r="F455" s="28" t="s">
        <v>18</v>
      </c>
      <c r="G455" s="28" t="s">
        <v>104</v>
      </c>
      <c r="H455" s="28">
        <v>80</v>
      </c>
      <c r="I455" s="28">
        <v>48</v>
      </c>
      <c r="J455" s="28">
        <v>3327.84</v>
      </c>
      <c r="K455" s="28"/>
      <c r="L455" s="48" t="s">
        <v>105</v>
      </c>
      <c r="M455" s="11">
        <f t="shared" si="10"/>
        <v>159736.32000000001</v>
      </c>
    </row>
    <row r="456" spans="2:13" x14ac:dyDescent="0.35">
      <c r="B456" s="28" t="s">
        <v>126</v>
      </c>
      <c r="C456" s="28" t="s">
        <v>127</v>
      </c>
      <c r="D456" s="28" t="s">
        <v>45</v>
      </c>
      <c r="E456" s="28" t="s">
        <v>128</v>
      </c>
      <c r="F456" s="28" t="s">
        <v>18</v>
      </c>
      <c r="G456" s="28" t="s">
        <v>19</v>
      </c>
      <c r="H456" s="28">
        <v>60</v>
      </c>
      <c r="I456" s="28">
        <v>12</v>
      </c>
      <c r="J456" s="28">
        <v>14864.88</v>
      </c>
      <c r="K456" s="28"/>
      <c r="L456" s="48" t="s">
        <v>105</v>
      </c>
      <c r="M456" s="11">
        <f t="shared" si="10"/>
        <v>178378.56</v>
      </c>
    </row>
    <row r="457" spans="2:13" x14ac:dyDescent="0.35">
      <c r="B457" s="28" t="s">
        <v>129</v>
      </c>
      <c r="C457" s="28" t="s">
        <v>130</v>
      </c>
      <c r="D457" s="28" t="s">
        <v>81</v>
      </c>
      <c r="E457" s="28" t="s">
        <v>82</v>
      </c>
      <c r="F457" s="28" t="s">
        <v>18</v>
      </c>
      <c r="G457" s="28" t="s">
        <v>19</v>
      </c>
      <c r="H457" s="28">
        <v>60</v>
      </c>
      <c r="I457" s="28">
        <v>3</v>
      </c>
      <c r="J457" s="28">
        <v>3716.22</v>
      </c>
      <c r="K457" s="28"/>
      <c r="L457" s="48" t="s">
        <v>105</v>
      </c>
      <c r="M457" s="11">
        <f t="shared" si="10"/>
        <v>11148.66</v>
      </c>
    </row>
    <row r="458" spans="2:13" x14ac:dyDescent="0.35">
      <c r="B458" s="28" t="s">
        <v>126</v>
      </c>
      <c r="C458" s="28" t="s">
        <v>127</v>
      </c>
      <c r="D458" s="28" t="s">
        <v>45</v>
      </c>
      <c r="E458" s="28" t="s">
        <v>128</v>
      </c>
      <c r="F458" s="28" t="s">
        <v>18</v>
      </c>
      <c r="G458" s="28" t="s">
        <v>19</v>
      </c>
      <c r="H458" s="28">
        <v>72</v>
      </c>
      <c r="I458" s="28">
        <v>12</v>
      </c>
      <c r="J458" s="28">
        <v>3482.16</v>
      </c>
      <c r="K458" s="28"/>
      <c r="L458" s="48" t="s">
        <v>105</v>
      </c>
      <c r="M458" s="11">
        <f t="shared" si="10"/>
        <v>41785.919999999998</v>
      </c>
    </row>
    <row r="459" spans="2:13" x14ac:dyDescent="0.35">
      <c r="B459" s="28" t="s">
        <v>126</v>
      </c>
      <c r="C459" s="28" t="s">
        <v>127</v>
      </c>
      <c r="D459" s="28" t="s">
        <v>45</v>
      </c>
      <c r="E459" s="28" t="s">
        <v>128</v>
      </c>
      <c r="F459" s="28" t="s">
        <v>18</v>
      </c>
      <c r="G459" s="28" t="s">
        <v>19</v>
      </c>
      <c r="H459" s="28">
        <v>48</v>
      </c>
      <c r="I459" s="28">
        <v>12</v>
      </c>
      <c r="J459" s="28">
        <v>6160.68</v>
      </c>
      <c r="K459" s="28"/>
      <c r="L459" s="48" t="s">
        <v>105</v>
      </c>
      <c r="M459" s="11">
        <f t="shared" si="10"/>
        <v>73928.160000000003</v>
      </c>
    </row>
    <row r="460" spans="2:13" x14ac:dyDescent="0.35">
      <c r="B460" s="28" t="s">
        <v>129</v>
      </c>
      <c r="C460" s="28" t="s">
        <v>130</v>
      </c>
      <c r="D460" s="28" t="s">
        <v>81</v>
      </c>
      <c r="E460" s="28" t="s">
        <v>82</v>
      </c>
      <c r="F460" s="28" t="s">
        <v>18</v>
      </c>
      <c r="G460" s="28" t="s">
        <v>19</v>
      </c>
      <c r="H460" s="28">
        <v>48</v>
      </c>
      <c r="I460" s="28">
        <v>6</v>
      </c>
      <c r="J460" s="28">
        <v>3080.34</v>
      </c>
      <c r="K460" s="28"/>
      <c r="L460" s="48" t="s">
        <v>105</v>
      </c>
      <c r="M460" s="11">
        <f t="shared" si="10"/>
        <v>18482.04</v>
      </c>
    </row>
    <row r="461" spans="2:13" x14ac:dyDescent="0.35">
      <c r="B461" s="28" t="s">
        <v>126</v>
      </c>
      <c r="C461" s="28" t="s">
        <v>127</v>
      </c>
      <c r="D461" s="28" t="s">
        <v>45</v>
      </c>
      <c r="E461" s="28" t="s">
        <v>128</v>
      </c>
      <c r="F461" s="28" t="s">
        <v>18</v>
      </c>
      <c r="G461" s="28" t="s">
        <v>19</v>
      </c>
      <c r="H461" s="28">
        <v>72</v>
      </c>
      <c r="I461" s="28">
        <v>12</v>
      </c>
      <c r="J461" s="28">
        <v>3739.2</v>
      </c>
      <c r="K461" s="28"/>
      <c r="L461" s="48" t="s">
        <v>105</v>
      </c>
      <c r="M461" s="11">
        <f t="shared" si="10"/>
        <v>44870.399999999994</v>
      </c>
    </row>
    <row r="462" spans="2:13" x14ac:dyDescent="0.35">
      <c r="B462" s="28" t="s">
        <v>126</v>
      </c>
      <c r="C462" s="28" t="s">
        <v>127</v>
      </c>
      <c r="D462" s="28" t="s">
        <v>45</v>
      </c>
      <c r="E462" s="28" t="s">
        <v>128</v>
      </c>
      <c r="F462" s="28" t="s">
        <v>18</v>
      </c>
      <c r="G462" s="28" t="s">
        <v>19</v>
      </c>
      <c r="H462" s="28">
        <v>36</v>
      </c>
      <c r="I462" s="28">
        <v>12</v>
      </c>
      <c r="J462" s="28">
        <v>3739.2</v>
      </c>
      <c r="K462" s="28"/>
      <c r="L462" s="48" t="s">
        <v>105</v>
      </c>
      <c r="M462" s="11">
        <f t="shared" si="10"/>
        <v>44870.399999999994</v>
      </c>
    </row>
    <row r="463" spans="2:13" x14ac:dyDescent="0.35">
      <c r="B463" s="28" t="s">
        <v>129</v>
      </c>
      <c r="C463" s="28" t="s">
        <v>130</v>
      </c>
      <c r="D463" s="28" t="s">
        <v>81</v>
      </c>
      <c r="E463" s="28" t="s">
        <v>82</v>
      </c>
      <c r="F463" s="28" t="s">
        <v>18</v>
      </c>
      <c r="G463" s="28" t="s">
        <v>19</v>
      </c>
      <c r="H463" s="28">
        <v>36</v>
      </c>
      <c r="I463" s="28">
        <v>12</v>
      </c>
      <c r="J463" s="28">
        <v>2946.48</v>
      </c>
      <c r="K463" s="28"/>
      <c r="L463" s="48" t="s">
        <v>105</v>
      </c>
      <c r="M463" s="11">
        <f t="shared" si="10"/>
        <v>35357.760000000002</v>
      </c>
    </row>
    <row r="464" spans="2:13" x14ac:dyDescent="0.35">
      <c r="B464" s="28" t="s">
        <v>126</v>
      </c>
      <c r="C464" s="28" t="s">
        <v>127</v>
      </c>
      <c r="D464" s="28" t="s">
        <v>45</v>
      </c>
      <c r="E464" s="28" t="s">
        <v>128</v>
      </c>
      <c r="F464" s="28" t="s">
        <v>18</v>
      </c>
      <c r="G464" s="28" t="s">
        <v>102</v>
      </c>
      <c r="H464" s="28">
        <v>40</v>
      </c>
      <c r="I464" s="28">
        <v>12</v>
      </c>
      <c r="J464" s="28">
        <v>6953.64</v>
      </c>
      <c r="K464" s="28"/>
      <c r="L464" s="48" t="s">
        <v>105</v>
      </c>
      <c r="M464" s="11">
        <f t="shared" si="10"/>
        <v>83443.680000000008</v>
      </c>
    </row>
    <row r="465" spans="2:13" x14ac:dyDescent="0.35">
      <c r="B465" s="28" t="s">
        <v>126</v>
      </c>
      <c r="C465" s="28" t="s">
        <v>127</v>
      </c>
      <c r="D465" s="28" t="s">
        <v>45</v>
      </c>
      <c r="E465" s="28" t="s">
        <v>128</v>
      </c>
      <c r="F465" s="28" t="s">
        <v>18</v>
      </c>
      <c r="G465" s="28" t="s">
        <v>102</v>
      </c>
      <c r="H465" s="28">
        <v>40</v>
      </c>
      <c r="I465" s="28">
        <v>12</v>
      </c>
      <c r="J465" s="28">
        <v>13917.84</v>
      </c>
      <c r="K465" s="28"/>
      <c r="L465" s="48" t="s">
        <v>105</v>
      </c>
      <c r="M465" s="11">
        <f t="shared" si="10"/>
        <v>167014.08000000002</v>
      </c>
    </row>
    <row r="466" spans="2:13" x14ac:dyDescent="0.35">
      <c r="B466" s="28" t="s">
        <v>126</v>
      </c>
      <c r="C466" s="28" t="s">
        <v>127</v>
      </c>
      <c r="D466" s="28" t="s">
        <v>45</v>
      </c>
      <c r="E466" s="28" t="s">
        <v>128</v>
      </c>
      <c r="F466" s="28" t="s">
        <v>18</v>
      </c>
      <c r="G466" s="28" t="s">
        <v>102</v>
      </c>
      <c r="H466" s="28">
        <v>36</v>
      </c>
      <c r="I466" s="28">
        <v>12</v>
      </c>
      <c r="J466" s="28">
        <v>5882.16</v>
      </c>
      <c r="K466" s="28"/>
      <c r="L466" s="48" t="s">
        <v>105</v>
      </c>
      <c r="M466" s="11">
        <f t="shared" si="10"/>
        <v>70585.919999999998</v>
      </c>
    </row>
    <row r="467" spans="2:13" x14ac:dyDescent="0.35">
      <c r="B467" s="28" t="s">
        <v>129</v>
      </c>
      <c r="C467" s="28" t="s">
        <v>130</v>
      </c>
      <c r="D467" s="28" t="s">
        <v>81</v>
      </c>
      <c r="E467" s="28" t="s">
        <v>82</v>
      </c>
      <c r="F467" s="28" t="s">
        <v>18</v>
      </c>
      <c r="G467" s="28" t="s">
        <v>89</v>
      </c>
      <c r="H467" s="28">
        <v>48</v>
      </c>
      <c r="I467" s="28">
        <v>3</v>
      </c>
      <c r="J467" s="28">
        <v>1918.83</v>
      </c>
      <c r="K467" s="28"/>
      <c r="L467" s="48" t="s">
        <v>105</v>
      </c>
      <c r="M467" s="11">
        <f t="shared" si="10"/>
        <v>5756.49</v>
      </c>
    </row>
    <row r="468" spans="2:13" x14ac:dyDescent="0.35">
      <c r="B468" s="28" t="s">
        <v>129</v>
      </c>
      <c r="C468" s="28" t="s">
        <v>130</v>
      </c>
      <c r="D468" s="28" t="s">
        <v>81</v>
      </c>
      <c r="E468" s="28" t="s">
        <v>82</v>
      </c>
      <c r="F468" s="28" t="s">
        <v>18</v>
      </c>
      <c r="G468" s="28" t="s">
        <v>89</v>
      </c>
      <c r="H468" s="28">
        <v>48</v>
      </c>
      <c r="I468" s="28">
        <v>3</v>
      </c>
      <c r="J468" s="28">
        <v>1971.78</v>
      </c>
      <c r="K468" s="28"/>
      <c r="L468" s="48" t="s">
        <v>105</v>
      </c>
      <c r="M468" s="11">
        <f t="shared" si="10"/>
        <v>5915.34</v>
      </c>
    </row>
    <row r="469" spans="2:13" x14ac:dyDescent="0.35">
      <c r="B469" s="28" t="s">
        <v>126</v>
      </c>
      <c r="C469" s="28" t="s">
        <v>127</v>
      </c>
      <c r="D469" s="28" t="s">
        <v>45</v>
      </c>
      <c r="E469" s="28" t="s">
        <v>128</v>
      </c>
      <c r="F469" s="28" t="s">
        <v>18</v>
      </c>
      <c r="G469" s="28" t="s">
        <v>89</v>
      </c>
      <c r="H469" s="28">
        <v>36</v>
      </c>
      <c r="I469" s="28">
        <v>12</v>
      </c>
      <c r="J469" s="28">
        <v>3934.2</v>
      </c>
      <c r="K469" s="28"/>
      <c r="L469" s="48" t="s">
        <v>105</v>
      </c>
      <c r="M469" s="11">
        <f t="shared" si="10"/>
        <v>47210.399999999994</v>
      </c>
    </row>
    <row r="470" spans="2:13" x14ac:dyDescent="0.35">
      <c r="B470" s="28" t="s">
        <v>129</v>
      </c>
      <c r="C470" s="28" t="s">
        <v>130</v>
      </c>
      <c r="D470" s="28" t="s">
        <v>81</v>
      </c>
      <c r="E470" s="28" t="s">
        <v>82</v>
      </c>
      <c r="F470" s="28" t="s">
        <v>18</v>
      </c>
      <c r="G470" s="28" t="s">
        <v>89</v>
      </c>
      <c r="H470" s="28">
        <v>36</v>
      </c>
      <c r="I470" s="28">
        <v>6</v>
      </c>
      <c r="J470" s="28">
        <v>1967.1</v>
      </c>
      <c r="K470" s="28"/>
      <c r="L470" s="48" t="s">
        <v>105</v>
      </c>
      <c r="M470" s="11">
        <f t="shared" si="10"/>
        <v>11802.599999999999</v>
      </c>
    </row>
    <row r="471" spans="2:13" x14ac:dyDescent="0.35">
      <c r="B471" s="28" t="s">
        <v>126</v>
      </c>
      <c r="C471" s="28" t="s">
        <v>127</v>
      </c>
      <c r="D471" s="28" t="s">
        <v>45</v>
      </c>
      <c r="E471" s="28" t="s">
        <v>128</v>
      </c>
      <c r="F471" s="28" t="s">
        <v>18</v>
      </c>
      <c r="G471" s="28" t="s">
        <v>131</v>
      </c>
      <c r="H471" s="28">
        <v>600</v>
      </c>
      <c r="I471" s="28">
        <v>12</v>
      </c>
      <c r="J471" s="28">
        <v>1835.88</v>
      </c>
      <c r="K471" s="28"/>
      <c r="L471" s="48" t="s">
        <v>105</v>
      </c>
      <c r="M471" s="11">
        <f t="shared" si="10"/>
        <v>22030.560000000001</v>
      </c>
    </row>
    <row r="472" spans="2:13" x14ac:dyDescent="0.35">
      <c r="B472" s="28" t="s">
        <v>126</v>
      </c>
      <c r="C472" s="28" t="s">
        <v>127</v>
      </c>
      <c r="D472" s="28" t="s">
        <v>45</v>
      </c>
      <c r="E472" s="28" t="s">
        <v>128</v>
      </c>
      <c r="F472" s="28" t="s">
        <v>18</v>
      </c>
      <c r="G472" s="28" t="s">
        <v>131</v>
      </c>
      <c r="H472" s="28">
        <v>600</v>
      </c>
      <c r="I472" s="28">
        <v>12</v>
      </c>
      <c r="J472" s="28">
        <v>2465.4</v>
      </c>
      <c r="K472" s="28"/>
      <c r="L472" s="48" t="s">
        <v>105</v>
      </c>
      <c r="M472" s="11">
        <f t="shared" si="10"/>
        <v>29584.800000000003</v>
      </c>
    </row>
    <row r="473" spans="2:13" x14ac:dyDescent="0.35">
      <c r="B473" s="28" t="s">
        <v>129</v>
      </c>
      <c r="C473" s="28" t="s">
        <v>130</v>
      </c>
      <c r="D473" s="28" t="s">
        <v>81</v>
      </c>
      <c r="E473" s="28" t="s">
        <v>82</v>
      </c>
      <c r="F473" s="28" t="s">
        <v>18</v>
      </c>
      <c r="G473" s="28" t="s">
        <v>131</v>
      </c>
      <c r="H473" s="28">
        <v>600</v>
      </c>
      <c r="I473" s="28">
        <v>12</v>
      </c>
      <c r="J473" s="28">
        <v>2465.4</v>
      </c>
      <c r="K473" s="28"/>
      <c r="L473" s="48" t="s">
        <v>105</v>
      </c>
      <c r="M473" s="11">
        <f t="shared" si="10"/>
        <v>29584.800000000003</v>
      </c>
    </row>
    <row r="474" spans="2:13" x14ac:dyDescent="0.35">
      <c r="B474" s="28" t="s">
        <v>126</v>
      </c>
      <c r="C474" s="28" t="s">
        <v>127</v>
      </c>
      <c r="D474" s="28" t="s">
        <v>45</v>
      </c>
      <c r="E474" s="28" t="s">
        <v>128</v>
      </c>
      <c r="F474" s="28" t="s">
        <v>18</v>
      </c>
      <c r="G474" s="28" t="s">
        <v>108</v>
      </c>
      <c r="H474" s="28">
        <v>72</v>
      </c>
      <c r="I474" s="28">
        <v>12</v>
      </c>
      <c r="J474" s="28">
        <v>2667.84</v>
      </c>
      <c r="K474" s="28"/>
      <c r="L474" s="48" t="s">
        <v>105</v>
      </c>
      <c r="M474" s="11">
        <f t="shared" si="10"/>
        <v>32014.080000000002</v>
      </c>
    </row>
    <row r="475" spans="2:13" x14ac:dyDescent="0.35">
      <c r="B475" s="28" t="s">
        <v>129</v>
      </c>
      <c r="C475" s="28" t="s">
        <v>130</v>
      </c>
      <c r="D475" s="28" t="s">
        <v>81</v>
      </c>
      <c r="E475" s="28" t="s">
        <v>82</v>
      </c>
      <c r="F475" s="28" t="s">
        <v>18</v>
      </c>
      <c r="G475" s="28" t="s">
        <v>108</v>
      </c>
      <c r="H475" s="28">
        <v>72</v>
      </c>
      <c r="I475" s="28">
        <v>24</v>
      </c>
      <c r="J475" s="28">
        <v>5335.68</v>
      </c>
      <c r="K475" s="28"/>
      <c r="L475" s="48" t="s">
        <v>105</v>
      </c>
      <c r="M475" s="11">
        <f t="shared" si="10"/>
        <v>128056.32000000001</v>
      </c>
    </row>
    <row r="476" spans="2:13" x14ac:dyDescent="0.35">
      <c r="B476" s="28" t="s">
        <v>106</v>
      </c>
      <c r="C476" s="28" t="s">
        <v>107</v>
      </c>
      <c r="D476" s="28" t="s">
        <v>81</v>
      </c>
      <c r="E476" s="28" t="s">
        <v>82</v>
      </c>
      <c r="F476" s="28" t="s">
        <v>18</v>
      </c>
      <c r="G476" s="28" t="s">
        <v>109</v>
      </c>
      <c r="H476" s="28">
        <v>160</v>
      </c>
      <c r="I476" s="28">
        <v>160</v>
      </c>
      <c r="J476" s="28">
        <v>16480</v>
      </c>
      <c r="K476" s="28"/>
      <c r="L476" s="48" t="s">
        <v>105</v>
      </c>
      <c r="M476" s="11">
        <f t="shared" si="10"/>
        <v>2636800</v>
      </c>
    </row>
    <row r="477" spans="2:13" x14ac:dyDescent="0.35">
      <c r="B477" s="28" t="s">
        <v>129</v>
      </c>
      <c r="C477" s="28" t="s">
        <v>130</v>
      </c>
      <c r="D477" s="28" t="s">
        <v>81</v>
      </c>
      <c r="E477" s="28" t="s">
        <v>82</v>
      </c>
      <c r="F477" s="28" t="s">
        <v>110</v>
      </c>
      <c r="G477" s="28" t="s">
        <v>111</v>
      </c>
      <c r="H477" s="28">
        <v>36</v>
      </c>
      <c r="I477" s="28">
        <v>12</v>
      </c>
      <c r="J477" s="28">
        <v>1500</v>
      </c>
      <c r="K477" s="28"/>
      <c r="L477" s="48" t="s">
        <v>105</v>
      </c>
      <c r="M477" s="11">
        <f t="shared" si="10"/>
        <v>18000</v>
      </c>
    </row>
    <row r="478" spans="2:13" x14ac:dyDescent="0.35">
      <c r="B478" s="28" t="s">
        <v>106</v>
      </c>
      <c r="C478" s="28" t="s">
        <v>107</v>
      </c>
      <c r="D478" s="28" t="s">
        <v>81</v>
      </c>
      <c r="E478" s="28" t="s">
        <v>82</v>
      </c>
      <c r="F478" s="28" t="s">
        <v>110</v>
      </c>
      <c r="G478" s="28" t="s">
        <v>111</v>
      </c>
      <c r="H478" s="28">
        <v>36</v>
      </c>
      <c r="I478" s="28">
        <v>72</v>
      </c>
      <c r="J478" s="28">
        <v>8100</v>
      </c>
      <c r="K478" s="28"/>
      <c r="L478" s="48" t="s">
        <v>105</v>
      </c>
      <c r="M478" s="11">
        <f t="shared" si="10"/>
        <v>583200</v>
      </c>
    </row>
    <row r="479" spans="2:13" x14ac:dyDescent="0.35">
      <c r="B479" s="28" t="s">
        <v>129</v>
      </c>
      <c r="C479" s="28" t="s">
        <v>130</v>
      </c>
      <c r="D479" s="28" t="s">
        <v>81</v>
      </c>
      <c r="E479" s="28" t="s">
        <v>82</v>
      </c>
      <c r="F479" s="28" t="s">
        <v>110</v>
      </c>
      <c r="G479" s="28" t="s">
        <v>111</v>
      </c>
      <c r="H479" s="28">
        <v>36</v>
      </c>
      <c r="I479" s="28">
        <v>6</v>
      </c>
      <c r="J479" s="28">
        <v>675</v>
      </c>
      <c r="K479" s="28"/>
      <c r="L479" s="48" t="s">
        <v>105</v>
      </c>
      <c r="M479" s="11">
        <f t="shared" si="10"/>
        <v>4050</v>
      </c>
    </row>
    <row r="480" spans="2:13" x14ac:dyDescent="0.35">
      <c r="B480" s="28" t="s">
        <v>126</v>
      </c>
      <c r="C480" s="28" t="s">
        <v>127</v>
      </c>
      <c r="D480" s="28" t="s">
        <v>45</v>
      </c>
      <c r="E480" s="28" t="s">
        <v>128</v>
      </c>
      <c r="F480" s="28" t="s">
        <v>110</v>
      </c>
      <c r="G480" s="28" t="s">
        <v>111</v>
      </c>
      <c r="H480" s="28">
        <v>24</v>
      </c>
      <c r="I480" s="28">
        <v>25</v>
      </c>
      <c r="J480" s="28">
        <v>3750</v>
      </c>
      <c r="K480" s="28"/>
      <c r="L480" s="48" t="s">
        <v>105</v>
      </c>
      <c r="M480" s="11">
        <f t="shared" si="10"/>
        <v>93750</v>
      </c>
    </row>
    <row r="481" spans="2:13" x14ac:dyDescent="0.35">
      <c r="B481" s="28" t="s">
        <v>126</v>
      </c>
      <c r="C481" s="28" t="s">
        <v>127</v>
      </c>
      <c r="D481" s="28" t="s">
        <v>45</v>
      </c>
      <c r="E481" s="28" t="s">
        <v>128</v>
      </c>
      <c r="F481" s="28" t="s">
        <v>110</v>
      </c>
      <c r="G481" s="28" t="s">
        <v>111</v>
      </c>
      <c r="H481" s="28">
        <v>72</v>
      </c>
      <c r="I481" s="28">
        <v>12</v>
      </c>
      <c r="J481" s="28">
        <v>1200</v>
      </c>
      <c r="K481" s="28"/>
      <c r="L481" s="48" t="s">
        <v>105</v>
      </c>
      <c r="M481" s="11">
        <f t="shared" si="10"/>
        <v>14400</v>
      </c>
    </row>
    <row r="482" spans="2:13" x14ac:dyDescent="0.35">
      <c r="B482" s="28" t="s">
        <v>126</v>
      </c>
      <c r="C482" s="28" t="s">
        <v>127</v>
      </c>
      <c r="D482" s="28" t="s">
        <v>45</v>
      </c>
      <c r="E482" s="28" t="s">
        <v>128</v>
      </c>
      <c r="F482" s="28" t="s">
        <v>110</v>
      </c>
      <c r="G482" s="28" t="s">
        <v>111</v>
      </c>
      <c r="H482" s="28">
        <v>48</v>
      </c>
      <c r="I482" s="28">
        <v>12</v>
      </c>
      <c r="J482" s="28">
        <v>990</v>
      </c>
      <c r="K482" s="28"/>
      <c r="L482" s="48" t="s">
        <v>105</v>
      </c>
      <c r="M482" s="11">
        <f t="shared" si="10"/>
        <v>11880</v>
      </c>
    </row>
    <row r="483" spans="2:13" x14ac:dyDescent="0.35">
      <c r="B483" s="28" t="s">
        <v>129</v>
      </c>
      <c r="C483" s="28" t="s">
        <v>130</v>
      </c>
      <c r="D483" s="28" t="s">
        <v>81</v>
      </c>
      <c r="E483" s="28" t="s">
        <v>82</v>
      </c>
      <c r="F483" s="28" t="s">
        <v>110</v>
      </c>
      <c r="G483" s="28" t="s">
        <v>111</v>
      </c>
      <c r="H483" s="28">
        <v>48</v>
      </c>
      <c r="I483" s="28">
        <v>12</v>
      </c>
      <c r="J483" s="28">
        <v>990</v>
      </c>
      <c r="K483" s="28"/>
      <c r="L483" s="48" t="s">
        <v>105</v>
      </c>
      <c r="M483" s="11">
        <f t="shared" si="10"/>
        <v>11880</v>
      </c>
    </row>
    <row r="484" spans="2:13" x14ac:dyDescent="0.35">
      <c r="B484" s="28" t="s">
        <v>126</v>
      </c>
      <c r="C484" s="28" t="s">
        <v>127</v>
      </c>
      <c r="D484" s="28" t="s">
        <v>45</v>
      </c>
      <c r="E484" s="28" t="s">
        <v>128</v>
      </c>
      <c r="F484" s="28" t="s">
        <v>110</v>
      </c>
      <c r="G484" s="28" t="s">
        <v>111</v>
      </c>
      <c r="H484" s="28">
        <v>36</v>
      </c>
      <c r="I484" s="28">
        <v>6</v>
      </c>
      <c r="J484" s="28">
        <v>950.04</v>
      </c>
      <c r="K484" s="28"/>
      <c r="L484" s="48" t="s">
        <v>105</v>
      </c>
      <c r="M484" s="11">
        <f t="shared" si="10"/>
        <v>5700.24</v>
      </c>
    </row>
    <row r="485" spans="2:13" x14ac:dyDescent="0.35">
      <c r="B485" s="28" t="s">
        <v>126</v>
      </c>
      <c r="C485" s="28" t="s">
        <v>127</v>
      </c>
      <c r="D485" s="28" t="s">
        <v>45</v>
      </c>
      <c r="E485" s="28" t="s">
        <v>128</v>
      </c>
      <c r="F485" s="28" t="s">
        <v>110</v>
      </c>
      <c r="G485" s="28" t="s">
        <v>111</v>
      </c>
      <c r="H485" s="28">
        <v>36</v>
      </c>
      <c r="I485" s="28">
        <v>6</v>
      </c>
      <c r="J485" s="28">
        <v>950.04</v>
      </c>
      <c r="K485" s="28"/>
      <c r="L485" s="48" t="s">
        <v>105</v>
      </c>
      <c r="M485" s="11">
        <f t="shared" si="10"/>
        <v>5700.24</v>
      </c>
    </row>
    <row r="486" spans="2:13" x14ac:dyDescent="0.35">
      <c r="B486" s="28" t="s">
        <v>126</v>
      </c>
      <c r="C486" s="28" t="s">
        <v>127</v>
      </c>
      <c r="D486" s="28" t="s">
        <v>45</v>
      </c>
      <c r="E486" s="28" t="s">
        <v>128</v>
      </c>
      <c r="F486" s="28" t="s">
        <v>110</v>
      </c>
      <c r="G486" s="28" t="s">
        <v>111</v>
      </c>
      <c r="H486" s="28">
        <v>20</v>
      </c>
      <c r="I486" s="28">
        <v>16</v>
      </c>
      <c r="J486" s="28">
        <v>4000</v>
      </c>
      <c r="K486" s="28"/>
      <c r="L486" s="48" t="s">
        <v>105</v>
      </c>
      <c r="M486" s="11">
        <f t="shared" si="10"/>
        <v>64000</v>
      </c>
    </row>
    <row r="487" spans="2:13" x14ac:dyDescent="0.35">
      <c r="B487" s="28" t="s">
        <v>129</v>
      </c>
      <c r="C487" s="28" t="s">
        <v>130</v>
      </c>
      <c r="D487" s="28" t="s">
        <v>81</v>
      </c>
      <c r="E487" s="28" t="s">
        <v>82</v>
      </c>
      <c r="F487" s="28" t="s">
        <v>110</v>
      </c>
      <c r="G487" s="28" t="s">
        <v>111</v>
      </c>
      <c r="H487" s="28">
        <v>48</v>
      </c>
      <c r="I487" s="28">
        <v>6</v>
      </c>
      <c r="J487" s="28">
        <v>700.02</v>
      </c>
      <c r="K487" s="28"/>
      <c r="L487" s="48" t="s">
        <v>105</v>
      </c>
      <c r="M487" s="11">
        <f t="shared" si="10"/>
        <v>4200.12</v>
      </c>
    </row>
    <row r="488" spans="2:13" x14ac:dyDescent="0.35">
      <c r="B488" s="28" t="s">
        <v>129</v>
      </c>
      <c r="C488" s="28" t="s">
        <v>130</v>
      </c>
      <c r="D488" s="28" t="s">
        <v>81</v>
      </c>
      <c r="E488" s="28" t="s">
        <v>82</v>
      </c>
      <c r="F488" s="28" t="s">
        <v>110</v>
      </c>
      <c r="G488" s="28" t="s">
        <v>111</v>
      </c>
      <c r="H488" s="28">
        <v>20</v>
      </c>
      <c r="I488" s="28">
        <v>4</v>
      </c>
      <c r="J488" s="28">
        <v>1000</v>
      </c>
      <c r="K488" s="28"/>
      <c r="L488" s="48" t="s">
        <v>105</v>
      </c>
      <c r="M488" s="11">
        <f t="shared" si="10"/>
        <v>4000</v>
      </c>
    </row>
    <row r="489" spans="2:13" x14ac:dyDescent="0.35">
      <c r="B489" s="28" t="s">
        <v>129</v>
      </c>
      <c r="C489" s="28" t="s">
        <v>130</v>
      </c>
      <c r="D489" s="28" t="s">
        <v>81</v>
      </c>
      <c r="E489" s="28" t="s">
        <v>82</v>
      </c>
      <c r="F489" s="28" t="s">
        <v>110</v>
      </c>
      <c r="G489" s="28" t="s">
        <v>111</v>
      </c>
      <c r="H489" s="28">
        <v>120</v>
      </c>
      <c r="I489" s="28">
        <v>12</v>
      </c>
      <c r="J489" s="28">
        <v>800.04</v>
      </c>
      <c r="K489" s="28"/>
      <c r="L489" s="48" t="s">
        <v>105</v>
      </c>
      <c r="M489" s="11">
        <f t="shared" si="10"/>
        <v>9600.48</v>
      </c>
    </row>
    <row r="490" spans="2:13" x14ac:dyDescent="0.35">
      <c r="B490" s="28" t="s">
        <v>129</v>
      </c>
      <c r="C490" s="28" t="s">
        <v>130</v>
      </c>
      <c r="D490" s="28" t="s">
        <v>81</v>
      </c>
      <c r="E490" s="28" t="s">
        <v>82</v>
      </c>
      <c r="F490" s="28" t="s">
        <v>110</v>
      </c>
      <c r="G490" s="28" t="s">
        <v>111</v>
      </c>
      <c r="H490" s="28">
        <v>120</v>
      </c>
      <c r="I490" s="28">
        <v>12</v>
      </c>
      <c r="J490" s="28">
        <v>800.04</v>
      </c>
      <c r="K490" s="28"/>
      <c r="L490" s="48" t="s">
        <v>105</v>
      </c>
      <c r="M490" s="11">
        <f t="shared" si="10"/>
        <v>9600.48</v>
      </c>
    </row>
    <row r="491" spans="2:13" x14ac:dyDescent="0.35">
      <c r="B491" s="28" t="s">
        <v>126</v>
      </c>
      <c r="C491" s="28" t="s">
        <v>127</v>
      </c>
      <c r="D491" s="28" t="s">
        <v>45</v>
      </c>
      <c r="E491" s="28" t="s">
        <v>128</v>
      </c>
      <c r="F491" s="28" t="s">
        <v>110</v>
      </c>
      <c r="G491" s="28" t="s">
        <v>111</v>
      </c>
      <c r="H491" s="28">
        <v>120</v>
      </c>
      <c r="I491" s="28">
        <v>12</v>
      </c>
      <c r="J491" s="28">
        <v>800.04</v>
      </c>
      <c r="K491" s="28"/>
      <c r="L491" s="48" t="s">
        <v>105</v>
      </c>
      <c r="M491" s="11">
        <f t="shared" si="10"/>
        <v>9600.48</v>
      </c>
    </row>
    <row r="492" spans="2:13" x14ac:dyDescent="0.35">
      <c r="B492" s="28" t="s">
        <v>129</v>
      </c>
      <c r="C492" s="28" t="s">
        <v>130</v>
      </c>
      <c r="D492" s="28" t="s">
        <v>81</v>
      </c>
      <c r="E492" s="28" t="s">
        <v>82</v>
      </c>
      <c r="F492" s="28" t="s">
        <v>110</v>
      </c>
      <c r="G492" s="28" t="s">
        <v>111</v>
      </c>
      <c r="H492" s="28">
        <v>96</v>
      </c>
      <c r="I492" s="28">
        <v>12</v>
      </c>
      <c r="J492" s="28">
        <v>900</v>
      </c>
      <c r="K492" s="28"/>
      <c r="L492" s="48" t="s">
        <v>105</v>
      </c>
      <c r="M492" s="11">
        <f t="shared" si="10"/>
        <v>10800</v>
      </c>
    </row>
    <row r="493" spans="2:13" x14ac:dyDescent="0.35">
      <c r="B493" s="28" t="s">
        <v>126</v>
      </c>
      <c r="C493" s="28" t="s">
        <v>127</v>
      </c>
      <c r="D493" s="28" t="s">
        <v>45</v>
      </c>
      <c r="E493" s="28" t="s">
        <v>128</v>
      </c>
      <c r="F493" s="28" t="s">
        <v>110</v>
      </c>
      <c r="G493" s="28" t="s">
        <v>111</v>
      </c>
      <c r="H493" s="28">
        <v>96</v>
      </c>
      <c r="I493" s="28">
        <v>24</v>
      </c>
      <c r="J493" s="28">
        <v>1800</v>
      </c>
      <c r="K493" s="28"/>
      <c r="L493" s="48" t="s">
        <v>105</v>
      </c>
      <c r="M493" s="11">
        <f t="shared" si="10"/>
        <v>43200</v>
      </c>
    </row>
    <row r="494" spans="2:13" x14ac:dyDescent="0.35">
      <c r="B494" s="28" t="s">
        <v>129</v>
      </c>
      <c r="C494" s="28" t="s">
        <v>130</v>
      </c>
      <c r="D494" s="28" t="s">
        <v>81</v>
      </c>
      <c r="E494" s="28" t="s">
        <v>82</v>
      </c>
      <c r="F494" s="28" t="s">
        <v>110</v>
      </c>
      <c r="G494" s="28" t="s">
        <v>111</v>
      </c>
      <c r="H494" s="28">
        <v>36</v>
      </c>
      <c r="I494" s="28">
        <v>1</v>
      </c>
      <c r="J494" s="28">
        <v>158.33000000000001</v>
      </c>
      <c r="K494" s="28"/>
      <c r="L494" s="48" t="s">
        <v>105</v>
      </c>
      <c r="M494" s="11">
        <f t="shared" si="10"/>
        <v>158.33000000000001</v>
      </c>
    </row>
    <row r="495" spans="2:13" x14ac:dyDescent="0.35">
      <c r="B495" s="28" t="s">
        <v>129</v>
      </c>
      <c r="C495" s="28" t="s">
        <v>130</v>
      </c>
      <c r="D495" s="28" t="s">
        <v>81</v>
      </c>
      <c r="E495" s="28" t="s">
        <v>82</v>
      </c>
      <c r="F495" s="28" t="s">
        <v>110</v>
      </c>
      <c r="G495" s="28" t="s">
        <v>111</v>
      </c>
      <c r="H495" s="28">
        <v>96</v>
      </c>
      <c r="I495" s="28">
        <v>12</v>
      </c>
      <c r="J495" s="28">
        <v>650.04</v>
      </c>
      <c r="K495" s="28"/>
      <c r="L495" s="48" t="s">
        <v>105</v>
      </c>
      <c r="M495" s="11">
        <f t="shared" si="10"/>
        <v>7800.48</v>
      </c>
    </row>
    <row r="496" spans="2:13" x14ac:dyDescent="0.35">
      <c r="B496" s="28" t="s">
        <v>129</v>
      </c>
      <c r="C496" s="28" t="s">
        <v>130</v>
      </c>
      <c r="D496" s="28" t="s">
        <v>81</v>
      </c>
      <c r="E496" s="28" t="s">
        <v>82</v>
      </c>
      <c r="F496" s="28" t="s">
        <v>110</v>
      </c>
      <c r="G496" s="28" t="s">
        <v>111</v>
      </c>
      <c r="H496" s="28">
        <v>96</v>
      </c>
      <c r="I496" s="28">
        <v>12</v>
      </c>
      <c r="J496" s="28">
        <v>700.08</v>
      </c>
      <c r="K496" s="28"/>
      <c r="L496" s="48" t="s">
        <v>105</v>
      </c>
      <c r="M496" s="11">
        <f t="shared" si="10"/>
        <v>8400.9600000000009</v>
      </c>
    </row>
    <row r="497" spans="2:13" x14ac:dyDescent="0.35">
      <c r="B497" s="28" t="s">
        <v>106</v>
      </c>
      <c r="C497" s="28" t="s">
        <v>107</v>
      </c>
      <c r="D497" s="28" t="s">
        <v>81</v>
      </c>
      <c r="E497" s="28" t="s">
        <v>82</v>
      </c>
      <c r="F497" s="28" t="s">
        <v>110</v>
      </c>
      <c r="G497" s="28" t="s">
        <v>111</v>
      </c>
      <c r="H497" s="28">
        <v>36</v>
      </c>
      <c r="I497" s="28">
        <v>36</v>
      </c>
      <c r="J497" s="28">
        <v>4050</v>
      </c>
      <c r="K497" s="28"/>
      <c r="L497" s="48" t="s">
        <v>105</v>
      </c>
      <c r="M497" s="11">
        <f t="shared" si="10"/>
        <v>145800</v>
      </c>
    </row>
    <row r="498" spans="2:13" x14ac:dyDescent="0.35">
      <c r="B498" s="28" t="s">
        <v>129</v>
      </c>
      <c r="C498" s="28" t="s">
        <v>130</v>
      </c>
      <c r="D498" s="28" t="s">
        <v>81</v>
      </c>
      <c r="E498" s="28" t="s">
        <v>82</v>
      </c>
      <c r="F498" s="28" t="s">
        <v>110</v>
      </c>
      <c r="G498" s="28" t="s">
        <v>111</v>
      </c>
      <c r="H498" s="28">
        <v>36</v>
      </c>
      <c r="I498" s="28">
        <v>12</v>
      </c>
      <c r="J498" s="28">
        <v>1350</v>
      </c>
      <c r="K498" s="28"/>
      <c r="L498" s="48" t="s">
        <v>105</v>
      </c>
      <c r="M498" s="11">
        <f t="shared" si="10"/>
        <v>16200</v>
      </c>
    </row>
    <row r="499" spans="2:13" x14ac:dyDescent="0.35">
      <c r="B499" s="28" t="s">
        <v>129</v>
      </c>
      <c r="C499" s="28" t="s">
        <v>130</v>
      </c>
      <c r="D499" s="28" t="s">
        <v>81</v>
      </c>
      <c r="E499" s="28" t="s">
        <v>82</v>
      </c>
      <c r="F499" s="28" t="s">
        <v>110</v>
      </c>
      <c r="G499" s="28" t="s">
        <v>111</v>
      </c>
      <c r="H499" s="28">
        <v>120</v>
      </c>
      <c r="I499" s="28">
        <v>12</v>
      </c>
      <c r="J499" s="28">
        <v>750</v>
      </c>
      <c r="K499" s="28"/>
      <c r="L499" s="48" t="s">
        <v>105</v>
      </c>
      <c r="M499" s="11">
        <f t="shared" si="10"/>
        <v>9000</v>
      </c>
    </row>
    <row r="500" spans="2:13" x14ac:dyDescent="0.35">
      <c r="B500" s="28" t="s">
        <v>126</v>
      </c>
      <c r="C500" s="28" t="s">
        <v>127</v>
      </c>
      <c r="D500" s="28" t="s">
        <v>45</v>
      </c>
      <c r="E500" s="28" t="s">
        <v>128</v>
      </c>
      <c r="F500" s="28" t="s">
        <v>110</v>
      </c>
      <c r="G500" s="28" t="s">
        <v>111</v>
      </c>
      <c r="H500" s="28">
        <v>48</v>
      </c>
      <c r="I500" s="28">
        <v>12</v>
      </c>
      <c r="J500" s="28">
        <v>1700.04</v>
      </c>
      <c r="K500" s="28"/>
      <c r="L500" s="48" t="s">
        <v>105</v>
      </c>
      <c r="M500" s="11">
        <f t="shared" si="10"/>
        <v>20400.48</v>
      </c>
    </row>
    <row r="501" spans="2:13" x14ac:dyDescent="0.35">
      <c r="B501" s="28" t="s">
        <v>126</v>
      </c>
      <c r="C501" s="28" t="s">
        <v>127</v>
      </c>
      <c r="D501" s="28" t="s">
        <v>45</v>
      </c>
      <c r="E501" s="28" t="s">
        <v>128</v>
      </c>
      <c r="F501" s="28" t="s">
        <v>110</v>
      </c>
      <c r="G501" s="28" t="s">
        <v>111</v>
      </c>
      <c r="H501" s="28">
        <v>120</v>
      </c>
      <c r="I501" s="28">
        <v>12</v>
      </c>
      <c r="J501" s="28">
        <v>600</v>
      </c>
      <c r="K501" s="28"/>
      <c r="L501" s="48" t="s">
        <v>105</v>
      </c>
      <c r="M501" s="11">
        <f t="shared" si="10"/>
        <v>7200</v>
      </c>
    </row>
    <row r="502" spans="2:13" x14ac:dyDescent="0.35">
      <c r="B502" s="28" t="s">
        <v>129</v>
      </c>
      <c r="C502" s="28" t="s">
        <v>130</v>
      </c>
      <c r="D502" s="28" t="s">
        <v>81</v>
      </c>
      <c r="E502" s="28" t="s">
        <v>82</v>
      </c>
      <c r="F502" s="28" t="s">
        <v>110</v>
      </c>
      <c r="G502" s="28" t="s">
        <v>111</v>
      </c>
      <c r="H502" s="28">
        <v>120</v>
      </c>
      <c r="I502" s="28">
        <v>12</v>
      </c>
      <c r="J502" s="28">
        <v>600</v>
      </c>
      <c r="K502" s="28"/>
      <c r="L502" s="48" t="s">
        <v>105</v>
      </c>
      <c r="M502" s="11">
        <f t="shared" si="10"/>
        <v>7200</v>
      </c>
    </row>
    <row r="503" spans="2:13" x14ac:dyDescent="0.35">
      <c r="B503" s="28" t="s">
        <v>129</v>
      </c>
      <c r="C503" s="28" t="s">
        <v>130</v>
      </c>
      <c r="D503" s="28" t="s">
        <v>81</v>
      </c>
      <c r="E503" s="28" t="s">
        <v>82</v>
      </c>
      <c r="F503" s="28" t="s">
        <v>110</v>
      </c>
      <c r="G503" s="28" t="s">
        <v>111</v>
      </c>
      <c r="H503" s="28">
        <v>24</v>
      </c>
      <c r="I503" s="28">
        <v>48</v>
      </c>
      <c r="J503" s="28">
        <v>6000</v>
      </c>
      <c r="K503" s="28"/>
      <c r="L503" s="48" t="s">
        <v>105</v>
      </c>
      <c r="M503" s="11">
        <f t="shared" si="10"/>
        <v>288000</v>
      </c>
    </row>
    <row r="504" spans="2:13" x14ac:dyDescent="0.35">
      <c r="B504" s="28" t="s">
        <v>129</v>
      </c>
      <c r="C504" s="28" t="s">
        <v>130</v>
      </c>
      <c r="D504" s="28" t="s">
        <v>81</v>
      </c>
      <c r="E504" s="28" t="s">
        <v>82</v>
      </c>
      <c r="F504" s="28" t="s">
        <v>110</v>
      </c>
      <c r="G504" s="28" t="s">
        <v>111</v>
      </c>
      <c r="H504" s="28">
        <v>12</v>
      </c>
      <c r="I504" s="28">
        <v>12</v>
      </c>
      <c r="J504" s="28">
        <v>2749.92</v>
      </c>
      <c r="K504" s="28"/>
      <c r="L504" s="48" t="s">
        <v>105</v>
      </c>
      <c r="M504" s="11">
        <f t="shared" si="10"/>
        <v>32999.040000000001</v>
      </c>
    </row>
    <row r="505" spans="2:13" x14ac:dyDescent="0.35">
      <c r="B505" s="28" t="s">
        <v>126</v>
      </c>
      <c r="C505" s="28" t="s">
        <v>127</v>
      </c>
      <c r="D505" s="28" t="s">
        <v>45</v>
      </c>
      <c r="E505" s="28" t="s">
        <v>128</v>
      </c>
      <c r="F505" s="28" t="s">
        <v>110</v>
      </c>
      <c r="G505" s="28" t="s">
        <v>111</v>
      </c>
      <c r="H505" s="28">
        <v>48</v>
      </c>
      <c r="I505" s="28">
        <v>6</v>
      </c>
      <c r="J505" s="28">
        <v>2994.96</v>
      </c>
      <c r="K505" s="28"/>
      <c r="L505" s="48" t="s">
        <v>105</v>
      </c>
      <c r="M505" s="11">
        <f t="shared" si="10"/>
        <v>17969.760000000002</v>
      </c>
    </row>
    <row r="506" spans="2:13" x14ac:dyDescent="0.35">
      <c r="B506" s="28" t="s">
        <v>126</v>
      </c>
      <c r="C506" s="28" t="s">
        <v>127</v>
      </c>
      <c r="D506" s="28" t="s">
        <v>45</v>
      </c>
      <c r="E506" s="28" t="s">
        <v>128</v>
      </c>
      <c r="F506" s="28" t="s">
        <v>26</v>
      </c>
      <c r="G506" s="28" t="s">
        <v>116</v>
      </c>
      <c r="H506" s="28">
        <v>12</v>
      </c>
      <c r="I506" s="28">
        <v>2</v>
      </c>
      <c r="J506" s="28">
        <v>891.08</v>
      </c>
      <c r="K506" s="28"/>
      <c r="L506" s="48" t="s">
        <v>105</v>
      </c>
      <c r="M506" s="11">
        <f t="shared" si="10"/>
        <v>1782.16</v>
      </c>
    </row>
    <row r="507" spans="2:13" x14ac:dyDescent="0.35">
      <c r="B507" s="28" t="s">
        <v>126</v>
      </c>
      <c r="C507" s="28" t="s">
        <v>127</v>
      </c>
      <c r="D507" s="28" t="s">
        <v>45</v>
      </c>
      <c r="E507" s="28" t="s">
        <v>128</v>
      </c>
      <c r="F507" s="28" t="s">
        <v>26</v>
      </c>
      <c r="G507" s="28" t="s">
        <v>132</v>
      </c>
      <c r="H507" s="28">
        <v>6</v>
      </c>
      <c r="I507" s="28">
        <v>12</v>
      </c>
      <c r="J507" s="28">
        <v>4553.5200000000004</v>
      </c>
      <c r="K507" s="28"/>
      <c r="L507" s="48" t="s">
        <v>105</v>
      </c>
      <c r="M507" s="11">
        <f t="shared" si="10"/>
        <v>54642.240000000005</v>
      </c>
    </row>
    <row r="508" spans="2:13" x14ac:dyDescent="0.35">
      <c r="B508" s="28" t="s">
        <v>126</v>
      </c>
      <c r="C508" s="28" t="s">
        <v>127</v>
      </c>
      <c r="D508" s="28" t="s">
        <v>45</v>
      </c>
      <c r="E508" s="28" t="s">
        <v>128</v>
      </c>
      <c r="F508" s="28" t="s">
        <v>26</v>
      </c>
      <c r="G508" s="28" t="s">
        <v>116</v>
      </c>
      <c r="H508" s="28">
        <v>6</v>
      </c>
      <c r="I508" s="28">
        <v>4</v>
      </c>
      <c r="J508" s="28">
        <v>625.04</v>
      </c>
      <c r="K508" s="28"/>
      <c r="L508" s="48" t="s">
        <v>105</v>
      </c>
      <c r="M508" s="11">
        <f t="shared" si="10"/>
        <v>2500.16</v>
      </c>
    </row>
    <row r="509" spans="2:13" x14ac:dyDescent="0.35">
      <c r="B509" s="28" t="s">
        <v>126</v>
      </c>
      <c r="C509" s="28" t="s">
        <v>127</v>
      </c>
      <c r="D509" s="28" t="s">
        <v>45</v>
      </c>
      <c r="E509" s="28" t="s">
        <v>128</v>
      </c>
      <c r="F509" s="28" t="s">
        <v>26</v>
      </c>
      <c r="G509" s="28" t="s">
        <v>116</v>
      </c>
      <c r="H509" s="28">
        <v>6</v>
      </c>
      <c r="I509" s="28">
        <v>24</v>
      </c>
      <c r="J509" s="28">
        <v>6964.32</v>
      </c>
      <c r="K509" s="28"/>
      <c r="L509" s="48" t="s">
        <v>105</v>
      </c>
      <c r="M509" s="11">
        <f t="shared" si="10"/>
        <v>167143.67999999999</v>
      </c>
    </row>
    <row r="510" spans="2:13" x14ac:dyDescent="0.35">
      <c r="B510" s="28" t="s">
        <v>129</v>
      </c>
      <c r="C510" s="28" t="s">
        <v>130</v>
      </c>
      <c r="D510" s="28" t="s">
        <v>81</v>
      </c>
      <c r="E510" s="28" t="s">
        <v>82</v>
      </c>
      <c r="F510" s="28" t="s">
        <v>26</v>
      </c>
      <c r="G510" s="28" t="s">
        <v>27</v>
      </c>
      <c r="H510" s="28">
        <v>12</v>
      </c>
      <c r="I510" s="28">
        <v>3</v>
      </c>
      <c r="J510" s="28">
        <v>666.96</v>
      </c>
      <c r="K510" s="28"/>
      <c r="L510" s="48" t="s">
        <v>105</v>
      </c>
      <c r="M510" s="11">
        <f t="shared" si="10"/>
        <v>2000.88</v>
      </c>
    </row>
    <row r="511" spans="2:13" x14ac:dyDescent="0.35">
      <c r="B511" s="28" t="s">
        <v>126</v>
      </c>
      <c r="C511" s="28" t="s">
        <v>127</v>
      </c>
      <c r="D511" s="28" t="s">
        <v>45</v>
      </c>
      <c r="E511" s="28" t="s">
        <v>128</v>
      </c>
      <c r="F511" s="28" t="s">
        <v>26</v>
      </c>
      <c r="G511" s="28" t="s">
        <v>27</v>
      </c>
      <c r="H511" s="28">
        <v>12</v>
      </c>
      <c r="I511" s="28">
        <v>1</v>
      </c>
      <c r="J511" s="28">
        <v>245.54</v>
      </c>
      <c r="K511" s="28"/>
      <c r="L511" s="48" t="s">
        <v>105</v>
      </c>
      <c r="M511" s="11">
        <f t="shared" si="10"/>
        <v>245.54</v>
      </c>
    </row>
    <row r="512" spans="2:13" x14ac:dyDescent="0.35">
      <c r="B512" s="28" t="s">
        <v>126</v>
      </c>
      <c r="C512" s="28" t="s">
        <v>127</v>
      </c>
      <c r="D512" s="28" t="s">
        <v>45</v>
      </c>
      <c r="E512" s="28" t="s">
        <v>128</v>
      </c>
      <c r="F512" s="28" t="s">
        <v>26</v>
      </c>
      <c r="G512" s="28" t="s">
        <v>27</v>
      </c>
      <c r="H512" s="28">
        <v>12</v>
      </c>
      <c r="I512" s="28">
        <v>11</v>
      </c>
      <c r="J512" s="28">
        <v>2700.94</v>
      </c>
      <c r="K512" s="28"/>
      <c r="L512" s="48" t="s">
        <v>105</v>
      </c>
      <c r="M512" s="11">
        <f t="shared" si="10"/>
        <v>29710.34</v>
      </c>
    </row>
    <row r="513" spans="2:13" x14ac:dyDescent="0.35">
      <c r="B513" s="28" t="s">
        <v>126</v>
      </c>
      <c r="C513" s="28" t="s">
        <v>127</v>
      </c>
      <c r="D513" s="28" t="s">
        <v>45</v>
      </c>
      <c r="E513" s="28" t="s">
        <v>128</v>
      </c>
      <c r="F513" s="28" t="s">
        <v>26</v>
      </c>
      <c r="G513" s="28" t="s">
        <v>27</v>
      </c>
      <c r="H513" s="28">
        <v>12</v>
      </c>
      <c r="I513" s="28">
        <v>12</v>
      </c>
      <c r="J513" s="28">
        <v>2667.84</v>
      </c>
      <c r="K513" s="28"/>
      <c r="L513" s="48" t="s">
        <v>105</v>
      </c>
      <c r="M513" s="11">
        <f t="shared" si="10"/>
        <v>32014.080000000002</v>
      </c>
    </row>
    <row r="514" spans="2:13" x14ac:dyDescent="0.35">
      <c r="B514" s="28" t="s">
        <v>126</v>
      </c>
      <c r="C514" s="28" t="s">
        <v>127</v>
      </c>
      <c r="D514" s="28" t="s">
        <v>45</v>
      </c>
      <c r="E514" s="28" t="s">
        <v>128</v>
      </c>
      <c r="F514" s="28" t="s">
        <v>26</v>
      </c>
      <c r="G514" s="28" t="s">
        <v>27</v>
      </c>
      <c r="H514" s="28">
        <v>24</v>
      </c>
      <c r="I514" s="28">
        <v>12</v>
      </c>
      <c r="J514" s="28">
        <v>2667.84</v>
      </c>
      <c r="K514" s="28"/>
      <c r="L514" s="48" t="s">
        <v>105</v>
      </c>
      <c r="M514" s="11">
        <f t="shared" si="10"/>
        <v>32014.080000000002</v>
      </c>
    </row>
    <row r="515" spans="2:13" x14ac:dyDescent="0.35">
      <c r="B515" s="28" t="s">
        <v>126</v>
      </c>
      <c r="C515" s="28" t="s">
        <v>127</v>
      </c>
      <c r="D515" s="28" t="s">
        <v>45</v>
      </c>
      <c r="E515" s="28" t="s">
        <v>128</v>
      </c>
      <c r="F515" s="28" t="s">
        <v>26</v>
      </c>
      <c r="G515" s="28" t="s">
        <v>27</v>
      </c>
      <c r="H515" s="28">
        <v>24</v>
      </c>
      <c r="I515" s="28">
        <v>24</v>
      </c>
      <c r="J515" s="28">
        <v>5222.6400000000003</v>
      </c>
      <c r="K515" s="28"/>
      <c r="L515" s="48" t="s">
        <v>105</v>
      </c>
      <c r="M515" s="11">
        <f t="shared" si="10"/>
        <v>125343.36000000002</v>
      </c>
    </row>
    <row r="516" spans="2:13" x14ac:dyDescent="0.35">
      <c r="B516" s="28" t="s">
        <v>129</v>
      </c>
      <c r="C516" s="28" t="s">
        <v>130</v>
      </c>
      <c r="D516" s="28" t="s">
        <v>81</v>
      </c>
      <c r="E516" s="28" t="s">
        <v>82</v>
      </c>
      <c r="F516" s="28" t="s">
        <v>26</v>
      </c>
      <c r="G516" s="28" t="s">
        <v>27</v>
      </c>
      <c r="H516" s="28">
        <v>24</v>
      </c>
      <c r="I516" s="28">
        <v>6</v>
      </c>
      <c r="J516" s="28">
        <v>1205.3399999999999</v>
      </c>
      <c r="K516" s="28"/>
      <c r="L516" s="48" t="s">
        <v>105</v>
      </c>
      <c r="M516" s="11">
        <f t="shared" ref="M516:M579" si="11">I516*J516</f>
        <v>7232.0399999999991</v>
      </c>
    </row>
    <row r="517" spans="2:13" x14ac:dyDescent="0.35">
      <c r="B517" s="28" t="s">
        <v>106</v>
      </c>
      <c r="C517" s="28" t="s">
        <v>107</v>
      </c>
      <c r="D517" s="28" t="s">
        <v>81</v>
      </c>
      <c r="E517" s="28" t="s">
        <v>82</v>
      </c>
      <c r="F517" s="28" t="s">
        <v>26</v>
      </c>
      <c r="G517" s="28" t="s">
        <v>27</v>
      </c>
      <c r="H517" s="28">
        <v>24</v>
      </c>
      <c r="I517" s="28">
        <v>6</v>
      </c>
      <c r="J517" s="28">
        <v>1205.3399999999999</v>
      </c>
      <c r="K517" s="28"/>
      <c r="L517" s="48" t="s">
        <v>105</v>
      </c>
      <c r="M517" s="11">
        <f t="shared" si="11"/>
        <v>7232.0399999999991</v>
      </c>
    </row>
    <row r="518" spans="2:13" x14ac:dyDescent="0.35">
      <c r="B518" s="28" t="s">
        <v>126</v>
      </c>
      <c r="C518" s="28" t="s">
        <v>127</v>
      </c>
      <c r="D518" s="28" t="s">
        <v>45</v>
      </c>
      <c r="E518" s="28" t="s">
        <v>128</v>
      </c>
      <c r="F518" s="28" t="s">
        <v>26</v>
      </c>
      <c r="G518" s="28" t="s">
        <v>27</v>
      </c>
      <c r="H518" s="28">
        <v>24</v>
      </c>
      <c r="I518" s="28">
        <v>12</v>
      </c>
      <c r="J518" s="28">
        <v>2410.6799999999998</v>
      </c>
      <c r="K518" s="28"/>
      <c r="L518" s="48" t="s">
        <v>105</v>
      </c>
      <c r="M518" s="11">
        <f t="shared" si="11"/>
        <v>28928.159999999996</v>
      </c>
    </row>
    <row r="519" spans="2:13" x14ac:dyDescent="0.35">
      <c r="B519" s="28" t="s">
        <v>129</v>
      </c>
      <c r="C519" s="28" t="s">
        <v>130</v>
      </c>
      <c r="D519" s="28" t="s">
        <v>81</v>
      </c>
      <c r="E519" s="28" t="s">
        <v>82</v>
      </c>
      <c r="F519" s="28" t="s">
        <v>26</v>
      </c>
      <c r="G519" s="28" t="s">
        <v>27</v>
      </c>
      <c r="H519" s="28">
        <v>48</v>
      </c>
      <c r="I519" s="28">
        <v>48</v>
      </c>
      <c r="J519" s="28">
        <v>3857.28</v>
      </c>
      <c r="K519" s="28"/>
      <c r="L519" s="48" t="s">
        <v>105</v>
      </c>
      <c r="M519" s="11">
        <f t="shared" si="11"/>
        <v>185149.44</v>
      </c>
    </row>
    <row r="520" spans="2:13" x14ac:dyDescent="0.35">
      <c r="B520" s="28" t="s">
        <v>126</v>
      </c>
      <c r="C520" s="28" t="s">
        <v>127</v>
      </c>
      <c r="D520" s="28" t="s">
        <v>45</v>
      </c>
      <c r="E520" s="28" t="s">
        <v>128</v>
      </c>
      <c r="F520" s="28" t="s">
        <v>26</v>
      </c>
      <c r="G520" s="28" t="s">
        <v>27</v>
      </c>
      <c r="H520" s="28">
        <v>24</v>
      </c>
      <c r="I520" s="28">
        <v>2</v>
      </c>
      <c r="J520" s="28">
        <v>979.2</v>
      </c>
      <c r="K520" s="28"/>
      <c r="L520" s="48" t="s">
        <v>105</v>
      </c>
      <c r="M520" s="11">
        <f t="shared" si="11"/>
        <v>1958.4</v>
      </c>
    </row>
    <row r="521" spans="2:13" x14ac:dyDescent="0.35">
      <c r="B521" s="28" t="s">
        <v>129</v>
      </c>
      <c r="C521" s="28" t="s">
        <v>130</v>
      </c>
      <c r="D521" s="28" t="s">
        <v>81</v>
      </c>
      <c r="E521" s="28" t="s">
        <v>82</v>
      </c>
      <c r="F521" s="28" t="s">
        <v>26</v>
      </c>
      <c r="G521" s="28" t="s">
        <v>27</v>
      </c>
      <c r="H521" s="28">
        <v>72</v>
      </c>
      <c r="I521" s="28">
        <v>24</v>
      </c>
      <c r="J521" s="28">
        <v>1152</v>
      </c>
      <c r="K521" s="28"/>
      <c r="L521" s="48" t="s">
        <v>105</v>
      </c>
      <c r="M521" s="11">
        <f t="shared" si="11"/>
        <v>27648</v>
      </c>
    </row>
    <row r="522" spans="2:13" x14ac:dyDescent="0.35">
      <c r="B522" s="28" t="s">
        <v>129</v>
      </c>
      <c r="C522" s="28" t="s">
        <v>130</v>
      </c>
      <c r="D522" s="28" t="s">
        <v>81</v>
      </c>
      <c r="E522" s="28" t="s">
        <v>82</v>
      </c>
      <c r="F522" s="28" t="s">
        <v>26</v>
      </c>
      <c r="G522" s="28" t="s">
        <v>27</v>
      </c>
      <c r="H522" s="28">
        <v>144</v>
      </c>
      <c r="I522" s="28">
        <v>12</v>
      </c>
      <c r="J522" s="28">
        <v>240</v>
      </c>
      <c r="K522" s="28"/>
      <c r="L522" s="48" t="s">
        <v>105</v>
      </c>
      <c r="M522" s="11">
        <f t="shared" si="11"/>
        <v>2880</v>
      </c>
    </row>
    <row r="523" spans="2:13" x14ac:dyDescent="0.35">
      <c r="B523" s="28" t="s">
        <v>126</v>
      </c>
      <c r="C523" s="28" t="s">
        <v>127</v>
      </c>
      <c r="D523" s="28" t="s">
        <v>45</v>
      </c>
      <c r="E523" s="28" t="s">
        <v>128</v>
      </c>
      <c r="F523" s="28" t="s">
        <v>26</v>
      </c>
      <c r="G523" s="28" t="s">
        <v>116</v>
      </c>
      <c r="H523" s="28">
        <v>144</v>
      </c>
      <c r="I523" s="28">
        <v>12</v>
      </c>
      <c r="J523" s="28">
        <v>1060.68</v>
      </c>
      <c r="K523" s="28"/>
      <c r="L523" s="48" t="s">
        <v>105</v>
      </c>
      <c r="M523" s="11">
        <f t="shared" si="11"/>
        <v>12728.16</v>
      </c>
    </row>
    <row r="524" spans="2:13" x14ac:dyDescent="0.35">
      <c r="B524" s="28" t="s">
        <v>129</v>
      </c>
      <c r="C524" s="28" t="s">
        <v>130</v>
      </c>
      <c r="D524" s="28" t="s">
        <v>81</v>
      </c>
      <c r="E524" s="28" t="s">
        <v>82</v>
      </c>
      <c r="F524" s="28" t="s">
        <v>26</v>
      </c>
      <c r="G524" s="28" t="s">
        <v>116</v>
      </c>
      <c r="H524" s="28">
        <v>144</v>
      </c>
      <c r="I524" s="28">
        <v>6</v>
      </c>
      <c r="J524" s="28">
        <v>262.5</v>
      </c>
      <c r="K524" s="28"/>
      <c r="L524" s="48" t="s">
        <v>105</v>
      </c>
      <c r="M524" s="11">
        <f t="shared" si="11"/>
        <v>1575</v>
      </c>
    </row>
    <row r="525" spans="2:13" x14ac:dyDescent="0.35">
      <c r="B525" s="28" t="s">
        <v>129</v>
      </c>
      <c r="C525" s="28" t="s">
        <v>130</v>
      </c>
      <c r="D525" s="28" t="s">
        <v>81</v>
      </c>
      <c r="E525" s="28" t="s">
        <v>82</v>
      </c>
      <c r="F525" s="28" t="s">
        <v>31</v>
      </c>
      <c r="G525" s="28" t="s">
        <v>117</v>
      </c>
      <c r="H525" s="28">
        <v>60</v>
      </c>
      <c r="I525" s="28">
        <v>120</v>
      </c>
      <c r="J525" s="28">
        <v>5404.8</v>
      </c>
      <c r="K525" s="28"/>
      <c r="L525" s="48" t="s">
        <v>105</v>
      </c>
      <c r="M525" s="11">
        <f t="shared" si="11"/>
        <v>648576</v>
      </c>
    </row>
    <row r="526" spans="2:13" x14ac:dyDescent="0.35">
      <c r="B526" s="28" t="s">
        <v>129</v>
      </c>
      <c r="C526" s="28" t="s">
        <v>130</v>
      </c>
      <c r="D526" s="28" t="s">
        <v>81</v>
      </c>
      <c r="E526" s="28" t="s">
        <v>82</v>
      </c>
      <c r="F526" s="28" t="s">
        <v>31</v>
      </c>
      <c r="G526" s="28" t="s">
        <v>117</v>
      </c>
      <c r="H526" s="28">
        <v>60</v>
      </c>
      <c r="I526" s="28">
        <v>120</v>
      </c>
      <c r="J526" s="28">
        <v>5404.8</v>
      </c>
      <c r="K526" s="28"/>
      <c r="L526" s="48" t="s">
        <v>105</v>
      </c>
      <c r="M526" s="11">
        <f t="shared" si="11"/>
        <v>648576</v>
      </c>
    </row>
    <row r="527" spans="2:13" x14ac:dyDescent="0.35">
      <c r="B527" s="28" t="s">
        <v>126</v>
      </c>
      <c r="C527" s="28" t="s">
        <v>127</v>
      </c>
      <c r="D527" s="28" t="s">
        <v>45</v>
      </c>
      <c r="E527" s="28" t="s">
        <v>128</v>
      </c>
      <c r="F527" s="28" t="s">
        <v>31</v>
      </c>
      <c r="G527" s="28" t="s">
        <v>117</v>
      </c>
      <c r="H527" s="28">
        <v>1</v>
      </c>
      <c r="I527" s="28">
        <v>1</v>
      </c>
      <c r="J527" s="28">
        <v>3481.14</v>
      </c>
      <c r="K527" s="28"/>
      <c r="L527" s="48" t="s">
        <v>105</v>
      </c>
      <c r="M527" s="11">
        <f t="shared" si="11"/>
        <v>3481.14</v>
      </c>
    </row>
    <row r="528" spans="2:13" x14ac:dyDescent="0.35">
      <c r="B528" s="28" t="s">
        <v>126</v>
      </c>
      <c r="C528" s="28" t="s">
        <v>127</v>
      </c>
      <c r="D528" s="28" t="s">
        <v>45</v>
      </c>
      <c r="E528" s="28" t="s">
        <v>128</v>
      </c>
      <c r="F528" s="28" t="s">
        <v>31</v>
      </c>
      <c r="G528" s="28" t="s">
        <v>117</v>
      </c>
      <c r="H528" s="28">
        <v>1</v>
      </c>
      <c r="I528" s="28">
        <v>2</v>
      </c>
      <c r="J528" s="28">
        <v>5189.34</v>
      </c>
      <c r="K528" s="28"/>
      <c r="L528" s="48" t="s">
        <v>105</v>
      </c>
      <c r="M528" s="11">
        <f t="shared" si="11"/>
        <v>10378.68</v>
      </c>
    </row>
    <row r="529" spans="2:13" x14ac:dyDescent="0.35">
      <c r="B529" s="28" t="s">
        <v>129</v>
      </c>
      <c r="C529" s="28" t="s">
        <v>130</v>
      </c>
      <c r="D529" s="28" t="s">
        <v>81</v>
      </c>
      <c r="E529" s="28" t="s">
        <v>82</v>
      </c>
      <c r="F529" s="28" t="s">
        <v>31</v>
      </c>
      <c r="G529" s="28" t="s">
        <v>117</v>
      </c>
      <c r="H529" s="28">
        <v>30</v>
      </c>
      <c r="I529" s="28">
        <v>8</v>
      </c>
      <c r="J529" s="28">
        <v>1153.1199999999999</v>
      </c>
      <c r="K529" s="28"/>
      <c r="L529" s="48" t="s">
        <v>105</v>
      </c>
      <c r="M529" s="11">
        <f t="shared" si="11"/>
        <v>9224.9599999999991</v>
      </c>
    </row>
    <row r="530" spans="2:13" x14ac:dyDescent="0.35">
      <c r="B530" s="28" t="s">
        <v>129</v>
      </c>
      <c r="C530" s="28" t="s">
        <v>130</v>
      </c>
      <c r="D530" s="28" t="s">
        <v>81</v>
      </c>
      <c r="E530" s="28" t="s">
        <v>82</v>
      </c>
      <c r="F530" s="28" t="s">
        <v>31</v>
      </c>
      <c r="G530" s="28" t="s">
        <v>117</v>
      </c>
      <c r="H530" s="28">
        <v>30</v>
      </c>
      <c r="I530" s="28">
        <v>22</v>
      </c>
      <c r="J530" s="28">
        <v>3171.08</v>
      </c>
      <c r="K530" s="28"/>
      <c r="L530" s="48" t="s">
        <v>105</v>
      </c>
      <c r="M530" s="11">
        <f t="shared" si="11"/>
        <v>69763.759999999995</v>
      </c>
    </row>
    <row r="531" spans="2:13" x14ac:dyDescent="0.35">
      <c r="B531" s="28" t="s">
        <v>129</v>
      </c>
      <c r="C531" s="28" t="s">
        <v>130</v>
      </c>
      <c r="D531" s="28" t="s">
        <v>81</v>
      </c>
      <c r="E531" s="28" t="s">
        <v>82</v>
      </c>
      <c r="F531" s="28" t="s">
        <v>31</v>
      </c>
      <c r="G531" s="28" t="s">
        <v>117</v>
      </c>
      <c r="H531" s="28">
        <v>40</v>
      </c>
      <c r="I531" s="28">
        <v>40</v>
      </c>
      <c r="J531" s="28">
        <v>4324.3999999999996</v>
      </c>
      <c r="K531" s="28"/>
      <c r="L531" s="48" t="s">
        <v>105</v>
      </c>
      <c r="M531" s="11">
        <f t="shared" si="11"/>
        <v>172976</v>
      </c>
    </row>
    <row r="532" spans="2:13" x14ac:dyDescent="0.35">
      <c r="B532" s="28" t="s">
        <v>126</v>
      </c>
      <c r="C532" s="28" t="s">
        <v>127</v>
      </c>
      <c r="D532" s="28" t="s">
        <v>45</v>
      </c>
      <c r="E532" s="28" t="s">
        <v>128</v>
      </c>
      <c r="F532" s="28" t="s">
        <v>31</v>
      </c>
      <c r="G532" s="28" t="s">
        <v>117</v>
      </c>
      <c r="H532" s="28">
        <v>120</v>
      </c>
      <c r="I532" s="28">
        <v>24</v>
      </c>
      <c r="J532" s="28">
        <v>907.92</v>
      </c>
      <c r="K532" s="28"/>
      <c r="L532" s="48" t="s">
        <v>105</v>
      </c>
      <c r="M532" s="11">
        <f t="shared" si="11"/>
        <v>21790.079999999998</v>
      </c>
    </row>
    <row r="533" spans="2:13" x14ac:dyDescent="0.35">
      <c r="B533" s="28" t="s">
        <v>126</v>
      </c>
      <c r="C533" s="28" t="s">
        <v>127</v>
      </c>
      <c r="D533" s="28" t="s">
        <v>45</v>
      </c>
      <c r="E533" s="28" t="s">
        <v>128</v>
      </c>
      <c r="F533" s="28" t="s">
        <v>31</v>
      </c>
      <c r="G533" s="28" t="s">
        <v>133</v>
      </c>
      <c r="H533" s="28">
        <v>10</v>
      </c>
      <c r="I533" s="28">
        <v>6</v>
      </c>
      <c r="J533" s="28">
        <v>1684.26</v>
      </c>
      <c r="K533" s="28"/>
      <c r="L533" s="48" t="s">
        <v>105</v>
      </c>
      <c r="M533" s="11">
        <f t="shared" si="11"/>
        <v>10105.56</v>
      </c>
    </row>
    <row r="534" spans="2:13" x14ac:dyDescent="0.35">
      <c r="B534" s="28" t="s">
        <v>129</v>
      </c>
      <c r="C534" s="28" t="s">
        <v>130</v>
      </c>
      <c r="D534" s="28" t="s">
        <v>81</v>
      </c>
      <c r="E534" s="28" t="s">
        <v>82</v>
      </c>
      <c r="F534" s="28" t="s">
        <v>31</v>
      </c>
      <c r="G534" s="28" t="s">
        <v>32</v>
      </c>
      <c r="H534" s="28">
        <v>12</v>
      </c>
      <c r="I534" s="28">
        <v>12</v>
      </c>
      <c r="J534" s="28">
        <v>6483.48</v>
      </c>
      <c r="K534" s="28"/>
      <c r="L534" s="48" t="s">
        <v>105</v>
      </c>
      <c r="M534" s="11">
        <f t="shared" si="11"/>
        <v>77801.759999999995</v>
      </c>
    </row>
    <row r="535" spans="2:13" x14ac:dyDescent="0.35">
      <c r="B535" s="28" t="s">
        <v>126</v>
      </c>
      <c r="C535" s="28" t="s">
        <v>127</v>
      </c>
      <c r="D535" s="28" t="s">
        <v>45</v>
      </c>
      <c r="E535" s="28" t="s">
        <v>128</v>
      </c>
      <c r="F535" s="28" t="s">
        <v>31</v>
      </c>
      <c r="G535" s="28" t="s">
        <v>32</v>
      </c>
      <c r="H535" s="28">
        <v>12</v>
      </c>
      <c r="I535" s="28">
        <v>56</v>
      </c>
      <c r="J535" s="28">
        <v>17361.12</v>
      </c>
      <c r="K535" s="28"/>
      <c r="L535" s="48" t="s">
        <v>105</v>
      </c>
      <c r="M535" s="11">
        <f t="shared" si="11"/>
        <v>972222.72</v>
      </c>
    </row>
    <row r="536" spans="2:13" x14ac:dyDescent="0.35">
      <c r="B536" s="28" t="s">
        <v>126</v>
      </c>
      <c r="C536" s="28" t="s">
        <v>127</v>
      </c>
      <c r="D536" s="28" t="s">
        <v>45</v>
      </c>
      <c r="E536" s="28" t="s">
        <v>128</v>
      </c>
      <c r="F536" s="28" t="s">
        <v>31</v>
      </c>
      <c r="G536" s="28" t="s">
        <v>32</v>
      </c>
      <c r="H536" s="28">
        <v>24</v>
      </c>
      <c r="I536" s="28">
        <v>24</v>
      </c>
      <c r="J536" s="28">
        <v>6947.52</v>
      </c>
      <c r="K536" s="28"/>
      <c r="L536" s="48" t="s">
        <v>105</v>
      </c>
      <c r="M536" s="11">
        <f t="shared" si="11"/>
        <v>166740.48000000001</v>
      </c>
    </row>
    <row r="537" spans="2:13" x14ac:dyDescent="0.35">
      <c r="B537" s="28" t="s">
        <v>106</v>
      </c>
      <c r="C537" s="28" t="s">
        <v>107</v>
      </c>
      <c r="D537" s="28" t="s">
        <v>81</v>
      </c>
      <c r="E537" s="28" t="s">
        <v>82</v>
      </c>
      <c r="F537" s="28" t="s">
        <v>31</v>
      </c>
      <c r="G537" s="28" t="s">
        <v>32</v>
      </c>
      <c r="H537" s="28">
        <v>48</v>
      </c>
      <c r="I537" s="28">
        <v>48</v>
      </c>
      <c r="J537" s="28">
        <v>6315.84</v>
      </c>
      <c r="K537" s="28"/>
      <c r="L537" s="48" t="s">
        <v>105</v>
      </c>
      <c r="M537" s="11">
        <f t="shared" si="11"/>
        <v>303160.32000000001</v>
      </c>
    </row>
    <row r="538" spans="2:13" x14ac:dyDescent="0.35">
      <c r="B538" s="28" t="s">
        <v>126</v>
      </c>
      <c r="C538" s="28" t="s">
        <v>127</v>
      </c>
      <c r="D538" s="28" t="s">
        <v>45</v>
      </c>
      <c r="E538" s="28" t="s">
        <v>128</v>
      </c>
      <c r="F538" s="28" t="s">
        <v>31</v>
      </c>
      <c r="G538" s="28" t="s">
        <v>32</v>
      </c>
      <c r="H538" s="28">
        <v>48</v>
      </c>
      <c r="I538" s="28">
        <v>24</v>
      </c>
      <c r="J538" s="28">
        <v>3157.92</v>
      </c>
      <c r="K538" s="28"/>
      <c r="L538" s="48" t="s">
        <v>105</v>
      </c>
      <c r="M538" s="11">
        <f t="shared" si="11"/>
        <v>75790.080000000002</v>
      </c>
    </row>
    <row r="539" spans="2:13" x14ac:dyDescent="0.35">
      <c r="B539" s="28" t="s">
        <v>126</v>
      </c>
      <c r="C539" s="28" t="s">
        <v>127</v>
      </c>
      <c r="D539" s="28" t="s">
        <v>45</v>
      </c>
      <c r="E539" s="28" t="s">
        <v>128</v>
      </c>
      <c r="F539" s="28" t="s">
        <v>31</v>
      </c>
      <c r="G539" s="28" t="s">
        <v>32</v>
      </c>
      <c r="H539" s="28">
        <v>12</v>
      </c>
      <c r="I539" s="28">
        <v>120</v>
      </c>
      <c r="J539" s="28">
        <v>36842.400000000001</v>
      </c>
      <c r="K539" s="28"/>
      <c r="L539" s="48" t="s">
        <v>105</v>
      </c>
      <c r="M539" s="11">
        <f t="shared" si="11"/>
        <v>4421088</v>
      </c>
    </row>
    <row r="540" spans="2:13" x14ac:dyDescent="0.35">
      <c r="B540" s="28" t="s">
        <v>126</v>
      </c>
      <c r="C540" s="28" t="s">
        <v>127</v>
      </c>
      <c r="D540" s="28" t="s">
        <v>45</v>
      </c>
      <c r="E540" s="28" t="s">
        <v>128</v>
      </c>
      <c r="F540" s="28" t="s">
        <v>31</v>
      </c>
      <c r="G540" s="28" t="s">
        <v>33</v>
      </c>
      <c r="H540" s="28">
        <v>30</v>
      </c>
      <c r="I540" s="28">
        <v>224</v>
      </c>
      <c r="J540" s="28">
        <v>43229.760000000002</v>
      </c>
      <c r="K540" s="28"/>
      <c r="L540" s="48" t="s">
        <v>105</v>
      </c>
      <c r="M540" s="11">
        <f t="shared" si="11"/>
        <v>9683466.2400000002</v>
      </c>
    </row>
    <row r="541" spans="2:13" x14ac:dyDescent="0.35">
      <c r="B541" s="28" t="s">
        <v>126</v>
      </c>
      <c r="C541" s="28" t="s">
        <v>127</v>
      </c>
      <c r="D541" s="28" t="s">
        <v>45</v>
      </c>
      <c r="E541" s="28" t="s">
        <v>128</v>
      </c>
      <c r="F541" s="28" t="s">
        <v>31</v>
      </c>
      <c r="G541" s="28" t="s">
        <v>33</v>
      </c>
      <c r="H541" s="28">
        <v>45</v>
      </c>
      <c r="I541" s="28">
        <v>36</v>
      </c>
      <c r="J541" s="28">
        <v>5842.08</v>
      </c>
      <c r="K541" s="28"/>
      <c r="L541" s="48" t="s">
        <v>105</v>
      </c>
      <c r="M541" s="11">
        <f t="shared" si="11"/>
        <v>210314.88</v>
      </c>
    </row>
    <row r="542" spans="2:13" x14ac:dyDescent="0.35">
      <c r="B542" s="28" t="s">
        <v>126</v>
      </c>
      <c r="C542" s="28" t="s">
        <v>127</v>
      </c>
      <c r="D542" s="28" t="s">
        <v>45</v>
      </c>
      <c r="E542" s="28" t="s">
        <v>128</v>
      </c>
      <c r="F542" s="28" t="s">
        <v>31</v>
      </c>
      <c r="G542" s="28" t="s">
        <v>33</v>
      </c>
      <c r="H542" s="28">
        <v>50</v>
      </c>
      <c r="I542" s="28">
        <v>12</v>
      </c>
      <c r="J542" s="28">
        <v>1947.36</v>
      </c>
      <c r="K542" s="28"/>
      <c r="L542" s="48" t="s">
        <v>105</v>
      </c>
      <c r="M542" s="11">
        <f t="shared" si="11"/>
        <v>23368.32</v>
      </c>
    </row>
    <row r="543" spans="2:13" x14ac:dyDescent="0.35">
      <c r="B543" s="28" t="s">
        <v>126</v>
      </c>
      <c r="C543" s="28" t="s">
        <v>127</v>
      </c>
      <c r="D543" s="28" t="s">
        <v>45</v>
      </c>
      <c r="E543" s="28" t="s">
        <v>128</v>
      </c>
      <c r="F543" s="28" t="s">
        <v>31</v>
      </c>
      <c r="G543" s="28" t="s">
        <v>32</v>
      </c>
      <c r="H543" s="28">
        <v>32</v>
      </c>
      <c r="I543" s="28">
        <v>20</v>
      </c>
      <c r="J543" s="28">
        <v>3153.2</v>
      </c>
      <c r="K543" s="28"/>
      <c r="L543" s="48" t="s">
        <v>105</v>
      </c>
      <c r="M543" s="11">
        <f t="shared" si="11"/>
        <v>63064</v>
      </c>
    </row>
    <row r="544" spans="2:13" x14ac:dyDescent="0.35">
      <c r="B544" s="28" t="s">
        <v>126</v>
      </c>
      <c r="C544" s="28" t="s">
        <v>127</v>
      </c>
      <c r="D544" s="28" t="s">
        <v>45</v>
      </c>
      <c r="E544" s="28" t="s">
        <v>128</v>
      </c>
      <c r="F544" s="28" t="s">
        <v>31</v>
      </c>
      <c r="G544" s="28" t="s">
        <v>32</v>
      </c>
      <c r="H544" s="28">
        <v>32</v>
      </c>
      <c r="I544" s="28">
        <v>4</v>
      </c>
      <c r="J544" s="28">
        <v>630.64</v>
      </c>
      <c r="K544" s="28"/>
      <c r="L544" s="48" t="s">
        <v>105</v>
      </c>
      <c r="M544" s="11">
        <f t="shared" si="11"/>
        <v>2522.56</v>
      </c>
    </row>
    <row r="545" spans="2:13" x14ac:dyDescent="0.35">
      <c r="B545" s="28" t="s">
        <v>126</v>
      </c>
      <c r="C545" s="28" t="s">
        <v>127</v>
      </c>
      <c r="D545" s="28" t="s">
        <v>45</v>
      </c>
      <c r="E545" s="28" t="s">
        <v>128</v>
      </c>
      <c r="F545" s="28" t="s">
        <v>31</v>
      </c>
      <c r="G545" s="28" t="s">
        <v>32</v>
      </c>
      <c r="H545" s="28">
        <v>18</v>
      </c>
      <c r="I545" s="28">
        <v>12</v>
      </c>
      <c r="J545" s="28">
        <v>3684.24</v>
      </c>
      <c r="K545" s="28"/>
      <c r="L545" s="48" t="s">
        <v>105</v>
      </c>
      <c r="M545" s="11">
        <f t="shared" si="11"/>
        <v>44210.879999999997</v>
      </c>
    </row>
    <row r="546" spans="2:13" x14ac:dyDescent="0.35">
      <c r="B546" s="28" t="s">
        <v>126</v>
      </c>
      <c r="C546" s="28" t="s">
        <v>127</v>
      </c>
      <c r="D546" s="28" t="s">
        <v>45</v>
      </c>
      <c r="E546" s="28" t="s">
        <v>128</v>
      </c>
      <c r="F546" s="28" t="s">
        <v>31</v>
      </c>
      <c r="G546" s="28" t="s">
        <v>32</v>
      </c>
      <c r="H546" s="28">
        <v>60</v>
      </c>
      <c r="I546" s="28">
        <v>24</v>
      </c>
      <c r="J546" s="28">
        <v>1405.2</v>
      </c>
      <c r="K546" s="28"/>
      <c r="L546" s="48" t="s">
        <v>105</v>
      </c>
      <c r="M546" s="11">
        <f t="shared" si="11"/>
        <v>33724.800000000003</v>
      </c>
    </row>
    <row r="547" spans="2:13" x14ac:dyDescent="0.35">
      <c r="B547" s="28" t="s">
        <v>126</v>
      </c>
      <c r="C547" s="28" t="s">
        <v>127</v>
      </c>
      <c r="D547" s="28" t="s">
        <v>45</v>
      </c>
      <c r="E547" s="28" t="s">
        <v>128</v>
      </c>
      <c r="F547" s="28" t="s">
        <v>31</v>
      </c>
      <c r="G547" s="28" t="s">
        <v>32</v>
      </c>
      <c r="H547" s="28">
        <v>48</v>
      </c>
      <c r="I547" s="28">
        <v>24</v>
      </c>
      <c r="J547" s="28">
        <v>4108.08</v>
      </c>
      <c r="K547" s="28"/>
      <c r="L547" s="48" t="s">
        <v>105</v>
      </c>
      <c r="M547" s="11">
        <f t="shared" si="11"/>
        <v>98593.919999999998</v>
      </c>
    </row>
    <row r="548" spans="2:13" x14ac:dyDescent="0.35">
      <c r="B548" s="28" t="s">
        <v>126</v>
      </c>
      <c r="C548" s="28" t="s">
        <v>127</v>
      </c>
      <c r="D548" s="28" t="s">
        <v>45</v>
      </c>
      <c r="E548" s="28" t="s">
        <v>128</v>
      </c>
      <c r="F548" s="28" t="s">
        <v>31</v>
      </c>
      <c r="G548" s="28" t="s">
        <v>32</v>
      </c>
      <c r="H548" s="28">
        <v>20</v>
      </c>
      <c r="I548" s="28">
        <v>24</v>
      </c>
      <c r="J548" s="28">
        <v>11163.12</v>
      </c>
      <c r="K548" s="28"/>
      <c r="L548" s="48" t="s">
        <v>105</v>
      </c>
      <c r="M548" s="11">
        <f t="shared" si="11"/>
        <v>267914.88</v>
      </c>
    </row>
    <row r="549" spans="2:13" x14ac:dyDescent="0.35">
      <c r="B549" s="28" t="s">
        <v>126</v>
      </c>
      <c r="C549" s="28" t="s">
        <v>127</v>
      </c>
      <c r="D549" s="28" t="s">
        <v>45</v>
      </c>
      <c r="E549" s="28" t="s">
        <v>128</v>
      </c>
      <c r="F549" s="28" t="s">
        <v>31</v>
      </c>
      <c r="G549" s="28" t="s">
        <v>32</v>
      </c>
      <c r="H549" s="28">
        <v>60</v>
      </c>
      <c r="I549" s="28">
        <v>12</v>
      </c>
      <c r="J549" s="28">
        <v>973.08</v>
      </c>
      <c r="K549" s="28"/>
      <c r="L549" s="48" t="s">
        <v>105</v>
      </c>
      <c r="M549" s="11">
        <f t="shared" si="11"/>
        <v>11676.960000000001</v>
      </c>
    </row>
    <row r="550" spans="2:13" x14ac:dyDescent="0.35">
      <c r="B550" s="28" t="s">
        <v>126</v>
      </c>
      <c r="C550" s="28" t="s">
        <v>127</v>
      </c>
      <c r="D550" s="28" t="s">
        <v>45</v>
      </c>
      <c r="E550" s="28" t="s">
        <v>128</v>
      </c>
      <c r="F550" s="28" t="s">
        <v>31</v>
      </c>
      <c r="G550" s="28" t="s">
        <v>32</v>
      </c>
      <c r="H550" s="28">
        <v>24</v>
      </c>
      <c r="I550" s="28">
        <v>72</v>
      </c>
      <c r="J550" s="28">
        <v>14210.64</v>
      </c>
      <c r="K550" s="28"/>
      <c r="L550" s="48" t="s">
        <v>105</v>
      </c>
      <c r="M550" s="11">
        <f t="shared" si="11"/>
        <v>1023166.08</v>
      </c>
    </row>
    <row r="551" spans="2:13" x14ac:dyDescent="0.35">
      <c r="B551" s="28" t="s">
        <v>126</v>
      </c>
      <c r="C551" s="28" t="s">
        <v>127</v>
      </c>
      <c r="D551" s="28" t="s">
        <v>45</v>
      </c>
      <c r="E551" s="28" t="s">
        <v>128</v>
      </c>
      <c r="F551" s="28" t="s">
        <v>31</v>
      </c>
      <c r="G551" s="28" t="s">
        <v>32</v>
      </c>
      <c r="H551" s="28">
        <v>18</v>
      </c>
      <c r="I551" s="28">
        <v>18</v>
      </c>
      <c r="J551" s="28">
        <v>7105.32</v>
      </c>
      <c r="K551" s="28"/>
      <c r="L551" s="48" t="s">
        <v>105</v>
      </c>
      <c r="M551" s="11">
        <f t="shared" si="11"/>
        <v>127895.76</v>
      </c>
    </row>
    <row r="552" spans="2:13" x14ac:dyDescent="0.35">
      <c r="B552" s="28" t="s">
        <v>126</v>
      </c>
      <c r="C552" s="28" t="s">
        <v>127</v>
      </c>
      <c r="D552" s="28" t="s">
        <v>45</v>
      </c>
      <c r="E552" s="28" t="s">
        <v>128</v>
      </c>
      <c r="F552" s="28" t="s">
        <v>31</v>
      </c>
      <c r="G552" s="28" t="s">
        <v>32</v>
      </c>
      <c r="H552" s="28">
        <v>18</v>
      </c>
      <c r="I552" s="28">
        <v>6</v>
      </c>
      <c r="J552" s="28">
        <v>3146.88</v>
      </c>
      <c r="K552" s="28"/>
      <c r="L552" s="48" t="s">
        <v>105</v>
      </c>
      <c r="M552" s="11">
        <f t="shared" si="11"/>
        <v>18881.28</v>
      </c>
    </row>
    <row r="553" spans="2:13" x14ac:dyDescent="0.35">
      <c r="B553" s="28" t="s">
        <v>126</v>
      </c>
      <c r="C553" s="28" t="s">
        <v>127</v>
      </c>
      <c r="D553" s="28" t="s">
        <v>45</v>
      </c>
      <c r="E553" s="28" t="s">
        <v>128</v>
      </c>
      <c r="F553" s="28" t="s">
        <v>31</v>
      </c>
      <c r="G553" s="28" t="s">
        <v>32</v>
      </c>
      <c r="H553" s="28">
        <v>48</v>
      </c>
      <c r="I553" s="28">
        <v>36</v>
      </c>
      <c r="J553" s="28">
        <v>3567.6</v>
      </c>
      <c r="K553" s="28"/>
      <c r="L553" s="48" t="s">
        <v>105</v>
      </c>
      <c r="M553" s="11">
        <f t="shared" si="11"/>
        <v>128433.59999999999</v>
      </c>
    </row>
    <row r="554" spans="2:13" x14ac:dyDescent="0.35">
      <c r="B554" s="28" t="s">
        <v>129</v>
      </c>
      <c r="C554" s="28" t="s">
        <v>130</v>
      </c>
      <c r="D554" s="28" t="s">
        <v>81</v>
      </c>
      <c r="E554" s="28" t="s">
        <v>82</v>
      </c>
      <c r="F554" s="28" t="s">
        <v>31</v>
      </c>
      <c r="G554" s="28" t="s">
        <v>32</v>
      </c>
      <c r="H554" s="28">
        <v>72</v>
      </c>
      <c r="I554" s="28">
        <v>72</v>
      </c>
      <c r="J554" s="28">
        <v>4540.32</v>
      </c>
      <c r="K554" s="28"/>
      <c r="L554" s="48" t="s">
        <v>105</v>
      </c>
      <c r="M554" s="11">
        <f t="shared" si="11"/>
        <v>326903.03999999998</v>
      </c>
    </row>
    <row r="555" spans="2:13" x14ac:dyDescent="0.35">
      <c r="B555" s="28" t="s">
        <v>126</v>
      </c>
      <c r="C555" s="28" t="s">
        <v>127</v>
      </c>
      <c r="D555" s="28" t="s">
        <v>45</v>
      </c>
      <c r="E555" s="28" t="s">
        <v>128</v>
      </c>
      <c r="F555" s="28" t="s">
        <v>31</v>
      </c>
      <c r="G555" s="28" t="s">
        <v>32</v>
      </c>
      <c r="H555" s="28">
        <v>18</v>
      </c>
      <c r="I555" s="28">
        <v>12</v>
      </c>
      <c r="J555" s="28">
        <v>3684.24</v>
      </c>
      <c r="K555" s="28"/>
      <c r="L555" s="48" t="s">
        <v>105</v>
      </c>
      <c r="M555" s="11">
        <f t="shared" si="11"/>
        <v>44210.879999999997</v>
      </c>
    </row>
    <row r="556" spans="2:13" x14ac:dyDescent="0.35">
      <c r="B556" s="28" t="s">
        <v>129</v>
      </c>
      <c r="C556" s="28" t="s">
        <v>130</v>
      </c>
      <c r="D556" s="28" t="s">
        <v>81</v>
      </c>
      <c r="E556" s="28" t="s">
        <v>82</v>
      </c>
      <c r="F556" s="28" t="s">
        <v>31</v>
      </c>
      <c r="G556" s="28" t="s">
        <v>32</v>
      </c>
      <c r="H556" s="28">
        <v>18</v>
      </c>
      <c r="I556" s="28">
        <v>18</v>
      </c>
      <c r="J556" s="28">
        <v>5526.36</v>
      </c>
      <c r="K556" s="28"/>
      <c r="L556" s="48" t="s">
        <v>105</v>
      </c>
      <c r="M556" s="11">
        <f t="shared" si="11"/>
        <v>99474.48</v>
      </c>
    </row>
    <row r="557" spans="2:13" x14ac:dyDescent="0.35">
      <c r="B557" s="28" t="s">
        <v>129</v>
      </c>
      <c r="C557" s="28" t="s">
        <v>130</v>
      </c>
      <c r="D557" s="28" t="s">
        <v>81</v>
      </c>
      <c r="E557" s="28" t="s">
        <v>82</v>
      </c>
      <c r="F557" s="28" t="s">
        <v>31</v>
      </c>
      <c r="G557" s="28" t="s">
        <v>32</v>
      </c>
      <c r="H557" s="28">
        <v>18</v>
      </c>
      <c r="I557" s="28">
        <v>18</v>
      </c>
      <c r="J557" s="28">
        <v>7105.32</v>
      </c>
      <c r="K557" s="28"/>
      <c r="L557" s="48" t="s">
        <v>105</v>
      </c>
      <c r="M557" s="11">
        <f t="shared" si="11"/>
        <v>127895.76</v>
      </c>
    </row>
    <row r="558" spans="2:13" x14ac:dyDescent="0.35">
      <c r="B558" s="28" t="s">
        <v>129</v>
      </c>
      <c r="C558" s="28" t="s">
        <v>130</v>
      </c>
      <c r="D558" s="28" t="s">
        <v>81</v>
      </c>
      <c r="E558" s="28" t="s">
        <v>82</v>
      </c>
      <c r="F558" s="28" t="s">
        <v>31</v>
      </c>
      <c r="G558" s="28" t="s">
        <v>32</v>
      </c>
      <c r="H558" s="28">
        <v>18</v>
      </c>
      <c r="I558" s="28">
        <v>18</v>
      </c>
      <c r="J558" s="28">
        <v>5999.94</v>
      </c>
      <c r="K558" s="28"/>
      <c r="L558" s="48" t="s">
        <v>105</v>
      </c>
      <c r="M558" s="11">
        <f t="shared" si="11"/>
        <v>107998.92</v>
      </c>
    </row>
    <row r="559" spans="2:13" x14ac:dyDescent="0.35">
      <c r="B559" s="28" t="s">
        <v>126</v>
      </c>
      <c r="C559" s="28" t="s">
        <v>127</v>
      </c>
      <c r="D559" s="28" t="s">
        <v>45</v>
      </c>
      <c r="E559" s="28" t="s">
        <v>128</v>
      </c>
      <c r="F559" s="28" t="s">
        <v>40</v>
      </c>
      <c r="G559" s="28" t="s">
        <v>121</v>
      </c>
      <c r="H559" s="28">
        <v>960</v>
      </c>
      <c r="I559" s="28">
        <v>120</v>
      </c>
      <c r="J559" s="28">
        <v>5602.8</v>
      </c>
      <c r="K559" s="28"/>
      <c r="L559" s="48" t="s">
        <v>105</v>
      </c>
      <c r="M559" s="11">
        <f t="shared" si="11"/>
        <v>672336</v>
      </c>
    </row>
    <row r="560" spans="2:13" x14ac:dyDescent="0.35">
      <c r="B560" s="28" t="s">
        <v>129</v>
      </c>
      <c r="C560" s="28" t="s">
        <v>130</v>
      </c>
      <c r="D560" s="28" t="s">
        <v>81</v>
      </c>
      <c r="E560" s="28" t="s">
        <v>82</v>
      </c>
      <c r="F560" s="28" t="s">
        <v>40</v>
      </c>
      <c r="G560" s="28" t="s">
        <v>41</v>
      </c>
      <c r="H560" s="28">
        <v>1080</v>
      </c>
      <c r="I560" s="28">
        <v>240</v>
      </c>
      <c r="J560" s="28">
        <v>11016</v>
      </c>
      <c r="K560" s="28"/>
      <c r="L560" s="48" t="s">
        <v>105</v>
      </c>
      <c r="M560" s="11">
        <f t="shared" si="11"/>
        <v>2643840</v>
      </c>
    </row>
    <row r="561" spans="2:13" x14ac:dyDescent="0.35">
      <c r="B561" s="28" t="s">
        <v>129</v>
      </c>
      <c r="C561" s="28" t="s">
        <v>130</v>
      </c>
      <c r="D561" s="28" t="s">
        <v>81</v>
      </c>
      <c r="E561" s="28" t="s">
        <v>82</v>
      </c>
      <c r="F561" s="28" t="s">
        <v>40</v>
      </c>
      <c r="G561" s="28" t="s">
        <v>41</v>
      </c>
      <c r="H561" s="28">
        <v>216</v>
      </c>
      <c r="I561" s="28">
        <v>36</v>
      </c>
      <c r="J561" s="28">
        <v>3755.16</v>
      </c>
      <c r="K561" s="28"/>
      <c r="L561" s="48" t="s">
        <v>105</v>
      </c>
      <c r="M561" s="11">
        <f t="shared" si="11"/>
        <v>135185.76</v>
      </c>
    </row>
    <row r="562" spans="2:13" x14ac:dyDescent="0.35">
      <c r="B562" s="28" t="s">
        <v>126</v>
      </c>
      <c r="C562" s="28" t="s">
        <v>127</v>
      </c>
      <c r="D562" s="28" t="s">
        <v>45</v>
      </c>
      <c r="E562" s="28" t="s">
        <v>128</v>
      </c>
      <c r="F562" s="28" t="s">
        <v>40</v>
      </c>
      <c r="G562" s="28" t="s">
        <v>42</v>
      </c>
      <c r="H562" s="28">
        <v>25</v>
      </c>
      <c r="I562" s="28">
        <v>5</v>
      </c>
      <c r="J562" s="28">
        <v>6333.15</v>
      </c>
      <c r="K562" s="28"/>
      <c r="L562" s="48" t="s">
        <v>105</v>
      </c>
      <c r="M562" s="11">
        <f t="shared" si="11"/>
        <v>31665.75</v>
      </c>
    </row>
    <row r="563" spans="2:13" x14ac:dyDescent="0.35">
      <c r="B563" s="28" t="s">
        <v>129</v>
      </c>
      <c r="C563" s="28" t="s">
        <v>130</v>
      </c>
      <c r="D563" s="28" t="s">
        <v>81</v>
      </c>
      <c r="E563" s="28" t="s">
        <v>82</v>
      </c>
      <c r="F563" s="28" t="s">
        <v>40</v>
      </c>
      <c r="G563" s="28" t="s">
        <v>42</v>
      </c>
      <c r="H563" s="28">
        <v>25</v>
      </c>
      <c r="I563" s="28">
        <v>3</v>
      </c>
      <c r="J563" s="28">
        <v>3799.89</v>
      </c>
      <c r="K563" s="28"/>
      <c r="L563" s="48" t="s">
        <v>105</v>
      </c>
      <c r="M563" s="11">
        <f t="shared" si="11"/>
        <v>11399.67</v>
      </c>
    </row>
    <row r="564" spans="2:13" x14ac:dyDescent="0.35">
      <c r="B564" s="28" t="s">
        <v>126</v>
      </c>
      <c r="C564" s="28" t="s">
        <v>127</v>
      </c>
      <c r="D564" s="28" t="s">
        <v>45</v>
      </c>
      <c r="E564" s="28" t="s">
        <v>128</v>
      </c>
      <c r="F564" s="28" t="s">
        <v>40</v>
      </c>
      <c r="G564" s="28" t="s">
        <v>42</v>
      </c>
      <c r="H564" s="28">
        <v>12</v>
      </c>
      <c r="I564" s="28">
        <v>4</v>
      </c>
      <c r="J564" s="28">
        <v>3671.72</v>
      </c>
      <c r="K564" s="28"/>
      <c r="L564" s="48" t="s">
        <v>105</v>
      </c>
      <c r="M564" s="11">
        <f t="shared" si="11"/>
        <v>14686.88</v>
      </c>
    </row>
    <row r="565" spans="2:13" x14ac:dyDescent="0.35">
      <c r="B565" s="28" t="s">
        <v>126</v>
      </c>
      <c r="C565" s="28" t="s">
        <v>127</v>
      </c>
      <c r="D565" s="28" t="s">
        <v>45</v>
      </c>
      <c r="E565" s="28" t="s">
        <v>128</v>
      </c>
      <c r="F565" s="28" t="s">
        <v>40</v>
      </c>
      <c r="G565" s="28" t="s">
        <v>134</v>
      </c>
      <c r="H565" s="28">
        <v>120</v>
      </c>
      <c r="I565" s="28">
        <v>12</v>
      </c>
      <c r="J565" s="28">
        <v>1989.96</v>
      </c>
      <c r="K565" s="28"/>
      <c r="L565" s="48" t="s">
        <v>105</v>
      </c>
      <c r="M565" s="11">
        <f t="shared" si="11"/>
        <v>23879.52</v>
      </c>
    </row>
    <row r="566" spans="2:13" x14ac:dyDescent="0.35">
      <c r="B566" s="28" t="s">
        <v>126</v>
      </c>
      <c r="C566" s="28" t="s">
        <v>127</v>
      </c>
      <c r="D566" s="28" t="s">
        <v>45</v>
      </c>
      <c r="E566" s="28" t="s">
        <v>128</v>
      </c>
      <c r="F566" s="28" t="s">
        <v>40</v>
      </c>
      <c r="G566" s="28" t="s">
        <v>93</v>
      </c>
      <c r="H566" s="28">
        <v>32</v>
      </c>
      <c r="I566" s="28">
        <v>12</v>
      </c>
      <c r="J566" s="28">
        <v>2102.64</v>
      </c>
      <c r="K566" s="28"/>
      <c r="L566" s="48" t="s">
        <v>105</v>
      </c>
      <c r="M566" s="11">
        <f t="shared" si="11"/>
        <v>25231.68</v>
      </c>
    </row>
    <row r="567" spans="2:13" x14ac:dyDescent="0.35">
      <c r="B567" s="28" t="s">
        <v>129</v>
      </c>
      <c r="C567" s="28" t="s">
        <v>130</v>
      </c>
      <c r="D567" s="28" t="s">
        <v>81</v>
      </c>
      <c r="E567" s="28" t="s">
        <v>82</v>
      </c>
      <c r="F567" s="28" t="s">
        <v>40</v>
      </c>
      <c r="G567" s="28" t="s">
        <v>93</v>
      </c>
      <c r="H567" s="28">
        <v>32</v>
      </c>
      <c r="I567" s="28">
        <v>192</v>
      </c>
      <c r="J567" s="28">
        <v>33642.239999999998</v>
      </c>
      <c r="K567" s="28"/>
      <c r="L567" s="48" t="s">
        <v>105</v>
      </c>
      <c r="M567" s="11">
        <f t="shared" si="11"/>
        <v>6459310.0800000001</v>
      </c>
    </row>
    <row r="568" spans="2:13" x14ac:dyDescent="0.35">
      <c r="B568" s="28" t="s">
        <v>118</v>
      </c>
      <c r="C568" s="28" t="s">
        <v>119</v>
      </c>
      <c r="D568" s="28" t="s">
        <v>114</v>
      </c>
      <c r="E568" s="28" t="s">
        <v>120</v>
      </c>
      <c r="F568" s="28" t="s">
        <v>40</v>
      </c>
      <c r="G568" s="28" t="s">
        <v>93</v>
      </c>
      <c r="H568" s="28">
        <v>32</v>
      </c>
      <c r="I568" s="28">
        <v>1848</v>
      </c>
      <c r="J568" s="28">
        <v>323806.56</v>
      </c>
      <c r="K568" s="28"/>
      <c r="L568" s="48" t="s">
        <v>105</v>
      </c>
      <c r="M568" s="11">
        <f t="shared" si="11"/>
        <v>598394522.88</v>
      </c>
    </row>
    <row r="569" spans="2:13" x14ac:dyDescent="0.35">
      <c r="B569" s="28" t="s">
        <v>118</v>
      </c>
      <c r="C569" s="28" t="s">
        <v>119</v>
      </c>
      <c r="D569" s="28" t="s">
        <v>114</v>
      </c>
      <c r="E569" s="28" t="s">
        <v>120</v>
      </c>
      <c r="F569" s="28" t="s">
        <v>40</v>
      </c>
      <c r="G569" s="28" t="s">
        <v>93</v>
      </c>
      <c r="H569" s="28">
        <v>32</v>
      </c>
      <c r="I569" s="28">
        <v>1352</v>
      </c>
      <c r="J569" s="28">
        <v>236897.44</v>
      </c>
      <c r="K569" s="28"/>
      <c r="L569" s="48" t="s">
        <v>105</v>
      </c>
      <c r="M569" s="11">
        <f t="shared" si="11"/>
        <v>320285338.88</v>
      </c>
    </row>
    <row r="570" spans="2:13" x14ac:dyDescent="0.35">
      <c r="B570" s="28" t="s">
        <v>129</v>
      </c>
      <c r="C570" s="28" t="s">
        <v>130</v>
      </c>
      <c r="D570" s="28" t="s">
        <v>81</v>
      </c>
      <c r="E570" s="28" t="s">
        <v>82</v>
      </c>
      <c r="F570" s="28" t="s">
        <v>40</v>
      </c>
      <c r="G570" s="28" t="s">
        <v>93</v>
      </c>
      <c r="H570" s="28">
        <v>4</v>
      </c>
      <c r="I570" s="28">
        <v>8</v>
      </c>
      <c r="J570" s="28">
        <v>11348.4</v>
      </c>
      <c r="K570" s="28"/>
      <c r="L570" s="48" t="s">
        <v>105</v>
      </c>
      <c r="M570" s="11">
        <f t="shared" si="11"/>
        <v>90787.199999999997</v>
      </c>
    </row>
    <row r="571" spans="2:13" x14ac:dyDescent="0.35">
      <c r="B571" s="28" t="s">
        <v>129</v>
      </c>
      <c r="C571" s="28" t="s">
        <v>130</v>
      </c>
      <c r="D571" s="28" t="s">
        <v>81</v>
      </c>
      <c r="E571" s="28" t="s">
        <v>82</v>
      </c>
      <c r="F571" s="28" t="s">
        <v>40</v>
      </c>
      <c r="G571" s="28" t="s">
        <v>47</v>
      </c>
      <c r="H571" s="28">
        <v>1080</v>
      </c>
      <c r="I571" s="28">
        <v>360</v>
      </c>
      <c r="J571" s="28">
        <v>14418</v>
      </c>
      <c r="K571" s="28"/>
      <c r="L571" s="48" t="s">
        <v>105</v>
      </c>
      <c r="M571" s="11">
        <f t="shared" si="11"/>
        <v>5190480</v>
      </c>
    </row>
    <row r="572" spans="2:13" x14ac:dyDescent="0.35">
      <c r="B572" s="28" t="s">
        <v>126</v>
      </c>
      <c r="C572" s="28" t="s">
        <v>127</v>
      </c>
      <c r="D572" s="28" t="s">
        <v>45</v>
      </c>
      <c r="E572" s="28" t="s">
        <v>128</v>
      </c>
      <c r="F572" s="28" t="s">
        <v>40</v>
      </c>
      <c r="G572" s="28" t="s">
        <v>47</v>
      </c>
      <c r="H572" s="28">
        <v>72</v>
      </c>
      <c r="I572" s="28">
        <v>10</v>
      </c>
      <c r="J572" s="28">
        <v>4606.2</v>
      </c>
      <c r="K572" s="28"/>
      <c r="L572" s="48" t="s">
        <v>105</v>
      </c>
      <c r="M572" s="11">
        <f t="shared" si="11"/>
        <v>46062</v>
      </c>
    </row>
    <row r="573" spans="2:13" x14ac:dyDescent="0.35">
      <c r="B573" s="28" t="s">
        <v>118</v>
      </c>
      <c r="C573" s="28" t="s">
        <v>119</v>
      </c>
      <c r="D573" s="28" t="s">
        <v>114</v>
      </c>
      <c r="E573" s="28" t="s">
        <v>120</v>
      </c>
      <c r="F573" s="28" t="s">
        <v>40</v>
      </c>
      <c r="G573" s="28" t="s">
        <v>47</v>
      </c>
      <c r="H573" s="28">
        <v>72</v>
      </c>
      <c r="I573" s="28">
        <v>720</v>
      </c>
      <c r="J573" s="28">
        <v>331646.40000000002</v>
      </c>
      <c r="K573" s="28"/>
      <c r="L573" s="48" t="s">
        <v>105</v>
      </c>
      <c r="M573" s="11">
        <f t="shared" si="11"/>
        <v>238785408.00000003</v>
      </c>
    </row>
    <row r="574" spans="2:13" x14ac:dyDescent="0.35">
      <c r="B574" s="28" t="s">
        <v>126</v>
      </c>
      <c r="C574" s="28" t="s">
        <v>127</v>
      </c>
      <c r="D574" s="28" t="s">
        <v>45</v>
      </c>
      <c r="E574" s="28" t="s">
        <v>128</v>
      </c>
      <c r="F574" s="28" t="s">
        <v>40</v>
      </c>
      <c r="G574" s="28" t="s">
        <v>47</v>
      </c>
      <c r="H574" s="28">
        <v>16</v>
      </c>
      <c r="I574" s="28">
        <v>6</v>
      </c>
      <c r="J574" s="28">
        <v>10368.6</v>
      </c>
      <c r="K574" s="28"/>
      <c r="L574" s="48" t="s">
        <v>105</v>
      </c>
      <c r="M574" s="11">
        <f t="shared" si="11"/>
        <v>62211.600000000006</v>
      </c>
    </row>
    <row r="575" spans="2:13" x14ac:dyDescent="0.35">
      <c r="B575" s="28" t="s">
        <v>126</v>
      </c>
      <c r="C575" s="28" t="s">
        <v>127</v>
      </c>
      <c r="D575" s="28" t="s">
        <v>45</v>
      </c>
      <c r="E575" s="28" t="s">
        <v>128</v>
      </c>
      <c r="F575" s="28" t="s">
        <v>40</v>
      </c>
      <c r="G575" s="28" t="s">
        <v>47</v>
      </c>
      <c r="H575" s="28">
        <v>12</v>
      </c>
      <c r="I575" s="28">
        <v>4</v>
      </c>
      <c r="J575" s="28">
        <v>9299.0400000000009</v>
      </c>
      <c r="K575" s="28"/>
      <c r="L575" s="48" t="s">
        <v>105</v>
      </c>
      <c r="M575" s="11">
        <f t="shared" si="11"/>
        <v>37196.160000000003</v>
      </c>
    </row>
    <row r="576" spans="2:13" x14ac:dyDescent="0.35">
      <c r="B576" s="28" t="s">
        <v>129</v>
      </c>
      <c r="C576" s="28" t="s">
        <v>130</v>
      </c>
      <c r="D576" s="28" t="s">
        <v>81</v>
      </c>
      <c r="E576" s="28" t="s">
        <v>82</v>
      </c>
      <c r="F576" s="28" t="s">
        <v>40</v>
      </c>
      <c r="G576" s="28" t="s">
        <v>47</v>
      </c>
      <c r="H576" s="28">
        <v>1200</v>
      </c>
      <c r="I576" s="28">
        <v>360</v>
      </c>
      <c r="J576" s="28">
        <v>7513.2</v>
      </c>
      <c r="K576" s="28"/>
      <c r="L576" s="48" t="s">
        <v>105</v>
      </c>
      <c r="M576" s="11">
        <f t="shared" si="11"/>
        <v>2704752</v>
      </c>
    </row>
    <row r="577" spans="2:13" x14ac:dyDescent="0.35">
      <c r="B577" s="28" t="s">
        <v>126</v>
      </c>
      <c r="C577" s="28" t="s">
        <v>127</v>
      </c>
      <c r="D577" s="28" t="s">
        <v>45</v>
      </c>
      <c r="E577" s="28" t="s">
        <v>128</v>
      </c>
      <c r="F577" s="28" t="s">
        <v>40</v>
      </c>
      <c r="G577" s="28" t="s">
        <v>47</v>
      </c>
      <c r="H577" s="28">
        <v>72</v>
      </c>
      <c r="I577" s="28">
        <v>4</v>
      </c>
      <c r="J577" s="28">
        <v>961.32</v>
      </c>
      <c r="K577" s="28"/>
      <c r="L577" s="48" t="s">
        <v>105</v>
      </c>
      <c r="M577" s="11">
        <f t="shared" si="11"/>
        <v>3845.28</v>
      </c>
    </row>
    <row r="578" spans="2:13" x14ac:dyDescent="0.35">
      <c r="B578" s="28" t="s">
        <v>126</v>
      </c>
      <c r="C578" s="28" t="s">
        <v>127</v>
      </c>
      <c r="D578" s="28" t="s">
        <v>45</v>
      </c>
      <c r="E578" s="28" t="s">
        <v>128</v>
      </c>
      <c r="F578" s="28" t="s">
        <v>40</v>
      </c>
      <c r="G578" s="28" t="s">
        <v>50</v>
      </c>
      <c r="H578" s="28">
        <v>216</v>
      </c>
      <c r="I578" s="28">
        <v>36</v>
      </c>
      <c r="J578" s="28">
        <v>3755.16</v>
      </c>
      <c r="K578" s="28"/>
      <c r="L578" s="48" t="s">
        <v>105</v>
      </c>
      <c r="M578" s="11">
        <f t="shared" si="11"/>
        <v>135185.76</v>
      </c>
    </row>
    <row r="579" spans="2:13" x14ac:dyDescent="0.35">
      <c r="B579" s="28" t="s">
        <v>126</v>
      </c>
      <c r="C579" s="28" t="s">
        <v>127</v>
      </c>
      <c r="D579" s="28" t="s">
        <v>45</v>
      </c>
      <c r="E579" s="28" t="s">
        <v>128</v>
      </c>
      <c r="F579" s="28" t="s">
        <v>40</v>
      </c>
      <c r="G579" s="28" t="s">
        <v>50</v>
      </c>
      <c r="H579" s="28">
        <v>140</v>
      </c>
      <c r="I579" s="28">
        <v>24</v>
      </c>
      <c r="J579" s="28">
        <v>4305.6000000000004</v>
      </c>
      <c r="K579" s="28"/>
      <c r="L579" s="48" t="s">
        <v>105</v>
      </c>
      <c r="M579" s="11">
        <f t="shared" si="11"/>
        <v>103334.40000000001</v>
      </c>
    </row>
    <row r="580" spans="2:13" x14ac:dyDescent="0.35">
      <c r="B580" s="28" t="s">
        <v>129</v>
      </c>
      <c r="C580" s="28" t="s">
        <v>130</v>
      </c>
      <c r="D580" s="28" t="s">
        <v>81</v>
      </c>
      <c r="E580" s="28" t="s">
        <v>82</v>
      </c>
      <c r="F580" s="28" t="s">
        <v>51</v>
      </c>
      <c r="G580" s="28" t="s">
        <v>52</v>
      </c>
      <c r="H580" s="28">
        <v>72</v>
      </c>
      <c r="I580" s="28">
        <v>6</v>
      </c>
      <c r="J580" s="28">
        <v>696.48</v>
      </c>
      <c r="K580" s="28"/>
      <c r="L580" s="48" t="s">
        <v>105</v>
      </c>
      <c r="M580" s="11">
        <f t="shared" ref="M580:M643" si="12">I580*J580</f>
        <v>4178.88</v>
      </c>
    </row>
    <row r="581" spans="2:13" x14ac:dyDescent="0.35">
      <c r="B581" s="28" t="s">
        <v>126</v>
      </c>
      <c r="C581" s="28" t="s">
        <v>127</v>
      </c>
      <c r="D581" s="28" t="s">
        <v>45</v>
      </c>
      <c r="E581" s="28" t="s">
        <v>128</v>
      </c>
      <c r="F581" s="28" t="s">
        <v>51</v>
      </c>
      <c r="G581" s="28" t="s">
        <v>52</v>
      </c>
      <c r="H581" s="28">
        <v>48</v>
      </c>
      <c r="I581" s="28">
        <v>12</v>
      </c>
      <c r="J581" s="28">
        <v>3120</v>
      </c>
      <c r="K581" s="28"/>
      <c r="L581" s="48" t="s">
        <v>105</v>
      </c>
      <c r="M581" s="11">
        <f t="shared" si="12"/>
        <v>37440</v>
      </c>
    </row>
    <row r="582" spans="2:13" x14ac:dyDescent="0.35">
      <c r="B582" s="28" t="s">
        <v>126</v>
      </c>
      <c r="C582" s="28" t="s">
        <v>127</v>
      </c>
      <c r="D582" s="28" t="s">
        <v>45</v>
      </c>
      <c r="E582" s="28" t="s">
        <v>128</v>
      </c>
      <c r="F582" s="28" t="s">
        <v>51</v>
      </c>
      <c r="G582" s="28" t="s">
        <v>52</v>
      </c>
      <c r="H582" s="28">
        <v>48</v>
      </c>
      <c r="I582" s="28">
        <v>6</v>
      </c>
      <c r="J582" s="28">
        <v>1560</v>
      </c>
      <c r="K582" s="28"/>
      <c r="L582" s="48" t="s">
        <v>105</v>
      </c>
      <c r="M582" s="11">
        <f t="shared" si="12"/>
        <v>9360</v>
      </c>
    </row>
    <row r="583" spans="2:13" x14ac:dyDescent="0.35">
      <c r="B583" s="28" t="s">
        <v>126</v>
      </c>
      <c r="C583" s="28" t="s">
        <v>127</v>
      </c>
      <c r="D583" s="28" t="s">
        <v>45</v>
      </c>
      <c r="E583" s="28" t="s">
        <v>128</v>
      </c>
      <c r="F583" s="28" t="s">
        <v>51</v>
      </c>
      <c r="G583" s="28" t="s">
        <v>52</v>
      </c>
      <c r="H583" s="28">
        <v>96</v>
      </c>
      <c r="I583" s="28">
        <v>12</v>
      </c>
      <c r="J583" s="28">
        <v>803.52</v>
      </c>
      <c r="K583" s="28"/>
      <c r="L583" s="48" t="s">
        <v>105</v>
      </c>
      <c r="M583" s="11">
        <f t="shared" si="12"/>
        <v>9642.24</v>
      </c>
    </row>
    <row r="584" spans="2:13" x14ac:dyDescent="0.35">
      <c r="B584" s="28" t="s">
        <v>126</v>
      </c>
      <c r="C584" s="28" t="s">
        <v>127</v>
      </c>
      <c r="D584" s="28" t="s">
        <v>45</v>
      </c>
      <c r="E584" s="28" t="s">
        <v>128</v>
      </c>
      <c r="F584" s="28" t="s">
        <v>51</v>
      </c>
      <c r="G584" s="28" t="s">
        <v>52</v>
      </c>
      <c r="H584" s="28">
        <v>96</v>
      </c>
      <c r="I584" s="28">
        <v>24</v>
      </c>
      <c r="J584" s="28">
        <v>1607.04</v>
      </c>
      <c r="K584" s="28"/>
      <c r="L584" s="48" t="s">
        <v>105</v>
      </c>
      <c r="M584" s="11">
        <f t="shared" si="12"/>
        <v>38568.959999999999</v>
      </c>
    </row>
    <row r="585" spans="2:13" x14ac:dyDescent="0.35">
      <c r="B585" s="28" t="s">
        <v>126</v>
      </c>
      <c r="C585" s="28" t="s">
        <v>127</v>
      </c>
      <c r="D585" s="28" t="s">
        <v>45</v>
      </c>
      <c r="E585" s="28" t="s">
        <v>128</v>
      </c>
      <c r="F585" s="28" t="s">
        <v>122</v>
      </c>
      <c r="G585" s="28" t="s">
        <v>123</v>
      </c>
      <c r="H585" s="28">
        <v>6</v>
      </c>
      <c r="I585" s="28">
        <v>12</v>
      </c>
      <c r="J585" s="28">
        <v>2989.92</v>
      </c>
      <c r="K585" s="28"/>
      <c r="L585" s="48" t="s">
        <v>105</v>
      </c>
      <c r="M585" s="11">
        <f t="shared" si="12"/>
        <v>35879.040000000001</v>
      </c>
    </row>
    <row r="586" spans="2:13" x14ac:dyDescent="0.35">
      <c r="B586" s="28" t="s">
        <v>126</v>
      </c>
      <c r="C586" s="28" t="s">
        <v>127</v>
      </c>
      <c r="D586" s="28" t="s">
        <v>45</v>
      </c>
      <c r="E586" s="28" t="s">
        <v>128</v>
      </c>
      <c r="F586" s="28" t="s">
        <v>122</v>
      </c>
      <c r="G586" s="28" t="s">
        <v>123</v>
      </c>
      <c r="H586" s="28">
        <v>6</v>
      </c>
      <c r="I586" s="28">
        <v>12</v>
      </c>
      <c r="J586" s="28">
        <v>2989.92</v>
      </c>
      <c r="K586" s="28"/>
      <c r="L586" s="48" t="s">
        <v>105</v>
      </c>
      <c r="M586" s="11">
        <f t="shared" si="12"/>
        <v>35879.040000000001</v>
      </c>
    </row>
    <row r="587" spans="2:13" x14ac:dyDescent="0.35">
      <c r="B587" s="28" t="s">
        <v>126</v>
      </c>
      <c r="C587" s="28" t="s">
        <v>127</v>
      </c>
      <c r="D587" s="28" t="s">
        <v>45</v>
      </c>
      <c r="E587" s="28" t="s">
        <v>128</v>
      </c>
      <c r="F587" s="28" t="s">
        <v>122</v>
      </c>
      <c r="G587" s="28" t="s">
        <v>123</v>
      </c>
      <c r="H587" s="28">
        <v>6</v>
      </c>
      <c r="I587" s="28">
        <v>12</v>
      </c>
      <c r="J587" s="28">
        <v>2989.92</v>
      </c>
      <c r="K587" s="28"/>
      <c r="L587" s="48" t="s">
        <v>105</v>
      </c>
      <c r="M587" s="11">
        <f t="shared" si="12"/>
        <v>35879.040000000001</v>
      </c>
    </row>
    <row r="588" spans="2:13" x14ac:dyDescent="0.35">
      <c r="B588" s="28" t="s">
        <v>126</v>
      </c>
      <c r="C588" s="28" t="s">
        <v>127</v>
      </c>
      <c r="D588" s="28" t="s">
        <v>45</v>
      </c>
      <c r="E588" s="28" t="s">
        <v>128</v>
      </c>
      <c r="F588" s="28" t="s">
        <v>55</v>
      </c>
      <c r="G588" s="28" t="s">
        <v>56</v>
      </c>
      <c r="H588" s="28">
        <v>12</v>
      </c>
      <c r="I588" s="28">
        <v>6</v>
      </c>
      <c r="J588" s="28">
        <v>2342.64</v>
      </c>
      <c r="K588" s="28"/>
      <c r="L588" s="48" t="s">
        <v>105</v>
      </c>
      <c r="M588" s="11">
        <f t="shared" si="12"/>
        <v>14055.84</v>
      </c>
    </row>
    <row r="589" spans="2:13" x14ac:dyDescent="0.35">
      <c r="B589" s="28" t="s">
        <v>126</v>
      </c>
      <c r="C589" s="28" t="s">
        <v>127</v>
      </c>
      <c r="D589" s="28" t="s">
        <v>45</v>
      </c>
      <c r="E589" s="28" t="s">
        <v>128</v>
      </c>
      <c r="F589" s="28" t="s">
        <v>55</v>
      </c>
      <c r="G589" s="28" t="s">
        <v>56</v>
      </c>
      <c r="H589" s="28">
        <v>4</v>
      </c>
      <c r="I589" s="28">
        <v>6</v>
      </c>
      <c r="J589" s="28">
        <v>9125.2199999999993</v>
      </c>
      <c r="K589" s="28"/>
      <c r="L589" s="48" t="s">
        <v>105</v>
      </c>
      <c r="M589" s="11">
        <f t="shared" si="12"/>
        <v>54751.319999999992</v>
      </c>
    </row>
    <row r="590" spans="2:13" x14ac:dyDescent="0.35">
      <c r="B590" s="28" t="s">
        <v>126</v>
      </c>
      <c r="C590" s="28" t="s">
        <v>127</v>
      </c>
      <c r="D590" s="28" t="s">
        <v>45</v>
      </c>
      <c r="E590" s="28" t="s">
        <v>128</v>
      </c>
      <c r="F590" s="28" t="s">
        <v>55</v>
      </c>
      <c r="G590" s="28" t="s">
        <v>56</v>
      </c>
      <c r="H590" s="28">
        <v>4</v>
      </c>
      <c r="I590" s="28">
        <v>6</v>
      </c>
      <c r="J590" s="28">
        <v>9646.92</v>
      </c>
      <c r="K590" s="28"/>
      <c r="L590" s="48" t="s">
        <v>105</v>
      </c>
      <c r="M590" s="11">
        <f t="shared" si="12"/>
        <v>57881.520000000004</v>
      </c>
    </row>
    <row r="591" spans="2:13" x14ac:dyDescent="0.35">
      <c r="B591" s="28" t="s">
        <v>126</v>
      </c>
      <c r="C591" s="28" t="s">
        <v>127</v>
      </c>
      <c r="D591" s="28" t="s">
        <v>45</v>
      </c>
      <c r="E591" s="28" t="s">
        <v>128</v>
      </c>
      <c r="F591" s="28" t="s">
        <v>55</v>
      </c>
      <c r="G591" s="28" t="s">
        <v>56</v>
      </c>
      <c r="H591" s="28">
        <v>12</v>
      </c>
      <c r="I591" s="28">
        <v>24</v>
      </c>
      <c r="J591" s="28">
        <v>8327.0400000000009</v>
      </c>
      <c r="K591" s="28"/>
      <c r="L591" s="48" t="s">
        <v>105</v>
      </c>
      <c r="M591" s="11">
        <f t="shared" si="12"/>
        <v>199848.96000000002</v>
      </c>
    </row>
    <row r="592" spans="2:13" x14ac:dyDescent="0.35">
      <c r="B592" s="28" t="s">
        <v>126</v>
      </c>
      <c r="C592" s="28" t="s">
        <v>127</v>
      </c>
      <c r="D592" s="28" t="s">
        <v>45</v>
      </c>
      <c r="E592" s="28" t="s">
        <v>128</v>
      </c>
      <c r="F592" s="28" t="s">
        <v>55</v>
      </c>
      <c r="G592" s="28" t="s">
        <v>56</v>
      </c>
      <c r="H592" s="28">
        <v>18</v>
      </c>
      <c r="I592" s="28">
        <v>6</v>
      </c>
      <c r="J592" s="28">
        <v>2081.7600000000002</v>
      </c>
      <c r="K592" s="28"/>
      <c r="L592" s="48" t="s">
        <v>105</v>
      </c>
      <c r="M592" s="11">
        <f t="shared" si="12"/>
        <v>12490.560000000001</v>
      </c>
    </row>
    <row r="593" spans="2:13" x14ac:dyDescent="0.35">
      <c r="B593" s="28" t="s">
        <v>126</v>
      </c>
      <c r="C593" s="28" t="s">
        <v>127</v>
      </c>
      <c r="D593" s="28" t="s">
        <v>45</v>
      </c>
      <c r="E593" s="28" t="s">
        <v>128</v>
      </c>
      <c r="F593" s="28" t="s">
        <v>55</v>
      </c>
      <c r="G593" s="28" t="s">
        <v>56</v>
      </c>
      <c r="H593" s="28">
        <v>4</v>
      </c>
      <c r="I593" s="28">
        <v>6</v>
      </c>
      <c r="J593" s="28">
        <v>9125.2199999999993</v>
      </c>
      <c r="K593" s="28"/>
      <c r="L593" s="48" t="s">
        <v>105</v>
      </c>
      <c r="M593" s="11">
        <f t="shared" si="12"/>
        <v>54751.319999999992</v>
      </c>
    </row>
    <row r="594" spans="2:13" x14ac:dyDescent="0.35">
      <c r="B594" s="28" t="s">
        <v>126</v>
      </c>
      <c r="C594" s="28" t="s">
        <v>127</v>
      </c>
      <c r="D594" s="28" t="s">
        <v>45</v>
      </c>
      <c r="E594" s="28" t="s">
        <v>128</v>
      </c>
      <c r="F594" s="28" t="s">
        <v>55</v>
      </c>
      <c r="G594" s="28" t="s">
        <v>56</v>
      </c>
      <c r="H594" s="28">
        <v>72</v>
      </c>
      <c r="I594" s="28">
        <v>6</v>
      </c>
      <c r="J594" s="28">
        <v>547.86</v>
      </c>
      <c r="K594" s="28"/>
      <c r="L594" s="48" t="s">
        <v>105</v>
      </c>
      <c r="M594" s="11">
        <f t="shared" si="12"/>
        <v>3287.16</v>
      </c>
    </row>
    <row r="595" spans="2:13" x14ac:dyDescent="0.35">
      <c r="B595" s="28" t="s">
        <v>126</v>
      </c>
      <c r="C595" s="28" t="s">
        <v>127</v>
      </c>
      <c r="D595" s="28" t="s">
        <v>45</v>
      </c>
      <c r="E595" s="28" t="s">
        <v>128</v>
      </c>
      <c r="F595" s="28" t="s">
        <v>55</v>
      </c>
      <c r="G595" s="28" t="s">
        <v>56</v>
      </c>
      <c r="H595" s="28">
        <v>4</v>
      </c>
      <c r="I595" s="28">
        <v>11</v>
      </c>
      <c r="J595" s="28">
        <v>12311.2</v>
      </c>
      <c r="K595" s="28"/>
      <c r="L595" s="48" t="s">
        <v>105</v>
      </c>
      <c r="M595" s="11">
        <f t="shared" si="12"/>
        <v>135423.20000000001</v>
      </c>
    </row>
    <row r="596" spans="2:13" x14ac:dyDescent="0.35">
      <c r="B596" s="28" t="s">
        <v>126</v>
      </c>
      <c r="C596" s="28" t="s">
        <v>127</v>
      </c>
      <c r="D596" s="28" t="s">
        <v>45</v>
      </c>
      <c r="E596" s="28" t="s">
        <v>128</v>
      </c>
      <c r="F596" s="28" t="s">
        <v>55</v>
      </c>
      <c r="G596" s="28" t="s">
        <v>56</v>
      </c>
      <c r="H596" s="28">
        <v>4</v>
      </c>
      <c r="I596" s="28">
        <v>1</v>
      </c>
      <c r="J596" s="28">
        <v>1119.2</v>
      </c>
      <c r="K596" s="28"/>
      <c r="L596" s="48" t="s">
        <v>105</v>
      </c>
      <c r="M596" s="11">
        <f t="shared" si="12"/>
        <v>1119.2</v>
      </c>
    </row>
    <row r="597" spans="2:13" x14ac:dyDescent="0.35">
      <c r="B597" s="28" t="s">
        <v>126</v>
      </c>
      <c r="C597" s="28" t="s">
        <v>127</v>
      </c>
      <c r="D597" s="28" t="s">
        <v>45</v>
      </c>
      <c r="E597" s="28" t="s">
        <v>128</v>
      </c>
      <c r="F597" s="28" t="s">
        <v>55</v>
      </c>
      <c r="G597" s="28" t="s">
        <v>56</v>
      </c>
      <c r="H597" s="28">
        <v>6</v>
      </c>
      <c r="I597" s="28">
        <v>6</v>
      </c>
      <c r="J597" s="28">
        <v>3495</v>
      </c>
      <c r="K597" s="28"/>
      <c r="L597" s="48" t="s">
        <v>105</v>
      </c>
      <c r="M597" s="11">
        <f t="shared" si="12"/>
        <v>20970</v>
      </c>
    </row>
    <row r="598" spans="2:13" x14ac:dyDescent="0.35">
      <c r="B598" s="28" t="s">
        <v>126</v>
      </c>
      <c r="C598" s="28" t="s">
        <v>127</v>
      </c>
      <c r="D598" s="28" t="s">
        <v>45</v>
      </c>
      <c r="E598" s="28" t="s">
        <v>128</v>
      </c>
      <c r="F598" s="28" t="s">
        <v>55</v>
      </c>
      <c r="G598" s="28" t="s">
        <v>56</v>
      </c>
      <c r="H598" s="28">
        <v>192</v>
      </c>
      <c r="I598" s="28">
        <v>12</v>
      </c>
      <c r="J598" s="28">
        <v>300</v>
      </c>
      <c r="K598" s="28"/>
      <c r="L598" s="48" t="s">
        <v>105</v>
      </c>
      <c r="M598" s="11">
        <f t="shared" si="12"/>
        <v>3600</v>
      </c>
    </row>
    <row r="599" spans="2:13" x14ac:dyDescent="0.35">
      <c r="B599" s="28" t="s">
        <v>126</v>
      </c>
      <c r="C599" s="28" t="s">
        <v>127</v>
      </c>
      <c r="D599" s="28" t="s">
        <v>45</v>
      </c>
      <c r="E599" s="28" t="s">
        <v>128</v>
      </c>
      <c r="F599" s="28" t="s">
        <v>55</v>
      </c>
      <c r="G599" s="28" t="s">
        <v>56</v>
      </c>
      <c r="H599" s="28">
        <v>192</v>
      </c>
      <c r="I599" s="28">
        <v>24</v>
      </c>
      <c r="J599" s="28">
        <v>499.92</v>
      </c>
      <c r="K599" s="28"/>
      <c r="L599" s="48" t="s">
        <v>105</v>
      </c>
      <c r="M599" s="11">
        <f t="shared" si="12"/>
        <v>11998.08</v>
      </c>
    </row>
    <row r="600" spans="2:13" x14ac:dyDescent="0.35">
      <c r="B600" s="28" t="s">
        <v>129</v>
      </c>
      <c r="C600" s="28" t="s">
        <v>130</v>
      </c>
      <c r="D600" s="28" t="s">
        <v>81</v>
      </c>
      <c r="E600" s="28" t="s">
        <v>82</v>
      </c>
      <c r="F600" s="28" t="s">
        <v>55</v>
      </c>
      <c r="G600" s="28" t="s">
        <v>56</v>
      </c>
      <c r="H600" s="28">
        <v>72</v>
      </c>
      <c r="I600" s="28">
        <v>48</v>
      </c>
      <c r="J600" s="28">
        <v>2000.16</v>
      </c>
      <c r="K600" s="28"/>
      <c r="L600" s="48" t="s">
        <v>105</v>
      </c>
      <c r="M600" s="11">
        <f t="shared" si="12"/>
        <v>96007.680000000008</v>
      </c>
    </row>
    <row r="601" spans="2:13" x14ac:dyDescent="0.35">
      <c r="B601" s="28" t="s">
        <v>129</v>
      </c>
      <c r="C601" s="28" t="s">
        <v>130</v>
      </c>
      <c r="D601" s="28" t="s">
        <v>81</v>
      </c>
      <c r="E601" s="28" t="s">
        <v>82</v>
      </c>
      <c r="F601" s="28" t="s">
        <v>55</v>
      </c>
      <c r="G601" s="28" t="s">
        <v>56</v>
      </c>
      <c r="H601" s="28">
        <v>72</v>
      </c>
      <c r="I601" s="28">
        <v>24</v>
      </c>
      <c r="J601" s="28">
        <v>1000.08</v>
      </c>
      <c r="K601" s="28"/>
      <c r="L601" s="48" t="s">
        <v>105</v>
      </c>
      <c r="M601" s="11">
        <f t="shared" si="12"/>
        <v>24001.920000000002</v>
      </c>
    </row>
    <row r="602" spans="2:13" x14ac:dyDescent="0.35">
      <c r="B602" s="28" t="s">
        <v>126</v>
      </c>
      <c r="C602" s="28" t="s">
        <v>127</v>
      </c>
      <c r="D602" s="28" t="s">
        <v>45</v>
      </c>
      <c r="E602" s="28" t="s">
        <v>128</v>
      </c>
      <c r="F602" s="28" t="s">
        <v>55</v>
      </c>
      <c r="G602" s="28" t="s">
        <v>56</v>
      </c>
      <c r="H602" s="28">
        <v>24</v>
      </c>
      <c r="I602" s="28">
        <v>12</v>
      </c>
      <c r="J602" s="28">
        <v>1989.96</v>
      </c>
      <c r="K602" s="28"/>
      <c r="L602" s="48" t="s">
        <v>105</v>
      </c>
      <c r="M602" s="11">
        <f t="shared" si="12"/>
        <v>23879.52</v>
      </c>
    </row>
    <row r="603" spans="2:13" x14ac:dyDescent="0.35">
      <c r="B603" s="28" t="s">
        <v>126</v>
      </c>
      <c r="C603" s="28" t="s">
        <v>127</v>
      </c>
      <c r="D603" s="28" t="s">
        <v>45</v>
      </c>
      <c r="E603" s="28" t="s">
        <v>128</v>
      </c>
      <c r="F603" s="28" t="s">
        <v>55</v>
      </c>
      <c r="G603" s="28" t="s">
        <v>56</v>
      </c>
      <c r="H603" s="28">
        <v>40</v>
      </c>
      <c r="I603" s="28">
        <v>12</v>
      </c>
      <c r="J603" s="28">
        <v>990</v>
      </c>
      <c r="K603" s="28"/>
      <c r="L603" s="48" t="s">
        <v>105</v>
      </c>
      <c r="M603" s="11">
        <f t="shared" si="12"/>
        <v>11880</v>
      </c>
    </row>
    <row r="604" spans="2:13" x14ac:dyDescent="0.35">
      <c r="B604" s="28" t="s">
        <v>126</v>
      </c>
      <c r="C604" s="28" t="s">
        <v>127</v>
      </c>
      <c r="D604" s="28" t="s">
        <v>45</v>
      </c>
      <c r="E604" s="28" t="s">
        <v>128</v>
      </c>
      <c r="F604" s="28" t="s">
        <v>55</v>
      </c>
      <c r="G604" s="28" t="s">
        <v>56</v>
      </c>
      <c r="H604" s="28">
        <v>40</v>
      </c>
      <c r="I604" s="28">
        <v>12</v>
      </c>
      <c r="J604" s="28">
        <v>990</v>
      </c>
      <c r="K604" s="28"/>
      <c r="L604" s="48" t="s">
        <v>105</v>
      </c>
      <c r="M604" s="11">
        <f t="shared" si="12"/>
        <v>11880</v>
      </c>
    </row>
    <row r="605" spans="2:13" x14ac:dyDescent="0.35">
      <c r="B605" s="28" t="s">
        <v>126</v>
      </c>
      <c r="C605" s="28" t="s">
        <v>127</v>
      </c>
      <c r="D605" s="28" t="s">
        <v>45</v>
      </c>
      <c r="E605" s="28" t="s">
        <v>128</v>
      </c>
      <c r="F605" s="28" t="s">
        <v>55</v>
      </c>
      <c r="G605" s="28" t="s">
        <v>56</v>
      </c>
      <c r="H605" s="28">
        <v>40</v>
      </c>
      <c r="I605" s="28">
        <v>12</v>
      </c>
      <c r="J605" s="28">
        <v>990</v>
      </c>
      <c r="K605" s="28"/>
      <c r="L605" s="48" t="s">
        <v>105</v>
      </c>
      <c r="M605" s="11">
        <f t="shared" si="12"/>
        <v>11880</v>
      </c>
    </row>
    <row r="606" spans="2:13" x14ac:dyDescent="0.35">
      <c r="B606" s="28" t="s">
        <v>126</v>
      </c>
      <c r="C606" s="28" t="s">
        <v>127</v>
      </c>
      <c r="D606" s="28" t="s">
        <v>45</v>
      </c>
      <c r="E606" s="28" t="s">
        <v>128</v>
      </c>
      <c r="F606" s="28" t="s">
        <v>55</v>
      </c>
      <c r="G606" s="28" t="s">
        <v>56</v>
      </c>
      <c r="H606" s="28">
        <v>40</v>
      </c>
      <c r="I606" s="28">
        <v>12</v>
      </c>
      <c r="J606" s="28">
        <v>990</v>
      </c>
      <c r="K606" s="28"/>
      <c r="L606" s="48" t="s">
        <v>105</v>
      </c>
      <c r="M606" s="11">
        <f t="shared" si="12"/>
        <v>11880</v>
      </c>
    </row>
    <row r="607" spans="2:13" x14ac:dyDescent="0.35">
      <c r="B607" s="28" t="s">
        <v>126</v>
      </c>
      <c r="C607" s="28" t="s">
        <v>127</v>
      </c>
      <c r="D607" s="28" t="s">
        <v>45</v>
      </c>
      <c r="E607" s="28" t="s">
        <v>128</v>
      </c>
      <c r="F607" s="28" t="s">
        <v>55</v>
      </c>
      <c r="G607" s="28" t="s">
        <v>56</v>
      </c>
      <c r="H607" s="28">
        <v>12</v>
      </c>
      <c r="I607" s="28">
        <v>12</v>
      </c>
      <c r="J607" s="28">
        <v>3990</v>
      </c>
      <c r="K607" s="28"/>
      <c r="L607" s="48" t="s">
        <v>105</v>
      </c>
      <c r="M607" s="11">
        <f t="shared" si="12"/>
        <v>47880</v>
      </c>
    </row>
    <row r="608" spans="2:13" x14ac:dyDescent="0.35">
      <c r="B608" s="28" t="s">
        <v>126</v>
      </c>
      <c r="C608" s="28" t="s">
        <v>127</v>
      </c>
      <c r="D608" s="28" t="s">
        <v>45</v>
      </c>
      <c r="E608" s="28" t="s">
        <v>128</v>
      </c>
      <c r="F608" s="28" t="s">
        <v>55</v>
      </c>
      <c r="G608" s="28" t="s">
        <v>56</v>
      </c>
      <c r="H608" s="28">
        <v>12</v>
      </c>
      <c r="I608" s="28">
        <v>12</v>
      </c>
      <c r="J608" s="28">
        <v>3990</v>
      </c>
      <c r="K608" s="28"/>
      <c r="L608" s="48" t="s">
        <v>105</v>
      </c>
      <c r="M608" s="11">
        <f t="shared" si="12"/>
        <v>47880</v>
      </c>
    </row>
    <row r="609" spans="2:13" x14ac:dyDescent="0.35">
      <c r="B609" s="28" t="s">
        <v>129</v>
      </c>
      <c r="C609" s="28" t="s">
        <v>130</v>
      </c>
      <c r="D609" s="28" t="s">
        <v>81</v>
      </c>
      <c r="E609" s="28" t="s">
        <v>82</v>
      </c>
      <c r="F609" s="28" t="s">
        <v>55</v>
      </c>
      <c r="G609" s="28" t="s">
        <v>56</v>
      </c>
      <c r="H609" s="28">
        <v>12</v>
      </c>
      <c r="I609" s="28">
        <v>12</v>
      </c>
      <c r="J609" s="28">
        <v>4089.96</v>
      </c>
      <c r="K609" s="28"/>
      <c r="L609" s="48" t="s">
        <v>105</v>
      </c>
      <c r="M609" s="11">
        <f t="shared" si="12"/>
        <v>49079.520000000004</v>
      </c>
    </row>
    <row r="610" spans="2:13" x14ac:dyDescent="0.35">
      <c r="B610" s="28" t="s">
        <v>129</v>
      </c>
      <c r="C610" s="28" t="s">
        <v>130</v>
      </c>
      <c r="D610" s="28" t="s">
        <v>81</v>
      </c>
      <c r="E610" s="28" t="s">
        <v>82</v>
      </c>
      <c r="F610" s="28" t="s">
        <v>55</v>
      </c>
      <c r="G610" s="28" t="s">
        <v>56</v>
      </c>
      <c r="H610" s="28">
        <v>18</v>
      </c>
      <c r="I610" s="28">
        <v>6</v>
      </c>
      <c r="J610" s="28">
        <v>995.04</v>
      </c>
      <c r="K610" s="28"/>
      <c r="L610" s="48" t="s">
        <v>105</v>
      </c>
      <c r="M610" s="11">
        <f t="shared" si="12"/>
        <v>5970.24</v>
      </c>
    </row>
    <row r="611" spans="2:13" x14ac:dyDescent="0.35">
      <c r="B611" s="28" t="s">
        <v>129</v>
      </c>
      <c r="C611" s="28" t="s">
        <v>130</v>
      </c>
      <c r="D611" s="28" t="s">
        <v>81</v>
      </c>
      <c r="E611" s="28" t="s">
        <v>82</v>
      </c>
      <c r="F611" s="28" t="s">
        <v>55</v>
      </c>
      <c r="G611" s="28" t="s">
        <v>56</v>
      </c>
      <c r="H611" s="28">
        <v>24</v>
      </c>
      <c r="I611" s="28">
        <v>12</v>
      </c>
      <c r="J611" s="28">
        <v>1989.96</v>
      </c>
      <c r="K611" s="28"/>
      <c r="L611" s="48" t="s">
        <v>105</v>
      </c>
      <c r="M611" s="11">
        <f t="shared" si="12"/>
        <v>23879.52</v>
      </c>
    </row>
    <row r="612" spans="2:13" x14ac:dyDescent="0.35">
      <c r="B612" s="28" t="s">
        <v>106</v>
      </c>
      <c r="C612" s="28" t="s">
        <v>107</v>
      </c>
      <c r="D612" s="28" t="s">
        <v>81</v>
      </c>
      <c r="E612" s="28" t="s">
        <v>82</v>
      </c>
      <c r="F612" s="28" t="s">
        <v>55</v>
      </c>
      <c r="G612" s="28" t="s">
        <v>56</v>
      </c>
      <c r="H612" s="28">
        <v>40</v>
      </c>
      <c r="I612" s="28">
        <v>40</v>
      </c>
      <c r="J612" s="28">
        <v>3300</v>
      </c>
      <c r="K612" s="28"/>
      <c r="L612" s="48" t="s">
        <v>105</v>
      </c>
      <c r="M612" s="11">
        <f t="shared" si="12"/>
        <v>132000</v>
      </c>
    </row>
    <row r="613" spans="2:13" x14ac:dyDescent="0.35">
      <c r="B613" s="28" t="s">
        <v>129</v>
      </c>
      <c r="C613" s="28" t="s">
        <v>130</v>
      </c>
      <c r="D613" s="28" t="s">
        <v>81</v>
      </c>
      <c r="E613" s="28" t="s">
        <v>82</v>
      </c>
      <c r="F613" s="28" t="s">
        <v>55</v>
      </c>
      <c r="G613" s="28" t="s">
        <v>56</v>
      </c>
      <c r="H613" s="28">
        <v>40</v>
      </c>
      <c r="I613" s="28">
        <v>32</v>
      </c>
      <c r="J613" s="28">
        <v>2640</v>
      </c>
      <c r="K613" s="28"/>
      <c r="L613" s="48" t="s">
        <v>105</v>
      </c>
      <c r="M613" s="11">
        <f t="shared" si="12"/>
        <v>84480</v>
      </c>
    </row>
    <row r="614" spans="2:13" x14ac:dyDescent="0.35">
      <c r="B614" s="28" t="s">
        <v>129</v>
      </c>
      <c r="C614" s="28" t="s">
        <v>130</v>
      </c>
      <c r="D614" s="28" t="s">
        <v>81</v>
      </c>
      <c r="E614" s="28" t="s">
        <v>82</v>
      </c>
      <c r="F614" s="28" t="s">
        <v>55</v>
      </c>
      <c r="G614" s="28" t="s">
        <v>56</v>
      </c>
      <c r="H614" s="28">
        <v>40</v>
      </c>
      <c r="I614" s="28">
        <v>64</v>
      </c>
      <c r="J614" s="28">
        <v>5280</v>
      </c>
      <c r="K614" s="28"/>
      <c r="L614" s="48" t="s">
        <v>105</v>
      </c>
      <c r="M614" s="11">
        <f t="shared" si="12"/>
        <v>337920</v>
      </c>
    </row>
    <row r="615" spans="2:13" x14ac:dyDescent="0.35">
      <c r="B615" s="28" t="s">
        <v>129</v>
      </c>
      <c r="C615" s="28" t="s">
        <v>130</v>
      </c>
      <c r="D615" s="28" t="s">
        <v>81</v>
      </c>
      <c r="E615" s="28" t="s">
        <v>82</v>
      </c>
      <c r="F615" s="28" t="s">
        <v>55</v>
      </c>
      <c r="G615" s="28" t="s">
        <v>56</v>
      </c>
      <c r="H615" s="28">
        <v>40</v>
      </c>
      <c r="I615" s="28">
        <v>64</v>
      </c>
      <c r="J615" s="28">
        <v>5280</v>
      </c>
      <c r="K615" s="28"/>
      <c r="L615" s="48" t="s">
        <v>105</v>
      </c>
      <c r="M615" s="11">
        <f t="shared" si="12"/>
        <v>337920</v>
      </c>
    </row>
    <row r="616" spans="2:13" x14ac:dyDescent="0.35">
      <c r="B616" s="28" t="s">
        <v>129</v>
      </c>
      <c r="C616" s="28" t="s">
        <v>130</v>
      </c>
      <c r="D616" s="28" t="s">
        <v>81</v>
      </c>
      <c r="E616" s="28" t="s">
        <v>82</v>
      </c>
      <c r="F616" s="28" t="s">
        <v>55</v>
      </c>
      <c r="G616" s="28" t="s">
        <v>56</v>
      </c>
      <c r="H616" s="28">
        <v>40</v>
      </c>
      <c r="I616" s="28">
        <v>8</v>
      </c>
      <c r="J616" s="28">
        <v>833.36</v>
      </c>
      <c r="K616" s="28"/>
      <c r="L616" s="48" t="s">
        <v>105</v>
      </c>
      <c r="M616" s="11">
        <f t="shared" si="12"/>
        <v>6666.88</v>
      </c>
    </row>
    <row r="617" spans="2:13" x14ac:dyDescent="0.35">
      <c r="B617" s="28" t="s">
        <v>129</v>
      </c>
      <c r="C617" s="28" t="s">
        <v>130</v>
      </c>
      <c r="D617" s="28" t="s">
        <v>81</v>
      </c>
      <c r="E617" s="28" t="s">
        <v>82</v>
      </c>
      <c r="F617" s="28" t="s">
        <v>55</v>
      </c>
      <c r="G617" s="28" t="s">
        <v>56</v>
      </c>
      <c r="H617" s="28">
        <v>40</v>
      </c>
      <c r="I617" s="28">
        <v>24</v>
      </c>
      <c r="J617" s="28">
        <v>2500.08</v>
      </c>
      <c r="K617" s="28"/>
      <c r="L617" s="48" t="s">
        <v>105</v>
      </c>
      <c r="M617" s="11">
        <f t="shared" si="12"/>
        <v>60001.919999999998</v>
      </c>
    </row>
    <row r="618" spans="2:13" x14ac:dyDescent="0.35">
      <c r="B618" s="28" t="s">
        <v>106</v>
      </c>
      <c r="C618" s="28" t="s">
        <v>107</v>
      </c>
      <c r="D618" s="28" t="s">
        <v>81</v>
      </c>
      <c r="E618" s="28" t="s">
        <v>82</v>
      </c>
      <c r="F618" s="28" t="s">
        <v>55</v>
      </c>
      <c r="G618" s="28" t="s">
        <v>56</v>
      </c>
      <c r="H618" s="28">
        <v>12</v>
      </c>
      <c r="I618" s="28">
        <v>12</v>
      </c>
      <c r="J618" s="28">
        <v>3990</v>
      </c>
      <c r="K618" s="28"/>
      <c r="L618" s="48" t="s">
        <v>105</v>
      </c>
      <c r="M618" s="11">
        <f t="shared" si="12"/>
        <v>47880</v>
      </c>
    </row>
    <row r="619" spans="2:13" x14ac:dyDescent="0.35">
      <c r="B619" s="28" t="s">
        <v>126</v>
      </c>
      <c r="C619" s="28" t="s">
        <v>127</v>
      </c>
      <c r="D619" s="28" t="s">
        <v>45</v>
      </c>
      <c r="E619" s="28" t="s">
        <v>128</v>
      </c>
      <c r="F619" s="28" t="s">
        <v>55</v>
      </c>
      <c r="G619" s="28" t="s">
        <v>135</v>
      </c>
      <c r="H619" s="28">
        <v>24</v>
      </c>
      <c r="I619" s="28">
        <v>6</v>
      </c>
      <c r="J619" s="28">
        <v>1494.96</v>
      </c>
      <c r="K619" s="28"/>
      <c r="L619" s="48" t="s">
        <v>105</v>
      </c>
      <c r="M619" s="11">
        <f t="shared" si="12"/>
        <v>8969.76</v>
      </c>
    </row>
    <row r="620" spans="2:13" x14ac:dyDescent="0.35">
      <c r="B620" s="28" t="s">
        <v>126</v>
      </c>
      <c r="C620" s="28" t="s">
        <v>127</v>
      </c>
      <c r="D620" s="28" t="s">
        <v>45</v>
      </c>
      <c r="E620" s="28" t="s">
        <v>128</v>
      </c>
      <c r="F620" s="28" t="s">
        <v>55</v>
      </c>
      <c r="G620" s="28" t="s">
        <v>56</v>
      </c>
      <c r="H620" s="28">
        <v>18</v>
      </c>
      <c r="I620" s="28">
        <v>24</v>
      </c>
      <c r="J620" s="28">
        <v>8327.0400000000009</v>
      </c>
      <c r="K620" s="28"/>
      <c r="L620" s="48" t="s">
        <v>105</v>
      </c>
      <c r="M620" s="11">
        <f t="shared" si="12"/>
        <v>199848.96000000002</v>
      </c>
    </row>
    <row r="621" spans="2:13" x14ac:dyDescent="0.35">
      <c r="B621" s="28" t="s">
        <v>126</v>
      </c>
      <c r="C621" s="28" t="s">
        <v>127</v>
      </c>
      <c r="D621" s="28" t="s">
        <v>45</v>
      </c>
      <c r="E621" s="28" t="s">
        <v>128</v>
      </c>
      <c r="F621" s="28" t="s">
        <v>55</v>
      </c>
      <c r="G621" s="28" t="s">
        <v>56</v>
      </c>
      <c r="H621" s="28">
        <v>12</v>
      </c>
      <c r="I621" s="28">
        <v>6</v>
      </c>
      <c r="J621" s="28">
        <v>4495.0200000000004</v>
      </c>
      <c r="K621" s="28"/>
      <c r="L621" s="48" t="s">
        <v>105</v>
      </c>
      <c r="M621" s="11">
        <f t="shared" si="12"/>
        <v>26970.120000000003</v>
      </c>
    </row>
    <row r="622" spans="2:13" x14ac:dyDescent="0.35">
      <c r="B622" s="28" t="s">
        <v>126</v>
      </c>
      <c r="C622" s="28" t="s">
        <v>127</v>
      </c>
      <c r="D622" s="28" t="s">
        <v>45</v>
      </c>
      <c r="E622" s="28" t="s">
        <v>128</v>
      </c>
      <c r="F622" s="28" t="s">
        <v>55</v>
      </c>
      <c r="G622" s="28" t="s">
        <v>56</v>
      </c>
      <c r="H622" s="28">
        <v>4</v>
      </c>
      <c r="I622" s="28">
        <v>24</v>
      </c>
      <c r="J622" s="28">
        <v>29979.84</v>
      </c>
      <c r="K622" s="28"/>
      <c r="L622" s="48" t="s">
        <v>105</v>
      </c>
      <c r="M622" s="11">
        <f t="shared" si="12"/>
        <v>719516.16000000003</v>
      </c>
    </row>
    <row r="623" spans="2:13" x14ac:dyDescent="0.35">
      <c r="B623" s="28" t="s">
        <v>126</v>
      </c>
      <c r="C623" s="28" t="s">
        <v>127</v>
      </c>
      <c r="D623" s="28" t="s">
        <v>45</v>
      </c>
      <c r="E623" s="28" t="s">
        <v>128</v>
      </c>
      <c r="F623" s="28" t="s">
        <v>55</v>
      </c>
      <c r="G623" s="28" t="s">
        <v>56</v>
      </c>
      <c r="H623" s="28">
        <v>18</v>
      </c>
      <c r="I623" s="28">
        <v>12</v>
      </c>
      <c r="J623" s="28">
        <v>4163.5200000000004</v>
      </c>
      <c r="K623" s="28"/>
      <c r="L623" s="48" t="s">
        <v>105</v>
      </c>
      <c r="M623" s="11">
        <f t="shared" si="12"/>
        <v>49962.240000000005</v>
      </c>
    </row>
    <row r="624" spans="2:13" x14ac:dyDescent="0.35">
      <c r="B624" s="28" t="s">
        <v>126</v>
      </c>
      <c r="C624" s="28" t="s">
        <v>127</v>
      </c>
      <c r="D624" s="28" t="s">
        <v>45</v>
      </c>
      <c r="E624" s="28" t="s">
        <v>128</v>
      </c>
      <c r="F624" s="28" t="s">
        <v>55</v>
      </c>
      <c r="G624" s="28" t="s">
        <v>56</v>
      </c>
      <c r="H624" s="28">
        <v>6</v>
      </c>
      <c r="I624" s="28">
        <v>6</v>
      </c>
      <c r="J624" s="28">
        <v>4495.0200000000004</v>
      </c>
      <c r="K624" s="28"/>
      <c r="L624" s="48" t="s">
        <v>136</v>
      </c>
      <c r="M624" s="11">
        <f t="shared" si="12"/>
        <v>26970.120000000003</v>
      </c>
    </row>
    <row r="625" spans="2:13" x14ac:dyDescent="0.35">
      <c r="B625" s="28" t="s">
        <v>129</v>
      </c>
      <c r="C625" s="28" t="s">
        <v>130</v>
      </c>
      <c r="D625" s="28" t="s">
        <v>81</v>
      </c>
      <c r="E625" s="28" t="s">
        <v>82</v>
      </c>
      <c r="F625" s="28" t="s">
        <v>62</v>
      </c>
      <c r="G625" s="28" t="s">
        <v>63</v>
      </c>
      <c r="H625" s="28">
        <v>6</v>
      </c>
      <c r="I625" s="28">
        <v>6</v>
      </c>
      <c r="J625" s="28">
        <v>4173.8999999999996</v>
      </c>
      <c r="K625" s="28"/>
      <c r="L625" s="48" t="s">
        <v>136</v>
      </c>
      <c r="M625" s="11">
        <f t="shared" si="12"/>
        <v>25043.399999999998</v>
      </c>
    </row>
    <row r="626" spans="2:13" x14ac:dyDescent="0.35">
      <c r="B626" s="28" t="s">
        <v>129</v>
      </c>
      <c r="C626" s="28" t="s">
        <v>130</v>
      </c>
      <c r="D626" s="28" t="s">
        <v>81</v>
      </c>
      <c r="E626" s="28" t="s">
        <v>82</v>
      </c>
      <c r="F626" s="28" t="s">
        <v>62</v>
      </c>
      <c r="G626" s="28" t="s">
        <v>63</v>
      </c>
      <c r="H626" s="28">
        <v>16</v>
      </c>
      <c r="I626" s="28">
        <v>80</v>
      </c>
      <c r="J626" s="28">
        <v>26296.799999999999</v>
      </c>
      <c r="K626" s="28"/>
      <c r="L626" s="48" t="s">
        <v>136</v>
      </c>
      <c r="M626" s="11">
        <f t="shared" si="12"/>
        <v>2103744</v>
      </c>
    </row>
    <row r="627" spans="2:13" x14ac:dyDescent="0.35">
      <c r="B627" s="28" t="s">
        <v>129</v>
      </c>
      <c r="C627" s="28" t="s">
        <v>130</v>
      </c>
      <c r="D627" s="28" t="s">
        <v>81</v>
      </c>
      <c r="E627" s="28" t="s">
        <v>82</v>
      </c>
      <c r="F627" s="28" t="s">
        <v>62</v>
      </c>
      <c r="G627" s="28" t="s">
        <v>63</v>
      </c>
      <c r="H627" s="28">
        <v>48</v>
      </c>
      <c r="I627" s="28">
        <v>48</v>
      </c>
      <c r="J627" s="28">
        <v>5244.48</v>
      </c>
      <c r="K627" s="28"/>
      <c r="L627" s="48" t="s">
        <v>136</v>
      </c>
      <c r="M627" s="11">
        <f t="shared" si="12"/>
        <v>251735.03999999998</v>
      </c>
    </row>
    <row r="628" spans="2:13" x14ac:dyDescent="0.35">
      <c r="B628" s="28" t="s">
        <v>129</v>
      </c>
      <c r="C628" s="28" t="s">
        <v>130</v>
      </c>
      <c r="D628" s="28" t="s">
        <v>81</v>
      </c>
      <c r="E628" s="28" t="s">
        <v>82</v>
      </c>
      <c r="F628" s="28" t="s">
        <v>62</v>
      </c>
      <c r="G628" s="28" t="s">
        <v>63</v>
      </c>
      <c r="H628" s="28">
        <v>34</v>
      </c>
      <c r="I628" s="28">
        <v>68</v>
      </c>
      <c r="J628" s="28">
        <v>10451.6</v>
      </c>
      <c r="K628" s="28"/>
      <c r="L628" s="48" t="s">
        <v>136</v>
      </c>
      <c r="M628" s="11">
        <f t="shared" si="12"/>
        <v>710708.8</v>
      </c>
    </row>
    <row r="629" spans="2:13" x14ac:dyDescent="0.35">
      <c r="B629" s="28" t="s">
        <v>129</v>
      </c>
      <c r="C629" s="28" t="s">
        <v>130</v>
      </c>
      <c r="D629" s="28" t="s">
        <v>81</v>
      </c>
      <c r="E629" s="28" t="s">
        <v>82</v>
      </c>
      <c r="F629" s="28" t="s">
        <v>62</v>
      </c>
      <c r="G629" s="28" t="s">
        <v>124</v>
      </c>
      <c r="H629" s="28">
        <v>12</v>
      </c>
      <c r="I629" s="28">
        <v>12</v>
      </c>
      <c r="J629" s="28">
        <v>1477.8</v>
      </c>
      <c r="K629" s="28"/>
      <c r="L629" s="48" t="s">
        <v>136</v>
      </c>
      <c r="M629" s="11">
        <f t="shared" si="12"/>
        <v>17733.599999999999</v>
      </c>
    </row>
    <row r="630" spans="2:13" x14ac:dyDescent="0.35">
      <c r="B630" s="28" t="s">
        <v>129</v>
      </c>
      <c r="C630" s="28" t="s">
        <v>130</v>
      </c>
      <c r="D630" s="28" t="s">
        <v>81</v>
      </c>
      <c r="E630" s="28" t="s">
        <v>82</v>
      </c>
      <c r="F630" s="28" t="s">
        <v>62</v>
      </c>
      <c r="G630" s="28" t="s">
        <v>124</v>
      </c>
      <c r="H630" s="28">
        <v>24</v>
      </c>
      <c r="I630" s="28">
        <v>48</v>
      </c>
      <c r="J630" s="28">
        <v>2544</v>
      </c>
      <c r="K630" s="28"/>
      <c r="L630" s="48" t="s">
        <v>136</v>
      </c>
      <c r="M630" s="11">
        <f t="shared" si="12"/>
        <v>122112</v>
      </c>
    </row>
    <row r="631" spans="2:13" x14ac:dyDescent="0.35">
      <c r="B631" s="28" t="s">
        <v>129</v>
      </c>
      <c r="C631" s="28" t="s">
        <v>130</v>
      </c>
      <c r="D631" s="28" t="s">
        <v>81</v>
      </c>
      <c r="E631" s="28" t="s">
        <v>82</v>
      </c>
      <c r="F631" s="28" t="s">
        <v>62</v>
      </c>
      <c r="G631" s="28" t="s">
        <v>124</v>
      </c>
      <c r="H631" s="28">
        <v>12</v>
      </c>
      <c r="I631" s="28">
        <v>31</v>
      </c>
      <c r="J631" s="28">
        <v>5712.06</v>
      </c>
      <c r="K631" s="28"/>
      <c r="L631" s="48" t="s">
        <v>136</v>
      </c>
      <c r="M631" s="11">
        <f t="shared" si="12"/>
        <v>177073.86000000002</v>
      </c>
    </row>
    <row r="632" spans="2:13" x14ac:dyDescent="0.35">
      <c r="B632" s="28" t="s">
        <v>129</v>
      </c>
      <c r="C632" s="28" t="s">
        <v>130</v>
      </c>
      <c r="D632" s="28" t="s">
        <v>81</v>
      </c>
      <c r="E632" s="28" t="s">
        <v>82</v>
      </c>
      <c r="F632" s="28" t="s">
        <v>62</v>
      </c>
      <c r="G632" s="28" t="s">
        <v>124</v>
      </c>
      <c r="H632" s="28">
        <v>12</v>
      </c>
      <c r="I632" s="28">
        <v>29</v>
      </c>
      <c r="J632" s="28">
        <v>5343.54</v>
      </c>
      <c r="K632" s="28"/>
      <c r="L632" s="48" t="s">
        <v>136</v>
      </c>
      <c r="M632" s="11">
        <f t="shared" si="12"/>
        <v>154962.66</v>
      </c>
    </row>
    <row r="633" spans="2:13" x14ac:dyDescent="0.35">
      <c r="B633" s="28" t="s">
        <v>106</v>
      </c>
      <c r="C633" s="28" t="s">
        <v>107</v>
      </c>
      <c r="D633" s="28" t="s">
        <v>81</v>
      </c>
      <c r="E633" s="28" t="s">
        <v>82</v>
      </c>
      <c r="F633" s="28" t="s">
        <v>62</v>
      </c>
      <c r="G633" s="28" t="s">
        <v>124</v>
      </c>
      <c r="H633" s="28">
        <v>12</v>
      </c>
      <c r="I633" s="28">
        <v>24</v>
      </c>
      <c r="J633" s="28">
        <v>3844.32</v>
      </c>
      <c r="K633" s="28"/>
      <c r="L633" s="48" t="s">
        <v>136</v>
      </c>
      <c r="M633" s="11">
        <f t="shared" si="12"/>
        <v>92263.680000000008</v>
      </c>
    </row>
    <row r="634" spans="2:13" x14ac:dyDescent="0.35">
      <c r="B634" s="28" t="s">
        <v>129</v>
      </c>
      <c r="C634" s="28" t="s">
        <v>130</v>
      </c>
      <c r="D634" s="28" t="s">
        <v>81</v>
      </c>
      <c r="E634" s="28" t="s">
        <v>82</v>
      </c>
      <c r="F634" s="28" t="s">
        <v>62</v>
      </c>
      <c r="G634" s="28" t="s">
        <v>124</v>
      </c>
      <c r="H634" s="28">
        <v>12</v>
      </c>
      <c r="I634" s="28">
        <v>60</v>
      </c>
      <c r="J634" s="28">
        <v>9610.7999999999993</v>
      </c>
      <c r="K634" s="28"/>
      <c r="L634" s="48" t="s">
        <v>136</v>
      </c>
      <c r="M634" s="11">
        <f t="shared" si="12"/>
        <v>576648</v>
      </c>
    </row>
    <row r="635" spans="2:13" x14ac:dyDescent="0.35">
      <c r="B635" s="28" t="s">
        <v>129</v>
      </c>
      <c r="C635" s="28" t="s">
        <v>130</v>
      </c>
      <c r="D635" s="28" t="s">
        <v>81</v>
      </c>
      <c r="E635" s="28" t="s">
        <v>82</v>
      </c>
      <c r="F635" s="28" t="s">
        <v>62</v>
      </c>
      <c r="G635" s="28" t="s">
        <v>124</v>
      </c>
      <c r="H635" s="28">
        <v>6</v>
      </c>
      <c r="I635" s="28">
        <v>6</v>
      </c>
      <c r="J635" s="28">
        <v>2438.88</v>
      </c>
      <c r="K635" s="28"/>
      <c r="L635" s="48" t="s">
        <v>136</v>
      </c>
      <c r="M635" s="11">
        <f t="shared" si="12"/>
        <v>14633.28</v>
      </c>
    </row>
    <row r="636" spans="2:13" x14ac:dyDescent="0.35">
      <c r="B636" s="28" t="s">
        <v>129</v>
      </c>
      <c r="C636" s="28" t="s">
        <v>130</v>
      </c>
      <c r="D636" s="28" t="s">
        <v>81</v>
      </c>
      <c r="E636" s="28" t="s">
        <v>82</v>
      </c>
      <c r="F636" s="28" t="s">
        <v>62</v>
      </c>
      <c r="G636" s="28" t="s">
        <v>124</v>
      </c>
      <c r="H636" s="28">
        <v>6</v>
      </c>
      <c r="I636" s="28">
        <v>12</v>
      </c>
      <c r="J636" s="28">
        <v>4766.6400000000003</v>
      </c>
      <c r="K636" s="28"/>
      <c r="L636" s="48" t="s">
        <v>136</v>
      </c>
      <c r="M636" s="11">
        <f t="shared" si="12"/>
        <v>57199.680000000008</v>
      </c>
    </row>
    <row r="637" spans="2:13" x14ac:dyDescent="0.35">
      <c r="B637" s="28" t="s">
        <v>106</v>
      </c>
      <c r="C637" s="28" t="s">
        <v>107</v>
      </c>
      <c r="D637" s="28" t="s">
        <v>81</v>
      </c>
      <c r="E637" s="28" t="s">
        <v>82</v>
      </c>
      <c r="F637" s="28" t="s">
        <v>62</v>
      </c>
      <c r="G637" s="28" t="s">
        <v>124</v>
      </c>
      <c r="H637" s="28">
        <v>6</v>
      </c>
      <c r="I637" s="28">
        <v>12</v>
      </c>
      <c r="J637" s="28">
        <v>4766.6400000000003</v>
      </c>
      <c r="K637" s="28"/>
      <c r="L637" s="48" t="s">
        <v>136</v>
      </c>
      <c r="M637" s="11">
        <f t="shared" si="12"/>
        <v>57199.680000000008</v>
      </c>
    </row>
    <row r="638" spans="2:13" x14ac:dyDescent="0.35">
      <c r="B638" s="28" t="s">
        <v>106</v>
      </c>
      <c r="C638" s="28" t="s">
        <v>107</v>
      </c>
      <c r="D638" s="28" t="s">
        <v>81</v>
      </c>
      <c r="E638" s="28" t="s">
        <v>82</v>
      </c>
      <c r="F638" s="28" t="s">
        <v>62</v>
      </c>
      <c r="G638" s="28" t="s">
        <v>124</v>
      </c>
      <c r="H638" s="28">
        <v>4</v>
      </c>
      <c r="I638" s="28">
        <v>4</v>
      </c>
      <c r="J638" s="28">
        <v>2266.64</v>
      </c>
      <c r="K638" s="28"/>
      <c r="L638" s="48" t="s">
        <v>136</v>
      </c>
      <c r="M638" s="11">
        <f t="shared" si="12"/>
        <v>9066.56</v>
      </c>
    </row>
    <row r="639" spans="2:13" x14ac:dyDescent="0.35">
      <c r="B639" s="28" t="s">
        <v>129</v>
      </c>
      <c r="C639" s="28" t="s">
        <v>130</v>
      </c>
      <c r="D639" s="28" t="s">
        <v>81</v>
      </c>
      <c r="E639" s="28" t="s">
        <v>82</v>
      </c>
      <c r="F639" s="28" t="s">
        <v>62</v>
      </c>
      <c r="G639" s="28" t="s">
        <v>124</v>
      </c>
      <c r="H639" s="28">
        <v>4</v>
      </c>
      <c r="I639" s="28">
        <v>4</v>
      </c>
      <c r="J639" s="28">
        <v>1988.88</v>
      </c>
      <c r="K639" s="28"/>
      <c r="L639" s="48" t="s">
        <v>136</v>
      </c>
      <c r="M639" s="11">
        <f t="shared" si="12"/>
        <v>7955.52</v>
      </c>
    </row>
    <row r="640" spans="2:13" x14ac:dyDescent="0.35">
      <c r="B640" s="28" t="s">
        <v>106</v>
      </c>
      <c r="C640" s="28" t="s">
        <v>107</v>
      </c>
      <c r="D640" s="28" t="s">
        <v>81</v>
      </c>
      <c r="E640" s="28" t="s">
        <v>82</v>
      </c>
      <c r="F640" s="28" t="s">
        <v>62</v>
      </c>
      <c r="G640" s="28" t="s">
        <v>124</v>
      </c>
      <c r="H640" s="28">
        <v>4</v>
      </c>
      <c r="I640" s="28">
        <v>8</v>
      </c>
      <c r="J640" s="28">
        <v>3962.96</v>
      </c>
      <c r="K640" s="28"/>
      <c r="L640" s="48" t="s">
        <v>136</v>
      </c>
      <c r="M640" s="11">
        <f t="shared" si="12"/>
        <v>31703.68</v>
      </c>
    </row>
    <row r="641" spans="2:13" x14ac:dyDescent="0.35">
      <c r="B641" s="28" t="s">
        <v>129</v>
      </c>
      <c r="C641" s="28" t="s">
        <v>130</v>
      </c>
      <c r="D641" s="28" t="s">
        <v>81</v>
      </c>
      <c r="E641" s="28" t="s">
        <v>82</v>
      </c>
      <c r="F641" s="28" t="s">
        <v>62</v>
      </c>
      <c r="G641" s="28" t="s">
        <v>124</v>
      </c>
      <c r="H641" s="28">
        <v>12</v>
      </c>
      <c r="I641" s="28">
        <v>12</v>
      </c>
      <c r="J641" s="28">
        <v>2833.32</v>
      </c>
      <c r="K641" s="28"/>
      <c r="L641" s="48" t="s">
        <v>136</v>
      </c>
      <c r="M641" s="11">
        <f t="shared" si="12"/>
        <v>33999.840000000004</v>
      </c>
    </row>
    <row r="642" spans="2:13" x14ac:dyDescent="0.35">
      <c r="B642" s="28" t="s">
        <v>129</v>
      </c>
      <c r="C642" s="28" t="s">
        <v>130</v>
      </c>
      <c r="D642" s="28" t="s">
        <v>81</v>
      </c>
      <c r="E642" s="28" t="s">
        <v>82</v>
      </c>
      <c r="F642" s="28" t="s">
        <v>62</v>
      </c>
      <c r="G642" s="28" t="s">
        <v>63</v>
      </c>
      <c r="H642" s="28">
        <v>2</v>
      </c>
      <c r="I642" s="28">
        <v>10</v>
      </c>
      <c r="J642" s="28">
        <v>14120.3</v>
      </c>
      <c r="K642" s="28"/>
      <c r="L642" s="48" t="s">
        <v>136</v>
      </c>
      <c r="M642" s="11">
        <f t="shared" si="12"/>
        <v>141203</v>
      </c>
    </row>
    <row r="643" spans="2:13" x14ac:dyDescent="0.35">
      <c r="B643" s="28" t="s">
        <v>106</v>
      </c>
      <c r="C643" s="28" t="s">
        <v>107</v>
      </c>
      <c r="D643" s="28" t="s">
        <v>81</v>
      </c>
      <c r="E643" s="28" t="s">
        <v>82</v>
      </c>
      <c r="F643" s="28" t="s">
        <v>62</v>
      </c>
      <c r="G643" s="28" t="s">
        <v>63</v>
      </c>
      <c r="H643" s="28">
        <v>2</v>
      </c>
      <c r="I643" s="28">
        <v>4</v>
      </c>
      <c r="J643" s="28">
        <v>5648.12</v>
      </c>
      <c r="K643" s="28"/>
      <c r="L643" s="48" t="s">
        <v>136</v>
      </c>
      <c r="M643" s="11">
        <f t="shared" si="12"/>
        <v>22592.48</v>
      </c>
    </row>
    <row r="644" spans="2:13" x14ac:dyDescent="0.35">
      <c r="B644" s="28" t="s">
        <v>106</v>
      </c>
      <c r="C644" s="28" t="s">
        <v>107</v>
      </c>
      <c r="D644" s="28" t="s">
        <v>81</v>
      </c>
      <c r="E644" s="28" t="s">
        <v>82</v>
      </c>
      <c r="F644" s="28" t="s">
        <v>62</v>
      </c>
      <c r="G644" s="28" t="s">
        <v>63</v>
      </c>
      <c r="H644" s="28">
        <v>2</v>
      </c>
      <c r="I644" s="28">
        <v>6</v>
      </c>
      <c r="J644" s="28">
        <v>7772.22</v>
      </c>
      <c r="K644" s="28"/>
      <c r="L644" s="48" t="s">
        <v>136</v>
      </c>
      <c r="M644" s="11">
        <f t="shared" ref="M644:M707" si="13">I644*J644</f>
        <v>46633.32</v>
      </c>
    </row>
    <row r="645" spans="2:13" x14ac:dyDescent="0.35">
      <c r="B645" s="28" t="s">
        <v>129</v>
      </c>
      <c r="C645" s="28" t="s">
        <v>130</v>
      </c>
      <c r="D645" s="28" t="s">
        <v>81</v>
      </c>
      <c r="E645" s="28" t="s">
        <v>82</v>
      </c>
      <c r="F645" s="28" t="s">
        <v>62</v>
      </c>
      <c r="G645" s="28" t="s">
        <v>63</v>
      </c>
      <c r="H645" s="28">
        <v>2</v>
      </c>
      <c r="I645" s="28">
        <v>20</v>
      </c>
      <c r="J645" s="28">
        <v>25907.4</v>
      </c>
      <c r="K645" s="28"/>
      <c r="L645" s="48" t="s">
        <v>136</v>
      </c>
      <c r="M645" s="11">
        <f t="shared" si="13"/>
        <v>518148</v>
      </c>
    </row>
    <row r="646" spans="2:13" x14ac:dyDescent="0.35">
      <c r="B646" s="28" t="s">
        <v>129</v>
      </c>
      <c r="C646" s="28" t="s">
        <v>130</v>
      </c>
      <c r="D646" s="28" t="s">
        <v>81</v>
      </c>
      <c r="E646" s="28" t="s">
        <v>82</v>
      </c>
      <c r="F646" s="28" t="s">
        <v>62</v>
      </c>
      <c r="G646" s="28" t="s">
        <v>63</v>
      </c>
      <c r="H646" s="28">
        <v>24</v>
      </c>
      <c r="I646" s="28">
        <v>24</v>
      </c>
      <c r="J646" s="28">
        <v>3977.76</v>
      </c>
      <c r="K646" s="28"/>
      <c r="L646" s="48" t="s">
        <v>136</v>
      </c>
      <c r="M646" s="11">
        <f t="shared" si="13"/>
        <v>95466.240000000005</v>
      </c>
    </row>
    <row r="647" spans="2:13" x14ac:dyDescent="0.35">
      <c r="B647" s="28" t="s">
        <v>106</v>
      </c>
      <c r="C647" s="28" t="s">
        <v>107</v>
      </c>
      <c r="D647" s="28" t="s">
        <v>81</v>
      </c>
      <c r="E647" s="28" t="s">
        <v>82</v>
      </c>
      <c r="F647" s="28" t="s">
        <v>62</v>
      </c>
      <c r="G647" s="28" t="s">
        <v>63</v>
      </c>
      <c r="H647" s="28">
        <v>48</v>
      </c>
      <c r="I647" s="28">
        <v>144</v>
      </c>
      <c r="J647" s="28">
        <v>12000.96</v>
      </c>
      <c r="K647" s="28"/>
      <c r="L647" s="48" t="s">
        <v>136</v>
      </c>
      <c r="M647" s="11">
        <f t="shared" si="13"/>
        <v>1728138.2399999998</v>
      </c>
    </row>
    <row r="648" spans="2:13" x14ac:dyDescent="0.35">
      <c r="B648" s="28" t="s">
        <v>129</v>
      </c>
      <c r="C648" s="28" t="s">
        <v>130</v>
      </c>
      <c r="D648" s="28" t="s">
        <v>81</v>
      </c>
      <c r="E648" s="28" t="s">
        <v>82</v>
      </c>
      <c r="F648" s="28" t="s">
        <v>62</v>
      </c>
      <c r="G648" s="28" t="s">
        <v>63</v>
      </c>
      <c r="H648" s="28">
        <v>48</v>
      </c>
      <c r="I648" s="28">
        <v>192</v>
      </c>
      <c r="J648" s="28">
        <v>16001.28</v>
      </c>
      <c r="K648" s="28"/>
      <c r="L648" s="48" t="s">
        <v>136</v>
      </c>
      <c r="M648" s="11">
        <f t="shared" si="13"/>
        <v>3072245.7600000002</v>
      </c>
    </row>
    <row r="649" spans="2:13" x14ac:dyDescent="0.35">
      <c r="B649" s="28" t="s">
        <v>129</v>
      </c>
      <c r="C649" s="28" t="s">
        <v>130</v>
      </c>
      <c r="D649" s="28" t="s">
        <v>81</v>
      </c>
      <c r="E649" s="28" t="s">
        <v>82</v>
      </c>
      <c r="F649" s="28" t="s">
        <v>62</v>
      </c>
      <c r="G649" s="28" t="s">
        <v>63</v>
      </c>
      <c r="H649" s="28">
        <v>5</v>
      </c>
      <c r="I649" s="28">
        <v>141</v>
      </c>
      <c r="J649" s="28">
        <v>14387.64</v>
      </c>
      <c r="K649" s="28"/>
      <c r="L649" s="48" t="s">
        <v>136</v>
      </c>
      <c r="M649" s="11">
        <f t="shared" si="13"/>
        <v>2028657.24</v>
      </c>
    </row>
    <row r="650" spans="2:13" x14ac:dyDescent="0.35">
      <c r="B650" s="28" t="s">
        <v>129</v>
      </c>
      <c r="C650" s="28" t="s">
        <v>130</v>
      </c>
      <c r="D650" s="28" t="s">
        <v>81</v>
      </c>
      <c r="E650" s="28" t="s">
        <v>82</v>
      </c>
      <c r="F650" s="28" t="s">
        <v>62</v>
      </c>
      <c r="G650" s="28" t="s">
        <v>63</v>
      </c>
      <c r="H650" s="28">
        <v>5</v>
      </c>
      <c r="I650" s="28">
        <v>39</v>
      </c>
      <c r="J650" s="28">
        <v>3979.56</v>
      </c>
      <c r="K650" s="28"/>
      <c r="L650" s="48" t="s">
        <v>136</v>
      </c>
      <c r="M650" s="11">
        <f t="shared" si="13"/>
        <v>155202.84</v>
      </c>
    </row>
    <row r="651" spans="2:13" x14ac:dyDescent="0.35">
      <c r="B651" s="28" t="s">
        <v>106</v>
      </c>
      <c r="C651" s="28" t="s">
        <v>107</v>
      </c>
      <c r="D651" s="28" t="s">
        <v>81</v>
      </c>
      <c r="E651" s="28" t="s">
        <v>82</v>
      </c>
      <c r="F651" s="28" t="s">
        <v>62</v>
      </c>
      <c r="G651" s="28" t="s">
        <v>63</v>
      </c>
      <c r="H651" s="28">
        <v>5</v>
      </c>
      <c r="I651" s="28">
        <v>50</v>
      </c>
      <c r="J651" s="28">
        <v>5102</v>
      </c>
      <c r="K651" s="28"/>
      <c r="L651" s="48" t="s">
        <v>136</v>
      </c>
      <c r="M651" s="11">
        <f t="shared" si="13"/>
        <v>255100</v>
      </c>
    </row>
    <row r="652" spans="2:13" x14ac:dyDescent="0.35">
      <c r="B652" s="28" t="s">
        <v>129</v>
      </c>
      <c r="C652" s="28" t="s">
        <v>130</v>
      </c>
      <c r="D652" s="28" t="s">
        <v>81</v>
      </c>
      <c r="E652" s="28" t="s">
        <v>82</v>
      </c>
      <c r="F652" s="28" t="s">
        <v>62</v>
      </c>
      <c r="G652" s="28" t="s">
        <v>63</v>
      </c>
      <c r="H652" s="28">
        <v>5</v>
      </c>
      <c r="I652" s="28">
        <v>320</v>
      </c>
      <c r="J652" s="28">
        <v>32652.799999999999</v>
      </c>
      <c r="K652" s="28"/>
      <c r="L652" s="48" t="s">
        <v>136</v>
      </c>
      <c r="M652" s="11">
        <f t="shared" si="13"/>
        <v>10448896</v>
      </c>
    </row>
    <row r="653" spans="2:13" x14ac:dyDescent="0.35">
      <c r="B653" s="28" t="s">
        <v>129</v>
      </c>
      <c r="C653" s="28" t="s">
        <v>130</v>
      </c>
      <c r="D653" s="28" t="s">
        <v>81</v>
      </c>
      <c r="E653" s="28" t="s">
        <v>82</v>
      </c>
      <c r="F653" s="28" t="s">
        <v>62</v>
      </c>
      <c r="G653" s="28" t="s">
        <v>71</v>
      </c>
      <c r="H653" s="28">
        <v>72</v>
      </c>
      <c r="I653" s="28">
        <v>144</v>
      </c>
      <c r="J653" s="28">
        <v>1333.44</v>
      </c>
      <c r="K653" s="28"/>
      <c r="L653" s="48" t="s">
        <v>136</v>
      </c>
      <c r="M653" s="11">
        <f t="shared" si="13"/>
        <v>192015.36000000002</v>
      </c>
    </row>
    <row r="654" spans="2:13" x14ac:dyDescent="0.35">
      <c r="B654" s="28" t="s">
        <v>106</v>
      </c>
      <c r="C654" s="28" t="s">
        <v>107</v>
      </c>
      <c r="D654" s="28" t="s">
        <v>81</v>
      </c>
      <c r="E654" s="28" t="s">
        <v>82</v>
      </c>
      <c r="F654" s="28" t="s">
        <v>62</v>
      </c>
      <c r="G654" s="28" t="s">
        <v>71</v>
      </c>
      <c r="H654" s="28">
        <v>8</v>
      </c>
      <c r="I654" s="28">
        <v>4</v>
      </c>
      <c r="J654" s="28">
        <v>1477.8</v>
      </c>
      <c r="K654" s="28"/>
      <c r="L654" s="48" t="s">
        <v>136</v>
      </c>
      <c r="M654" s="11">
        <f t="shared" si="13"/>
        <v>5911.2</v>
      </c>
    </row>
    <row r="655" spans="2:13" x14ac:dyDescent="0.35">
      <c r="B655" s="28" t="s">
        <v>106</v>
      </c>
      <c r="C655" s="28" t="s">
        <v>107</v>
      </c>
      <c r="D655" s="28" t="s">
        <v>81</v>
      </c>
      <c r="E655" s="28" t="s">
        <v>82</v>
      </c>
      <c r="F655" s="28" t="s">
        <v>62</v>
      </c>
      <c r="G655" s="28" t="s">
        <v>71</v>
      </c>
      <c r="H655" s="28">
        <v>8</v>
      </c>
      <c r="I655" s="28">
        <v>12</v>
      </c>
      <c r="J655" s="28">
        <v>4433.3999999999996</v>
      </c>
      <c r="K655" s="28"/>
      <c r="L655" s="48" t="s">
        <v>136</v>
      </c>
      <c r="M655" s="11">
        <f t="shared" si="13"/>
        <v>53200.799999999996</v>
      </c>
    </row>
    <row r="656" spans="2:13" x14ac:dyDescent="0.35">
      <c r="B656" s="28" t="s">
        <v>129</v>
      </c>
      <c r="C656" s="28" t="s">
        <v>130</v>
      </c>
      <c r="D656" s="28" t="s">
        <v>81</v>
      </c>
      <c r="E656" s="28" t="s">
        <v>82</v>
      </c>
      <c r="F656" s="28" t="s">
        <v>62</v>
      </c>
      <c r="G656" s="28" t="s">
        <v>71</v>
      </c>
      <c r="H656" s="28">
        <v>24</v>
      </c>
      <c r="I656" s="28">
        <v>24</v>
      </c>
      <c r="J656" s="28">
        <v>3244.32</v>
      </c>
      <c r="K656" s="28"/>
      <c r="L656" s="48" t="s">
        <v>136</v>
      </c>
      <c r="M656" s="11">
        <f t="shared" si="13"/>
        <v>77863.680000000008</v>
      </c>
    </row>
    <row r="657" spans="2:13" x14ac:dyDescent="0.35">
      <c r="B657" s="28" t="s">
        <v>129</v>
      </c>
      <c r="C657" s="28" t="s">
        <v>130</v>
      </c>
      <c r="D657" s="28" t="s">
        <v>81</v>
      </c>
      <c r="E657" s="28" t="s">
        <v>82</v>
      </c>
      <c r="F657" s="28" t="s">
        <v>62</v>
      </c>
      <c r="G657" s="28" t="s">
        <v>71</v>
      </c>
      <c r="H657" s="28">
        <v>24</v>
      </c>
      <c r="I657" s="28">
        <v>48</v>
      </c>
      <c r="J657" s="28">
        <v>6488.64</v>
      </c>
      <c r="K657" s="28"/>
      <c r="L657" s="48" t="s">
        <v>136</v>
      </c>
      <c r="M657" s="11">
        <f t="shared" si="13"/>
        <v>311454.72000000003</v>
      </c>
    </row>
    <row r="658" spans="2:13" x14ac:dyDescent="0.35">
      <c r="B658" s="28" t="s">
        <v>106</v>
      </c>
      <c r="C658" s="28" t="s">
        <v>107</v>
      </c>
      <c r="D658" s="28" t="s">
        <v>81</v>
      </c>
      <c r="E658" s="28" t="s">
        <v>82</v>
      </c>
      <c r="F658" s="28" t="s">
        <v>62</v>
      </c>
      <c r="G658" s="28" t="s">
        <v>71</v>
      </c>
      <c r="H658" s="28">
        <v>24</v>
      </c>
      <c r="I658" s="28">
        <v>48</v>
      </c>
      <c r="J658" s="28">
        <v>6488.64</v>
      </c>
      <c r="K658" s="28"/>
      <c r="L658" s="48" t="s">
        <v>136</v>
      </c>
      <c r="M658" s="11">
        <f t="shared" si="13"/>
        <v>311454.72000000003</v>
      </c>
    </row>
    <row r="659" spans="2:13" x14ac:dyDescent="0.35">
      <c r="B659" s="28" t="s">
        <v>106</v>
      </c>
      <c r="C659" s="28" t="s">
        <v>107</v>
      </c>
      <c r="D659" s="28" t="s">
        <v>81</v>
      </c>
      <c r="E659" s="28" t="s">
        <v>82</v>
      </c>
      <c r="F659" s="28" t="s">
        <v>62</v>
      </c>
      <c r="G659" s="28" t="s">
        <v>71</v>
      </c>
      <c r="H659" s="28">
        <v>48</v>
      </c>
      <c r="I659" s="28">
        <v>48</v>
      </c>
      <c r="J659" s="28">
        <v>3244.8</v>
      </c>
      <c r="K659" s="28"/>
      <c r="L659" s="48" t="s">
        <v>136</v>
      </c>
      <c r="M659" s="11">
        <f t="shared" si="13"/>
        <v>155750.40000000002</v>
      </c>
    </row>
    <row r="660" spans="2:13" x14ac:dyDescent="0.35">
      <c r="B660" s="28" t="s">
        <v>126</v>
      </c>
      <c r="C660" s="28" t="s">
        <v>127</v>
      </c>
      <c r="D660" s="28" t="s">
        <v>45</v>
      </c>
      <c r="E660" s="28" t="s">
        <v>128</v>
      </c>
      <c r="F660" s="28" t="s">
        <v>74</v>
      </c>
      <c r="G660" s="28" t="s">
        <v>75</v>
      </c>
      <c r="H660" s="28">
        <v>56</v>
      </c>
      <c r="I660" s="28">
        <v>6</v>
      </c>
      <c r="J660" s="28">
        <v>1445.46</v>
      </c>
      <c r="K660" s="28"/>
      <c r="L660" s="48" t="s">
        <v>136</v>
      </c>
      <c r="M660" s="11">
        <f t="shared" si="13"/>
        <v>8672.76</v>
      </c>
    </row>
    <row r="661" spans="2:13" x14ac:dyDescent="0.35">
      <c r="B661" s="28" t="s">
        <v>129</v>
      </c>
      <c r="C661" s="28" t="s">
        <v>130</v>
      </c>
      <c r="D661" s="28" t="s">
        <v>81</v>
      </c>
      <c r="E661" s="28" t="s">
        <v>82</v>
      </c>
      <c r="F661" s="28" t="s">
        <v>74</v>
      </c>
      <c r="G661" s="28" t="s">
        <v>75</v>
      </c>
      <c r="H661" s="28">
        <v>56</v>
      </c>
      <c r="I661" s="28">
        <v>6</v>
      </c>
      <c r="J661" s="28">
        <v>1445.46</v>
      </c>
      <c r="K661" s="28"/>
      <c r="L661" s="48" t="s">
        <v>136</v>
      </c>
      <c r="M661" s="11">
        <f t="shared" si="13"/>
        <v>8672.76</v>
      </c>
    </row>
    <row r="662" spans="2:13" x14ac:dyDescent="0.35">
      <c r="B662" s="28" t="s">
        <v>129</v>
      </c>
      <c r="C662" s="28" t="s">
        <v>130</v>
      </c>
      <c r="D662" s="28" t="s">
        <v>81</v>
      </c>
      <c r="E662" s="28" t="s">
        <v>82</v>
      </c>
      <c r="F662" s="28" t="s">
        <v>74</v>
      </c>
      <c r="G662" s="28" t="s">
        <v>75</v>
      </c>
      <c r="H662" s="28">
        <v>30</v>
      </c>
      <c r="I662" s="28">
        <v>6</v>
      </c>
      <c r="J662" s="28">
        <v>2809.08</v>
      </c>
      <c r="K662" s="28"/>
      <c r="L662" s="48" t="s">
        <v>136</v>
      </c>
      <c r="M662" s="11">
        <f t="shared" si="13"/>
        <v>16854.48</v>
      </c>
    </row>
    <row r="663" spans="2:13" x14ac:dyDescent="0.35">
      <c r="B663" s="28" t="s">
        <v>129</v>
      </c>
      <c r="C663" s="28" t="s">
        <v>130</v>
      </c>
      <c r="D663" s="28" t="s">
        <v>81</v>
      </c>
      <c r="E663" s="28" t="s">
        <v>82</v>
      </c>
      <c r="F663" s="28" t="s">
        <v>74</v>
      </c>
      <c r="G663" s="28" t="s">
        <v>75</v>
      </c>
      <c r="H663" s="28">
        <v>56</v>
      </c>
      <c r="I663" s="28">
        <v>18</v>
      </c>
      <c r="J663" s="28">
        <v>4336.38</v>
      </c>
      <c r="K663" s="28"/>
      <c r="L663" s="48" t="s">
        <v>136</v>
      </c>
      <c r="M663" s="11">
        <f t="shared" si="13"/>
        <v>78054.84</v>
      </c>
    </row>
    <row r="664" spans="2:13" x14ac:dyDescent="0.35">
      <c r="B664" s="28" t="s">
        <v>126</v>
      </c>
      <c r="C664" s="28" t="s">
        <v>127</v>
      </c>
      <c r="D664" s="28" t="s">
        <v>45</v>
      </c>
      <c r="E664" s="28" t="s">
        <v>128</v>
      </c>
      <c r="F664" s="28" t="s">
        <v>74</v>
      </c>
      <c r="G664" s="28" t="s">
        <v>75</v>
      </c>
      <c r="H664" s="28">
        <v>56</v>
      </c>
      <c r="I664" s="28">
        <v>12</v>
      </c>
      <c r="J664" s="28">
        <v>2890.92</v>
      </c>
      <c r="K664" s="28"/>
      <c r="L664" s="48" t="s">
        <v>136</v>
      </c>
      <c r="M664" s="11">
        <f t="shared" si="13"/>
        <v>34691.040000000001</v>
      </c>
    </row>
    <row r="665" spans="2:13" x14ac:dyDescent="0.35">
      <c r="B665" s="28" t="s">
        <v>126</v>
      </c>
      <c r="C665" s="28" t="s">
        <v>127</v>
      </c>
      <c r="D665" s="28" t="s">
        <v>45</v>
      </c>
      <c r="E665" s="28" t="s">
        <v>128</v>
      </c>
      <c r="F665" s="28" t="s">
        <v>74</v>
      </c>
      <c r="G665" s="28" t="s">
        <v>75</v>
      </c>
      <c r="H665" s="28">
        <v>12</v>
      </c>
      <c r="I665" s="28">
        <v>6</v>
      </c>
      <c r="J665" s="28">
        <v>6423.18</v>
      </c>
      <c r="K665" s="28"/>
      <c r="L665" s="48" t="s">
        <v>136</v>
      </c>
      <c r="M665" s="11">
        <f t="shared" si="13"/>
        <v>38539.08</v>
      </c>
    </row>
    <row r="666" spans="2:13" x14ac:dyDescent="0.35">
      <c r="B666" s="28" t="s">
        <v>126</v>
      </c>
      <c r="C666" s="28" t="s">
        <v>127</v>
      </c>
      <c r="D666" s="28" t="s">
        <v>45</v>
      </c>
      <c r="E666" s="28" t="s">
        <v>128</v>
      </c>
      <c r="F666" s="28" t="s">
        <v>74</v>
      </c>
      <c r="G666" s="28" t="s">
        <v>75</v>
      </c>
      <c r="H666" s="28">
        <v>30</v>
      </c>
      <c r="I666" s="28">
        <v>6</v>
      </c>
      <c r="J666" s="28">
        <v>2236.38</v>
      </c>
      <c r="K666" s="28"/>
      <c r="L666" s="48" t="s">
        <v>136</v>
      </c>
      <c r="M666" s="11">
        <f t="shared" si="13"/>
        <v>13418.28</v>
      </c>
    </row>
    <row r="667" spans="2:13" x14ac:dyDescent="0.35">
      <c r="B667" s="28" t="s">
        <v>126</v>
      </c>
      <c r="C667" s="28" t="s">
        <v>127</v>
      </c>
      <c r="D667" s="28" t="s">
        <v>45</v>
      </c>
      <c r="E667" s="28" t="s">
        <v>128</v>
      </c>
      <c r="F667" s="28" t="s">
        <v>74</v>
      </c>
      <c r="G667" s="28" t="s">
        <v>75</v>
      </c>
      <c r="H667" s="28">
        <v>48</v>
      </c>
      <c r="I667" s="28">
        <v>12</v>
      </c>
      <c r="J667" s="28">
        <v>916.44</v>
      </c>
      <c r="K667" s="28"/>
      <c r="L667" s="48" t="s">
        <v>136</v>
      </c>
      <c r="M667" s="11">
        <f t="shared" si="13"/>
        <v>10997.28</v>
      </c>
    </row>
    <row r="668" spans="2:13" x14ac:dyDescent="0.35">
      <c r="B668" s="28" t="s">
        <v>129</v>
      </c>
      <c r="C668" s="28" t="s">
        <v>130</v>
      </c>
      <c r="D668" s="28" t="s">
        <v>81</v>
      </c>
      <c r="E668" s="28" t="s">
        <v>82</v>
      </c>
      <c r="F668" s="28" t="s">
        <v>74</v>
      </c>
      <c r="G668" s="28" t="s">
        <v>75</v>
      </c>
      <c r="H668" s="28">
        <v>48</v>
      </c>
      <c r="I668" s="28">
        <v>24</v>
      </c>
      <c r="J668" s="28">
        <v>1832.88</v>
      </c>
      <c r="K668" s="28"/>
      <c r="L668" s="48" t="s">
        <v>136</v>
      </c>
      <c r="M668" s="11">
        <f t="shared" si="13"/>
        <v>43989.120000000003</v>
      </c>
    </row>
    <row r="669" spans="2:13" x14ac:dyDescent="0.35">
      <c r="B669" s="28" t="s">
        <v>129</v>
      </c>
      <c r="C669" s="28" t="s">
        <v>130</v>
      </c>
      <c r="D669" s="28" t="s">
        <v>81</v>
      </c>
      <c r="E669" s="28" t="s">
        <v>82</v>
      </c>
      <c r="F669" s="28" t="s">
        <v>74</v>
      </c>
      <c r="G669" s="28" t="s">
        <v>75</v>
      </c>
      <c r="H669" s="28">
        <v>56</v>
      </c>
      <c r="I669" s="28">
        <v>12</v>
      </c>
      <c r="J669" s="28">
        <v>2236.3200000000002</v>
      </c>
      <c r="K669" s="28"/>
      <c r="L669" s="48" t="s">
        <v>136</v>
      </c>
      <c r="M669" s="11">
        <f t="shared" si="13"/>
        <v>26835.840000000004</v>
      </c>
    </row>
    <row r="670" spans="2:13" x14ac:dyDescent="0.35">
      <c r="B670" s="28" t="s">
        <v>129</v>
      </c>
      <c r="C670" s="28" t="s">
        <v>130</v>
      </c>
      <c r="D670" s="28" t="s">
        <v>81</v>
      </c>
      <c r="E670" s="28" t="s">
        <v>82</v>
      </c>
      <c r="F670" s="28" t="s">
        <v>74</v>
      </c>
      <c r="G670" s="28" t="s">
        <v>75</v>
      </c>
      <c r="H670" s="28">
        <v>30</v>
      </c>
      <c r="I670" s="28">
        <v>6</v>
      </c>
      <c r="J670" s="28">
        <v>2290.86</v>
      </c>
      <c r="K670" s="28"/>
      <c r="L670" s="48" t="s">
        <v>136</v>
      </c>
      <c r="M670" s="11">
        <f t="shared" si="13"/>
        <v>13745.16</v>
      </c>
    </row>
    <row r="671" spans="2:13" x14ac:dyDescent="0.35">
      <c r="B671" s="28" t="s">
        <v>126</v>
      </c>
      <c r="C671" s="28" t="s">
        <v>127</v>
      </c>
      <c r="D671" s="28" t="s">
        <v>45</v>
      </c>
      <c r="E671" s="28" t="s">
        <v>128</v>
      </c>
      <c r="F671" s="28" t="s">
        <v>74</v>
      </c>
      <c r="G671" s="28" t="s">
        <v>75</v>
      </c>
      <c r="H671" s="28">
        <v>48</v>
      </c>
      <c r="I671" s="28">
        <v>6</v>
      </c>
      <c r="J671" s="28">
        <v>458.22</v>
      </c>
      <c r="K671" s="28"/>
      <c r="L671" s="48" t="s">
        <v>136</v>
      </c>
      <c r="M671" s="11">
        <f t="shared" si="13"/>
        <v>2749.32</v>
      </c>
    </row>
    <row r="672" spans="2:13" x14ac:dyDescent="0.35">
      <c r="B672" s="28" t="s">
        <v>129</v>
      </c>
      <c r="C672" s="28" t="s">
        <v>130</v>
      </c>
      <c r="D672" s="28" t="s">
        <v>81</v>
      </c>
      <c r="E672" s="28" t="s">
        <v>82</v>
      </c>
      <c r="F672" s="28" t="s">
        <v>74</v>
      </c>
      <c r="G672" s="28" t="s">
        <v>75</v>
      </c>
      <c r="H672" s="28">
        <v>48</v>
      </c>
      <c r="I672" s="28">
        <v>24</v>
      </c>
      <c r="J672" s="28">
        <v>1832.88</v>
      </c>
      <c r="K672" s="28"/>
      <c r="L672" s="48" t="s">
        <v>136</v>
      </c>
      <c r="M672" s="11">
        <f t="shared" si="13"/>
        <v>43989.120000000003</v>
      </c>
    </row>
    <row r="673" spans="2:13" x14ac:dyDescent="0.35">
      <c r="B673" s="28" t="s">
        <v>129</v>
      </c>
      <c r="C673" s="28" t="s">
        <v>130</v>
      </c>
      <c r="D673" s="28" t="s">
        <v>81</v>
      </c>
      <c r="E673" s="28" t="s">
        <v>82</v>
      </c>
      <c r="F673" s="28" t="s">
        <v>74</v>
      </c>
      <c r="G673" s="28" t="s">
        <v>75</v>
      </c>
      <c r="H673" s="28">
        <v>48</v>
      </c>
      <c r="I673" s="28">
        <v>14</v>
      </c>
      <c r="J673" s="28">
        <v>1043.56</v>
      </c>
      <c r="K673" s="28"/>
      <c r="L673" s="48" t="s">
        <v>136</v>
      </c>
      <c r="M673" s="11">
        <f t="shared" si="13"/>
        <v>14609.84</v>
      </c>
    </row>
    <row r="674" spans="2:13" x14ac:dyDescent="0.35">
      <c r="B674" s="28" t="s">
        <v>126</v>
      </c>
      <c r="C674" s="28" t="s">
        <v>127</v>
      </c>
      <c r="D674" s="28" t="s">
        <v>45</v>
      </c>
      <c r="E674" s="28" t="s">
        <v>128</v>
      </c>
      <c r="F674" s="28" t="s">
        <v>74</v>
      </c>
      <c r="G674" s="28" t="s">
        <v>75</v>
      </c>
      <c r="H674" s="28">
        <v>48</v>
      </c>
      <c r="I674" s="28">
        <v>6</v>
      </c>
      <c r="J674" s="28">
        <v>458.22</v>
      </c>
      <c r="K674" s="28"/>
      <c r="L674" s="48" t="s">
        <v>136</v>
      </c>
      <c r="M674" s="11">
        <f t="shared" si="13"/>
        <v>2749.32</v>
      </c>
    </row>
    <row r="675" spans="2:13" x14ac:dyDescent="0.35">
      <c r="B675" s="28" t="s">
        <v>129</v>
      </c>
      <c r="C675" s="28" t="s">
        <v>130</v>
      </c>
      <c r="D675" s="28" t="s">
        <v>81</v>
      </c>
      <c r="E675" s="28" t="s">
        <v>82</v>
      </c>
      <c r="F675" s="28" t="s">
        <v>74</v>
      </c>
      <c r="G675" s="28" t="s">
        <v>75</v>
      </c>
      <c r="H675" s="28">
        <v>48</v>
      </c>
      <c r="I675" s="28">
        <v>10</v>
      </c>
      <c r="J675" s="28">
        <v>763.7</v>
      </c>
      <c r="K675" s="28"/>
      <c r="L675" s="48" t="s">
        <v>136</v>
      </c>
      <c r="M675" s="11">
        <f t="shared" si="13"/>
        <v>7637</v>
      </c>
    </row>
    <row r="676" spans="2:13" x14ac:dyDescent="0.35">
      <c r="B676" s="28" t="s">
        <v>129</v>
      </c>
      <c r="C676" s="28" t="s">
        <v>130</v>
      </c>
      <c r="D676" s="28" t="s">
        <v>81</v>
      </c>
      <c r="E676" s="28" t="s">
        <v>82</v>
      </c>
      <c r="F676" s="28" t="s">
        <v>74</v>
      </c>
      <c r="G676" s="28" t="s">
        <v>75</v>
      </c>
      <c r="H676" s="28">
        <v>48</v>
      </c>
      <c r="I676" s="28">
        <v>12</v>
      </c>
      <c r="J676" s="28">
        <v>916.44</v>
      </c>
      <c r="K676" s="28"/>
      <c r="L676" s="48" t="s">
        <v>136</v>
      </c>
      <c r="M676" s="11">
        <f t="shared" si="13"/>
        <v>10997.28</v>
      </c>
    </row>
    <row r="677" spans="2:13" x14ac:dyDescent="0.35">
      <c r="B677" s="28" t="s">
        <v>129</v>
      </c>
      <c r="C677" s="28" t="s">
        <v>130</v>
      </c>
      <c r="D677" s="28" t="s">
        <v>81</v>
      </c>
      <c r="E677" s="28" t="s">
        <v>82</v>
      </c>
      <c r="F677" s="28" t="s">
        <v>74</v>
      </c>
      <c r="G677" s="28" t="s">
        <v>75</v>
      </c>
      <c r="H677" s="28">
        <v>56</v>
      </c>
      <c r="I677" s="28">
        <v>18</v>
      </c>
      <c r="J677" s="28">
        <v>3354.48</v>
      </c>
      <c r="K677" s="28"/>
      <c r="L677" s="48" t="s">
        <v>136</v>
      </c>
      <c r="M677" s="11">
        <f t="shared" si="13"/>
        <v>60380.639999999999</v>
      </c>
    </row>
    <row r="678" spans="2:13" x14ac:dyDescent="0.35">
      <c r="B678" s="28" t="s">
        <v>126</v>
      </c>
      <c r="C678" s="28" t="s">
        <v>127</v>
      </c>
      <c r="D678" s="28" t="s">
        <v>45</v>
      </c>
      <c r="E678" s="28" t="s">
        <v>128</v>
      </c>
      <c r="F678" s="28" t="s">
        <v>74</v>
      </c>
      <c r="G678" s="28" t="s">
        <v>75</v>
      </c>
      <c r="H678" s="28">
        <v>48</v>
      </c>
      <c r="I678" s="28">
        <v>12</v>
      </c>
      <c r="J678" s="28">
        <v>916.44</v>
      </c>
      <c r="K678" s="28"/>
      <c r="L678" s="48" t="s">
        <v>136</v>
      </c>
      <c r="M678" s="11">
        <f t="shared" si="13"/>
        <v>10997.28</v>
      </c>
    </row>
    <row r="679" spans="2:13" x14ac:dyDescent="0.35">
      <c r="B679" s="28" t="s">
        <v>129</v>
      </c>
      <c r="C679" s="28" t="s">
        <v>130</v>
      </c>
      <c r="D679" s="28" t="s">
        <v>81</v>
      </c>
      <c r="E679" s="28" t="s">
        <v>82</v>
      </c>
      <c r="F679" s="28" t="s">
        <v>74</v>
      </c>
      <c r="G679" s="28" t="s">
        <v>75</v>
      </c>
      <c r="H679" s="28">
        <v>48</v>
      </c>
      <c r="I679" s="28">
        <v>24</v>
      </c>
      <c r="J679" s="28">
        <v>1832.88</v>
      </c>
      <c r="K679" s="28"/>
      <c r="L679" s="48" t="s">
        <v>136</v>
      </c>
      <c r="M679" s="11">
        <f t="shared" si="13"/>
        <v>43989.120000000003</v>
      </c>
    </row>
    <row r="680" spans="2:13" x14ac:dyDescent="0.35">
      <c r="B680" s="28" t="s">
        <v>129</v>
      </c>
      <c r="C680" s="28" t="s">
        <v>130</v>
      </c>
      <c r="D680" s="28" t="s">
        <v>81</v>
      </c>
      <c r="E680" s="28" t="s">
        <v>82</v>
      </c>
      <c r="F680" s="28" t="s">
        <v>74</v>
      </c>
      <c r="G680" s="28" t="s">
        <v>75</v>
      </c>
      <c r="H680" s="28">
        <v>36</v>
      </c>
      <c r="I680" s="28">
        <v>36</v>
      </c>
      <c r="J680" s="28">
        <v>1440</v>
      </c>
      <c r="K680" s="28"/>
      <c r="L680" s="48" t="s">
        <v>136</v>
      </c>
      <c r="M680" s="11">
        <f t="shared" si="13"/>
        <v>51840</v>
      </c>
    </row>
    <row r="681" spans="2:13" x14ac:dyDescent="0.35">
      <c r="B681" s="28" t="s">
        <v>106</v>
      </c>
      <c r="C681" s="28" t="s">
        <v>107</v>
      </c>
      <c r="D681" s="28" t="s">
        <v>81</v>
      </c>
      <c r="E681" s="28" t="s">
        <v>82</v>
      </c>
      <c r="F681" s="28" t="s">
        <v>74</v>
      </c>
      <c r="G681" s="28" t="s">
        <v>75</v>
      </c>
      <c r="H681" s="28">
        <v>60</v>
      </c>
      <c r="I681" s="28">
        <v>300</v>
      </c>
      <c r="J681" s="28">
        <v>7350</v>
      </c>
      <c r="K681" s="28"/>
      <c r="L681" s="48" t="s">
        <v>136</v>
      </c>
      <c r="M681" s="11">
        <f t="shared" si="13"/>
        <v>2205000</v>
      </c>
    </row>
    <row r="682" spans="2:13" x14ac:dyDescent="0.35">
      <c r="B682" s="28" t="s">
        <v>129</v>
      </c>
      <c r="C682" s="28" t="s">
        <v>130</v>
      </c>
      <c r="D682" s="28" t="s">
        <v>81</v>
      </c>
      <c r="E682" s="28" t="s">
        <v>82</v>
      </c>
      <c r="F682" s="28" t="s">
        <v>74</v>
      </c>
      <c r="G682" s="28" t="s">
        <v>75</v>
      </c>
      <c r="H682" s="28">
        <v>60</v>
      </c>
      <c r="I682" s="28">
        <v>120</v>
      </c>
      <c r="J682" s="28">
        <v>2940</v>
      </c>
      <c r="K682" s="28"/>
      <c r="L682" s="48" t="s">
        <v>136</v>
      </c>
      <c r="M682" s="11">
        <f t="shared" si="13"/>
        <v>352800</v>
      </c>
    </row>
    <row r="683" spans="2:13" x14ac:dyDescent="0.35">
      <c r="B683" s="28" t="s">
        <v>129</v>
      </c>
      <c r="C683" s="28" t="s">
        <v>130</v>
      </c>
      <c r="D683" s="28" t="s">
        <v>81</v>
      </c>
      <c r="E683" s="28" t="s">
        <v>82</v>
      </c>
      <c r="F683" s="28" t="s">
        <v>74</v>
      </c>
      <c r="G683" s="28" t="s">
        <v>75</v>
      </c>
      <c r="H683" s="28">
        <v>60</v>
      </c>
      <c r="I683" s="28">
        <v>180</v>
      </c>
      <c r="J683" s="28">
        <v>4410</v>
      </c>
      <c r="K683" s="28"/>
      <c r="L683" s="48" t="s">
        <v>136</v>
      </c>
      <c r="M683" s="11">
        <f t="shared" si="13"/>
        <v>793800</v>
      </c>
    </row>
    <row r="684" spans="2:13" x14ac:dyDescent="0.35">
      <c r="B684" s="28" t="s">
        <v>129</v>
      </c>
      <c r="C684" s="28" t="s">
        <v>130</v>
      </c>
      <c r="D684" s="28" t="s">
        <v>81</v>
      </c>
      <c r="E684" s="28" t="s">
        <v>82</v>
      </c>
      <c r="F684" s="28" t="s">
        <v>74</v>
      </c>
      <c r="G684" s="28" t="s">
        <v>76</v>
      </c>
      <c r="H684" s="28">
        <v>56</v>
      </c>
      <c r="I684" s="28">
        <v>1</v>
      </c>
      <c r="J684" s="28">
        <v>163.63999999999999</v>
      </c>
      <c r="K684" s="28"/>
      <c r="L684" s="48" t="s">
        <v>136</v>
      </c>
      <c r="M684" s="11">
        <f t="shared" si="13"/>
        <v>163.63999999999999</v>
      </c>
    </row>
    <row r="685" spans="2:13" x14ac:dyDescent="0.35">
      <c r="B685" s="28" t="s">
        <v>129</v>
      </c>
      <c r="C685" s="28" t="s">
        <v>130</v>
      </c>
      <c r="D685" s="28" t="s">
        <v>81</v>
      </c>
      <c r="E685" s="28" t="s">
        <v>82</v>
      </c>
      <c r="F685" s="28" t="s">
        <v>74</v>
      </c>
      <c r="G685" s="28" t="s">
        <v>76</v>
      </c>
      <c r="H685" s="28">
        <v>56</v>
      </c>
      <c r="I685" s="28">
        <v>6</v>
      </c>
      <c r="J685" s="28">
        <v>1030.92</v>
      </c>
      <c r="K685" s="28"/>
      <c r="L685" s="48" t="s">
        <v>136</v>
      </c>
      <c r="M685" s="11">
        <f t="shared" si="13"/>
        <v>6185.52</v>
      </c>
    </row>
    <row r="686" spans="2:13" x14ac:dyDescent="0.35">
      <c r="B686" s="28" t="s">
        <v>126</v>
      </c>
      <c r="C686" s="28" t="s">
        <v>127</v>
      </c>
      <c r="D686" s="28" t="s">
        <v>45</v>
      </c>
      <c r="E686" s="28" t="s">
        <v>128</v>
      </c>
      <c r="F686" s="28" t="s">
        <v>74</v>
      </c>
      <c r="G686" s="28" t="s">
        <v>76</v>
      </c>
      <c r="H686" s="28">
        <v>56</v>
      </c>
      <c r="I686" s="28">
        <v>6</v>
      </c>
      <c r="J686" s="28">
        <v>1030.92</v>
      </c>
      <c r="K686" s="28"/>
      <c r="L686" s="48" t="s">
        <v>136</v>
      </c>
      <c r="M686" s="11">
        <f t="shared" si="13"/>
        <v>6185.52</v>
      </c>
    </row>
    <row r="687" spans="2:13" x14ac:dyDescent="0.35">
      <c r="B687" s="28" t="s">
        <v>129</v>
      </c>
      <c r="C687" s="28" t="s">
        <v>130</v>
      </c>
      <c r="D687" s="28" t="s">
        <v>81</v>
      </c>
      <c r="E687" s="28" t="s">
        <v>82</v>
      </c>
      <c r="F687" s="28" t="s">
        <v>74</v>
      </c>
      <c r="G687" s="28" t="s">
        <v>76</v>
      </c>
      <c r="H687" s="28">
        <v>48</v>
      </c>
      <c r="I687" s="28">
        <v>12</v>
      </c>
      <c r="J687" s="28">
        <v>818.16</v>
      </c>
      <c r="K687" s="28"/>
      <c r="L687" s="48" t="s">
        <v>136</v>
      </c>
      <c r="M687" s="11">
        <f t="shared" si="13"/>
        <v>9817.92</v>
      </c>
    </row>
    <row r="688" spans="2:13" x14ac:dyDescent="0.35">
      <c r="B688" s="28" t="s">
        <v>129</v>
      </c>
      <c r="C688" s="28" t="s">
        <v>130</v>
      </c>
      <c r="D688" s="28" t="s">
        <v>81</v>
      </c>
      <c r="E688" s="28" t="s">
        <v>82</v>
      </c>
      <c r="F688" s="28" t="s">
        <v>74</v>
      </c>
      <c r="G688" s="28" t="s">
        <v>76</v>
      </c>
      <c r="H688" s="28">
        <v>48</v>
      </c>
      <c r="I688" s="28">
        <v>6</v>
      </c>
      <c r="J688" s="28">
        <v>409.08</v>
      </c>
      <c r="K688" s="28"/>
      <c r="L688" s="48" t="s">
        <v>136</v>
      </c>
      <c r="M688" s="11">
        <f t="shared" si="13"/>
        <v>2454.48</v>
      </c>
    </row>
    <row r="689" spans="2:13" x14ac:dyDescent="0.35">
      <c r="B689" s="28" t="s">
        <v>126</v>
      </c>
      <c r="C689" s="28" t="s">
        <v>127</v>
      </c>
      <c r="D689" s="28" t="s">
        <v>45</v>
      </c>
      <c r="E689" s="28" t="s">
        <v>128</v>
      </c>
      <c r="F689" s="28" t="s">
        <v>74</v>
      </c>
      <c r="G689" s="28" t="s">
        <v>76</v>
      </c>
      <c r="H689" s="28">
        <v>24</v>
      </c>
      <c r="I689" s="28">
        <v>6</v>
      </c>
      <c r="J689" s="28">
        <v>1194.78</v>
      </c>
      <c r="K689" s="28"/>
      <c r="L689" s="48" t="s">
        <v>136</v>
      </c>
      <c r="M689" s="11">
        <f t="shared" si="13"/>
        <v>7168.68</v>
      </c>
    </row>
    <row r="690" spans="2:13" x14ac:dyDescent="0.35">
      <c r="B690" s="28" t="s">
        <v>129</v>
      </c>
      <c r="C690" s="28" t="s">
        <v>130</v>
      </c>
      <c r="D690" s="28" t="s">
        <v>81</v>
      </c>
      <c r="E690" s="28" t="s">
        <v>82</v>
      </c>
      <c r="F690" s="28" t="s">
        <v>74</v>
      </c>
      <c r="G690" s="28" t="s">
        <v>76</v>
      </c>
      <c r="H690" s="28">
        <v>24</v>
      </c>
      <c r="I690" s="28">
        <v>3</v>
      </c>
      <c r="J690" s="28">
        <v>255.66</v>
      </c>
      <c r="K690" s="28"/>
      <c r="L690" s="48" t="s">
        <v>136</v>
      </c>
      <c r="M690" s="11">
        <f t="shared" si="13"/>
        <v>766.98</v>
      </c>
    </row>
    <row r="691" spans="2:13" x14ac:dyDescent="0.35">
      <c r="B691" s="28" t="s">
        <v>126</v>
      </c>
      <c r="C691" s="28" t="s">
        <v>127</v>
      </c>
      <c r="D691" s="28" t="s">
        <v>45</v>
      </c>
      <c r="E691" s="28" t="s">
        <v>128</v>
      </c>
      <c r="F691" s="28" t="s">
        <v>74</v>
      </c>
      <c r="G691" s="28" t="s">
        <v>76</v>
      </c>
      <c r="H691" s="28">
        <v>24</v>
      </c>
      <c r="I691" s="28">
        <v>12</v>
      </c>
      <c r="J691" s="28">
        <v>2389.56</v>
      </c>
      <c r="K691" s="28"/>
      <c r="L691" s="48" t="s">
        <v>136</v>
      </c>
      <c r="M691" s="11">
        <f t="shared" si="13"/>
        <v>28674.720000000001</v>
      </c>
    </row>
    <row r="692" spans="2:13" x14ac:dyDescent="0.35">
      <c r="B692" s="28" t="s">
        <v>126</v>
      </c>
      <c r="C692" s="28" t="s">
        <v>127</v>
      </c>
      <c r="D692" s="28" t="s">
        <v>45</v>
      </c>
      <c r="E692" s="28" t="s">
        <v>128</v>
      </c>
      <c r="F692" s="28" t="s">
        <v>74</v>
      </c>
      <c r="G692" s="28" t="s">
        <v>76</v>
      </c>
      <c r="H692" s="28">
        <v>24</v>
      </c>
      <c r="I692" s="28">
        <v>6</v>
      </c>
      <c r="J692" s="28">
        <v>511.32</v>
      </c>
      <c r="K692" s="28"/>
      <c r="L692" s="48" t="s">
        <v>136</v>
      </c>
      <c r="M692" s="11">
        <f t="shared" si="13"/>
        <v>3067.92</v>
      </c>
    </row>
    <row r="693" spans="2:13" x14ac:dyDescent="0.35">
      <c r="B693" s="28" t="s">
        <v>126</v>
      </c>
      <c r="C693" s="28" t="s">
        <v>127</v>
      </c>
      <c r="D693" s="28" t="s">
        <v>45</v>
      </c>
      <c r="E693" s="28" t="s">
        <v>128</v>
      </c>
      <c r="F693" s="28" t="s">
        <v>77</v>
      </c>
      <c r="G693" s="28" t="s">
        <v>78</v>
      </c>
      <c r="H693" s="28">
        <v>24</v>
      </c>
      <c r="I693" s="28">
        <v>6</v>
      </c>
      <c r="J693" s="28">
        <v>2081.7600000000002</v>
      </c>
      <c r="K693" s="28"/>
      <c r="L693" s="48" t="s">
        <v>136</v>
      </c>
      <c r="M693" s="11">
        <f t="shared" si="13"/>
        <v>12490.560000000001</v>
      </c>
    </row>
    <row r="694" spans="2:13" x14ac:dyDescent="0.35">
      <c r="B694" s="28" t="s">
        <v>126</v>
      </c>
      <c r="C694" s="28" t="s">
        <v>127</v>
      </c>
      <c r="D694" s="28" t="s">
        <v>45</v>
      </c>
      <c r="E694" s="28" t="s">
        <v>128</v>
      </c>
      <c r="F694" s="28" t="s">
        <v>77</v>
      </c>
      <c r="G694" s="28" t="s">
        <v>78</v>
      </c>
      <c r="H694" s="28">
        <v>48</v>
      </c>
      <c r="I694" s="28">
        <v>6</v>
      </c>
      <c r="J694" s="28">
        <v>1820.88</v>
      </c>
      <c r="K694" s="28"/>
      <c r="L694" s="48" t="s">
        <v>136</v>
      </c>
      <c r="M694" s="11">
        <f t="shared" si="13"/>
        <v>10925.28</v>
      </c>
    </row>
    <row r="695" spans="2:13" x14ac:dyDescent="0.35">
      <c r="B695" s="28" t="s">
        <v>126</v>
      </c>
      <c r="C695" s="28" t="s">
        <v>127</v>
      </c>
      <c r="D695" s="28" t="s">
        <v>45</v>
      </c>
      <c r="E695" s="28" t="s">
        <v>128</v>
      </c>
      <c r="F695" s="28" t="s">
        <v>77</v>
      </c>
      <c r="G695" s="28" t="s">
        <v>78</v>
      </c>
      <c r="H695" s="28">
        <v>12</v>
      </c>
      <c r="I695" s="28">
        <v>8</v>
      </c>
      <c r="J695" s="28">
        <v>2080</v>
      </c>
      <c r="K695" s="28"/>
      <c r="L695" s="48" t="s">
        <v>136</v>
      </c>
      <c r="M695" s="11">
        <f t="shared" si="13"/>
        <v>16640</v>
      </c>
    </row>
    <row r="696" spans="2:13" x14ac:dyDescent="0.35">
      <c r="B696" s="28" t="s">
        <v>126</v>
      </c>
      <c r="C696" s="28" t="s">
        <v>127</v>
      </c>
      <c r="D696" s="28" t="s">
        <v>45</v>
      </c>
      <c r="E696" s="28" t="s">
        <v>128</v>
      </c>
      <c r="F696" s="28" t="s">
        <v>77</v>
      </c>
      <c r="G696" s="28" t="s">
        <v>78</v>
      </c>
      <c r="H696" s="28">
        <v>6</v>
      </c>
      <c r="I696" s="28">
        <v>10</v>
      </c>
      <c r="J696" s="28">
        <v>3730.4</v>
      </c>
      <c r="K696" s="28"/>
      <c r="L696" s="48" t="s">
        <v>136</v>
      </c>
      <c r="M696" s="11">
        <f t="shared" si="13"/>
        <v>37304</v>
      </c>
    </row>
    <row r="697" spans="2:13" x14ac:dyDescent="0.35">
      <c r="B697" s="28" t="s">
        <v>126</v>
      </c>
      <c r="C697" s="28" t="s">
        <v>127</v>
      </c>
      <c r="D697" s="28" t="s">
        <v>45</v>
      </c>
      <c r="E697" s="28" t="s">
        <v>128</v>
      </c>
      <c r="F697" s="28" t="s">
        <v>77</v>
      </c>
      <c r="G697" s="28" t="s">
        <v>78</v>
      </c>
      <c r="H697" s="28">
        <v>6</v>
      </c>
      <c r="I697" s="28">
        <v>9</v>
      </c>
      <c r="J697" s="28">
        <v>7426.89</v>
      </c>
      <c r="K697" s="28"/>
      <c r="L697" s="48" t="s">
        <v>136</v>
      </c>
      <c r="M697" s="11">
        <f t="shared" si="13"/>
        <v>66842.010000000009</v>
      </c>
    </row>
    <row r="698" spans="2:13" x14ac:dyDescent="0.35">
      <c r="B698" s="28" t="s">
        <v>106</v>
      </c>
      <c r="C698" s="28" t="s">
        <v>107</v>
      </c>
      <c r="D698" s="28" t="s">
        <v>81</v>
      </c>
      <c r="E698" s="28" t="s">
        <v>82</v>
      </c>
      <c r="F698" s="28" t="s">
        <v>62</v>
      </c>
      <c r="G698" s="28" t="s">
        <v>71</v>
      </c>
      <c r="H698" s="28">
        <v>1</v>
      </c>
      <c r="I698" s="28">
        <v>16</v>
      </c>
      <c r="J698" s="28">
        <v>0</v>
      </c>
      <c r="K698" s="28"/>
      <c r="L698" s="48" t="s">
        <v>136</v>
      </c>
      <c r="M698" s="11">
        <f t="shared" si="13"/>
        <v>0</v>
      </c>
    </row>
    <row r="699" spans="2:13" x14ac:dyDescent="0.35">
      <c r="B699" s="28" t="s">
        <v>129</v>
      </c>
      <c r="C699" s="28" t="s">
        <v>130</v>
      </c>
      <c r="D699" s="28" t="s">
        <v>81</v>
      </c>
      <c r="E699" s="28" t="s">
        <v>82</v>
      </c>
      <c r="F699" s="28" t="s">
        <v>18</v>
      </c>
      <c r="G699" s="28" t="s">
        <v>89</v>
      </c>
      <c r="H699" s="28">
        <v>48</v>
      </c>
      <c r="I699" s="28">
        <v>-3</v>
      </c>
      <c r="J699" s="28">
        <v>-1918.83</v>
      </c>
      <c r="K699" s="28" t="s">
        <v>20</v>
      </c>
      <c r="L699" s="48" t="s">
        <v>136</v>
      </c>
      <c r="M699" s="11">
        <f t="shared" si="13"/>
        <v>5756.49</v>
      </c>
    </row>
    <row r="700" spans="2:13" x14ac:dyDescent="0.35">
      <c r="B700" s="28" t="s">
        <v>129</v>
      </c>
      <c r="C700" s="28" t="s">
        <v>130</v>
      </c>
      <c r="D700" s="28" t="s">
        <v>81</v>
      </c>
      <c r="E700" s="28" t="s">
        <v>82</v>
      </c>
      <c r="F700" s="28" t="s">
        <v>62</v>
      </c>
      <c r="G700" s="28" t="s">
        <v>124</v>
      </c>
      <c r="H700" s="28">
        <v>6</v>
      </c>
      <c r="I700" s="28">
        <v>-1</v>
      </c>
      <c r="J700" s="28">
        <v>-406.48</v>
      </c>
      <c r="K700" s="28" t="s">
        <v>20</v>
      </c>
      <c r="L700" s="48" t="s">
        <v>136</v>
      </c>
      <c r="M700" s="11">
        <f t="shared" si="13"/>
        <v>406.48</v>
      </c>
    </row>
    <row r="701" spans="2:13" x14ac:dyDescent="0.35">
      <c r="B701" s="28" t="s">
        <v>129</v>
      </c>
      <c r="C701" s="28" t="s">
        <v>130</v>
      </c>
      <c r="D701" s="28" t="s">
        <v>81</v>
      </c>
      <c r="E701" s="28" t="s">
        <v>82</v>
      </c>
      <c r="F701" s="28" t="s">
        <v>62</v>
      </c>
      <c r="G701" s="28" t="s">
        <v>124</v>
      </c>
      <c r="H701" s="28">
        <v>4</v>
      </c>
      <c r="I701" s="28">
        <v>-4</v>
      </c>
      <c r="J701" s="28">
        <v>-1988.88</v>
      </c>
      <c r="K701" s="28" t="s">
        <v>20</v>
      </c>
      <c r="L701" s="48" t="s">
        <v>136</v>
      </c>
      <c r="M701" s="11">
        <f t="shared" si="13"/>
        <v>7955.52</v>
      </c>
    </row>
    <row r="702" spans="2:13" x14ac:dyDescent="0.35">
      <c r="B702" s="28" t="s">
        <v>126</v>
      </c>
      <c r="C702" s="28" t="s">
        <v>127</v>
      </c>
      <c r="D702" s="28" t="s">
        <v>45</v>
      </c>
      <c r="E702" s="28" t="s">
        <v>128</v>
      </c>
      <c r="F702" s="28" t="s">
        <v>110</v>
      </c>
      <c r="G702" s="28" t="s">
        <v>111</v>
      </c>
      <c r="H702" s="28">
        <v>24</v>
      </c>
      <c r="I702" s="28">
        <v>-25</v>
      </c>
      <c r="J702" s="28">
        <v>-3750</v>
      </c>
      <c r="K702" s="28" t="s">
        <v>86</v>
      </c>
      <c r="L702" s="48" t="s">
        <v>136</v>
      </c>
      <c r="M702" s="11">
        <f t="shared" si="13"/>
        <v>93750</v>
      </c>
    </row>
    <row r="703" spans="2:13" x14ac:dyDescent="0.35">
      <c r="B703" s="28" t="s">
        <v>126</v>
      </c>
      <c r="C703" s="28" t="s">
        <v>127</v>
      </c>
      <c r="D703" s="28" t="s">
        <v>45</v>
      </c>
      <c r="E703" s="28" t="s">
        <v>128</v>
      </c>
      <c r="F703" s="28" t="s">
        <v>26</v>
      </c>
      <c r="G703" s="28" t="s">
        <v>116</v>
      </c>
      <c r="H703" s="28">
        <v>12</v>
      </c>
      <c r="I703" s="28">
        <v>-2</v>
      </c>
      <c r="J703" s="28">
        <v>-891.08</v>
      </c>
      <c r="K703" s="28" t="s">
        <v>92</v>
      </c>
      <c r="L703" s="48" t="s">
        <v>136</v>
      </c>
      <c r="M703" s="11">
        <f t="shared" si="13"/>
        <v>1782.16</v>
      </c>
    </row>
    <row r="704" spans="2:13" x14ac:dyDescent="0.35">
      <c r="B704" s="28" t="s">
        <v>126</v>
      </c>
      <c r="C704" s="28" t="s">
        <v>127</v>
      </c>
      <c r="D704" s="28" t="s">
        <v>45</v>
      </c>
      <c r="E704" s="28" t="s">
        <v>128</v>
      </c>
      <c r="F704" s="28" t="s">
        <v>26</v>
      </c>
      <c r="G704" s="28" t="s">
        <v>132</v>
      </c>
      <c r="H704" s="28">
        <v>6</v>
      </c>
      <c r="I704" s="28">
        <v>-12</v>
      </c>
      <c r="J704" s="28">
        <v>-4553.5200000000004</v>
      </c>
      <c r="K704" s="28" t="s">
        <v>86</v>
      </c>
      <c r="L704" s="48" t="s">
        <v>136</v>
      </c>
      <c r="M704" s="11">
        <f t="shared" si="13"/>
        <v>54642.240000000005</v>
      </c>
    </row>
    <row r="705" spans="2:13" x14ac:dyDescent="0.35">
      <c r="B705" s="28" t="s">
        <v>126</v>
      </c>
      <c r="C705" s="28" t="s">
        <v>127</v>
      </c>
      <c r="D705" s="28" t="s">
        <v>45</v>
      </c>
      <c r="E705" s="28" t="s">
        <v>128</v>
      </c>
      <c r="F705" s="28" t="s">
        <v>26</v>
      </c>
      <c r="G705" s="28" t="s">
        <v>116</v>
      </c>
      <c r="H705" s="28">
        <v>6</v>
      </c>
      <c r="I705" s="28">
        <v>-24</v>
      </c>
      <c r="J705" s="28">
        <v>-6964.32</v>
      </c>
      <c r="K705" s="28" t="s">
        <v>86</v>
      </c>
      <c r="L705" s="48" t="s">
        <v>136</v>
      </c>
      <c r="M705" s="11">
        <f t="shared" si="13"/>
        <v>167143.67999999999</v>
      </c>
    </row>
    <row r="706" spans="2:13" x14ac:dyDescent="0.35">
      <c r="B706" s="28" t="s">
        <v>126</v>
      </c>
      <c r="C706" s="28" t="s">
        <v>127</v>
      </c>
      <c r="D706" s="28" t="s">
        <v>45</v>
      </c>
      <c r="E706" s="28" t="s">
        <v>128</v>
      </c>
      <c r="F706" s="28" t="s">
        <v>77</v>
      </c>
      <c r="G706" s="28" t="s">
        <v>78</v>
      </c>
      <c r="H706" s="28">
        <v>6</v>
      </c>
      <c r="I706" s="28">
        <v>-10</v>
      </c>
      <c r="J706" s="28">
        <v>-3730.4</v>
      </c>
      <c r="K706" s="28" t="s">
        <v>86</v>
      </c>
      <c r="L706" s="48" t="s">
        <v>136</v>
      </c>
      <c r="M706" s="11">
        <f t="shared" si="13"/>
        <v>37304</v>
      </c>
    </row>
    <row r="707" spans="2:13" x14ac:dyDescent="0.35">
      <c r="B707" s="28" t="s">
        <v>126</v>
      </c>
      <c r="C707" s="28" t="s">
        <v>127</v>
      </c>
      <c r="D707" s="28" t="s">
        <v>45</v>
      </c>
      <c r="E707" s="28" t="s">
        <v>128</v>
      </c>
      <c r="F707" s="28" t="s">
        <v>77</v>
      </c>
      <c r="G707" s="28" t="s">
        <v>78</v>
      </c>
      <c r="H707" s="28">
        <v>6</v>
      </c>
      <c r="I707" s="28">
        <v>-9</v>
      </c>
      <c r="J707" s="28">
        <v>-7426.89</v>
      </c>
      <c r="K707" s="28" t="s">
        <v>86</v>
      </c>
      <c r="L707" s="48" t="s">
        <v>136</v>
      </c>
      <c r="M707" s="11">
        <f t="shared" si="13"/>
        <v>66842.010000000009</v>
      </c>
    </row>
    <row r="708" spans="2:13" x14ac:dyDescent="0.35">
      <c r="B708" s="28" t="s">
        <v>137</v>
      </c>
      <c r="C708" s="28" t="s">
        <v>138</v>
      </c>
      <c r="D708" s="28" t="s">
        <v>60</v>
      </c>
      <c r="E708" s="28" t="s">
        <v>61</v>
      </c>
      <c r="F708" s="28" t="s">
        <v>94</v>
      </c>
      <c r="G708" s="28" t="s">
        <v>95</v>
      </c>
      <c r="H708" s="28">
        <v>192</v>
      </c>
      <c r="I708" s="28">
        <v>192</v>
      </c>
      <c r="J708" s="28">
        <v>14987.52</v>
      </c>
      <c r="K708" s="28"/>
      <c r="L708" s="48" t="s">
        <v>136</v>
      </c>
      <c r="M708" s="11">
        <f t="shared" ref="M708:M771" si="14">I708*J708</f>
        <v>2877603.8399999999</v>
      </c>
    </row>
    <row r="709" spans="2:13" x14ac:dyDescent="0.35">
      <c r="B709" s="28" t="s">
        <v>137</v>
      </c>
      <c r="C709" s="28" t="s">
        <v>138</v>
      </c>
      <c r="D709" s="28" t="s">
        <v>60</v>
      </c>
      <c r="E709" s="28" t="s">
        <v>61</v>
      </c>
      <c r="F709" s="28" t="s">
        <v>94</v>
      </c>
      <c r="G709" s="28" t="s">
        <v>98</v>
      </c>
      <c r="H709" s="28">
        <v>72</v>
      </c>
      <c r="I709" s="28">
        <v>8</v>
      </c>
      <c r="J709" s="28">
        <v>1157.8399999999999</v>
      </c>
      <c r="K709" s="28"/>
      <c r="L709" s="48" t="s">
        <v>136</v>
      </c>
      <c r="M709" s="11">
        <f t="shared" si="14"/>
        <v>9262.7199999999993</v>
      </c>
    </row>
    <row r="710" spans="2:13" x14ac:dyDescent="0.35">
      <c r="B710" s="28" t="s">
        <v>137</v>
      </c>
      <c r="C710" s="28" t="s">
        <v>138</v>
      </c>
      <c r="D710" s="28" t="s">
        <v>60</v>
      </c>
      <c r="E710" s="28" t="s">
        <v>61</v>
      </c>
      <c r="F710" s="28" t="s">
        <v>18</v>
      </c>
      <c r="G710" s="28" t="s">
        <v>101</v>
      </c>
      <c r="H710" s="28">
        <v>144</v>
      </c>
      <c r="I710" s="28">
        <v>12</v>
      </c>
      <c r="J710" s="28">
        <v>1038.8399999999999</v>
      </c>
      <c r="K710" s="28"/>
      <c r="L710" s="48" t="s">
        <v>136</v>
      </c>
      <c r="M710" s="11">
        <f t="shared" si="14"/>
        <v>12466.079999999998</v>
      </c>
    </row>
    <row r="711" spans="2:13" x14ac:dyDescent="0.35">
      <c r="B711" s="28" t="s">
        <v>87</v>
      </c>
      <c r="C711" s="28" t="s">
        <v>88</v>
      </c>
      <c r="D711" s="28" t="s">
        <v>60</v>
      </c>
      <c r="E711" s="28" t="s">
        <v>61</v>
      </c>
      <c r="F711" s="28" t="s">
        <v>18</v>
      </c>
      <c r="G711" s="28" t="s">
        <v>101</v>
      </c>
      <c r="H711" s="28">
        <v>144</v>
      </c>
      <c r="I711" s="28">
        <v>48</v>
      </c>
      <c r="J711" s="28">
        <v>2019.84</v>
      </c>
      <c r="K711" s="28"/>
      <c r="L711" s="48" t="s">
        <v>136</v>
      </c>
      <c r="M711" s="11">
        <f t="shared" si="14"/>
        <v>96952.319999999992</v>
      </c>
    </row>
    <row r="712" spans="2:13" x14ac:dyDescent="0.35">
      <c r="B712" s="28" t="s">
        <v>137</v>
      </c>
      <c r="C712" s="28" t="s">
        <v>138</v>
      </c>
      <c r="D712" s="28" t="s">
        <v>60</v>
      </c>
      <c r="E712" s="28" t="s">
        <v>61</v>
      </c>
      <c r="F712" s="28" t="s">
        <v>18</v>
      </c>
      <c r="G712" s="28" t="s">
        <v>139</v>
      </c>
      <c r="H712" s="28">
        <v>600</v>
      </c>
      <c r="I712" s="28">
        <v>18</v>
      </c>
      <c r="J712" s="28">
        <v>3600</v>
      </c>
      <c r="K712" s="28"/>
      <c r="L712" s="48" t="s">
        <v>136</v>
      </c>
      <c r="M712" s="11">
        <f t="shared" si="14"/>
        <v>64800</v>
      </c>
    </row>
    <row r="713" spans="2:13" x14ac:dyDescent="0.35">
      <c r="B713" s="28" t="s">
        <v>137</v>
      </c>
      <c r="C713" s="28" t="s">
        <v>138</v>
      </c>
      <c r="D713" s="28" t="s">
        <v>60</v>
      </c>
      <c r="E713" s="28" t="s">
        <v>61</v>
      </c>
      <c r="F713" s="28" t="s">
        <v>18</v>
      </c>
      <c r="G713" s="28" t="s">
        <v>102</v>
      </c>
      <c r="H713" s="28">
        <v>200</v>
      </c>
      <c r="I713" s="28">
        <v>6</v>
      </c>
      <c r="J713" s="28">
        <v>3348.24</v>
      </c>
      <c r="K713" s="28"/>
      <c r="L713" s="48" t="s">
        <v>136</v>
      </c>
      <c r="M713" s="11">
        <f t="shared" si="14"/>
        <v>20089.439999999999</v>
      </c>
    </row>
    <row r="714" spans="2:13" x14ac:dyDescent="0.35">
      <c r="B714" s="28" t="s">
        <v>58</v>
      </c>
      <c r="C714" s="28" t="s">
        <v>59</v>
      </c>
      <c r="D714" s="28" t="s">
        <v>60</v>
      </c>
      <c r="E714" s="28" t="s">
        <v>61</v>
      </c>
      <c r="F714" s="28" t="s">
        <v>18</v>
      </c>
      <c r="G714" s="28" t="s">
        <v>102</v>
      </c>
      <c r="H714" s="28">
        <v>200</v>
      </c>
      <c r="I714" s="28">
        <v>20</v>
      </c>
      <c r="J714" s="28">
        <v>11160.8</v>
      </c>
      <c r="K714" s="28"/>
      <c r="L714" s="48" t="s">
        <v>136</v>
      </c>
      <c r="M714" s="11">
        <f t="shared" si="14"/>
        <v>223216</v>
      </c>
    </row>
    <row r="715" spans="2:13" x14ac:dyDescent="0.35">
      <c r="B715" s="28" t="s">
        <v>87</v>
      </c>
      <c r="C715" s="28" t="s">
        <v>88</v>
      </c>
      <c r="D715" s="28" t="s">
        <v>60</v>
      </c>
      <c r="E715" s="28" t="s">
        <v>61</v>
      </c>
      <c r="F715" s="28" t="s">
        <v>18</v>
      </c>
      <c r="G715" s="28" t="s">
        <v>102</v>
      </c>
      <c r="H715" s="28">
        <v>200</v>
      </c>
      <c r="I715" s="28">
        <v>10</v>
      </c>
      <c r="J715" s="28">
        <v>5580.4</v>
      </c>
      <c r="K715" s="28"/>
      <c r="L715" s="48" t="s">
        <v>136</v>
      </c>
      <c r="M715" s="11">
        <f t="shared" si="14"/>
        <v>55804</v>
      </c>
    </row>
    <row r="716" spans="2:13" x14ac:dyDescent="0.35">
      <c r="B716" s="28" t="s">
        <v>58</v>
      </c>
      <c r="C716" s="28" t="s">
        <v>59</v>
      </c>
      <c r="D716" s="28" t="s">
        <v>60</v>
      </c>
      <c r="E716" s="28" t="s">
        <v>61</v>
      </c>
      <c r="F716" s="28" t="s">
        <v>18</v>
      </c>
      <c r="G716" s="28" t="s">
        <v>102</v>
      </c>
      <c r="H716" s="28">
        <v>40</v>
      </c>
      <c r="I716" s="28">
        <v>20</v>
      </c>
      <c r="J716" s="28">
        <v>20518</v>
      </c>
      <c r="K716" s="28"/>
      <c r="L716" s="48" t="s">
        <v>136</v>
      </c>
      <c r="M716" s="11">
        <f t="shared" si="14"/>
        <v>410360</v>
      </c>
    </row>
    <row r="717" spans="2:13" x14ac:dyDescent="0.35">
      <c r="B717" s="28" t="s">
        <v>137</v>
      </c>
      <c r="C717" s="28" t="s">
        <v>138</v>
      </c>
      <c r="D717" s="28" t="s">
        <v>60</v>
      </c>
      <c r="E717" s="28" t="s">
        <v>61</v>
      </c>
      <c r="F717" s="28" t="s">
        <v>18</v>
      </c>
      <c r="G717" s="28" t="s">
        <v>104</v>
      </c>
      <c r="H717" s="28">
        <v>480</v>
      </c>
      <c r="I717" s="28">
        <v>480</v>
      </c>
      <c r="J717" s="28">
        <v>19200</v>
      </c>
      <c r="K717" s="28"/>
      <c r="L717" s="48" t="s">
        <v>136</v>
      </c>
      <c r="M717" s="11">
        <f t="shared" si="14"/>
        <v>9216000</v>
      </c>
    </row>
    <row r="718" spans="2:13" x14ac:dyDescent="0.35">
      <c r="B718" s="28" t="s">
        <v>87</v>
      </c>
      <c r="C718" s="28" t="s">
        <v>88</v>
      </c>
      <c r="D718" s="28" t="s">
        <v>60</v>
      </c>
      <c r="E718" s="28" t="s">
        <v>61</v>
      </c>
      <c r="F718" s="28" t="s">
        <v>18</v>
      </c>
      <c r="G718" s="28" t="s">
        <v>104</v>
      </c>
      <c r="H718" s="28">
        <v>800</v>
      </c>
      <c r="I718" s="28">
        <v>40</v>
      </c>
      <c r="J718" s="28">
        <v>1240</v>
      </c>
      <c r="K718" s="28"/>
      <c r="L718" s="48" t="s">
        <v>136</v>
      </c>
      <c r="M718" s="11">
        <f t="shared" si="14"/>
        <v>49600</v>
      </c>
    </row>
    <row r="719" spans="2:13" x14ac:dyDescent="0.35">
      <c r="B719" s="28" t="s">
        <v>87</v>
      </c>
      <c r="C719" s="28" t="s">
        <v>88</v>
      </c>
      <c r="D719" s="28" t="s">
        <v>60</v>
      </c>
      <c r="E719" s="28" t="s">
        <v>61</v>
      </c>
      <c r="F719" s="28" t="s">
        <v>18</v>
      </c>
      <c r="G719" s="28" t="s">
        <v>104</v>
      </c>
      <c r="H719" s="28">
        <v>80</v>
      </c>
      <c r="I719" s="28">
        <v>24</v>
      </c>
      <c r="J719" s="28">
        <v>1663.92</v>
      </c>
      <c r="K719" s="28"/>
      <c r="L719" s="48" t="s">
        <v>136</v>
      </c>
      <c r="M719" s="11">
        <f t="shared" si="14"/>
        <v>39934.080000000002</v>
      </c>
    </row>
    <row r="720" spans="2:13" x14ac:dyDescent="0.35">
      <c r="B720" s="28" t="s">
        <v>58</v>
      </c>
      <c r="C720" s="28" t="s">
        <v>59</v>
      </c>
      <c r="D720" s="28" t="s">
        <v>60</v>
      </c>
      <c r="E720" s="28" t="s">
        <v>61</v>
      </c>
      <c r="F720" s="28" t="s">
        <v>18</v>
      </c>
      <c r="G720" s="28" t="s">
        <v>19</v>
      </c>
      <c r="H720" s="28">
        <v>72</v>
      </c>
      <c r="I720" s="28">
        <v>36</v>
      </c>
      <c r="J720" s="28">
        <v>9610.92</v>
      </c>
      <c r="K720" s="28"/>
      <c r="L720" s="48" t="s">
        <v>136</v>
      </c>
      <c r="M720" s="11">
        <f t="shared" si="14"/>
        <v>345993.12</v>
      </c>
    </row>
    <row r="721" spans="2:13" x14ac:dyDescent="0.35">
      <c r="B721" s="28" t="s">
        <v>84</v>
      </c>
      <c r="C721" s="28" t="s">
        <v>85</v>
      </c>
      <c r="D721" s="28" t="s">
        <v>60</v>
      </c>
      <c r="E721" s="28" t="s">
        <v>61</v>
      </c>
      <c r="F721" s="28" t="s">
        <v>18</v>
      </c>
      <c r="G721" s="28" t="s">
        <v>19</v>
      </c>
      <c r="H721" s="28">
        <v>36</v>
      </c>
      <c r="I721" s="28">
        <v>36</v>
      </c>
      <c r="J721" s="28">
        <v>8839.44</v>
      </c>
      <c r="K721" s="28"/>
      <c r="L721" s="48" t="s">
        <v>136</v>
      </c>
      <c r="M721" s="11">
        <f t="shared" si="14"/>
        <v>318219.84000000003</v>
      </c>
    </row>
    <row r="722" spans="2:13" x14ac:dyDescent="0.35">
      <c r="B722" s="28" t="s">
        <v>137</v>
      </c>
      <c r="C722" s="28" t="s">
        <v>138</v>
      </c>
      <c r="D722" s="28" t="s">
        <v>60</v>
      </c>
      <c r="E722" s="28" t="s">
        <v>61</v>
      </c>
      <c r="F722" s="28" t="s">
        <v>18</v>
      </c>
      <c r="G722" s="28" t="s">
        <v>109</v>
      </c>
      <c r="H722" s="28">
        <v>1200</v>
      </c>
      <c r="I722" s="28">
        <v>400</v>
      </c>
      <c r="J722" s="28">
        <v>4044</v>
      </c>
      <c r="K722" s="28"/>
      <c r="L722" s="48" t="s">
        <v>136</v>
      </c>
      <c r="M722" s="11">
        <f t="shared" si="14"/>
        <v>1617600</v>
      </c>
    </row>
    <row r="723" spans="2:13" x14ac:dyDescent="0.35">
      <c r="B723" s="28" t="s">
        <v>137</v>
      </c>
      <c r="C723" s="28" t="s">
        <v>138</v>
      </c>
      <c r="D723" s="28" t="s">
        <v>60</v>
      </c>
      <c r="E723" s="28" t="s">
        <v>61</v>
      </c>
      <c r="F723" s="28" t="s">
        <v>110</v>
      </c>
      <c r="G723" s="28" t="s">
        <v>111</v>
      </c>
      <c r="H723" s="28">
        <v>36</v>
      </c>
      <c r="I723" s="28">
        <v>20</v>
      </c>
      <c r="J723" s="28">
        <v>2250</v>
      </c>
      <c r="K723" s="28"/>
      <c r="L723" s="48" t="s">
        <v>136</v>
      </c>
      <c r="M723" s="11">
        <f t="shared" si="14"/>
        <v>45000</v>
      </c>
    </row>
    <row r="724" spans="2:13" x14ac:dyDescent="0.35">
      <c r="B724" s="28" t="s">
        <v>137</v>
      </c>
      <c r="C724" s="28" t="s">
        <v>138</v>
      </c>
      <c r="D724" s="28" t="s">
        <v>60</v>
      </c>
      <c r="E724" s="28" t="s">
        <v>61</v>
      </c>
      <c r="F724" s="28" t="s">
        <v>110</v>
      </c>
      <c r="G724" s="28" t="s">
        <v>111</v>
      </c>
      <c r="H724" s="28">
        <v>36</v>
      </c>
      <c r="I724" s="28">
        <v>13</v>
      </c>
      <c r="J724" s="28">
        <v>1462.5</v>
      </c>
      <c r="K724" s="28"/>
      <c r="L724" s="48" t="s">
        <v>136</v>
      </c>
      <c r="M724" s="11">
        <f t="shared" si="14"/>
        <v>19012.5</v>
      </c>
    </row>
    <row r="725" spans="2:13" x14ac:dyDescent="0.35">
      <c r="B725" s="28" t="s">
        <v>137</v>
      </c>
      <c r="C725" s="28" t="s">
        <v>138</v>
      </c>
      <c r="D725" s="28" t="s">
        <v>60</v>
      </c>
      <c r="E725" s="28" t="s">
        <v>61</v>
      </c>
      <c r="F725" s="28" t="s">
        <v>110</v>
      </c>
      <c r="G725" s="28" t="s">
        <v>111</v>
      </c>
      <c r="H725" s="28">
        <v>36</v>
      </c>
      <c r="I725" s="28">
        <v>3</v>
      </c>
      <c r="J725" s="28">
        <v>337.5</v>
      </c>
      <c r="K725" s="28"/>
      <c r="L725" s="48" t="s">
        <v>136</v>
      </c>
      <c r="M725" s="11">
        <f t="shared" si="14"/>
        <v>1012.5</v>
      </c>
    </row>
    <row r="726" spans="2:13" x14ac:dyDescent="0.35">
      <c r="B726" s="28" t="s">
        <v>137</v>
      </c>
      <c r="C726" s="28" t="s">
        <v>138</v>
      </c>
      <c r="D726" s="28" t="s">
        <v>60</v>
      </c>
      <c r="E726" s="28" t="s">
        <v>61</v>
      </c>
      <c r="F726" s="28" t="s">
        <v>110</v>
      </c>
      <c r="G726" s="28" t="s">
        <v>111</v>
      </c>
      <c r="H726" s="28">
        <v>20</v>
      </c>
      <c r="I726" s="28">
        <v>2</v>
      </c>
      <c r="J726" s="28">
        <v>300</v>
      </c>
      <c r="K726" s="28"/>
      <c r="L726" s="48" t="s">
        <v>136</v>
      </c>
      <c r="M726" s="11">
        <f t="shared" si="14"/>
        <v>600</v>
      </c>
    </row>
    <row r="727" spans="2:13" x14ac:dyDescent="0.35">
      <c r="B727" s="28" t="s">
        <v>137</v>
      </c>
      <c r="C727" s="28" t="s">
        <v>138</v>
      </c>
      <c r="D727" s="28" t="s">
        <v>60</v>
      </c>
      <c r="E727" s="28" t="s">
        <v>61</v>
      </c>
      <c r="F727" s="28" t="s">
        <v>110</v>
      </c>
      <c r="G727" s="28" t="s">
        <v>111</v>
      </c>
      <c r="H727" s="28">
        <v>20</v>
      </c>
      <c r="I727" s="28">
        <v>38</v>
      </c>
      <c r="J727" s="28">
        <v>5700</v>
      </c>
      <c r="K727" s="28"/>
      <c r="L727" s="48" t="s">
        <v>136</v>
      </c>
      <c r="M727" s="11">
        <f t="shared" si="14"/>
        <v>216600</v>
      </c>
    </row>
    <row r="728" spans="2:13" x14ac:dyDescent="0.35">
      <c r="B728" s="28" t="s">
        <v>87</v>
      </c>
      <c r="C728" s="28" t="s">
        <v>88</v>
      </c>
      <c r="D728" s="28" t="s">
        <v>60</v>
      </c>
      <c r="E728" s="28" t="s">
        <v>61</v>
      </c>
      <c r="F728" s="28" t="s">
        <v>110</v>
      </c>
      <c r="G728" s="28" t="s">
        <v>111</v>
      </c>
      <c r="H728" s="28">
        <v>96</v>
      </c>
      <c r="I728" s="28">
        <v>6</v>
      </c>
      <c r="J728" s="28">
        <v>350.04</v>
      </c>
      <c r="K728" s="28"/>
      <c r="L728" s="48" t="s">
        <v>136</v>
      </c>
      <c r="M728" s="11">
        <f t="shared" si="14"/>
        <v>2100.2400000000002</v>
      </c>
    </row>
    <row r="729" spans="2:13" x14ac:dyDescent="0.35">
      <c r="B729" s="28" t="s">
        <v>137</v>
      </c>
      <c r="C729" s="28" t="s">
        <v>138</v>
      </c>
      <c r="D729" s="28" t="s">
        <v>60</v>
      </c>
      <c r="E729" s="28" t="s">
        <v>61</v>
      </c>
      <c r="F729" s="28" t="s">
        <v>110</v>
      </c>
      <c r="G729" s="28" t="s">
        <v>111</v>
      </c>
      <c r="H729" s="28">
        <v>72</v>
      </c>
      <c r="I729" s="28">
        <v>12</v>
      </c>
      <c r="J729" s="28">
        <v>2599.92</v>
      </c>
      <c r="K729" s="28"/>
      <c r="L729" s="48" t="s">
        <v>136</v>
      </c>
      <c r="M729" s="11">
        <f t="shared" si="14"/>
        <v>31199.040000000001</v>
      </c>
    </row>
    <row r="730" spans="2:13" x14ac:dyDescent="0.35">
      <c r="B730" s="28" t="s">
        <v>58</v>
      </c>
      <c r="C730" s="28" t="s">
        <v>59</v>
      </c>
      <c r="D730" s="28" t="s">
        <v>60</v>
      </c>
      <c r="E730" s="28" t="s">
        <v>61</v>
      </c>
      <c r="F730" s="28" t="s">
        <v>26</v>
      </c>
      <c r="G730" s="28" t="s">
        <v>27</v>
      </c>
      <c r="H730" s="28">
        <v>12</v>
      </c>
      <c r="I730" s="28">
        <v>7</v>
      </c>
      <c r="J730" s="28">
        <v>1556.24</v>
      </c>
      <c r="K730" s="28"/>
      <c r="L730" s="48" t="s">
        <v>136</v>
      </c>
      <c r="M730" s="11">
        <f t="shared" si="14"/>
        <v>10893.68</v>
      </c>
    </row>
    <row r="731" spans="2:13" x14ac:dyDescent="0.35">
      <c r="B731" s="28" t="s">
        <v>58</v>
      </c>
      <c r="C731" s="28" t="s">
        <v>59</v>
      </c>
      <c r="D731" s="28" t="s">
        <v>60</v>
      </c>
      <c r="E731" s="28" t="s">
        <v>61</v>
      </c>
      <c r="F731" s="28" t="s">
        <v>26</v>
      </c>
      <c r="G731" s="28" t="s">
        <v>27</v>
      </c>
      <c r="H731" s="28">
        <v>12</v>
      </c>
      <c r="I731" s="28">
        <v>3</v>
      </c>
      <c r="J731" s="28">
        <v>666.96</v>
      </c>
      <c r="K731" s="28"/>
      <c r="L731" s="48" t="s">
        <v>136</v>
      </c>
      <c r="M731" s="11">
        <f t="shared" si="14"/>
        <v>2000.88</v>
      </c>
    </row>
    <row r="732" spans="2:13" x14ac:dyDescent="0.35">
      <c r="B732" s="28" t="s">
        <v>58</v>
      </c>
      <c r="C732" s="28" t="s">
        <v>59</v>
      </c>
      <c r="D732" s="28" t="s">
        <v>60</v>
      </c>
      <c r="E732" s="28" t="s">
        <v>61</v>
      </c>
      <c r="F732" s="28" t="s">
        <v>26</v>
      </c>
      <c r="G732" s="28" t="s">
        <v>27</v>
      </c>
      <c r="H732" s="28">
        <v>12</v>
      </c>
      <c r="I732" s="28">
        <v>14</v>
      </c>
      <c r="J732" s="28">
        <v>3437.56</v>
      </c>
      <c r="K732" s="28"/>
      <c r="L732" s="48" t="s">
        <v>136</v>
      </c>
      <c r="M732" s="11">
        <f t="shared" si="14"/>
        <v>48125.84</v>
      </c>
    </row>
    <row r="733" spans="2:13" x14ac:dyDescent="0.35">
      <c r="B733" s="28" t="s">
        <v>137</v>
      </c>
      <c r="C733" s="28" t="s">
        <v>138</v>
      </c>
      <c r="D733" s="28" t="s">
        <v>60</v>
      </c>
      <c r="E733" s="28" t="s">
        <v>61</v>
      </c>
      <c r="F733" s="28" t="s">
        <v>26</v>
      </c>
      <c r="G733" s="28" t="s">
        <v>27</v>
      </c>
      <c r="H733" s="28">
        <v>24</v>
      </c>
      <c r="I733" s="28">
        <v>2</v>
      </c>
      <c r="J733" s="28">
        <v>444.64</v>
      </c>
      <c r="K733" s="28"/>
      <c r="L733" s="48" t="s">
        <v>136</v>
      </c>
      <c r="M733" s="11">
        <f t="shared" si="14"/>
        <v>889.28</v>
      </c>
    </row>
    <row r="734" spans="2:13" x14ac:dyDescent="0.35">
      <c r="B734" s="28" t="s">
        <v>137</v>
      </c>
      <c r="C734" s="28" t="s">
        <v>138</v>
      </c>
      <c r="D734" s="28" t="s">
        <v>60</v>
      </c>
      <c r="E734" s="28" t="s">
        <v>61</v>
      </c>
      <c r="F734" s="28" t="s">
        <v>26</v>
      </c>
      <c r="G734" s="28" t="s">
        <v>27</v>
      </c>
      <c r="H734" s="28">
        <v>24</v>
      </c>
      <c r="I734" s="28">
        <v>8</v>
      </c>
      <c r="J734" s="28">
        <v>3500</v>
      </c>
      <c r="K734" s="28"/>
      <c r="L734" s="48" t="s">
        <v>136</v>
      </c>
      <c r="M734" s="11">
        <f t="shared" si="14"/>
        <v>28000</v>
      </c>
    </row>
    <row r="735" spans="2:13" x14ac:dyDescent="0.35">
      <c r="B735" s="28" t="s">
        <v>87</v>
      </c>
      <c r="C735" s="28" t="s">
        <v>88</v>
      </c>
      <c r="D735" s="28" t="s">
        <v>60</v>
      </c>
      <c r="E735" s="28" t="s">
        <v>61</v>
      </c>
      <c r="F735" s="28" t="s">
        <v>26</v>
      </c>
      <c r="G735" s="28" t="s">
        <v>27</v>
      </c>
      <c r="H735" s="28">
        <v>24</v>
      </c>
      <c r="I735" s="28">
        <v>8</v>
      </c>
      <c r="J735" s="28">
        <v>3500</v>
      </c>
      <c r="K735" s="28"/>
      <c r="L735" s="48" t="s">
        <v>136</v>
      </c>
      <c r="M735" s="11">
        <f t="shared" si="14"/>
        <v>28000</v>
      </c>
    </row>
    <row r="736" spans="2:13" x14ac:dyDescent="0.35">
      <c r="B736" s="28" t="s">
        <v>137</v>
      </c>
      <c r="C736" s="28" t="s">
        <v>138</v>
      </c>
      <c r="D736" s="28" t="s">
        <v>60</v>
      </c>
      <c r="E736" s="28" t="s">
        <v>61</v>
      </c>
      <c r="F736" s="28" t="s">
        <v>26</v>
      </c>
      <c r="G736" s="28" t="s">
        <v>27</v>
      </c>
      <c r="H736" s="28">
        <v>96</v>
      </c>
      <c r="I736" s="28">
        <v>12</v>
      </c>
      <c r="J736" s="28">
        <v>803.52</v>
      </c>
      <c r="K736" s="28"/>
      <c r="L736" s="48" t="s">
        <v>136</v>
      </c>
      <c r="M736" s="11">
        <f t="shared" si="14"/>
        <v>9642.24</v>
      </c>
    </row>
    <row r="737" spans="2:13" x14ac:dyDescent="0.35">
      <c r="B737" s="28" t="s">
        <v>137</v>
      </c>
      <c r="C737" s="28" t="s">
        <v>138</v>
      </c>
      <c r="D737" s="28" t="s">
        <v>60</v>
      </c>
      <c r="E737" s="28" t="s">
        <v>61</v>
      </c>
      <c r="F737" s="28" t="s">
        <v>26</v>
      </c>
      <c r="G737" s="28" t="s">
        <v>27</v>
      </c>
      <c r="H737" s="28">
        <v>96</v>
      </c>
      <c r="I737" s="28">
        <v>24</v>
      </c>
      <c r="J737" s="28">
        <v>1607.04</v>
      </c>
      <c r="K737" s="28"/>
      <c r="L737" s="48" t="s">
        <v>136</v>
      </c>
      <c r="M737" s="11">
        <f t="shared" si="14"/>
        <v>38568.959999999999</v>
      </c>
    </row>
    <row r="738" spans="2:13" x14ac:dyDescent="0.35">
      <c r="B738" s="28" t="s">
        <v>58</v>
      </c>
      <c r="C738" s="28" t="s">
        <v>59</v>
      </c>
      <c r="D738" s="28" t="s">
        <v>60</v>
      </c>
      <c r="E738" s="28" t="s">
        <v>61</v>
      </c>
      <c r="F738" s="28" t="s">
        <v>26</v>
      </c>
      <c r="G738" s="28" t="s">
        <v>27</v>
      </c>
      <c r="H738" s="28">
        <v>72</v>
      </c>
      <c r="I738" s="28">
        <v>72</v>
      </c>
      <c r="J738" s="28">
        <v>3456</v>
      </c>
      <c r="K738" s="28"/>
      <c r="L738" s="48" t="s">
        <v>136</v>
      </c>
      <c r="M738" s="11">
        <f t="shared" si="14"/>
        <v>248832</v>
      </c>
    </row>
    <row r="739" spans="2:13" x14ac:dyDescent="0.35">
      <c r="B739" s="28" t="s">
        <v>137</v>
      </c>
      <c r="C739" s="28" t="s">
        <v>138</v>
      </c>
      <c r="D739" s="28" t="s">
        <v>60</v>
      </c>
      <c r="E739" s="28" t="s">
        <v>61</v>
      </c>
      <c r="F739" s="28" t="s">
        <v>26</v>
      </c>
      <c r="G739" s="28" t="s">
        <v>27</v>
      </c>
      <c r="H739" s="28">
        <v>144</v>
      </c>
      <c r="I739" s="28">
        <v>144</v>
      </c>
      <c r="J739" s="28">
        <v>2880</v>
      </c>
      <c r="K739" s="28"/>
      <c r="L739" s="48" t="s">
        <v>136</v>
      </c>
      <c r="M739" s="11">
        <f t="shared" si="14"/>
        <v>414720</v>
      </c>
    </row>
    <row r="740" spans="2:13" x14ac:dyDescent="0.35">
      <c r="B740" s="28" t="s">
        <v>137</v>
      </c>
      <c r="C740" s="28" t="s">
        <v>138</v>
      </c>
      <c r="D740" s="28" t="s">
        <v>60</v>
      </c>
      <c r="E740" s="28" t="s">
        <v>61</v>
      </c>
      <c r="F740" s="28" t="s">
        <v>26</v>
      </c>
      <c r="G740" s="28" t="s">
        <v>116</v>
      </c>
      <c r="H740" s="28">
        <v>144</v>
      </c>
      <c r="I740" s="28">
        <v>241</v>
      </c>
      <c r="J740" s="28">
        <v>10543.75</v>
      </c>
      <c r="K740" s="28"/>
      <c r="L740" s="48" t="s">
        <v>136</v>
      </c>
      <c r="M740" s="11">
        <f t="shared" si="14"/>
        <v>2541043.75</v>
      </c>
    </row>
    <row r="741" spans="2:13" x14ac:dyDescent="0.35">
      <c r="B741" s="28" t="s">
        <v>137</v>
      </c>
      <c r="C741" s="28" t="s">
        <v>138</v>
      </c>
      <c r="D741" s="28" t="s">
        <v>60</v>
      </c>
      <c r="E741" s="28" t="s">
        <v>61</v>
      </c>
      <c r="F741" s="28" t="s">
        <v>26</v>
      </c>
      <c r="G741" s="28" t="s">
        <v>116</v>
      </c>
      <c r="H741" s="28">
        <v>144</v>
      </c>
      <c r="I741" s="28">
        <v>47</v>
      </c>
      <c r="J741" s="28">
        <v>2056.25</v>
      </c>
      <c r="K741" s="28"/>
      <c r="L741" s="48" t="s">
        <v>136</v>
      </c>
      <c r="M741" s="11">
        <f t="shared" si="14"/>
        <v>96643.75</v>
      </c>
    </row>
    <row r="742" spans="2:13" x14ac:dyDescent="0.35">
      <c r="B742" s="28" t="s">
        <v>137</v>
      </c>
      <c r="C742" s="28" t="s">
        <v>138</v>
      </c>
      <c r="D742" s="28" t="s">
        <v>60</v>
      </c>
      <c r="E742" s="28" t="s">
        <v>61</v>
      </c>
      <c r="F742" s="28" t="s">
        <v>26</v>
      </c>
      <c r="G742" s="28" t="s">
        <v>116</v>
      </c>
      <c r="H742" s="28">
        <v>144</v>
      </c>
      <c r="I742" s="28">
        <v>12</v>
      </c>
      <c r="J742" s="28">
        <v>1060.68</v>
      </c>
      <c r="K742" s="28"/>
      <c r="L742" s="48" t="s">
        <v>136</v>
      </c>
      <c r="M742" s="11">
        <f t="shared" si="14"/>
        <v>12728.16</v>
      </c>
    </row>
    <row r="743" spans="2:13" x14ac:dyDescent="0.35">
      <c r="B743" s="28" t="s">
        <v>137</v>
      </c>
      <c r="C743" s="28" t="s">
        <v>138</v>
      </c>
      <c r="D743" s="28" t="s">
        <v>60</v>
      </c>
      <c r="E743" s="28" t="s">
        <v>61</v>
      </c>
      <c r="F743" s="28" t="s">
        <v>31</v>
      </c>
      <c r="G743" s="28" t="s">
        <v>117</v>
      </c>
      <c r="H743" s="28">
        <v>30</v>
      </c>
      <c r="I743" s="28">
        <v>60</v>
      </c>
      <c r="J743" s="28">
        <v>6487.2</v>
      </c>
      <c r="K743" s="28"/>
      <c r="L743" s="48" t="s">
        <v>136</v>
      </c>
      <c r="M743" s="11">
        <f t="shared" si="14"/>
        <v>389232</v>
      </c>
    </row>
    <row r="744" spans="2:13" x14ac:dyDescent="0.35">
      <c r="B744" s="28" t="s">
        <v>137</v>
      </c>
      <c r="C744" s="28" t="s">
        <v>138</v>
      </c>
      <c r="D744" s="28" t="s">
        <v>60</v>
      </c>
      <c r="E744" s="28" t="s">
        <v>61</v>
      </c>
      <c r="F744" s="28" t="s">
        <v>31</v>
      </c>
      <c r="G744" s="28" t="s">
        <v>117</v>
      </c>
      <c r="H744" s="28">
        <v>120</v>
      </c>
      <c r="I744" s="28">
        <v>240</v>
      </c>
      <c r="J744" s="28">
        <v>7567.2</v>
      </c>
      <c r="K744" s="28"/>
      <c r="L744" s="48" t="s">
        <v>136</v>
      </c>
      <c r="M744" s="11">
        <f t="shared" si="14"/>
        <v>1816128</v>
      </c>
    </row>
    <row r="745" spans="2:13" x14ac:dyDescent="0.35">
      <c r="B745" s="28" t="s">
        <v>137</v>
      </c>
      <c r="C745" s="28" t="s">
        <v>138</v>
      </c>
      <c r="D745" s="28" t="s">
        <v>60</v>
      </c>
      <c r="E745" s="28" t="s">
        <v>61</v>
      </c>
      <c r="F745" s="28" t="s">
        <v>31</v>
      </c>
      <c r="G745" s="28" t="s">
        <v>117</v>
      </c>
      <c r="H745" s="28">
        <v>30</v>
      </c>
      <c r="I745" s="28">
        <v>30</v>
      </c>
      <c r="J745" s="28">
        <v>4324.2</v>
      </c>
      <c r="K745" s="28"/>
      <c r="L745" s="48" t="s">
        <v>136</v>
      </c>
      <c r="M745" s="11">
        <f t="shared" si="14"/>
        <v>129726</v>
      </c>
    </row>
    <row r="746" spans="2:13" x14ac:dyDescent="0.35">
      <c r="B746" s="28" t="s">
        <v>137</v>
      </c>
      <c r="C746" s="28" t="s">
        <v>138</v>
      </c>
      <c r="D746" s="28" t="s">
        <v>60</v>
      </c>
      <c r="E746" s="28" t="s">
        <v>61</v>
      </c>
      <c r="F746" s="28" t="s">
        <v>31</v>
      </c>
      <c r="G746" s="28" t="s">
        <v>117</v>
      </c>
      <c r="H746" s="28">
        <v>112</v>
      </c>
      <c r="I746" s="28">
        <v>112</v>
      </c>
      <c r="J746" s="28">
        <v>5044.4799999999996</v>
      </c>
      <c r="K746" s="28"/>
      <c r="L746" s="48" t="s">
        <v>136</v>
      </c>
      <c r="M746" s="11">
        <f t="shared" si="14"/>
        <v>564981.76000000001</v>
      </c>
    </row>
    <row r="747" spans="2:13" x14ac:dyDescent="0.35">
      <c r="B747" s="28" t="s">
        <v>137</v>
      </c>
      <c r="C747" s="28" t="s">
        <v>138</v>
      </c>
      <c r="D747" s="28" t="s">
        <v>60</v>
      </c>
      <c r="E747" s="28" t="s">
        <v>61</v>
      </c>
      <c r="F747" s="28" t="s">
        <v>31</v>
      </c>
      <c r="G747" s="28" t="s">
        <v>117</v>
      </c>
      <c r="H747" s="28">
        <v>20</v>
      </c>
      <c r="I747" s="28">
        <v>20</v>
      </c>
      <c r="J747" s="28">
        <v>4234.3999999999996</v>
      </c>
      <c r="K747" s="28"/>
      <c r="L747" s="48" t="s">
        <v>136</v>
      </c>
      <c r="M747" s="11">
        <f t="shared" si="14"/>
        <v>84688</v>
      </c>
    </row>
    <row r="748" spans="2:13" x14ac:dyDescent="0.35">
      <c r="B748" s="28" t="s">
        <v>137</v>
      </c>
      <c r="C748" s="28" t="s">
        <v>138</v>
      </c>
      <c r="D748" s="28" t="s">
        <v>60</v>
      </c>
      <c r="E748" s="28" t="s">
        <v>61</v>
      </c>
      <c r="F748" s="28" t="s">
        <v>31</v>
      </c>
      <c r="G748" s="28" t="s">
        <v>117</v>
      </c>
      <c r="H748" s="28">
        <v>1</v>
      </c>
      <c r="I748" s="28">
        <v>1</v>
      </c>
      <c r="J748" s="28">
        <v>2043.29</v>
      </c>
      <c r="K748" s="28"/>
      <c r="L748" s="48" t="s">
        <v>136</v>
      </c>
      <c r="M748" s="11">
        <f t="shared" si="14"/>
        <v>2043.29</v>
      </c>
    </row>
    <row r="749" spans="2:13" x14ac:dyDescent="0.35">
      <c r="B749" s="28" t="s">
        <v>137</v>
      </c>
      <c r="C749" s="28" t="s">
        <v>138</v>
      </c>
      <c r="D749" s="28" t="s">
        <v>60</v>
      </c>
      <c r="E749" s="28" t="s">
        <v>61</v>
      </c>
      <c r="F749" s="28" t="s">
        <v>31</v>
      </c>
      <c r="G749" s="28" t="s">
        <v>32</v>
      </c>
      <c r="H749" s="28">
        <v>12</v>
      </c>
      <c r="I749" s="28">
        <v>12</v>
      </c>
      <c r="J749" s="28">
        <v>3684.24</v>
      </c>
      <c r="K749" s="28"/>
      <c r="L749" s="48" t="s">
        <v>136</v>
      </c>
      <c r="M749" s="11">
        <f t="shared" si="14"/>
        <v>44210.879999999997</v>
      </c>
    </row>
    <row r="750" spans="2:13" x14ac:dyDescent="0.35">
      <c r="B750" s="28" t="s">
        <v>87</v>
      </c>
      <c r="C750" s="28" t="s">
        <v>88</v>
      </c>
      <c r="D750" s="28" t="s">
        <v>60</v>
      </c>
      <c r="E750" s="28" t="s">
        <v>61</v>
      </c>
      <c r="F750" s="28" t="s">
        <v>31</v>
      </c>
      <c r="G750" s="28" t="s">
        <v>32</v>
      </c>
      <c r="H750" s="28">
        <v>12</v>
      </c>
      <c r="I750" s="28">
        <v>12</v>
      </c>
      <c r="J750" s="28">
        <v>3684.24</v>
      </c>
      <c r="K750" s="28"/>
      <c r="L750" s="48" t="s">
        <v>136</v>
      </c>
      <c r="M750" s="11">
        <f t="shared" si="14"/>
        <v>44210.879999999997</v>
      </c>
    </row>
    <row r="751" spans="2:13" x14ac:dyDescent="0.35">
      <c r="B751" s="28" t="s">
        <v>137</v>
      </c>
      <c r="C751" s="28" t="s">
        <v>138</v>
      </c>
      <c r="D751" s="28" t="s">
        <v>60</v>
      </c>
      <c r="E751" s="28" t="s">
        <v>61</v>
      </c>
      <c r="F751" s="28" t="s">
        <v>31</v>
      </c>
      <c r="G751" s="28" t="s">
        <v>32</v>
      </c>
      <c r="H751" s="28">
        <v>32</v>
      </c>
      <c r="I751" s="28">
        <v>32</v>
      </c>
      <c r="J751" s="28">
        <v>5045.12</v>
      </c>
      <c r="K751" s="28"/>
      <c r="L751" s="48" t="s">
        <v>136</v>
      </c>
      <c r="M751" s="11">
        <f t="shared" si="14"/>
        <v>161443.84</v>
      </c>
    </row>
    <row r="752" spans="2:13" x14ac:dyDescent="0.35">
      <c r="B752" s="28" t="s">
        <v>137</v>
      </c>
      <c r="C752" s="28" t="s">
        <v>138</v>
      </c>
      <c r="D752" s="28" t="s">
        <v>60</v>
      </c>
      <c r="E752" s="28" t="s">
        <v>61</v>
      </c>
      <c r="F752" s="28" t="s">
        <v>31</v>
      </c>
      <c r="G752" s="28" t="s">
        <v>32</v>
      </c>
      <c r="H752" s="28">
        <v>18</v>
      </c>
      <c r="I752" s="28">
        <v>18</v>
      </c>
      <c r="J752" s="28">
        <v>5526.36</v>
      </c>
      <c r="K752" s="28"/>
      <c r="L752" s="48" t="s">
        <v>136</v>
      </c>
      <c r="M752" s="11">
        <f t="shared" si="14"/>
        <v>99474.48</v>
      </c>
    </row>
    <row r="753" spans="2:13" x14ac:dyDescent="0.35">
      <c r="B753" s="28" t="s">
        <v>58</v>
      </c>
      <c r="C753" s="28" t="s">
        <v>59</v>
      </c>
      <c r="D753" s="28" t="s">
        <v>60</v>
      </c>
      <c r="E753" s="28" t="s">
        <v>61</v>
      </c>
      <c r="F753" s="28" t="s">
        <v>31</v>
      </c>
      <c r="G753" s="28" t="s">
        <v>32</v>
      </c>
      <c r="H753" s="28">
        <v>48</v>
      </c>
      <c r="I753" s="28">
        <v>48</v>
      </c>
      <c r="J753" s="28">
        <v>8216.16</v>
      </c>
      <c r="K753" s="28"/>
      <c r="L753" s="48" t="s">
        <v>136</v>
      </c>
      <c r="M753" s="11">
        <f t="shared" si="14"/>
        <v>394375.67999999999</v>
      </c>
    </row>
    <row r="754" spans="2:13" x14ac:dyDescent="0.35">
      <c r="B754" s="28" t="s">
        <v>58</v>
      </c>
      <c r="C754" s="28" t="s">
        <v>59</v>
      </c>
      <c r="D754" s="28" t="s">
        <v>60</v>
      </c>
      <c r="E754" s="28" t="s">
        <v>61</v>
      </c>
      <c r="F754" s="28" t="s">
        <v>31</v>
      </c>
      <c r="G754" s="28" t="s">
        <v>32</v>
      </c>
      <c r="H754" s="28">
        <v>18</v>
      </c>
      <c r="I754" s="28">
        <v>18</v>
      </c>
      <c r="J754" s="28">
        <v>5921.1</v>
      </c>
      <c r="K754" s="28"/>
      <c r="L754" s="48" t="s">
        <v>136</v>
      </c>
      <c r="M754" s="11">
        <f t="shared" si="14"/>
        <v>106579.8</v>
      </c>
    </row>
    <row r="755" spans="2:13" x14ac:dyDescent="0.35">
      <c r="B755" s="28" t="s">
        <v>58</v>
      </c>
      <c r="C755" s="28" t="s">
        <v>59</v>
      </c>
      <c r="D755" s="28" t="s">
        <v>60</v>
      </c>
      <c r="E755" s="28" t="s">
        <v>61</v>
      </c>
      <c r="F755" s="28" t="s">
        <v>31</v>
      </c>
      <c r="G755" s="28" t="s">
        <v>32</v>
      </c>
      <c r="H755" s="28">
        <v>15</v>
      </c>
      <c r="I755" s="28">
        <v>15</v>
      </c>
      <c r="J755" s="28">
        <v>6315.9</v>
      </c>
      <c r="K755" s="28"/>
      <c r="L755" s="48" t="s">
        <v>136</v>
      </c>
      <c r="M755" s="11">
        <f t="shared" si="14"/>
        <v>94738.5</v>
      </c>
    </row>
    <row r="756" spans="2:13" x14ac:dyDescent="0.35">
      <c r="B756" s="28" t="s">
        <v>58</v>
      </c>
      <c r="C756" s="28" t="s">
        <v>59</v>
      </c>
      <c r="D756" s="28" t="s">
        <v>60</v>
      </c>
      <c r="E756" s="28" t="s">
        <v>61</v>
      </c>
      <c r="F756" s="28" t="s">
        <v>31</v>
      </c>
      <c r="G756" s="28" t="s">
        <v>32</v>
      </c>
      <c r="H756" s="28">
        <v>24</v>
      </c>
      <c r="I756" s="28">
        <v>24</v>
      </c>
      <c r="J756" s="28">
        <v>4736.88</v>
      </c>
      <c r="K756" s="28"/>
      <c r="L756" s="48" t="s">
        <v>136</v>
      </c>
      <c r="M756" s="11">
        <f t="shared" si="14"/>
        <v>113685.12</v>
      </c>
    </row>
    <row r="757" spans="2:13" x14ac:dyDescent="0.35">
      <c r="B757" s="28" t="s">
        <v>58</v>
      </c>
      <c r="C757" s="28" t="s">
        <v>59</v>
      </c>
      <c r="D757" s="28" t="s">
        <v>60</v>
      </c>
      <c r="E757" s="28" t="s">
        <v>61</v>
      </c>
      <c r="F757" s="28" t="s">
        <v>31</v>
      </c>
      <c r="G757" s="28" t="s">
        <v>32</v>
      </c>
      <c r="H757" s="28">
        <v>48</v>
      </c>
      <c r="I757" s="28">
        <v>48</v>
      </c>
      <c r="J757" s="28">
        <v>4756.8</v>
      </c>
      <c r="K757" s="28"/>
      <c r="L757" s="48" t="s">
        <v>136</v>
      </c>
      <c r="M757" s="11">
        <f t="shared" si="14"/>
        <v>228326.40000000002</v>
      </c>
    </row>
    <row r="758" spans="2:13" x14ac:dyDescent="0.35">
      <c r="B758" s="28" t="s">
        <v>58</v>
      </c>
      <c r="C758" s="28" t="s">
        <v>59</v>
      </c>
      <c r="D758" s="28" t="s">
        <v>60</v>
      </c>
      <c r="E758" s="28" t="s">
        <v>61</v>
      </c>
      <c r="F758" s="28" t="s">
        <v>31</v>
      </c>
      <c r="G758" s="28" t="s">
        <v>32</v>
      </c>
      <c r="H758" s="28">
        <v>18</v>
      </c>
      <c r="I758" s="28">
        <v>18</v>
      </c>
      <c r="J758" s="28">
        <v>5999.94</v>
      </c>
      <c r="K758" s="28"/>
      <c r="L758" s="48" t="s">
        <v>136</v>
      </c>
      <c r="M758" s="11">
        <f t="shared" si="14"/>
        <v>107998.92</v>
      </c>
    </row>
    <row r="759" spans="2:13" x14ac:dyDescent="0.35">
      <c r="B759" s="28" t="s">
        <v>87</v>
      </c>
      <c r="C759" s="28" t="s">
        <v>88</v>
      </c>
      <c r="D759" s="28" t="s">
        <v>60</v>
      </c>
      <c r="E759" s="28" t="s">
        <v>61</v>
      </c>
      <c r="F759" s="28" t="s">
        <v>40</v>
      </c>
      <c r="G759" s="28" t="s">
        <v>41</v>
      </c>
      <c r="H759" s="28">
        <v>16</v>
      </c>
      <c r="I759" s="28">
        <v>6</v>
      </c>
      <c r="J759" s="28">
        <v>11890.62</v>
      </c>
      <c r="K759" s="28"/>
      <c r="L759" s="48" t="s">
        <v>136</v>
      </c>
      <c r="M759" s="11">
        <f t="shared" si="14"/>
        <v>71343.72</v>
      </c>
    </row>
    <row r="760" spans="2:13" x14ac:dyDescent="0.35">
      <c r="B760" s="28" t="s">
        <v>87</v>
      </c>
      <c r="C760" s="28" t="s">
        <v>88</v>
      </c>
      <c r="D760" s="28" t="s">
        <v>60</v>
      </c>
      <c r="E760" s="28" t="s">
        <v>61</v>
      </c>
      <c r="F760" s="28" t="s">
        <v>40</v>
      </c>
      <c r="G760" s="28" t="s">
        <v>41</v>
      </c>
      <c r="H760" s="28">
        <v>144</v>
      </c>
      <c r="I760" s="28">
        <v>144</v>
      </c>
      <c r="J760" s="28">
        <v>24994.080000000002</v>
      </c>
      <c r="K760" s="28"/>
      <c r="L760" s="48" t="s">
        <v>136</v>
      </c>
      <c r="M760" s="11">
        <f t="shared" si="14"/>
        <v>3599147.5200000005</v>
      </c>
    </row>
    <row r="761" spans="2:13" x14ac:dyDescent="0.35">
      <c r="B761" s="28" t="s">
        <v>140</v>
      </c>
      <c r="C761" s="28" t="s">
        <v>141</v>
      </c>
      <c r="D761" s="28" t="s">
        <v>114</v>
      </c>
      <c r="E761" s="28" t="s">
        <v>120</v>
      </c>
      <c r="F761" s="28" t="s">
        <v>40</v>
      </c>
      <c r="G761" s="28" t="s">
        <v>42</v>
      </c>
      <c r="H761" s="28">
        <v>25</v>
      </c>
      <c r="I761" s="28">
        <v>131</v>
      </c>
      <c r="J761" s="28">
        <v>165928.53</v>
      </c>
      <c r="K761" s="28"/>
      <c r="L761" s="48" t="s">
        <v>136</v>
      </c>
      <c r="M761" s="11">
        <f t="shared" si="14"/>
        <v>21736637.43</v>
      </c>
    </row>
    <row r="762" spans="2:13" x14ac:dyDescent="0.35">
      <c r="B762" s="28" t="s">
        <v>140</v>
      </c>
      <c r="C762" s="28" t="s">
        <v>141</v>
      </c>
      <c r="D762" s="28" t="s">
        <v>114</v>
      </c>
      <c r="E762" s="28" t="s">
        <v>120</v>
      </c>
      <c r="F762" s="28" t="s">
        <v>40</v>
      </c>
      <c r="G762" s="28" t="s">
        <v>42</v>
      </c>
      <c r="H762" s="28">
        <v>25</v>
      </c>
      <c r="I762" s="28">
        <v>369</v>
      </c>
      <c r="J762" s="28">
        <v>467386.47</v>
      </c>
      <c r="K762" s="28"/>
      <c r="L762" s="48" t="s">
        <v>136</v>
      </c>
      <c r="M762" s="11">
        <f t="shared" si="14"/>
        <v>172465607.42999998</v>
      </c>
    </row>
    <row r="763" spans="2:13" x14ac:dyDescent="0.35">
      <c r="B763" s="28" t="s">
        <v>137</v>
      </c>
      <c r="C763" s="28" t="s">
        <v>138</v>
      </c>
      <c r="D763" s="28" t="s">
        <v>60</v>
      </c>
      <c r="E763" s="28" t="s">
        <v>61</v>
      </c>
      <c r="F763" s="28" t="s">
        <v>40</v>
      </c>
      <c r="G763" s="28" t="s">
        <v>42</v>
      </c>
      <c r="H763" s="28">
        <v>32</v>
      </c>
      <c r="I763" s="28">
        <v>6</v>
      </c>
      <c r="J763" s="28">
        <v>1727.28</v>
      </c>
      <c r="K763" s="28"/>
      <c r="L763" s="48" t="s">
        <v>136</v>
      </c>
      <c r="M763" s="11">
        <f t="shared" si="14"/>
        <v>10363.68</v>
      </c>
    </row>
    <row r="764" spans="2:13" x14ac:dyDescent="0.35">
      <c r="B764" s="28" t="s">
        <v>137</v>
      </c>
      <c r="C764" s="28" t="s">
        <v>138</v>
      </c>
      <c r="D764" s="28" t="s">
        <v>60</v>
      </c>
      <c r="E764" s="28" t="s">
        <v>61</v>
      </c>
      <c r="F764" s="28" t="s">
        <v>40</v>
      </c>
      <c r="G764" s="28" t="s">
        <v>47</v>
      </c>
      <c r="H764" s="28">
        <v>72</v>
      </c>
      <c r="I764" s="28">
        <v>9</v>
      </c>
      <c r="J764" s="28">
        <v>2553.39</v>
      </c>
      <c r="K764" s="28"/>
      <c r="L764" s="48" t="s">
        <v>136</v>
      </c>
      <c r="M764" s="11">
        <f t="shared" si="14"/>
        <v>22980.51</v>
      </c>
    </row>
    <row r="765" spans="2:13" x14ac:dyDescent="0.35">
      <c r="B765" s="28" t="s">
        <v>140</v>
      </c>
      <c r="C765" s="28" t="s">
        <v>141</v>
      </c>
      <c r="D765" s="28" t="s">
        <v>114</v>
      </c>
      <c r="E765" s="28" t="s">
        <v>120</v>
      </c>
      <c r="F765" s="28" t="s">
        <v>40</v>
      </c>
      <c r="G765" s="28" t="s">
        <v>47</v>
      </c>
      <c r="H765" s="28">
        <v>72</v>
      </c>
      <c r="I765" s="28">
        <v>1440</v>
      </c>
      <c r="J765" s="28">
        <v>663292.80000000005</v>
      </c>
      <c r="K765" s="28"/>
      <c r="L765" s="48" t="s">
        <v>136</v>
      </c>
      <c r="M765" s="11">
        <f t="shared" si="14"/>
        <v>955141632.00000012</v>
      </c>
    </row>
    <row r="766" spans="2:13" x14ac:dyDescent="0.35">
      <c r="B766" s="28" t="s">
        <v>140</v>
      </c>
      <c r="C766" s="28" t="s">
        <v>141</v>
      </c>
      <c r="D766" s="28" t="s">
        <v>114</v>
      </c>
      <c r="E766" s="28" t="s">
        <v>120</v>
      </c>
      <c r="F766" s="28" t="s">
        <v>40</v>
      </c>
      <c r="G766" s="28" t="s">
        <v>47</v>
      </c>
      <c r="H766" s="28">
        <v>16</v>
      </c>
      <c r="I766" s="28">
        <v>800</v>
      </c>
      <c r="J766" s="28">
        <v>1382480</v>
      </c>
      <c r="K766" s="28"/>
      <c r="L766" s="48" t="s">
        <v>136</v>
      </c>
      <c r="M766" s="11">
        <f t="shared" si="14"/>
        <v>1105984000</v>
      </c>
    </row>
    <row r="767" spans="2:13" x14ac:dyDescent="0.35">
      <c r="B767" s="28" t="s">
        <v>140</v>
      </c>
      <c r="C767" s="28" t="s">
        <v>141</v>
      </c>
      <c r="D767" s="28" t="s">
        <v>114</v>
      </c>
      <c r="E767" s="28" t="s">
        <v>120</v>
      </c>
      <c r="F767" s="28" t="s">
        <v>40</v>
      </c>
      <c r="G767" s="28" t="s">
        <v>47</v>
      </c>
      <c r="H767" s="28">
        <v>12</v>
      </c>
      <c r="I767" s="28">
        <v>129</v>
      </c>
      <c r="J767" s="28">
        <v>299894.03999999998</v>
      </c>
      <c r="K767" s="28"/>
      <c r="L767" s="48" t="s">
        <v>136</v>
      </c>
      <c r="M767" s="11">
        <f t="shared" si="14"/>
        <v>38686331.159999996</v>
      </c>
    </row>
    <row r="768" spans="2:13" x14ac:dyDescent="0.35">
      <c r="B768" s="28" t="s">
        <v>140</v>
      </c>
      <c r="C768" s="28" t="s">
        <v>141</v>
      </c>
      <c r="D768" s="28" t="s">
        <v>114</v>
      </c>
      <c r="E768" s="28" t="s">
        <v>120</v>
      </c>
      <c r="F768" s="28" t="s">
        <v>40</v>
      </c>
      <c r="G768" s="28" t="s">
        <v>47</v>
      </c>
      <c r="H768" s="28">
        <v>12</v>
      </c>
      <c r="I768" s="28">
        <v>711</v>
      </c>
      <c r="J768" s="28">
        <v>1652904.36</v>
      </c>
      <c r="K768" s="28"/>
      <c r="L768" s="48" t="s">
        <v>136</v>
      </c>
      <c r="M768" s="11">
        <f t="shared" si="14"/>
        <v>1175214999.96</v>
      </c>
    </row>
    <row r="769" spans="2:13" x14ac:dyDescent="0.35">
      <c r="B769" s="28" t="s">
        <v>58</v>
      </c>
      <c r="C769" s="28" t="s">
        <v>59</v>
      </c>
      <c r="D769" s="28" t="s">
        <v>60</v>
      </c>
      <c r="E769" s="28" t="s">
        <v>61</v>
      </c>
      <c r="F769" s="28" t="s">
        <v>40</v>
      </c>
      <c r="G769" s="28" t="s">
        <v>50</v>
      </c>
      <c r="H769" s="28">
        <v>140</v>
      </c>
      <c r="I769" s="28">
        <v>25</v>
      </c>
      <c r="J769" s="28">
        <v>4485</v>
      </c>
      <c r="K769" s="28"/>
      <c r="L769" s="48" t="s">
        <v>136</v>
      </c>
      <c r="M769" s="11">
        <f t="shared" si="14"/>
        <v>112125</v>
      </c>
    </row>
    <row r="770" spans="2:13" x14ac:dyDescent="0.35">
      <c r="B770" s="28" t="s">
        <v>137</v>
      </c>
      <c r="C770" s="28" t="s">
        <v>138</v>
      </c>
      <c r="D770" s="28" t="s">
        <v>60</v>
      </c>
      <c r="E770" s="28" t="s">
        <v>61</v>
      </c>
      <c r="F770" s="28" t="s">
        <v>51</v>
      </c>
      <c r="G770" s="28" t="s">
        <v>52</v>
      </c>
      <c r="H770" s="28">
        <v>144</v>
      </c>
      <c r="I770" s="28">
        <v>12</v>
      </c>
      <c r="J770" s="28">
        <v>428.52</v>
      </c>
      <c r="K770" s="28"/>
      <c r="L770" s="48" t="s">
        <v>136</v>
      </c>
      <c r="M770" s="11">
        <f t="shared" si="14"/>
        <v>5142.24</v>
      </c>
    </row>
    <row r="771" spans="2:13" x14ac:dyDescent="0.35">
      <c r="B771" s="28" t="s">
        <v>137</v>
      </c>
      <c r="C771" s="28" t="s">
        <v>138</v>
      </c>
      <c r="D771" s="28" t="s">
        <v>60</v>
      </c>
      <c r="E771" s="28" t="s">
        <v>61</v>
      </c>
      <c r="F771" s="28" t="s">
        <v>122</v>
      </c>
      <c r="G771" s="28" t="s">
        <v>123</v>
      </c>
      <c r="H771" s="28">
        <v>12</v>
      </c>
      <c r="I771" s="28">
        <v>1</v>
      </c>
      <c r="J771" s="28">
        <v>207.5</v>
      </c>
      <c r="K771" s="28"/>
      <c r="L771" s="48" t="s">
        <v>136</v>
      </c>
      <c r="M771" s="11">
        <f t="shared" si="14"/>
        <v>207.5</v>
      </c>
    </row>
    <row r="772" spans="2:13" x14ac:dyDescent="0.35">
      <c r="B772" s="28" t="s">
        <v>137</v>
      </c>
      <c r="C772" s="28" t="s">
        <v>138</v>
      </c>
      <c r="D772" s="28" t="s">
        <v>60</v>
      </c>
      <c r="E772" s="28" t="s">
        <v>61</v>
      </c>
      <c r="F772" s="28" t="s">
        <v>122</v>
      </c>
      <c r="G772" s="28" t="s">
        <v>123</v>
      </c>
      <c r="H772" s="28">
        <v>12</v>
      </c>
      <c r="I772" s="28">
        <v>2</v>
      </c>
      <c r="J772" s="28">
        <v>415</v>
      </c>
      <c r="K772" s="28"/>
      <c r="L772" s="48" t="s">
        <v>136</v>
      </c>
      <c r="M772" s="11">
        <f t="shared" ref="M772:M835" si="15">I772*J772</f>
        <v>830</v>
      </c>
    </row>
    <row r="773" spans="2:13" x14ac:dyDescent="0.35">
      <c r="B773" s="28" t="s">
        <v>137</v>
      </c>
      <c r="C773" s="28" t="s">
        <v>138</v>
      </c>
      <c r="D773" s="28" t="s">
        <v>60</v>
      </c>
      <c r="E773" s="28" t="s">
        <v>61</v>
      </c>
      <c r="F773" s="28" t="s">
        <v>122</v>
      </c>
      <c r="G773" s="28" t="s">
        <v>123</v>
      </c>
      <c r="H773" s="28">
        <v>12</v>
      </c>
      <c r="I773" s="28">
        <v>2</v>
      </c>
      <c r="J773" s="28">
        <v>581.66</v>
      </c>
      <c r="K773" s="28"/>
      <c r="L773" s="48" t="s">
        <v>136</v>
      </c>
      <c r="M773" s="11">
        <f t="shared" si="15"/>
        <v>1163.32</v>
      </c>
    </row>
    <row r="774" spans="2:13" x14ac:dyDescent="0.35">
      <c r="B774" s="28" t="s">
        <v>137</v>
      </c>
      <c r="C774" s="28" t="s">
        <v>138</v>
      </c>
      <c r="D774" s="28" t="s">
        <v>60</v>
      </c>
      <c r="E774" s="28" t="s">
        <v>61</v>
      </c>
      <c r="F774" s="28" t="s">
        <v>122</v>
      </c>
      <c r="G774" s="28" t="s">
        <v>123</v>
      </c>
      <c r="H774" s="28">
        <v>12</v>
      </c>
      <c r="I774" s="28">
        <v>1</v>
      </c>
      <c r="J774" s="28">
        <v>290.83</v>
      </c>
      <c r="K774" s="28"/>
      <c r="L774" s="48" t="s">
        <v>136</v>
      </c>
      <c r="M774" s="11">
        <f t="shared" si="15"/>
        <v>290.83</v>
      </c>
    </row>
    <row r="775" spans="2:13" x14ac:dyDescent="0.35">
      <c r="B775" s="28" t="s">
        <v>137</v>
      </c>
      <c r="C775" s="28" t="s">
        <v>138</v>
      </c>
      <c r="D775" s="28" t="s">
        <v>60</v>
      </c>
      <c r="E775" s="28" t="s">
        <v>61</v>
      </c>
      <c r="F775" s="28" t="s">
        <v>122</v>
      </c>
      <c r="G775" s="28" t="s">
        <v>123</v>
      </c>
      <c r="H775" s="28">
        <v>12</v>
      </c>
      <c r="I775" s="28">
        <v>2</v>
      </c>
      <c r="J775" s="28">
        <v>581.66</v>
      </c>
      <c r="K775" s="28"/>
      <c r="L775" s="48" t="s">
        <v>136</v>
      </c>
      <c r="M775" s="11">
        <f t="shared" si="15"/>
        <v>1163.32</v>
      </c>
    </row>
    <row r="776" spans="2:13" x14ac:dyDescent="0.35">
      <c r="B776" s="28" t="s">
        <v>137</v>
      </c>
      <c r="C776" s="28" t="s">
        <v>138</v>
      </c>
      <c r="D776" s="28" t="s">
        <v>60</v>
      </c>
      <c r="E776" s="28" t="s">
        <v>61</v>
      </c>
      <c r="F776" s="28" t="s">
        <v>122</v>
      </c>
      <c r="G776" s="28" t="s">
        <v>123</v>
      </c>
      <c r="H776" s="28">
        <v>12</v>
      </c>
      <c r="I776" s="28">
        <v>2</v>
      </c>
      <c r="J776" s="28">
        <v>581.66</v>
      </c>
      <c r="K776" s="28"/>
      <c r="L776" s="48" t="s">
        <v>136</v>
      </c>
      <c r="M776" s="11">
        <f t="shared" si="15"/>
        <v>1163.32</v>
      </c>
    </row>
    <row r="777" spans="2:13" x14ac:dyDescent="0.35">
      <c r="B777" s="28" t="s">
        <v>58</v>
      </c>
      <c r="C777" s="28" t="s">
        <v>59</v>
      </c>
      <c r="D777" s="28" t="s">
        <v>60</v>
      </c>
      <c r="E777" s="28" t="s">
        <v>61</v>
      </c>
      <c r="F777" s="28" t="s">
        <v>55</v>
      </c>
      <c r="G777" s="28" t="s">
        <v>56</v>
      </c>
      <c r="H777" s="28">
        <v>40</v>
      </c>
      <c r="I777" s="28">
        <v>40</v>
      </c>
      <c r="J777" s="28">
        <v>6922</v>
      </c>
      <c r="K777" s="28"/>
      <c r="L777" s="48" t="s">
        <v>136</v>
      </c>
      <c r="M777" s="11">
        <f t="shared" si="15"/>
        <v>276880</v>
      </c>
    </row>
    <row r="778" spans="2:13" x14ac:dyDescent="0.35">
      <c r="B778" s="28" t="s">
        <v>58</v>
      </c>
      <c r="C778" s="28" t="s">
        <v>59</v>
      </c>
      <c r="D778" s="28" t="s">
        <v>60</v>
      </c>
      <c r="E778" s="28" t="s">
        <v>61</v>
      </c>
      <c r="F778" s="28" t="s">
        <v>55</v>
      </c>
      <c r="G778" s="28" t="s">
        <v>56</v>
      </c>
      <c r="H778" s="28">
        <v>6</v>
      </c>
      <c r="I778" s="28">
        <v>6</v>
      </c>
      <c r="J778" s="28">
        <v>3907.8</v>
      </c>
      <c r="K778" s="28"/>
      <c r="L778" s="48" t="s">
        <v>136</v>
      </c>
      <c r="M778" s="11">
        <f t="shared" si="15"/>
        <v>23446.800000000003</v>
      </c>
    </row>
    <row r="779" spans="2:13" x14ac:dyDescent="0.35">
      <c r="B779" s="28" t="s">
        <v>137</v>
      </c>
      <c r="C779" s="28" t="s">
        <v>138</v>
      </c>
      <c r="D779" s="28" t="s">
        <v>60</v>
      </c>
      <c r="E779" s="28" t="s">
        <v>61</v>
      </c>
      <c r="F779" s="28" t="s">
        <v>55</v>
      </c>
      <c r="G779" s="28" t="s">
        <v>56</v>
      </c>
      <c r="H779" s="28">
        <v>288</v>
      </c>
      <c r="I779" s="28">
        <v>299</v>
      </c>
      <c r="J779" s="28">
        <v>2490.67</v>
      </c>
      <c r="K779" s="28"/>
      <c r="L779" s="48" t="s">
        <v>136</v>
      </c>
      <c r="M779" s="11">
        <f t="shared" si="15"/>
        <v>744710.33000000007</v>
      </c>
    </row>
    <row r="780" spans="2:13" x14ac:dyDescent="0.35">
      <c r="B780" s="28" t="s">
        <v>87</v>
      </c>
      <c r="C780" s="28" t="s">
        <v>88</v>
      </c>
      <c r="D780" s="28" t="s">
        <v>60</v>
      </c>
      <c r="E780" s="28" t="s">
        <v>61</v>
      </c>
      <c r="F780" s="28" t="s">
        <v>55</v>
      </c>
      <c r="G780" s="28" t="s">
        <v>56</v>
      </c>
      <c r="H780" s="28">
        <v>288</v>
      </c>
      <c r="I780" s="28">
        <v>648</v>
      </c>
      <c r="J780" s="28">
        <v>5533.92</v>
      </c>
      <c r="K780" s="28"/>
      <c r="L780" s="48" t="s">
        <v>136</v>
      </c>
      <c r="M780" s="11">
        <f t="shared" si="15"/>
        <v>3585980.16</v>
      </c>
    </row>
    <row r="781" spans="2:13" x14ac:dyDescent="0.35">
      <c r="B781" s="28" t="s">
        <v>137</v>
      </c>
      <c r="C781" s="28" t="s">
        <v>138</v>
      </c>
      <c r="D781" s="28" t="s">
        <v>60</v>
      </c>
      <c r="E781" s="28" t="s">
        <v>61</v>
      </c>
      <c r="F781" s="28" t="s">
        <v>55</v>
      </c>
      <c r="G781" s="28" t="s">
        <v>56</v>
      </c>
      <c r="H781" s="28">
        <v>72</v>
      </c>
      <c r="I781" s="28">
        <v>72</v>
      </c>
      <c r="J781" s="28">
        <v>3000.24</v>
      </c>
      <c r="K781" s="28"/>
      <c r="L781" s="48" t="s">
        <v>136</v>
      </c>
      <c r="M781" s="11">
        <f t="shared" si="15"/>
        <v>216017.27999999997</v>
      </c>
    </row>
    <row r="782" spans="2:13" x14ac:dyDescent="0.35">
      <c r="B782" s="28" t="s">
        <v>137</v>
      </c>
      <c r="C782" s="28" t="s">
        <v>138</v>
      </c>
      <c r="D782" s="28" t="s">
        <v>60</v>
      </c>
      <c r="E782" s="28" t="s">
        <v>61</v>
      </c>
      <c r="F782" s="28" t="s">
        <v>55</v>
      </c>
      <c r="G782" s="28" t="s">
        <v>56</v>
      </c>
      <c r="H782" s="28">
        <v>72</v>
      </c>
      <c r="I782" s="28">
        <v>72</v>
      </c>
      <c r="J782" s="28">
        <v>2399.7600000000002</v>
      </c>
      <c r="K782" s="28"/>
      <c r="L782" s="48" t="s">
        <v>136</v>
      </c>
      <c r="M782" s="11">
        <f t="shared" si="15"/>
        <v>172782.72000000003</v>
      </c>
    </row>
    <row r="783" spans="2:13" x14ac:dyDescent="0.35">
      <c r="B783" s="28" t="s">
        <v>137</v>
      </c>
      <c r="C783" s="28" t="s">
        <v>138</v>
      </c>
      <c r="D783" s="28" t="s">
        <v>60</v>
      </c>
      <c r="E783" s="28" t="s">
        <v>61</v>
      </c>
      <c r="F783" s="28" t="s">
        <v>55</v>
      </c>
      <c r="G783" s="28" t="s">
        <v>56</v>
      </c>
      <c r="H783" s="28">
        <v>12</v>
      </c>
      <c r="I783" s="28">
        <v>12</v>
      </c>
      <c r="J783" s="28">
        <v>4089.96</v>
      </c>
      <c r="K783" s="28"/>
      <c r="L783" s="48" t="s">
        <v>136</v>
      </c>
      <c r="M783" s="11">
        <f t="shared" si="15"/>
        <v>49079.520000000004</v>
      </c>
    </row>
    <row r="784" spans="2:13" x14ac:dyDescent="0.35">
      <c r="B784" s="28" t="s">
        <v>87</v>
      </c>
      <c r="C784" s="28" t="s">
        <v>88</v>
      </c>
      <c r="D784" s="28" t="s">
        <v>60</v>
      </c>
      <c r="E784" s="28" t="s">
        <v>61</v>
      </c>
      <c r="F784" s="28" t="s">
        <v>55</v>
      </c>
      <c r="G784" s="28" t="s">
        <v>56</v>
      </c>
      <c r="H784" s="28">
        <v>24</v>
      </c>
      <c r="I784" s="28">
        <v>24</v>
      </c>
      <c r="J784" s="28">
        <v>3979.92</v>
      </c>
      <c r="K784" s="28"/>
      <c r="L784" s="48" t="s">
        <v>136</v>
      </c>
      <c r="M784" s="11">
        <f t="shared" si="15"/>
        <v>95518.080000000002</v>
      </c>
    </row>
    <row r="785" spans="2:13" x14ac:dyDescent="0.35">
      <c r="B785" s="28" t="s">
        <v>58</v>
      </c>
      <c r="C785" s="28" t="s">
        <v>59</v>
      </c>
      <c r="D785" s="28" t="s">
        <v>60</v>
      </c>
      <c r="E785" s="28" t="s">
        <v>61</v>
      </c>
      <c r="F785" s="28" t="s">
        <v>55</v>
      </c>
      <c r="G785" s="28" t="s">
        <v>56</v>
      </c>
      <c r="H785" s="28">
        <v>40</v>
      </c>
      <c r="I785" s="28">
        <v>40</v>
      </c>
      <c r="J785" s="28">
        <v>3300</v>
      </c>
      <c r="K785" s="28"/>
      <c r="L785" s="48" t="s">
        <v>136</v>
      </c>
      <c r="M785" s="11">
        <f t="shared" si="15"/>
        <v>132000</v>
      </c>
    </row>
    <row r="786" spans="2:13" x14ac:dyDescent="0.35">
      <c r="B786" s="28" t="s">
        <v>137</v>
      </c>
      <c r="C786" s="28" t="s">
        <v>138</v>
      </c>
      <c r="D786" s="28" t="s">
        <v>60</v>
      </c>
      <c r="E786" s="28" t="s">
        <v>61</v>
      </c>
      <c r="F786" s="28" t="s">
        <v>55</v>
      </c>
      <c r="G786" s="28" t="s">
        <v>56</v>
      </c>
      <c r="H786" s="28">
        <v>40</v>
      </c>
      <c r="I786" s="28">
        <v>40</v>
      </c>
      <c r="J786" s="28">
        <v>3300</v>
      </c>
      <c r="K786" s="28"/>
      <c r="L786" s="48" t="s">
        <v>136</v>
      </c>
      <c r="M786" s="11">
        <f t="shared" si="15"/>
        <v>132000</v>
      </c>
    </row>
    <row r="787" spans="2:13" x14ac:dyDescent="0.35">
      <c r="B787" s="28" t="s">
        <v>58</v>
      </c>
      <c r="C787" s="28" t="s">
        <v>59</v>
      </c>
      <c r="D787" s="28" t="s">
        <v>60</v>
      </c>
      <c r="E787" s="28" t="s">
        <v>61</v>
      </c>
      <c r="F787" s="28" t="s">
        <v>55</v>
      </c>
      <c r="G787" s="28" t="s">
        <v>56</v>
      </c>
      <c r="H787" s="28">
        <v>40</v>
      </c>
      <c r="I787" s="28">
        <v>40</v>
      </c>
      <c r="J787" s="28">
        <v>3300</v>
      </c>
      <c r="K787" s="28"/>
      <c r="L787" s="48" t="s">
        <v>136</v>
      </c>
      <c r="M787" s="11">
        <f t="shared" si="15"/>
        <v>132000</v>
      </c>
    </row>
    <row r="788" spans="2:13" x14ac:dyDescent="0.35">
      <c r="B788" s="28" t="s">
        <v>137</v>
      </c>
      <c r="C788" s="28" t="s">
        <v>138</v>
      </c>
      <c r="D788" s="28" t="s">
        <v>60</v>
      </c>
      <c r="E788" s="28" t="s">
        <v>61</v>
      </c>
      <c r="F788" s="28" t="s">
        <v>55</v>
      </c>
      <c r="G788" s="28" t="s">
        <v>56</v>
      </c>
      <c r="H788" s="28">
        <v>40</v>
      </c>
      <c r="I788" s="28">
        <v>40</v>
      </c>
      <c r="J788" s="28">
        <v>3300</v>
      </c>
      <c r="K788" s="28"/>
      <c r="L788" s="48" t="s">
        <v>136</v>
      </c>
      <c r="M788" s="11">
        <f t="shared" si="15"/>
        <v>132000</v>
      </c>
    </row>
    <row r="789" spans="2:13" x14ac:dyDescent="0.35">
      <c r="B789" s="28" t="s">
        <v>58</v>
      </c>
      <c r="C789" s="28" t="s">
        <v>59</v>
      </c>
      <c r="D789" s="28" t="s">
        <v>60</v>
      </c>
      <c r="E789" s="28" t="s">
        <v>61</v>
      </c>
      <c r="F789" s="28" t="s">
        <v>55</v>
      </c>
      <c r="G789" s="28" t="s">
        <v>56</v>
      </c>
      <c r="H789" s="28">
        <v>40</v>
      </c>
      <c r="I789" s="28">
        <v>40</v>
      </c>
      <c r="J789" s="28">
        <v>3300</v>
      </c>
      <c r="K789" s="28"/>
      <c r="L789" s="48" t="s">
        <v>136</v>
      </c>
      <c r="M789" s="11">
        <f t="shared" si="15"/>
        <v>132000</v>
      </c>
    </row>
    <row r="790" spans="2:13" x14ac:dyDescent="0.35">
      <c r="B790" s="28" t="s">
        <v>137</v>
      </c>
      <c r="C790" s="28" t="s">
        <v>138</v>
      </c>
      <c r="D790" s="28" t="s">
        <v>60</v>
      </c>
      <c r="E790" s="28" t="s">
        <v>61</v>
      </c>
      <c r="F790" s="28" t="s">
        <v>55</v>
      </c>
      <c r="G790" s="28" t="s">
        <v>56</v>
      </c>
      <c r="H790" s="28">
        <v>40</v>
      </c>
      <c r="I790" s="28">
        <v>80</v>
      </c>
      <c r="J790" s="28">
        <v>6600</v>
      </c>
      <c r="K790" s="28"/>
      <c r="L790" s="48" t="s">
        <v>136</v>
      </c>
      <c r="M790" s="11">
        <f t="shared" si="15"/>
        <v>528000</v>
      </c>
    </row>
    <row r="791" spans="2:13" x14ac:dyDescent="0.35">
      <c r="B791" s="28" t="s">
        <v>137</v>
      </c>
      <c r="C791" s="28" t="s">
        <v>138</v>
      </c>
      <c r="D791" s="28" t="s">
        <v>60</v>
      </c>
      <c r="E791" s="28" t="s">
        <v>61</v>
      </c>
      <c r="F791" s="28" t="s">
        <v>55</v>
      </c>
      <c r="G791" s="28" t="s">
        <v>56</v>
      </c>
      <c r="H791" s="28">
        <v>40</v>
      </c>
      <c r="I791" s="28">
        <v>40</v>
      </c>
      <c r="J791" s="28">
        <v>4166.8</v>
      </c>
      <c r="K791" s="28"/>
      <c r="L791" s="48" t="s">
        <v>136</v>
      </c>
      <c r="M791" s="11">
        <f t="shared" si="15"/>
        <v>166672</v>
      </c>
    </row>
    <row r="792" spans="2:13" x14ac:dyDescent="0.35">
      <c r="B792" s="28" t="s">
        <v>58</v>
      </c>
      <c r="C792" s="28" t="s">
        <v>59</v>
      </c>
      <c r="D792" s="28" t="s">
        <v>60</v>
      </c>
      <c r="E792" s="28" t="s">
        <v>61</v>
      </c>
      <c r="F792" s="28" t="s">
        <v>55</v>
      </c>
      <c r="G792" s="28" t="s">
        <v>56</v>
      </c>
      <c r="H792" s="28">
        <v>40</v>
      </c>
      <c r="I792" s="28">
        <v>40</v>
      </c>
      <c r="J792" s="28">
        <v>4166.8</v>
      </c>
      <c r="K792" s="28"/>
      <c r="L792" s="48" t="s">
        <v>136</v>
      </c>
      <c r="M792" s="11">
        <f t="shared" si="15"/>
        <v>166672</v>
      </c>
    </row>
    <row r="793" spans="2:13" x14ac:dyDescent="0.35">
      <c r="B793" s="28" t="s">
        <v>137</v>
      </c>
      <c r="C793" s="28" t="s">
        <v>138</v>
      </c>
      <c r="D793" s="28" t="s">
        <v>60</v>
      </c>
      <c r="E793" s="28" t="s">
        <v>61</v>
      </c>
      <c r="F793" s="28" t="s">
        <v>55</v>
      </c>
      <c r="G793" s="28" t="s">
        <v>56</v>
      </c>
      <c r="H793" s="28">
        <v>12</v>
      </c>
      <c r="I793" s="28">
        <v>24</v>
      </c>
      <c r="J793" s="28">
        <v>7980</v>
      </c>
      <c r="K793" s="28"/>
      <c r="L793" s="48" t="s">
        <v>136</v>
      </c>
      <c r="M793" s="11">
        <f t="shared" si="15"/>
        <v>191520</v>
      </c>
    </row>
    <row r="794" spans="2:13" x14ac:dyDescent="0.35">
      <c r="B794" s="28" t="s">
        <v>58</v>
      </c>
      <c r="C794" s="28" t="s">
        <v>59</v>
      </c>
      <c r="D794" s="28" t="s">
        <v>60</v>
      </c>
      <c r="E794" s="28" t="s">
        <v>61</v>
      </c>
      <c r="F794" s="28" t="s">
        <v>55</v>
      </c>
      <c r="G794" s="28" t="s">
        <v>56</v>
      </c>
      <c r="H794" s="28">
        <v>12</v>
      </c>
      <c r="I794" s="28">
        <v>12</v>
      </c>
      <c r="J794" s="28">
        <v>3990</v>
      </c>
      <c r="K794" s="28"/>
      <c r="L794" s="48" t="s">
        <v>136</v>
      </c>
      <c r="M794" s="11">
        <f t="shared" si="15"/>
        <v>47880</v>
      </c>
    </row>
    <row r="795" spans="2:13" x14ac:dyDescent="0.35">
      <c r="B795" s="28" t="s">
        <v>58</v>
      </c>
      <c r="C795" s="28" t="s">
        <v>59</v>
      </c>
      <c r="D795" s="28" t="s">
        <v>60</v>
      </c>
      <c r="E795" s="28" t="s">
        <v>61</v>
      </c>
      <c r="F795" s="28" t="s">
        <v>55</v>
      </c>
      <c r="G795" s="28" t="s">
        <v>56</v>
      </c>
      <c r="H795" s="28">
        <v>12</v>
      </c>
      <c r="I795" s="28">
        <v>12</v>
      </c>
      <c r="J795" s="28">
        <v>3990</v>
      </c>
      <c r="K795" s="28"/>
      <c r="L795" s="48" t="s">
        <v>136</v>
      </c>
      <c r="M795" s="11">
        <f t="shared" si="15"/>
        <v>47880</v>
      </c>
    </row>
    <row r="796" spans="2:13" x14ac:dyDescent="0.35">
      <c r="B796" s="28" t="s">
        <v>137</v>
      </c>
      <c r="C796" s="28" t="s">
        <v>138</v>
      </c>
      <c r="D796" s="28" t="s">
        <v>60</v>
      </c>
      <c r="E796" s="28" t="s">
        <v>61</v>
      </c>
      <c r="F796" s="28" t="s">
        <v>62</v>
      </c>
      <c r="G796" s="28" t="s">
        <v>63</v>
      </c>
      <c r="H796" s="28">
        <v>6</v>
      </c>
      <c r="I796" s="28">
        <v>42</v>
      </c>
      <c r="J796" s="28">
        <v>29217.3</v>
      </c>
      <c r="K796" s="28"/>
      <c r="L796" s="48" t="s">
        <v>136</v>
      </c>
      <c r="M796" s="11">
        <f t="shared" si="15"/>
        <v>1227126.5999999999</v>
      </c>
    </row>
    <row r="797" spans="2:13" x14ac:dyDescent="0.35">
      <c r="B797" s="28" t="s">
        <v>87</v>
      </c>
      <c r="C797" s="28" t="s">
        <v>88</v>
      </c>
      <c r="D797" s="28" t="s">
        <v>60</v>
      </c>
      <c r="E797" s="28" t="s">
        <v>61</v>
      </c>
      <c r="F797" s="28" t="s">
        <v>62</v>
      </c>
      <c r="G797" s="28" t="s">
        <v>124</v>
      </c>
      <c r="H797" s="28">
        <v>12</v>
      </c>
      <c r="I797" s="28">
        <v>24</v>
      </c>
      <c r="J797" s="28">
        <v>4422.24</v>
      </c>
      <c r="K797" s="28"/>
      <c r="L797" s="48" t="s">
        <v>136</v>
      </c>
      <c r="M797" s="11">
        <f t="shared" si="15"/>
        <v>106133.75999999999</v>
      </c>
    </row>
    <row r="798" spans="2:13" x14ac:dyDescent="0.35">
      <c r="B798" s="28" t="s">
        <v>58</v>
      </c>
      <c r="C798" s="28" t="s">
        <v>59</v>
      </c>
      <c r="D798" s="28" t="s">
        <v>60</v>
      </c>
      <c r="E798" s="28" t="s">
        <v>61</v>
      </c>
      <c r="F798" s="28" t="s">
        <v>62</v>
      </c>
      <c r="G798" s="28" t="s">
        <v>124</v>
      </c>
      <c r="H798" s="28">
        <v>4</v>
      </c>
      <c r="I798" s="28">
        <v>20</v>
      </c>
      <c r="J798" s="28">
        <v>9907.4</v>
      </c>
      <c r="K798" s="28"/>
      <c r="L798" s="48" t="s">
        <v>136</v>
      </c>
      <c r="M798" s="11">
        <f t="shared" si="15"/>
        <v>198148</v>
      </c>
    </row>
    <row r="799" spans="2:13" x14ac:dyDescent="0.35">
      <c r="B799" s="28" t="s">
        <v>84</v>
      </c>
      <c r="C799" s="28" t="s">
        <v>85</v>
      </c>
      <c r="D799" s="28" t="s">
        <v>60</v>
      </c>
      <c r="E799" s="28" t="s">
        <v>61</v>
      </c>
      <c r="F799" s="28" t="s">
        <v>62</v>
      </c>
      <c r="G799" s="28" t="s">
        <v>124</v>
      </c>
      <c r="H799" s="28">
        <v>4</v>
      </c>
      <c r="I799" s="28">
        <v>20</v>
      </c>
      <c r="J799" s="28">
        <v>12777.8</v>
      </c>
      <c r="K799" s="28"/>
      <c r="L799" s="48" t="s">
        <v>136</v>
      </c>
      <c r="M799" s="11">
        <f t="shared" si="15"/>
        <v>255556</v>
      </c>
    </row>
    <row r="800" spans="2:13" x14ac:dyDescent="0.35">
      <c r="B800" s="28" t="s">
        <v>84</v>
      </c>
      <c r="C800" s="28" t="s">
        <v>85</v>
      </c>
      <c r="D800" s="28" t="s">
        <v>60</v>
      </c>
      <c r="E800" s="28" t="s">
        <v>61</v>
      </c>
      <c r="F800" s="28" t="s">
        <v>62</v>
      </c>
      <c r="G800" s="28" t="s">
        <v>124</v>
      </c>
      <c r="H800" s="28">
        <v>4</v>
      </c>
      <c r="I800" s="28">
        <v>20</v>
      </c>
      <c r="J800" s="28">
        <v>11296.4</v>
      </c>
      <c r="K800" s="28"/>
      <c r="L800" s="48" t="s">
        <v>136</v>
      </c>
      <c r="M800" s="11">
        <f t="shared" si="15"/>
        <v>225928</v>
      </c>
    </row>
    <row r="801" spans="2:13" x14ac:dyDescent="0.35">
      <c r="B801" s="28" t="s">
        <v>137</v>
      </c>
      <c r="C801" s="28" t="s">
        <v>138</v>
      </c>
      <c r="D801" s="28" t="s">
        <v>60</v>
      </c>
      <c r="E801" s="28" t="s">
        <v>61</v>
      </c>
      <c r="F801" s="28" t="s">
        <v>62</v>
      </c>
      <c r="G801" s="28" t="s">
        <v>124</v>
      </c>
      <c r="H801" s="28">
        <v>12</v>
      </c>
      <c r="I801" s="28">
        <v>36</v>
      </c>
      <c r="J801" s="28">
        <v>7499.88</v>
      </c>
      <c r="K801" s="28"/>
      <c r="L801" s="48" t="s">
        <v>136</v>
      </c>
      <c r="M801" s="11">
        <f t="shared" si="15"/>
        <v>269995.68</v>
      </c>
    </row>
    <row r="802" spans="2:13" x14ac:dyDescent="0.35">
      <c r="B802" s="28" t="s">
        <v>84</v>
      </c>
      <c r="C802" s="28" t="s">
        <v>85</v>
      </c>
      <c r="D802" s="28" t="s">
        <v>60</v>
      </c>
      <c r="E802" s="28" t="s">
        <v>61</v>
      </c>
      <c r="F802" s="28" t="s">
        <v>62</v>
      </c>
      <c r="G802" s="28" t="s">
        <v>63</v>
      </c>
      <c r="H802" s="28">
        <v>2</v>
      </c>
      <c r="I802" s="28">
        <v>60</v>
      </c>
      <c r="J802" s="28">
        <v>77722.2</v>
      </c>
      <c r="K802" s="28"/>
      <c r="L802" s="48" t="s">
        <v>136</v>
      </c>
      <c r="M802" s="11">
        <f t="shared" si="15"/>
        <v>4663332</v>
      </c>
    </row>
    <row r="803" spans="2:13" x14ac:dyDescent="0.35">
      <c r="B803" s="28" t="s">
        <v>137</v>
      </c>
      <c r="C803" s="28" t="s">
        <v>138</v>
      </c>
      <c r="D803" s="28" t="s">
        <v>60</v>
      </c>
      <c r="E803" s="28" t="s">
        <v>61</v>
      </c>
      <c r="F803" s="28" t="s">
        <v>62</v>
      </c>
      <c r="G803" s="28" t="s">
        <v>63</v>
      </c>
      <c r="H803" s="28">
        <v>5</v>
      </c>
      <c r="I803" s="28">
        <v>296</v>
      </c>
      <c r="J803" s="28">
        <v>30203.84</v>
      </c>
      <c r="K803" s="28"/>
      <c r="L803" s="48" t="s">
        <v>136</v>
      </c>
      <c r="M803" s="11">
        <f t="shared" si="15"/>
        <v>8940336.6400000006</v>
      </c>
    </row>
    <row r="804" spans="2:13" x14ac:dyDescent="0.35">
      <c r="B804" s="28" t="s">
        <v>137</v>
      </c>
      <c r="C804" s="28" t="s">
        <v>138</v>
      </c>
      <c r="D804" s="28" t="s">
        <v>60</v>
      </c>
      <c r="E804" s="28" t="s">
        <v>61</v>
      </c>
      <c r="F804" s="28" t="s">
        <v>62</v>
      </c>
      <c r="G804" s="28" t="s">
        <v>63</v>
      </c>
      <c r="H804" s="28">
        <v>5</v>
      </c>
      <c r="I804" s="28">
        <v>4</v>
      </c>
      <c r="J804" s="28">
        <v>408.16</v>
      </c>
      <c r="K804" s="28"/>
      <c r="L804" s="48" t="s">
        <v>136</v>
      </c>
      <c r="M804" s="11">
        <f t="shared" si="15"/>
        <v>1632.64</v>
      </c>
    </row>
    <row r="805" spans="2:13" x14ac:dyDescent="0.35">
      <c r="B805" s="28" t="s">
        <v>137</v>
      </c>
      <c r="C805" s="28" t="s">
        <v>138</v>
      </c>
      <c r="D805" s="28" t="s">
        <v>60</v>
      </c>
      <c r="E805" s="28" t="s">
        <v>61</v>
      </c>
      <c r="F805" s="28" t="s">
        <v>62</v>
      </c>
      <c r="G805" s="28" t="s">
        <v>71</v>
      </c>
      <c r="H805" s="28">
        <v>72</v>
      </c>
      <c r="I805" s="28">
        <v>360</v>
      </c>
      <c r="J805" s="28">
        <v>3333.6</v>
      </c>
      <c r="K805" s="28"/>
      <c r="L805" s="48" t="s">
        <v>136</v>
      </c>
      <c r="M805" s="11">
        <f t="shared" si="15"/>
        <v>1200096</v>
      </c>
    </row>
    <row r="806" spans="2:13" x14ac:dyDescent="0.35">
      <c r="B806" s="28" t="s">
        <v>137</v>
      </c>
      <c r="C806" s="28" t="s">
        <v>138</v>
      </c>
      <c r="D806" s="28" t="s">
        <v>60</v>
      </c>
      <c r="E806" s="28" t="s">
        <v>61</v>
      </c>
      <c r="F806" s="28" t="s">
        <v>62</v>
      </c>
      <c r="G806" s="28" t="s">
        <v>71</v>
      </c>
      <c r="H806" s="28">
        <v>8</v>
      </c>
      <c r="I806" s="28">
        <v>48</v>
      </c>
      <c r="J806" s="28">
        <v>17733.599999999999</v>
      </c>
      <c r="K806" s="28"/>
      <c r="L806" s="48" t="s">
        <v>136</v>
      </c>
      <c r="M806" s="11">
        <f t="shared" si="15"/>
        <v>851212.79999999993</v>
      </c>
    </row>
    <row r="807" spans="2:13" x14ac:dyDescent="0.35">
      <c r="B807" s="28" t="s">
        <v>84</v>
      </c>
      <c r="C807" s="28" t="s">
        <v>85</v>
      </c>
      <c r="D807" s="28" t="s">
        <v>60</v>
      </c>
      <c r="E807" s="28" t="s">
        <v>61</v>
      </c>
      <c r="F807" s="28" t="s">
        <v>62</v>
      </c>
      <c r="G807" s="28" t="s">
        <v>71</v>
      </c>
      <c r="H807" s="28">
        <v>8</v>
      </c>
      <c r="I807" s="28">
        <v>40</v>
      </c>
      <c r="J807" s="28">
        <v>14778</v>
      </c>
      <c r="K807" s="28"/>
      <c r="L807" s="48" t="s">
        <v>136</v>
      </c>
      <c r="M807" s="11">
        <f t="shared" si="15"/>
        <v>591120</v>
      </c>
    </row>
    <row r="808" spans="2:13" x14ac:dyDescent="0.35">
      <c r="B808" s="28" t="s">
        <v>137</v>
      </c>
      <c r="C808" s="28" t="s">
        <v>138</v>
      </c>
      <c r="D808" s="28" t="s">
        <v>60</v>
      </c>
      <c r="E808" s="28" t="s">
        <v>61</v>
      </c>
      <c r="F808" s="28" t="s">
        <v>62</v>
      </c>
      <c r="G808" s="28" t="s">
        <v>71</v>
      </c>
      <c r="H808" s="28">
        <v>5</v>
      </c>
      <c r="I808" s="28">
        <v>50</v>
      </c>
      <c r="J808" s="28">
        <v>30046.5</v>
      </c>
      <c r="K808" s="28"/>
      <c r="L808" s="48" t="s">
        <v>136</v>
      </c>
      <c r="M808" s="11">
        <f t="shared" si="15"/>
        <v>1502325</v>
      </c>
    </row>
    <row r="809" spans="2:13" x14ac:dyDescent="0.35">
      <c r="B809" s="28" t="s">
        <v>137</v>
      </c>
      <c r="C809" s="28" t="s">
        <v>138</v>
      </c>
      <c r="D809" s="28" t="s">
        <v>60</v>
      </c>
      <c r="E809" s="28" t="s">
        <v>61</v>
      </c>
      <c r="F809" s="28" t="s">
        <v>62</v>
      </c>
      <c r="G809" s="28" t="s">
        <v>71</v>
      </c>
      <c r="H809" s="28">
        <v>5</v>
      </c>
      <c r="I809" s="28">
        <v>25</v>
      </c>
      <c r="J809" s="28">
        <v>16088</v>
      </c>
      <c r="K809" s="28"/>
      <c r="L809" s="48" t="s">
        <v>136</v>
      </c>
      <c r="M809" s="11">
        <f t="shared" si="15"/>
        <v>402200</v>
      </c>
    </row>
    <row r="810" spans="2:13" x14ac:dyDescent="0.35">
      <c r="B810" s="28" t="s">
        <v>137</v>
      </c>
      <c r="C810" s="28" t="s">
        <v>138</v>
      </c>
      <c r="D810" s="28" t="s">
        <v>60</v>
      </c>
      <c r="E810" s="28" t="s">
        <v>61</v>
      </c>
      <c r="F810" s="28" t="s">
        <v>62</v>
      </c>
      <c r="G810" s="28" t="s">
        <v>71</v>
      </c>
      <c r="H810" s="28">
        <v>5</v>
      </c>
      <c r="I810" s="28">
        <v>167</v>
      </c>
      <c r="J810" s="28">
        <v>17040.68</v>
      </c>
      <c r="K810" s="28"/>
      <c r="L810" s="48" t="s">
        <v>136</v>
      </c>
      <c r="M810" s="11">
        <f t="shared" si="15"/>
        <v>2845793.56</v>
      </c>
    </row>
    <row r="811" spans="2:13" x14ac:dyDescent="0.35">
      <c r="B811" s="28" t="s">
        <v>137</v>
      </c>
      <c r="C811" s="28" t="s">
        <v>138</v>
      </c>
      <c r="D811" s="28" t="s">
        <v>60</v>
      </c>
      <c r="E811" s="28" t="s">
        <v>61</v>
      </c>
      <c r="F811" s="28" t="s">
        <v>62</v>
      </c>
      <c r="G811" s="28" t="s">
        <v>71</v>
      </c>
      <c r="H811" s="28">
        <v>5</v>
      </c>
      <c r="I811" s="28">
        <v>33</v>
      </c>
      <c r="J811" s="28">
        <v>3367.32</v>
      </c>
      <c r="K811" s="28"/>
      <c r="L811" s="48" t="s">
        <v>136</v>
      </c>
      <c r="M811" s="11">
        <f t="shared" si="15"/>
        <v>111121.56000000001</v>
      </c>
    </row>
    <row r="812" spans="2:13" x14ac:dyDescent="0.35">
      <c r="B812" s="28" t="s">
        <v>137</v>
      </c>
      <c r="C812" s="28" t="s">
        <v>138</v>
      </c>
      <c r="D812" s="28" t="s">
        <v>60</v>
      </c>
      <c r="E812" s="28" t="s">
        <v>61</v>
      </c>
      <c r="F812" s="28" t="s">
        <v>62</v>
      </c>
      <c r="G812" s="28" t="s">
        <v>71</v>
      </c>
      <c r="H812" s="28">
        <v>24</v>
      </c>
      <c r="I812" s="28">
        <v>240</v>
      </c>
      <c r="J812" s="28">
        <v>32443.200000000001</v>
      </c>
      <c r="K812" s="28"/>
      <c r="L812" s="48" t="s">
        <v>136</v>
      </c>
      <c r="M812" s="11">
        <f t="shared" si="15"/>
        <v>7786368</v>
      </c>
    </row>
    <row r="813" spans="2:13" x14ac:dyDescent="0.35">
      <c r="B813" s="28" t="s">
        <v>137</v>
      </c>
      <c r="C813" s="28" t="s">
        <v>138</v>
      </c>
      <c r="D813" s="28" t="s">
        <v>60</v>
      </c>
      <c r="E813" s="28" t="s">
        <v>61</v>
      </c>
      <c r="F813" s="28" t="s">
        <v>62</v>
      </c>
      <c r="G813" s="28" t="s">
        <v>71</v>
      </c>
      <c r="H813" s="28">
        <v>12</v>
      </c>
      <c r="I813" s="28">
        <v>12</v>
      </c>
      <c r="J813" s="28">
        <v>1722.24</v>
      </c>
      <c r="K813" s="28"/>
      <c r="L813" s="48" t="s">
        <v>136</v>
      </c>
      <c r="M813" s="11">
        <f t="shared" si="15"/>
        <v>20666.88</v>
      </c>
    </row>
    <row r="814" spans="2:13" x14ac:dyDescent="0.35">
      <c r="B814" s="28" t="s">
        <v>137</v>
      </c>
      <c r="C814" s="28" t="s">
        <v>138</v>
      </c>
      <c r="D814" s="28" t="s">
        <v>60</v>
      </c>
      <c r="E814" s="28" t="s">
        <v>61</v>
      </c>
      <c r="F814" s="28" t="s">
        <v>62</v>
      </c>
      <c r="G814" s="28" t="s">
        <v>71</v>
      </c>
      <c r="H814" s="28">
        <v>12</v>
      </c>
      <c r="I814" s="28">
        <v>12</v>
      </c>
      <c r="J814" s="28">
        <v>1444.44</v>
      </c>
      <c r="K814" s="28"/>
      <c r="L814" s="48" t="s">
        <v>136</v>
      </c>
      <c r="M814" s="11">
        <f t="shared" si="15"/>
        <v>17333.28</v>
      </c>
    </row>
    <row r="815" spans="2:13" x14ac:dyDescent="0.35">
      <c r="B815" s="28" t="s">
        <v>87</v>
      </c>
      <c r="C815" s="28" t="s">
        <v>88</v>
      </c>
      <c r="D815" s="28" t="s">
        <v>60</v>
      </c>
      <c r="E815" s="28" t="s">
        <v>61</v>
      </c>
      <c r="F815" s="28" t="s">
        <v>74</v>
      </c>
      <c r="G815" s="28" t="s">
        <v>75</v>
      </c>
      <c r="H815" s="28">
        <v>56</v>
      </c>
      <c r="I815" s="28">
        <v>2</v>
      </c>
      <c r="J815" s="28">
        <v>481.82</v>
      </c>
      <c r="K815" s="28"/>
      <c r="L815" s="48" t="s">
        <v>136</v>
      </c>
      <c r="M815" s="11">
        <f t="shared" si="15"/>
        <v>963.64</v>
      </c>
    </row>
    <row r="816" spans="2:13" x14ac:dyDescent="0.35">
      <c r="B816" s="28" t="s">
        <v>87</v>
      </c>
      <c r="C816" s="28" t="s">
        <v>88</v>
      </c>
      <c r="D816" s="28" t="s">
        <v>60</v>
      </c>
      <c r="E816" s="28" t="s">
        <v>61</v>
      </c>
      <c r="F816" s="28" t="s">
        <v>74</v>
      </c>
      <c r="G816" s="28" t="s">
        <v>75</v>
      </c>
      <c r="H816" s="28">
        <v>56</v>
      </c>
      <c r="I816" s="28">
        <v>16</v>
      </c>
      <c r="J816" s="28">
        <v>3854.56</v>
      </c>
      <c r="K816" s="28"/>
      <c r="L816" s="48" t="s">
        <v>136</v>
      </c>
      <c r="M816" s="11">
        <f t="shared" si="15"/>
        <v>61672.959999999999</v>
      </c>
    </row>
    <row r="817" spans="2:13" x14ac:dyDescent="0.35">
      <c r="B817" s="28" t="s">
        <v>137</v>
      </c>
      <c r="C817" s="28" t="s">
        <v>138</v>
      </c>
      <c r="D817" s="28" t="s">
        <v>60</v>
      </c>
      <c r="E817" s="28" t="s">
        <v>61</v>
      </c>
      <c r="F817" s="28" t="s">
        <v>74</v>
      </c>
      <c r="G817" s="28" t="s">
        <v>75</v>
      </c>
      <c r="H817" s="28">
        <v>48</v>
      </c>
      <c r="I817" s="28">
        <v>48</v>
      </c>
      <c r="J817" s="28">
        <v>3665.76</v>
      </c>
      <c r="K817" s="28"/>
      <c r="L817" s="48" t="s">
        <v>136</v>
      </c>
      <c r="M817" s="11">
        <f t="shared" si="15"/>
        <v>175956.48000000001</v>
      </c>
    </row>
    <row r="818" spans="2:13" x14ac:dyDescent="0.35">
      <c r="B818" s="28" t="s">
        <v>137</v>
      </c>
      <c r="C818" s="28" t="s">
        <v>138</v>
      </c>
      <c r="D818" s="28" t="s">
        <v>60</v>
      </c>
      <c r="E818" s="28" t="s">
        <v>61</v>
      </c>
      <c r="F818" s="28" t="s">
        <v>74</v>
      </c>
      <c r="G818" s="28" t="s">
        <v>75</v>
      </c>
      <c r="H818" s="28">
        <v>56</v>
      </c>
      <c r="I818" s="28">
        <v>6</v>
      </c>
      <c r="J818" s="28">
        <v>1118.1600000000001</v>
      </c>
      <c r="K818" s="28"/>
      <c r="L818" s="48" t="s">
        <v>136</v>
      </c>
      <c r="M818" s="11">
        <f t="shared" si="15"/>
        <v>6708.9600000000009</v>
      </c>
    </row>
    <row r="819" spans="2:13" x14ac:dyDescent="0.35">
      <c r="B819" s="28" t="s">
        <v>137</v>
      </c>
      <c r="C819" s="28" t="s">
        <v>138</v>
      </c>
      <c r="D819" s="28" t="s">
        <v>60</v>
      </c>
      <c r="E819" s="28" t="s">
        <v>61</v>
      </c>
      <c r="F819" s="28" t="s">
        <v>74</v>
      </c>
      <c r="G819" s="28" t="s">
        <v>75</v>
      </c>
      <c r="H819" s="28">
        <v>56</v>
      </c>
      <c r="I819" s="28">
        <v>50</v>
      </c>
      <c r="J819" s="28">
        <v>9318</v>
      </c>
      <c r="K819" s="28"/>
      <c r="L819" s="48" t="s">
        <v>136</v>
      </c>
      <c r="M819" s="11">
        <f t="shared" si="15"/>
        <v>465900</v>
      </c>
    </row>
    <row r="820" spans="2:13" x14ac:dyDescent="0.35">
      <c r="B820" s="28" t="s">
        <v>137</v>
      </c>
      <c r="C820" s="28" t="s">
        <v>138</v>
      </c>
      <c r="D820" s="28" t="s">
        <v>60</v>
      </c>
      <c r="E820" s="28" t="s">
        <v>61</v>
      </c>
      <c r="F820" s="28" t="s">
        <v>74</v>
      </c>
      <c r="G820" s="28" t="s">
        <v>75</v>
      </c>
      <c r="H820" s="28">
        <v>48</v>
      </c>
      <c r="I820" s="28">
        <v>48</v>
      </c>
      <c r="J820" s="28">
        <v>3665.76</v>
      </c>
      <c r="K820" s="28"/>
      <c r="L820" s="48" t="s">
        <v>136</v>
      </c>
      <c r="M820" s="11">
        <f t="shared" si="15"/>
        <v>175956.48000000001</v>
      </c>
    </row>
    <row r="821" spans="2:13" x14ac:dyDescent="0.35">
      <c r="B821" s="28" t="s">
        <v>137</v>
      </c>
      <c r="C821" s="28" t="s">
        <v>138</v>
      </c>
      <c r="D821" s="28" t="s">
        <v>60</v>
      </c>
      <c r="E821" s="28" t="s">
        <v>61</v>
      </c>
      <c r="F821" s="28" t="s">
        <v>74</v>
      </c>
      <c r="G821" s="28" t="s">
        <v>75</v>
      </c>
      <c r="H821" s="28">
        <v>56</v>
      </c>
      <c r="I821" s="28">
        <v>28</v>
      </c>
      <c r="J821" s="28">
        <v>5218.08</v>
      </c>
      <c r="K821" s="28"/>
      <c r="L821" s="48" t="s">
        <v>136</v>
      </c>
      <c r="M821" s="11">
        <f t="shared" si="15"/>
        <v>146106.23999999999</v>
      </c>
    </row>
    <row r="822" spans="2:13" x14ac:dyDescent="0.35">
      <c r="B822" s="28" t="s">
        <v>137</v>
      </c>
      <c r="C822" s="28" t="s">
        <v>138</v>
      </c>
      <c r="D822" s="28" t="s">
        <v>60</v>
      </c>
      <c r="E822" s="28" t="s">
        <v>61</v>
      </c>
      <c r="F822" s="28" t="s">
        <v>74</v>
      </c>
      <c r="G822" s="28" t="s">
        <v>75</v>
      </c>
      <c r="H822" s="28">
        <v>56</v>
      </c>
      <c r="I822" s="28">
        <v>28</v>
      </c>
      <c r="J822" s="28">
        <v>5218.08</v>
      </c>
      <c r="K822" s="28"/>
      <c r="L822" s="48" t="s">
        <v>136</v>
      </c>
      <c r="M822" s="11">
        <f t="shared" si="15"/>
        <v>146106.23999999999</v>
      </c>
    </row>
    <row r="823" spans="2:13" x14ac:dyDescent="0.35">
      <c r="B823" s="28" t="s">
        <v>87</v>
      </c>
      <c r="C823" s="28" t="s">
        <v>88</v>
      </c>
      <c r="D823" s="28" t="s">
        <v>60</v>
      </c>
      <c r="E823" s="28" t="s">
        <v>61</v>
      </c>
      <c r="F823" s="28" t="s">
        <v>74</v>
      </c>
      <c r="G823" s="28" t="s">
        <v>75</v>
      </c>
      <c r="H823" s="28">
        <v>12</v>
      </c>
      <c r="I823" s="28">
        <v>3</v>
      </c>
      <c r="J823" s="28">
        <v>2649.12</v>
      </c>
      <c r="K823" s="28"/>
      <c r="L823" s="48" t="s">
        <v>136</v>
      </c>
      <c r="M823" s="11">
        <f t="shared" si="15"/>
        <v>7947.36</v>
      </c>
    </row>
    <row r="824" spans="2:13" x14ac:dyDescent="0.35">
      <c r="B824" s="28" t="s">
        <v>58</v>
      </c>
      <c r="C824" s="28" t="s">
        <v>59</v>
      </c>
      <c r="D824" s="28" t="s">
        <v>60</v>
      </c>
      <c r="E824" s="28" t="s">
        <v>61</v>
      </c>
      <c r="F824" s="28" t="s">
        <v>74</v>
      </c>
      <c r="G824" s="28" t="s">
        <v>75</v>
      </c>
      <c r="H824" s="28">
        <v>48</v>
      </c>
      <c r="I824" s="28">
        <v>48</v>
      </c>
      <c r="J824" s="28">
        <v>3665.76</v>
      </c>
      <c r="K824" s="28"/>
      <c r="L824" s="48" t="s">
        <v>136</v>
      </c>
      <c r="M824" s="11">
        <f t="shared" si="15"/>
        <v>175956.48000000001</v>
      </c>
    </row>
    <row r="825" spans="2:13" x14ac:dyDescent="0.35">
      <c r="B825" s="28" t="s">
        <v>137</v>
      </c>
      <c r="C825" s="28" t="s">
        <v>138</v>
      </c>
      <c r="D825" s="28" t="s">
        <v>60</v>
      </c>
      <c r="E825" s="28" t="s">
        <v>61</v>
      </c>
      <c r="F825" s="28" t="s">
        <v>74</v>
      </c>
      <c r="G825" s="28" t="s">
        <v>75</v>
      </c>
      <c r="H825" s="28">
        <v>60</v>
      </c>
      <c r="I825" s="28">
        <v>240</v>
      </c>
      <c r="J825" s="28">
        <v>5880</v>
      </c>
      <c r="K825" s="28"/>
      <c r="L825" s="48" t="s">
        <v>136</v>
      </c>
      <c r="M825" s="11">
        <f t="shared" si="15"/>
        <v>1411200</v>
      </c>
    </row>
    <row r="826" spans="2:13" x14ac:dyDescent="0.35">
      <c r="B826" s="28" t="s">
        <v>137</v>
      </c>
      <c r="C826" s="28" t="s">
        <v>138</v>
      </c>
      <c r="D826" s="28" t="s">
        <v>60</v>
      </c>
      <c r="E826" s="28" t="s">
        <v>61</v>
      </c>
      <c r="F826" s="28" t="s">
        <v>74</v>
      </c>
      <c r="G826" s="28" t="s">
        <v>75</v>
      </c>
      <c r="H826" s="28">
        <v>60</v>
      </c>
      <c r="I826" s="28">
        <v>240</v>
      </c>
      <c r="J826" s="28">
        <v>5880</v>
      </c>
      <c r="K826" s="28"/>
      <c r="L826" s="48" t="s">
        <v>136</v>
      </c>
      <c r="M826" s="11">
        <f t="shared" si="15"/>
        <v>1411200</v>
      </c>
    </row>
    <row r="827" spans="2:13" x14ac:dyDescent="0.35">
      <c r="B827" s="28" t="s">
        <v>137</v>
      </c>
      <c r="C827" s="28" t="s">
        <v>138</v>
      </c>
      <c r="D827" s="28" t="s">
        <v>60</v>
      </c>
      <c r="E827" s="28" t="s">
        <v>61</v>
      </c>
      <c r="F827" s="28" t="s">
        <v>74</v>
      </c>
      <c r="G827" s="28" t="s">
        <v>76</v>
      </c>
      <c r="H827" s="28">
        <v>56</v>
      </c>
      <c r="I827" s="28">
        <v>24</v>
      </c>
      <c r="J827" s="28">
        <v>4123.68</v>
      </c>
      <c r="K827" s="28"/>
      <c r="L827" s="48" t="s">
        <v>136</v>
      </c>
      <c r="M827" s="11">
        <f t="shared" si="15"/>
        <v>98968.320000000007</v>
      </c>
    </row>
    <row r="828" spans="2:13" x14ac:dyDescent="0.35">
      <c r="B828" s="28" t="s">
        <v>137</v>
      </c>
      <c r="C828" s="28" t="s">
        <v>138</v>
      </c>
      <c r="D828" s="28" t="s">
        <v>60</v>
      </c>
      <c r="E828" s="28" t="s">
        <v>61</v>
      </c>
      <c r="F828" s="28" t="s">
        <v>62</v>
      </c>
      <c r="G828" s="28" t="s">
        <v>71</v>
      </c>
      <c r="H828" s="28">
        <v>1</v>
      </c>
      <c r="I828" s="28">
        <v>48</v>
      </c>
      <c r="J828" s="28">
        <v>0</v>
      </c>
      <c r="K828" s="28"/>
      <c r="L828" s="48" t="s">
        <v>136</v>
      </c>
      <c r="M828" s="11">
        <f t="shared" si="15"/>
        <v>0</v>
      </c>
    </row>
    <row r="829" spans="2:13" x14ac:dyDescent="0.35">
      <c r="B829" s="28" t="s">
        <v>84</v>
      </c>
      <c r="C829" s="28" t="s">
        <v>85</v>
      </c>
      <c r="D829" s="28" t="s">
        <v>60</v>
      </c>
      <c r="E829" s="28" t="s">
        <v>61</v>
      </c>
      <c r="F829" s="28" t="s">
        <v>62</v>
      </c>
      <c r="G829" s="28" t="s">
        <v>71</v>
      </c>
      <c r="H829" s="28">
        <v>1</v>
      </c>
      <c r="I829" s="28">
        <v>40</v>
      </c>
      <c r="J829" s="28">
        <v>0</v>
      </c>
      <c r="K829" s="28"/>
      <c r="L829" s="48" t="s">
        <v>136</v>
      </c>
      <c r="M829" s="11">
        <f t="shared" si="15"/>
        <v>0</v>
      </c>
    </row>
    <row r="830" spans="2:13" x14ac:dyDescent="0.35">
      <c r="B830" s="28" t="s">
        <v>137</v>
      </c>
      <c r="C830" s="28" t="s">
        <v>138</v>
      </c>
      <c r="D830" s="28" t="s">
        <v>60</v>
      </c>
      <c r="E830" s="28" t="s">
        <v>61</v>
      </c>
      <c r="F830" s="28" t="s">
        <v>62</v>
      </c>
      <c r="G830" s="28" t="s">
        <v>71</v>
      </c>
      <c r="H830" s="28">
        <v>1</v>
      </c>
      <c r="I830" s="28">
        <v>25</v>
      </c>
      <c r="J830" s="28">
        <v>0</v>
      </c>
      <c r="K830" s="28"/>
      <c r="L830" s="48" t="s">
        <v>136</v>
      </c>
      <c r="M830" s="11">
        <f t="shared" si="15"/>
        <v>0</v>
      </c>
    </row>
    <row r="831" spans="2:13" x14ac:dyDescent="0.35">
      <c r="B831" s="28" t="s">
        <v>65</v>
      </c>
      <c r="C831" s="28" t="s">
        <v>66</v>
      </c>
      <c r="D831" s="28" t="s">
        <v>60</v>
      </c>
      <c r="E831" s="28" t="s">
        <v>61</v>
      </c>
      <c r="F831" s="28" t="s">
        <v>94</v>
      </c>
      <c r="G831" s="28" t="s">
        <v>95</v>
      </c>
      <c r="H831" s="28">
        <v>192</v>
      </c>
      <c r="I831" s="28">
        <v>24</v>
      </c>
      <c r="J831" s="28">
        <v>1873.44</v>
      </c>
      <c r="K831" s="28"/>
      <c r="L831" s="48" t="s">
        <v>136</v>
      </c>
      <c r="M831" s="11">
        <f t="shared" si="15"/>
        <v>44962.559999999998</v>
      </c>
    </row>
    <row r="832" spans="2:13" x14ac:dyDescent="0.35">
      <c r="B832" s="28" t="s">
        <v>65</v>
      </c>
      <c r="C832" s="28" t="s">
        <v>66</v>
      </c>
      <c r="D832" s="28" t="s">
        <v>60</v>
      </c>
      <c r="E832" s="28" t="s">
        <v>61</v>
      </c>
      <c r="F832" s="28" t="s">
        <v>18</v>
      </c>
      <c r="G832" s="28" t="s">
        <v>101</v>
      </c>
      <c r="H832" s="28">
        <v>144</v>
      </c>
      <c r="I832" s="28">
        <v>12</v>
      </c>
      <c r="J832" s="28">
        <v>504.96</v>
      </c>
      <c r="K832" s="28"/>
      <c r="L832" s="48" t="s">
        <v>136</v>
      </c>
      <c r="M832" s="11">
        <f t="shared" si="15"/>
        <v>6059.5199999999995</v>
      </c>
    </row>
    <row r="833" spans="2:13" x14ac:dyDescent="0.35">
      <c r="B833" s="28" t="s">
        <v>65</v>
      </c>
      <c r="C833" s="28" t="s">
        <v>66</v>
      </c>
      <c r="D833" s="28" t="s">
        <v>60</v>
      </c>
      <c r="E833" s="28" t="s">
        <v>61</v>
      </c>
      <c r="F833" s="28" t="s">
        <v>18</v>
      </c>
      <c r="G833" s="28" t="s">
        <v>102</v>
      </c>
      <c r="H833" s="28">
        <v>200</v>
      </c>
      <c r="I833" s="28">
        <v>5</v>
      </c>
      <c r="J833" s="28">
        <v>2790.2</v>
      </c>
      <c r="K833" s="28"/>
      <c r="L833" s="48" t="s">
        <v>136</v>
      </c>
      <c r="M833" s="11">
        <f t="shared" si="15"/>
        <v>13951</v>
      </c>
    </row>
    <row r="834" spans="2:13" x14ac:dyDescent="0.35">
      <c r="B834" s="28" t="s">
        <v>65</v>
      </c>
      <c r="C834" s="28" t="s">
        <v>66</v>
      </c>
      <c r="D834" s="28" t="s">
        <v>60</v>
      </c>
      <c r="E834" s="28" t="s">
        <v>61</v>
      </c>
      <c r="F834" s="28" t="s">
        <v>18</v>
      </c>
      <c r="G834" s="28" t="s">
        <v>103</v>
      </c>
      <c r="H834" s="28">
        <v>192</v>
      </c>
      <c r="I834" s="28">
        <v>96</v>
      </c>
      <c r="J834" s="28">
        <v>6314.88</v>
      </c>
      <c r="K834" s="28"/>
      <c r="L834" s="48" t="s">
        <v>136</v>
      </c>
      <c r="M834" s="11">
        <f t="shared" si="15"/>
        <v>606228.47999999998</v>
      </c>
    </row>
    <row r="835" spans="2:13" x14ac:dyDescent="0.35">
      <c r="B835" s="28" t="s">
        <v>65</v>
      </c>
      <c r="C835" s="28" t="s">
        <v>66</v>
      </c>
      <c r="D835" s="28" t="s">
        <v>60</v>
      </c>
      <c r="E835" s="28" t="s">
        <v>61</v>
      </c>
      <c r="F835" s="28" t="s">
        <v>18</v>
      </c>
      <c r="G835" s="28" t="s">
        <v>104</v>
      </c>
      <c r="H835" s="28">
        <v>240</v>
      </c>
      <c r="I835" s="28">
        <v>120</v>
      </c>
      <c r="J835" s="28">
        <v>13440</v>
      </c>
      <c r="K835" s="28"/>
      <c r="L835" s="48" t="s">
        <v>136</v>
      </c>
      <c r="M835" s="11">
        <f t="shared" si="15"/>
        <v>1612800</v>
      </c>
    </row>
    <row r="836" spans="2:13" x14ac:dyDescent="0.35">
      <c r="B836" s="28" t="s">
        <v>72</v>
      </c>
      <c r="C836" s="28" t="s">
        <v>73</v>
      </c>
      <c r="D836" s="28" t="s">
        <v>60</v>
      </c>
      <c r="E836" s="28" t="s">
        <v>61</v>
      </c>
      <c r="F836" s="28" t="s">
        <v>18</v>
      </c>
      <c r="G836" s="28" t="s">
        <v>104</v>
      </c>
      <c r="H836" s="28">
        <v>480</v>
      </c>
      <c r="I836" s="28">
        <v>480</v>
      </c>
      <c r="J836" s="28">
        <v>19200</v>
      </c>
      <c r="K836" s="28"/>
      <c r="L836" s="48" t="s">
        <v>136</v>
      </c>
      <c r="M836" s="11">
        <f t="shared" ref="M836:M899" si="16">I836*J836</f>
        <v>9216000</v>
      </c>
    </row>
    <row r="837" spans="2:13" x14ac:dyDescent="0.35">
      <c r="B837" s="28" t="s">
        <v>72</v>
      </c>
      <c r="C837" s="28" t="s">
        <v>73</v>
      </c>
      <c r="D837" s="28" t="s">
        <v>60</v>
      </c>
      <c r="E837" s="28" t="s">
        <v>61</v>
      </c>
      <c r="F837" s="28" t="s">
        <v>18</v>
      </c>
      <c r="G837" s="28" t="s">
        <v>104</v>
      </c>
      <c r="H837" s="28">
        <v>480</v>
      </c>
      <c r="I837" s="28">
        <v>90</v>
      </c>
      <c r="J837" s="28">
        <v>6300</v>
      </c>
      <c r="K837" s="28"/>
      <c r="L837" s="48" t="s">
        <v>136</v>
      </c>
      <c r="M837" s="11">
        <f t="shared" si="16"/>
        <v>567000</v>
      </c>
    </row>
    <row r="838" spans="2:13" x14ac:dyDescent="0.35">
      <c r="B838" s="28" t="s">
        <v>72</v>
      </c>
      <c r="C838" s="28" t="s">
        <v>73</v>
      </c>
      <c r="D838" s="28" t="s">
        <v>60</v>
      </c>
      <c r="E838" s="28" t="s">
        <v>61</v>
      </c>
      <c r="F838" s="28" t="s">
        <v>18</v>
      </c>
      <c r="G838" s="28" t="s">
        <v>104</v>
      </c>
      <c r="H838" s="28">
        <v>480</v>
      </c>
      <c r="I838" s="28">
        <v>150</v>
      </c>
      <c r="J838" s="28">
        <v>10500</v>
      </c>
      <c r="K838" s="28"/>
      <c r="L838" s="48" t="s">
        <v>136</v>
      </c>
      <c r="M838" s="11">
        <f t="shared" si="16"/>
        <v>1575000</v>
      </c>
    </row>
    <row r="839" spans="2:13" x14ac:dyDescent="0.35">
      <c r="B839" s="28" t="s">
        <v>65</v>
      </c>
      <c r="C839" s="28" t="s">
        <v>66</v>
      </c>
      <c r="D839" s="28" t="s">
        <v>60</v>
      </c>
      <c r="E839" s="28" t="s">
        <v>61</v>
      </c>
      <c r="F839" s="28" t="s">
        <v>18</v>
      </c>
      <c r="G839" s="28" t="s">
        <v>104</v>
      </c>
      <c r="H839" s="28">
        <v>800</v>
      </c>
      <c r="I839" s="28">
        <v>40</v>
      </c>
      <c r="J839" s="28">
        <v>1240</v>
      </c>
      <c r="K839" s="28"/>
      <c r="L839" s="48" t="s">
        <v>136</v>
      </c>
      <c r="M839" s="11">
        <f t="shared" si="16"/>
        <v>49600</v>
      </c>
    </row>
    <row r="840" spans="2:13" x14ac:dyDescent="0.35">
      <c r="B840" s="28" t="s">
        <v>72</v>
      </c>
      <c r="C840" s="28" t="s">
        <v>73</v>
      </c>
      <c r="D840" s="28" t="s">
        <v>60</v>
      </c>
      <c r="E840" s="28" t="s">
        <v>61</v>
      </c>
      <c r="F840" s="28" t="s">
        <v>18</v>
      </c>
      <c r="G840" s="28" t="s">
        <v>104</v>
      </c>
      <c r="H840" s="28">
        <v>80</v>
      </c>
      <c r="I840" s="28">
        <v>40</v>
      </c>
      <c r="J840" s="28">
        <v>2773.2</v>
      </c>
      <c r="K840" s="28"/>
      <c r="L840" s="48" t="s">
        <v>136</v>
      </c>
      <c r="M840" s="11">
        <f t="shared" si="16"/>
        <v>110928</v>
      </c>
    </row>
    <row r="841" spans="2:13" x14ac:dyDescent="0.35">
      <c r="B841" s="28" t="s">
        <v>72</v>
      </c>
      <c r="C841" s="28" t="s">
        <v>73</v>
      </c>
      <c r="D841" s="28" t="s">
        <v>60</v>
      </c>
      <c r="E841" s="28" t="s">
        <v>61</v>
      </c>
      <c r="F841" s="28" t="s">
        <v>18</v>
      </c>
      <c r="G841" s="28" t="s">
        <v>19</v>
      </c>
      <c r="H841" s="28">
        <v>48</v>
      </c>
      <c r="I841" s="28">
        <v>6</v>
      </c>
      <c r="J841" s="28">
        <v>3080.34</v>
      </c>
      <c r="K841" s="28"/>
      <c r="L841" s="48" t="s">
        <v>136</v>
      </c>
      <c r="M841" s="11">
        <f t="shared" si="16"/>
        <v>18482.04</v>
      </c>
    </row>
    <row r="842" spans="2:13" x14ac:dyDescent="0.35">
      <c r="B842" s="28" t="s">
        <v>65</v>
      </c>
      <c r="C842" s="28" t="s">
        <v>66</v>
      </c>
      <c r="D842" s="28" t="s">
        <v>60</v>
      </c>
      <c r="E842" s="28" t="s">
        <v>61</v>
      </c>
      <c r="F842" s="28" t="s">
        <v>18</v>
      </c>
      <c r="G842" s="28" t="s">
        <v>89</v>
      </c>
      <c r="H842" s="28">
        <v>72</v>
      </c>
      <c r="I842" s="28">
        <v>2</v>
      </c>
      <c r="J842" s="28">
        <v>704.02</v>
      </c>
      <c r="K842" s="28"/>
      <c r="L842" s="48" t="s">
        <v>136</v>
      </c>
      <c r="M842" s="11">
        <f t="shared" si="16"/>
        <v>1408.04</v>
      </c>
    </row>
    <row r="843" spans="2:13" x14ac:dyDescent="0.35">
      <c r="B843" s="28" t="s">
        <v>65</v>
      </c>
      <c r="C843" s="28" t="s">
        <v>66</v>
      </c>
      <c r="D843" s="28" t="s">
        <v>60</v>
      </c>
      <c r="E843" s="28" t="s">
        <v>61</v>
      </c>
      <c r="F843" s="28" t="s">
        <v>18</v>
      </c>
      <c r="G843" s="28" t="s">
        <v>131</v>
      </c>
      <c r="H843" s="28">
        <v>600</v>
      </c>
      <c r="I843" s="28">
        <v>20</v>
      </c>
      <c r="J843" s="28">
        <v>1661</v>
      </c>
      <c r="K843" s="28"/>
      <c r="L843" s="48" t="s">
        <v>136</v>
      </c>
      <c r="M843" s="11">
        <f t="shared" si="16"/>
        <v>33220</v>
      </c>
    </row>
    <row r="844" spans="2:13" x14ac:dyDescent="0.35">
      <c r="B844" s="28" t="s">
        <v>65</v>
      </c>
      <c r="C844" s="28" t="s">
        <v>66</v>
      </c>
      <c r="D844" s="28" t="s">
        <v>60</v>
      </c>
      <c r="E844" s="28" t="s">
        <v>61</v>
      </c>
      <c r="F844" s="28" t="s">
        <v>18</v>
      </c>
      <c r="G844" s="28" t="s">
        <v>109</v>
      </c>
      <c r="H844" s="28">
        <v>160</v>
      </c>
      <c r="I844" s="28">
        <v>40</v>
      </c>
      <c r="J844" s="28">
        <v>4120</v>
      </c>
      <c r="K844" s="28"/>
      <c r="L844" s="48" t="s">
        <v>136</v>
      </c>
      <c r="M844" s="11">
        <f t="shared" si="16"/>
        <v>164800</v>
      </c>
    </row>
    <row r="845" spans="2:13" x14ac:dyDescent="0.35">
      <c r="B845" s="28" t="s">
        <v>65</v>
      </c>
      <c r="C845" s="28" t="s">
        <v>66</v>
      </c>
      <c r="D845" s="28" t="s">
        <v>60</v>
      </c>
      <c r="E845" s="28" t="s">
        <v>61</v>
      </c>
      <c r="F845" s="28" t="s">
        <v>110</v>
      </c>
      <c r="G845" s="28" t="s">
        <v>111</v>
      </c>
      <c r="H845" s="28">
        <v>24</v>
      </c>
      <c r="I845" s="28">
        <v>48</v>
      </c>
      <c r="J845" s="28">
        <v>9919.68</v>
      </c>
      <c r="K845" s="28"/>
      <c r="L845" s="48" t="s">
        <v>136</v>
      </c>
      <c r="M845" s="11">
        <f t="shared" si="16"/>
        <v>476144.64000000001</v>
      </c>
    </row>
    <row r="846" spans="2:13" x14ac:dyDescent="0.35">
      <c r="B846" s="28" t="s">
        <v>65</v>
      </c>
      <c r="C846" s="28" t="s">
        <v>66</v>
      </c>
      <c r="D846" s="28" t="s">
        <v>60</v>
      </c>
      <c r="E846" s="28" t="s">
        <v>61</v>
      </c>
      <c r="F846" s="28" t="s">
        <v>110</v>
      </c>
      <c r="G846" s="28" t="s">
        <v>111</v>
      </c>
      <c r="H846" s="28">
        <v>20</v>
      </c>
      <c r="I846" s="28">
        <v>20</v>
      </c>
      <c r="J846" s="28">
        <v>3000</v>
      </c>
      <c r="K846" s="28"/>
      <c r="L846" s="48" t="s">
        <v>136</v>
      </c>
      <c r="M846" s="11">
        <f t="shared" si="16"/>
        <v>60000</v>
      </c>
    </row>
    <row r="847" spans="2:13" x14ac:dyDescent="0.35">
      <c r="B847" s="28" t="s">
        <v>72</v>
      </c>
      <c r="C847" s="28" t="s">
        <v>73</v>
      </c>
      <c r="D847" s="28" t="s">
        <v>60</v>
      </c>
      <c r="E847" s="28" t="s">
        <v>61</v>
      </c>
      <c r="F847" s="28" t="s">
        <v>110</v>
      </c>
      <c r="G847" s="28" t="s">
        <v>111</v>
      </c>
      <c r="H847" s="28">
        <v>120</v>
      </c>
      <c r="I847" s="28">
        <v>12</v>
      </c>
      <c r="J847" s="28">
        <v>890.04</v>
      </c>
      <c r="K847" s="28"/>
      <c r="L847" s="48" t="s">
        <v>136</v>
      </c>
      <c r="M847" s="11">
        <f t="shared" si="16"/>
        <v>10680.48</v>
      </c>
    </row>
    <row r="848" spans="2:13" x14ac:dyDescent="0.35">
      <c r="B848" s="28" t="s">
        <v>65</v>
      </c>
      <c r="C848" s="28" t="s">
        <v>66</v>
      </c>
      <c r="D848" s="28" t="s">
        <v>60</v>
      </c>
      <c r="E848" s="28" t="s">
        <v>61</v>
      </c>
      <c r="F848" s="28" t="s">
        <v>110</v>
      </c>
      <c r="G848" s="28" t="s">
        <v>111</v>
      </c>
      <c r="H848" s="28">
        <v>20</v>
      </c>
      <c r="I848" s="28">
        <v>20</v>
      </c>
      <c r="J848" s="28">
        <v>3500</v>
      </c>
      <c r="K848" s="28"/>
      <c r="L848" s="48" t="s">
        <v>136</v>
      </c>
      <c r="M848" s="11">
        <f t="shared" si="16"/>
        <v>70000</v>
      </c>
    </row>
    <row r="849" spans="2:13" x14ac:dyDescent="0.35">
      <c r="B849" s="28" t="s">
        <v>65</v>
      </c>
      <c r="C849" s="28" t="s">
        <v>66</v>
      </c>
      <c r="D849" s="28" t="s">
        <v>60</v>
      </c>
      <c r="E849" s="28" t="s">
        <v>61</v>
      </c>
      <c r="F849" s="28" t="s">
        <v>110</v>
      </c>
      <c r="G849" s="28" t="s">
        <v>111</v>
      </c>
      <c r="H849" s="28">
        <v>24</v>
      </c>
      <c r="I849" s="28">
        <v>24</v>
      </c>
      <c r="J849" s="28">
        <v>3000</v>
      </c>
      <c r="K849" s="28"/>
      <c r="L849" s="48" t="s">
        <v>136</v>
      </c>
      <c r="M849" s="11">
        <f t="shared" si="16"/>
        <v>72000</v>
      </c>
    </row>
    <row r="850" spans="2:13" x14ac:dyDescent="0.35">
      <c r="B850" s="28" t="s">
        <v>65</v>
      </c>
      <c r="C850" s="28" t="s">
        <v>66</v>
      </c>
      <c r="D850" s="28" t="s">
        <v>60</v>
      </c>
      <c r="E850" s="28" t="s">
        <v>61</v>
      </c>
      <c r="F850" s="28" t="s">
        <v>110</v>
      </c>
      <c r="G850" s="28" t="s">
        <v>111</v>
      </c>
      <c r="H850" s="28">
        <v>24</v>
      </c>
      <c r="I850" s="28">
        <v>24</v>
      </c>
      <c r="J850" s="28">
        <v>3000</v>
      </c>
      <c r="K850" s="28"/>
      <c r="L850" s="48" t="s">
        <v>136</v>
      </c>
      <c r="M850" s="11">
        <f t="shared" si="16"/>
        <v>72000</v>
      </c>
    </row>
    <row r="851" spans="2:13" x14ac:dyDescent="0.35">
      <c r="B851" s="28" t="s">
        <v>65</v>
      </c>
      <c r="C851" s="28" t="s">
        <v>66</v>
      </c>
      <c r="D851" s="28" t="s">
        <v>60</v>
      </c>
      <c r="E851" s="28" t="s">
        <v>61</v>
      </c>
      <c r="F851" s="28" t="s">
        <v>26</v>
      </c>
      <c r="G851" s="28" t="s">
        <v>27</v>
      </c>
      <c r="H851" s="28">
        <v>24</v>
      </c>
      <c r="I851" s="28">
        <v>4</v>
      </c>
      <c r="J851" s="28">
        <v>1750</v>
      </c>
      <c r="K851" s="28"/>
      <c r="L851" s="48" t="s">
        <v>136</v>
      </c>
      <c r="M851" s="11">
        <f t="shared" si="16"/>
        <v>7000</v>
      </c>
    </row>
    <row r="852" spans="2:13" x14ac:dyDescent="0.35">
      <c r="B852" s="28" t="s">
        <v>72</v>
      </c>
      <c r="C852" s="28" t="s">
        <v>73</v>
      </c>
      <c r="D852" s="28" t="s">
        <v>60</v>
      </c>
      <c r="E852" s="28" t="s">
        <v>61</v>
      </c>
      <c r="F852" s="28" t="s">
        <v>26</v>
      </c>
      <c r="G852" s="28" t="s">
        <v>27</v>
      </c>
      <c r="H852" s="28">
        <v>24</v>
      </c>
      <c r="I852" s="28">
        <v>24</v>
      </c>
      <c r="J852" s="28">
        <v>10500</v>
      </c>
      <c r="K852" s="28"/>
      <c r="L852" s="48" t="s">
        <v>136</v>
      </c>
      <c r="M852" s="11">
        <f t="shared" si="16"/>
        <v>252000</v>
      </c>
    </row>
    <row r="853" spans="2:13" x14ac:dyDescent="0.35">
      <c r="B853" s="28" t="s">
        <v>65</v>
      </c>
      <c r="C853" s="28" t="s">
        <v>66</v>
      </c>
      <c r="D853" s="28" t="s">
        <v>60</v>
      </c>
      <c r="E853" s="28" t="s">
        <v>61</v>
      </c>
      <c r="F853" s="28" t="s">
        <v>26</v>
      </c>
      <c r="G853" s="28" t="s">
        <v>27</v>
      </c>
      <c r="H853" s="28">
        <v>144</v>
      </c>
      <c r="I853" s="28">
        <v>62</v>
      </c>
      <c r="J853" s="28">
        <v>1240</v>
      </c>
      <c r="K853" s="28"/>
      <c r="L853" s="48" t="s">
        <v>136</v>
      </c>
      <c r="M853" s="11">
        <f t="shared" si="16"/>
        <v>76880</v>
      </c>
    </row>
    <row r="854" spans="2:13" x14ac:dyDescent="0.35">
      <c r="B854" s="28" t="s">
        <v>65</v>
      </c>
      <c r="C854" s="28" t="s">
        <v>66</v>
      </c>
      <c r="D854" s="28" t="s">
        <v>60</v>
      </c>
      <c r="E854" s="28" t="s">
        <v>61</v>
      </c>
      <c r="F854" s="28" t="s">
        <v>26</v>
      </c>
      <c r="G854" s="28" t="s">
        <v>27</v>
      </c>
      <c r="H854" s="28">
        <v>144</v>
      </c>
      <c r="I854" s="28">
        <v>82</v>
      </c>
      <c r="J854" s="28">
        <v>1640</v>
      </c>
      <c r="K854" s="28"/>
      <c r="L854" s="48" t="s">
        <v>136</v>
      </c>
      <c r="M854" s="11">
        <f t="shared" si="16"/>
        <v>134480</v>
      </c>
    </row>
    <row r="855" spans="2:13" x14ac:dyDescent="0.35">
      <c r="B855" s="28" t="s">
        <v>65</v>
      </c>
      <c r="C855" s="28" t="s">
        <v>66</v>
      </c>
      <c r="D855" s="28" t="s">
        <v>60</v>
      </c>
      <c r="E855" s="28" t="s">
        <v>61</v>
      </c>
      <c r="F855" s="28" t="s">
        <v>26</v>
      </c>
      <c r="G855" s="28" t="s">
        <v>116</v>
      </c>
      <c r="H855" s="28">
        <v>144</v>
      </c>
      <c r="I855" s="28">
        <v>12</v>
      </c>
      <c r="J855" s="28">
        <v>525</v>
      </c>
      <c r="K855" s="28"/>
      <c r="L855" s="48" t="s">
        <v>136</v>
      </c>
      <c r="M855" s="11">
        <f t="shared" si="16"/>
        <v>6300</v>
      </c>
    </row>
    <row r="856" spans="2:13" x14ac:dyDescent="0.35">
      <c r="B856" s="28" t="s">
        <v>65</v>
      </c>
      <c r="C856" s="28" t="s">
        <v>66</v>
      </c>
      <c r="D856" s="28" t="s">
        <v>60</v>
      </c>
      <c r="E856" s="28" t="s">
        <v>61</v>
      </c>
      <c r="F856" s="28" t="s">
        <v>26</v>
      </c>
      <c r="G856" s="28" t="s">
        <v>116</v>
      </c>
      <c r="H856" s="28">
        <v>144</v>
      </c>
      <c r="I856" s="28">
        <v>12</v>
      </c>
      <c r="J856" s="28">
        <v>1060.68</v>
      </c>
      <c r="K856" s="28"/>
      <c r="L856" s="48" t="s">
        <v>136</v>
      </c>
      <c r="M856" s="11">
        <f t="shared" si="16"/>
        <v>12728.16</v>
      </c>
    </row>
    <row r="857" spans="2:13" x14ac:dyDescent="0.35">
      <c r="B857" s="28" t="s">
        <v>72</v>
      </c>
      <c r="C857" s="28" t="s">
        <v>73</v>
      </c>
      <c r="D857" s="28" t="s">
        <v>60</v>
      </c>
      <c r="E857" s="28" t="s">
        <v>61</v>
      </c>
      <c r="F857" s="28" t="s">
        <v>31</v>
      </c>
      <c r="G857" s="28" t="s">
        <v>117</v>
      </c>
      <c r="H857" s="28">
        <v>30</v>
      </c>
      <c r="I857" s="28">
        <v>30</v>
      </c>
      <c r="J857" s="28">
        <v>3243.6</v>
      </c>
      <c r="K857" s="28"/>
      <c r="L857" s="48" t="s">
        <v>136</v>
      </c>
      <c r="M857" s="11">
        <f t="shared" si="16"/>
        <v>97308</v>
      </c>
    </row>
    <row r="858" spans="2:13" x14ac:dyDescent="0.35">
      <c r="B858" s="28" t="s">
        <v>65</v>
      </c>
      <c r="C858" s="28" t="s">
        <v>66</v>
      </c>
      <c r="D858" s="28" t="s">
        <v>60</v>
      </c>
      <c r="E858" s="28" t="s">
        <v>61</v>
      </c>
      <c r="F858" s="28" t="s">
        <v>31</v>
      </c>
      <c r="G858" s="28" t="s">
        <v>117</v>
      </c>
      <c r="H858" s="28">
        <v>120</v>
      </c>
      <c r="I858" s="28">
        <v>120</v>
      </c>
      <c r="J858" s="28">
        <v>3783.6</v>
      </c>
      <c r="K858" s="28"/>
      <c r="L858" s="48" t="s">
        <v>136</v>
      </c>
      <c r="M858" s="11">
        <f t="shared" si="16"/>
        <v>454032</v>
      </c>
    </row>
    <row r="859" spans="2:13" x14ac:dyDescent="0.35">
      <c r="B859" s="28" t="s">
        <v>65</v>
      </c>
      <c r="C859" s="28" t="s">
        <v>66</v>
      </c>
      <c r="D859" s="28" t="s">
        <v>60</v>
      </c>
      <c r="E859" s="28" t="s">
        <v>61</v>
      </c>
      <c r="F859" s="28" t="s">
        <v>31</v>
      </c>
      <c r="G859" s="28" t="s">
        <v>117</v>
      </c>
      <c r="H859" s="28">
        <v>30</v>
      </c>
      <c r="I859" s="28">
        <v>30</v>
      </c>
      <c r="J859" s="28">
        <v>4324.2</v>
      </c>
      <c r="K859" s="28"/>
      <c r="L859" s="48" t="s">
        <v>136</v>
      </c>
      <c r="M859" s="11">
        <f t="shared" si="16"/>
        <v>129726</v>
      </c>
    </row>
    <row r="860" spans="2:13" x14ac:dyDescent="0.35">
      <c r="B860" s="28" t="s">
        <v>65</v>
      </c>
      <c r="C860" s="28" t="s">
        <v>66</v>
      </c>
      <c r="D860" s="28" t="s">
        <v>60</v>
      </c>
      <c r="E860" s="28" t="s">
        <v>61</v>
      </c>
      <c r="F860" s="28" t="s">
        <v>31</v>
      </c>
      <c r="G860" s="28" t="s">
        <v>117</v>
      </c>
      <c r="H860" s="28">
        <v>120</v>
      </c>
      <c r="I860" s="28">
        <v>240</v>
      </c>
      <c r="J860" s="28">
        <v>9079.2000000000007</v>
      </c>
      <c r="K860" s="28"/>
      <c r="L860" s="48" t="s">
        <v>136</v>
      </c>
      <c r="M860" s="11">
        <f t="shared" si="16"/>
        <v>2179008</v>
      </c>
    </row>
    <row r="861" spans="2:13" x14ac:dyDescent="0.35">
      <c r="B861" s="28" t="s">
        <v>65</v>
      </c>
      <c r="C861" s="28" t="s">
        <v>66</v>
      </c>
      <c r="D861" s="28" t="s">
        <v>60</v>
      </c>
      <c r="E861" s="28" t="s">
        <v>61</v>
      </c>
      <c r="F861" s="28" t="s">
        <v>31</v>
      </c>
      <c r="G861" s="28" t="s">
        <v>32</v>
      </c>
      <c r="H861" s="28">
        <v>12</v>
      </c>
      <c r="I861" s="28">
        <v>24</v>
      </c>
      <c r="J861" s="28">
        <v>7368.48</v>
      </c>
      <c r="K861" s="28"/>
      <c r="L861" s="48" t="s">
        <v>136</v>
      </c>
      <c r="M861" s="11">
        <f t="shared" si="16"/>
        <v>176843.51999999999</v>
      </c>
    </row>
    <row r="862" spans="2:13" x14ac:dyDescent="0.35">
      <c r="B862" s="28" t="s">
        <v>65</v>
      </c>
      <c r="C862" s="28" t="s">
        <v>66</v>
      </c>
      <c r="D862" s="28" t="s">
        <v>60</v>
      </c>
      <c r="E862" s="28" t="s">
        <v>61</v>
      </c>
      <c r="F862" s="28" t="s">
        <v>31</v>
      </c>
      <c r="G862" s="28" t="s">
        <v>32</v>
      </c>
      <c r="H862" s="28">
        <v>18</v>
      </c>
      <c r="I862" s="28">
        <v>18</v>
      </c>
      <c r="J862" s="28">
        <v>5921.1</v>
      </c>
      <c r="K862" s="28"/>
      <c r="L862" s="48" t="s">
        <v>136</v>
      </c>
      <c r="M862" s="11">
        <f t="shared" si="16"/>
        <v>106579.8</v>
      </c>
    </row>
    <row r="863" spans="2:13" x14ac:dyDescent="0.35">
      <c r="B863" s="28" t="s">
        <v>65</v>
      </c>
      <c r="C863" s="28" t="s">
        <v>66</v>
      </c>
      <c r="D863" s="28" t="s">
        <v>60</v>
      </c>
      <c r="E863" s="28" t="s">
        <v>61</v>
      </c>
      <c r="F863" s="28" t="s">
        <v>31</v>
      </c>
      <c r="G863" s="28" t="s">
        <v>32</v>
      </c>
      <c r="H863" s="28">
        <v>15</v>
      </c>
      <c r="I863" s="28">
        <v>15</v>
      </c>
      <c r="J863" s="28">
        <v>6315.9</v>
      </c>
      <c r="K863" s="28"/>
      <c r="L863" s="48" t="s">
        <v>136</v>
      </c>
      <c r="M863" s="11">
        <f t="shared" si="16"/>
        <v>94738.5</v>
      </c>
    </row>
    <row r="864" spans="2:13" x14ac:dyDescent="0.35">
      <c r="B864" s="28" t="s">
        <v>65</v>
      </c>
      <c r="C864" s="28" t="s">
        <v>66</v>
      </c>
      <c r="D864" s="28" t="s">
        <v>60</v>
      </c>
      <c r="E864" s="28" t="s">
        <v>61</v>
      </c>
      <c r="F864" s="28" t="s">
        <v>40</v>
      </c>
      <c r="G864" s="28" t="s">
        <v>121</v>
      </c>
      <c r="H864" s="28">
        <v>90</v>
      </c>
      <c r="I864" s="28">
        <v>24</v>
      </c>
      <c r="J864" s="28">
        <v>13445.04</v>
      </c>
      <c r="K864" s="28"/>
      <c r="L864" s="48" t="s">
        <v>136</v>
      </c>
      <c r="M864" s="11">
        <f t="shared" si="16"/>
        <v>322680.96000000002</v>
      </c>
    </row>
    <row r="865" spans="2:13" x14ac:dyDescent="0.35">
      <c r="B865" s="28" t="s">
        <v>65</v>
      </c>
      <c r="C865" s="28" t="s">
        <v>66</v>
      </c>
      <c r="D865" s="28" t="s">
        <v>60</v>
      </c>
      <c r="E865" s="28" t="s">
        <v>61</v>
      </c>
      <c r="F865" s="28" t="s">
        <v>40</v>
      </c>
      <c r="G865" s="28" t="s">
        <v>41</v>
      </c>
      <c r="H865" s="28">
        <v>16</v>
      </c>
      <c r="I865" s="28">
        <v>5</v>
      </c>
      <c r="J865" s="28">
        <v>9908.85</v>
      </c>
      <c r="K865" s="28"/>
      <c r="L865" s="48" t="s">
        <v>136</v>
      </c>
      <c r="M865" s="11">
        <f t="shared" si="16"/>
        <v>49544.25</v>
      </c>
    </row>
    <row r="866" spans="2:13" x14ac:dyDescent="0.35">
      <c r="B866" s="28" t="s">
        <v>65</v>
      </c>
      <c r="C866" s="28" t="s">
        <v>66</v>
      </c>
      <c r="D866" s="28" t="s">
        <v>60</v>
      </c>
      <c r="E866" s="28" t="s">
        <v>61</v>
      </c>
      <c r="F866" s="28" t="s">
        <v>40</v>
      </c>
      <c r="G866" s="28" t="s">
        <v>42</v>
      </c>
      <c r="H866" s="28">
        <v>25</v>
      </c>
      <c r="I866" s="28">
        <v>6</v>
      </c>
      <c r="J866" s="28">
        <v>7599.78</v>
      </c>
      <c r="K866" s="28"/>
      <c r="L866" s="48" t="s">
        <v>136</v>
      </c>
      <c r="M866" s="11">
        <f t="shared" si="16"/>
        <v>45598.68</v>
      </c>
    </row>
    <row r="867" spans="2:13" x14ac:dyDescent="0.35">
      <c r="B867" s="28" t="s">
        <v>65</v>
      </c>
      <c r="C867" s="28" t="s">
        <v>66</v>
      </c>
      <c r="D867" s="28" t="s">
        <v>60</v>
      </c>
      <c r="E867" s="28" t="s">
        <v>61</v>
      </c>
      <c r="F867" s="28" t="s">
        <v>40</v>
      </c>
      <c r="G867" s="28" t="s">
        <v>93</v>
      </c>
      <c r="H867" s="28">
        <v>32</v>
      </c>
      <c r="I867" s="28">
        <v>96</v>
      </c>
      <c r="J867" s="28">
        <v>16821.12</v>
      </c>
      <c r="K867" s="28"/>
      <c r="L867" s="48" t="s">
        <v>136</v>
      </c>
      <c r="M867" s="11">
        <f t="shared" si="16"/>
        <v>1614827.52</v>
      </c>
    </row>
    <row r="868" spans="2:13" x14ac:dyDescent="0.35">
      <c r="B868" s="28" t="s">
        <v>65</v>
      </c>
      <c r="C868" s="28" t="s">
        <v>66</v>
      </c>
      <c r="D868" s="28" t="s">
        <v>60</v>
      </c>
      <c r="E868" s="28" t="s">
        <v>61</v>
      </c>
      <c r="F868" s="28" t="s">
        <v>40</v>
      </c>
      <c r="G868" s="28" t="s">
        <v>93</v>
      </c>
      <c r="H868" s="28">
        <v>4</v>
      </c>
      <c r="I868" s="28">
        <v>8</v>
      </c>
      <c r="J868" s="28">
        <v>11348.4</v>
      </c>
      <c r="K868" s="28"/>
      <c r="L868" s="48" t="s">
        <v>136</v>
      </c>
      <c r="M868" s="11">
        <f t="shared" si="16"/>
        <v>90787.199999999997</v>
      </c>
    </row>
    <row r="869" spans="2:13" x14ac:dyDescent="0.35">
      <c r="B869" s="28" t="s">
        <v>65</v>
      </c>
      <c r="C869" s="28" t="s">
        <v>66</v>
      </c>
      <c r="D869" s="28" t="s">
        <v>60</v>
      </c>
      <c r="E869" s="28" t="s">
        <v>61</v>
      </c>
      <c r="F869" s="28" t="s">
        <v>40</v>
      </c>
      <c r="G869" s="28" t="s">
        <v>47</v>
      </c>
      <c r="H869" s="28">
        <v>72</v>
      </c>
      <c r="I869" s="28">
        <v>18</v>
      </c>
      <c r="J869" s="28">
        <v>5106.78</v>
      </c>
      <c r="K869" s="28"/>
      <c r="L869" s="48" t="s">
        <v>136</v>
      </c>
      <c r="M869" s="11">
        <f t="shared" si="16"/>
        <v>91922.04</v>
      </c>
    </row>
    <row r="870" spans="2:13" x14ac:dyDescent="0.35">
      <c r="B870" s="28" t="s">
        <v>140</v>
      </c>
      <c r="C870" s="28" t="s">
        <v>141</v>
      </c>
      <c r="D870" s="28" t="s">
        <v>114</v>
      </c>
      <c r="E870" s="28" t="s">
        <v>120</v>
      </c>
      <c r="F870" s="28" t="s">
        <v>40</v>
      </c>
      <c r="G870" s="28" t="s">
        <v>47</v>
      </c>
      <c r="H870" s="28">
        <v>72</v>
      </c>
      <c r="I870" s="28">
        <v>563</v>
      </c>
      <c r="J870" s="28">
        <v>259329.06</v>
      </c>
      <c r="K870" s="28"/>
      <c r="L870" s="48" t="s">
        <v>136</v>
      </c>
      <c r="M870" s="11">
        <f t="shared" si="16"/>
        <v>146002260.78</v>
      </c>
    </row>
    <row r="871" spans="2:13" x14ac:dyDescent="0.35">
      <c r="B871" s="28" t="s">
        <v>140</v>
      </c>
      <c r="C871" s="28" t="s">
        <v>141</v>
      </c>
      <c r="D871" s="28" t="s">
        <v>114</v>
      </c>
      <c r="E871" s="28" t="s">
        <v>120</v>
      </c>
      <c r="F871" s="28" t="s">
        <v>40</v>
      </c>
      <c r="G871" s="28" t="s">
        <v>47</v>
      </c>
      <c r="H871" s="28">
        <v>72</v>
      </c>
      <c r="I871" s="28">
        <v>157</v>
      </c>
      <c r="J871" s="28">
        <v>72317.34</v>
      </c>
      <c r="K871" s="28"/>
      <c r="L871" s="48" t="s">
        <v>136</v>
      </c>
      <c r="M871" s="11">
        <f t="shared" si="16"/>
        <v>11353822.379999999</v>
      </c>
    </row>
    <row r="872" spans="2:13" x14ac:dyDescent="0.35">
      <c r="B872" s="28" t="s">
        <v>140</v>
      </c>
      <c r="C872" s="28" t="s">
        <v>141</v>
      </c>
      <c r="D872" s="28" t="s">
        <v>114</v>
      </c>
      <c r="E872" s="28" t="s">
        <v>120</v>
      </c>
      <c r="F872" s="28" t="s">
        <v>40</v>
      </c>
      <c r="G872" s="28" t="s">
        <v>47</v>
      </c>
      <c r="H872" s="28">
        <v>12</v>
      </c>
      <c r="I872" s="28">
        <v>960</v>
      </c>
      <c r="J872" s="28">
        <v>2231769.6</v>
      </c>
      <c r="K872" s="28"/>
      <c r="L872" s="48" t="s">
        <v>136</v>
      </c>
      <c r="M872" s="11">
        <f t="shared" si="16"/>
        <v>2142498816</v>
      </c>
    </row>
    <row r="873" spans="2:13" x14ac:dyDescent="0.35">
      <c r="B873" s="28" t="s">
        <v>72</v>
      </c>
      <c r="C873" s="28" t="s">
        <v>73</v>
      </c>
      <c r="D873" s="28" t="s">
        <v>60</v>
      </c>
      <c r="E873" s="28" t="s">
        <v>61</v>
      </c>
      <c r="F873" s="28" t="s">
        <v>40</v>
      </c>
      <c r="G873" s="28" t="s">
        <v>50</v>
      </c>
      <c r="H873" s="28">
        <v>540</v>
      </c>
      <c r="I873" s="28">
        <v>60</v>
      </c>
      <c r="J873" s="28">
        <v>2754</v>
      </c>
      <c r="K873" s="28"/>
      <c r="L873" s="48" t="s">
        <v>136</v>
      </c>
      <c r="M873" s="11">
        <f t="shared" si="16"/>
        <v>165240</v>
      </c>
    </row>
    <row r="874" spans="2:13" x14ac:dyDescent="0.35">
      <c r="B874" s="28" t="s">
        <v>72</v>
      </c>
      <c r="C874" s="28" t="s">
        <v>73</v>
      </c>
      <c r="D874" s="28" t="s">
        <v>60</v>
      </c>
      <c r="E874" s="28" t="s">
        <v>61</v>
      </c>
      <c r="F874" s="28" t="s">
        <v>55</v>
      </c>
      <c r="G874" s="28" t="s">
        <v>56</v>
      </c>
      <c r="H874" s="28">
        <v>72</v>
      </c>
      <c r="I874" s="28">
        <v>72</v>
      </c>
      <c r="J874" s="28">
        <v>3600</v>
      </c>
      <c r="K874" s="28"/>
      <c r="L874" s="48" t="s">
        <v>136</v>
      </c>
      <c r="M874" s="11">
        <f t="shared" si="16"/>
        <v>259200</v>
      </c>
    </row>
    <row r="875" spans="2:13" x14ac:dyDescent="0.35">
      <c r="B875" s="28" t="s">
        <v>65</v>
      </c>
      <c r="C875" s="28" t="s">
        <v>66</v>
      </c>
      <c r="D875" s="28" t="s">
        <v>60</v>
      </c>
      <c r="E875" s="28" t="s">
        <v>61</v>
      </c>
      <c r="F875" s="28" t="s">
        <v>55</v>
      </c>
      <c r="G875" s="28" t="s">
        <v>56</v>
      </c>
      <c r="H875" s="28">
        <v>24</v>
      </c>
      <c r="I875" s="28">
        <v>24</v>
      </c>
      <c r="J875" s="28">
        <v>3979.92</v>
      </c>
      <c r="K875" s="28"/>
      <c r="L875" s="48" t="s">
        <v>136</v>
      </c>
      <c r="M875" s="11">
        <f t="shared" si="16"/>
        <v>95518.080000000002</v>
      </c>
    </row>
    <row r="876" spans="2:13" x14ac:dyDescent="0.35">
      <c r="B876" s="28" t="s">
        <v>65</v>
      </c>
      <c r="C876" s="28" t="s">
        <v>66</v>
      </c>
      <c r="D876" s="28" t="s">
        <v>60</v>
      </c>
      <c r="E876" s="28" t="s">
        <v>61</v>
      </c>
      <c r="F876" s="28" t="s">
        <v>55</v>
      </c>
      <c r="G876" s="28" t="s">
        <v>56</v>
      </c>
      <c r="H876" s="28">
        <v>24</v>
      </c>
      <c r="I876" s="28">
        <v>24</v>
      </c>
      <c r="J876" s="28">
        <v>3979.92</v>
      </c>
      <c r="K876" s="28"/>
      <c r="L876" s="48" t="s">
        <v>136</v>
      </c>
      <c r="M876" s="11">
        <f t="shared" si="16"/>
        <v>95518.080000000002</v>
      </c>
    </row>
    <row r="877" spans="2:13" x14ac:dyDescent="0.35">
      <c r="B877" s="28" t="s">
        <v>65</v>
      </c>
      <c r="C877" s="28" t="s">
        <v>66</v>
      </c>
      <c r="D877" s="28" t="s">
        <v>60</v>
      </c>
      <c r="E877" s="28" t="s">
        <v>61</v>
      </c>
      <c r="F877" s="28" t="s">
        <v>55</v>
      </c>
      <c r="G877" s="28" t="s">
        <v>56</v>
      </c>
      <c r="H877" s="28">
        <v>24</v>
      </c>
      <c r="I877" s="28">
        <v>24</v>
      </c>
      <c r="J877" s="28">
        <v>3979.92</v>
      </c>
      <c r="K877" s="28"/>
      <c r="L877" s="48" t="s">
        <v>136</v>
      </c>
      <c r="M877" s="11">
        <f t="shared" si="16"/>
        <v>95518.080000000002</v>
      </c>
    </row>
    <row r="878" spans="2:13" x14ac:dyDescent="0.35">
      <c r="B878" s="28" t="s">
        <v>72</v>
      </c>
      <c r="C878" s="28" t="s">
        <v>73</v>
      </c>
      <c r="D878" s="28" t="s">
        <v>60</v>
      </c>
      <c r="E878" s="28" t="s">
        <v>61</v>
      </c>
      <c r="F878" s="28" t="s">
        <v>55</v>
      </c>
      <c r="G878" s="28" t="s">
        <v>56</v>
      </c>
      <c r="H878" s="28">
        <v>40</v>
      </c>
      <c r="I878" s="28">
        <v>40</v>
      </c>
      <c r="J878" s="28">
        <v>3300</v>
      </c>
      <c r="K878" s="28"/>
      <c r="L878" s="48" t="s">
        <v>136</v>
      </c>
      <c r="M878" s="11">
        <f t="shared" si="16"/>
        <v>132000</v>
      </c>
    </row>
    <row r="879" spans="2:13" x14ac:dyDescent="0.35">
      <c r="B879" s="28" t="s">
        <v>72</v>
      </c>
      <c r="C879" s="28" t="s">
        <v>73</v>
      </c>
      <c r="D879" s="28" t="s">
        <v>60</v>
      </c>
      <c r="E879" s="28" t="s">
        <v>61</v>
      </c>
      <c r="F879" s="28" t="s">
        <v>62</v>
      </c>
      <c r="G879" s="28" t="s">
        <v>63</v>
      </c>
      <c r="H879" s="28">
        <v>6</v>
      </c>
      <c r="I879" s="28">
        <v>24</v>
      </c>
      <c r="J879" s="28">
        <v>16695.599999999999</v>
      </c>
      <c r="K879" s="28"/>
      <c r="L879" s="48" t="s">
        <v>136</v>
      </c>
      <c r="M879" s="11">
        <f t="shared" si="16"/>
        <v>400694.39999999997</v>
      </c>
    </row>
    <row r="880" spans="2:13" x14ac:dyDescent="0.35">
      <c r="B880" s="28" t="s">
        <v>65</v>
      </c>
      <c r="C880" s="28" t="s">
        <v>66</v>
      </c>
      <c r="D880" s="28" t="s">
        <v>60</v>
      </c>
      <c r="E880" s="28" t="s">
        <v>61</v>
      </c>
      <c r="F880" s="28" t="s">
        <v>62</v>
      </c>
      <c r="G880" s="28" t="s">
        <v>124</v>
      </c>
      <c r="H880" s="28">
        <v>24</v>
      </c>
      <c r="I880" s="28">
        <v>120</v>
      </c>
      <c r="J880" s="28">
        <v>6360</v>
      </c>
      <c r="K880" s="28"/>
      <c r="L880" s="48" t="s">
        <v>136</v>
      </c>
      <c r="M880" s="11">
        <f t="shared" si="16"/>
        <v>763200</v>
      </c>
    </row>
    <row r="881" spans="2:13" x14ac:dyDescent="0.35">
      <c r="B881" s="28" t="s">
        <v>65</v>
      </c>
      <c r="C881" s="28" t="s">
        <v>66</v>
      </c>
      <c r="D881" s="28" t="s">
        <v>60</v>
      </c>
      <c r="E881" s="28" t="s">
        <v>61</v>
      </c>
      <c r="F881" s="28" t="s">
        <v>62</v>
      </c>
      <c r="G881" s="28" t="s">
        <v>124</v>
      </c>
      <c r="H881" s="28">
        <v>12</v>
      </c>
      <c r="I881" s="28">
        <v>12</v>
      </c>
      <c r="J881" s="28">
        <v>2211.12</v>
      </c>
      <c r="K881" s="28"/>
      <c r="L881" s="48" t="s">
        <v>136</v>
      </c>
      <c r="M881" s="11">
        <f t="shared" si="16"/>
        <v>26533.439999999999</v>
      </c>
    </row>
    <row r="882" spans="2:13" x14ac:dyDescent="0.35">
      <c r="B882" s="28" t="s">
        <v>72</v>
      </c>
      <c r="C882" s="28" t="s">
        <v>73</v>
      </c>
      <c r="D882" s="28" t="s">
        <v>60</v>
      </c>
      <c r="E882" s="28" t="s">
        <v>61</v>
      </c>
      <c r="F882" s="28" t="s">
        <v>62</v>
      </c>
      <c r="G882" s="28" t="s">
        <v>124</v>
      </c>
      <c r="H882" s="28">
        <v>12</v>
      </c>
      <c r="I882" s="28">
        <v>60</v>
      </c>
      <c r="J882" s="28">
        <v>9610.7999999999993</v>
      </c>
      <c r="K882" s="28"/>
      <c r="L882" s="48" t="s">
        <v>136</v>
      </c>
      <c r="M882" s="11">
        <f t="shared" si="16"/>
        <v>576648</v>
      </c>
    </row>
    <row r="883" spans="2:13" x14ac:dyDescent="0.35">
      <c r="B883" s="28" t="s">
        <v>72</v>
      </c>
      <c r="C883" s="28" t="s">
        <v>73</v>
      </c>
      <c r="D883" s="28" t="s">
        <v>60</v>
      </c>
      <c r="E883" s="28" t="s">
        <v>61</v>
      </c>
      <c r="F883" s="28" t="s">
        <v>62</v>
      </c>
      <c r="G883" s="28" t="s">
        <v>124</v>
      </c>
      <c r="H883" s="28">
        <v>4</v>
      </c>
      <c r="I883" s="28">
        <v>4</v>
      </c>
      <c r="J883" s="28">
        <v>2555.56</v>
      </c>
      <c r="K883" s="28"/>
      <c r="L883" s="48" t="s">
        <v>136</v>
      </c>
      <c r="M883" s="11">
        <f t="shared" si="16"/>
        <v>10222.24</v>
      </c>
    </row>
    <row r="884" spans="2:13" x14ac:dyDescent="0.35">
      <c r="B884" s="28" t="s">
        <v>72</v>
      </c>
      <c r="C884" s="28" t="s">
        <v>73</v>
      </c>
      <c r="D884" s="28" t="s">
        <v>60</v>
      </c>
      <c r="E884" s="28" t="s">
        <v>61</v>
      </c>
      <c r="F884" s="28" t="s">
        <v>62</v>
      </c>
      <c r="G884" s="28" t="s">
        <v>124</v>
      </c>
      <c r="H884" s="28">
        <v>4</v>
      </c>
      <c r="I884" s="28">
        <v>20</v>
      </c>
      <c r="J884" s="28">
        <v>11296.4</v>
      </c>
      <c r="K884" s="28"/>
      <c r="L884" s="48" t="s">
        <v>136</v>
      </c>
      <c r="M884" s="11">
        <f t="shared" si="16"/>
        <v>225928</v>
      </c>
    </row>
    <row r="885" spans="2:13" x14ac:dyDescent="0.35">
      <c r="B885" s="28" t="s">
        <v>65</v>
      </c>
      <c r="C885" s="28" t="s">
        <v>66</v>
      </c>
      <c r="D885" s="28" t="s">
        <v>60</v>
      </c>
      <c r="E885" s="28" t="s">
        <v>61</v>
      </c>
      <c r="F885" s="28" t="s">
        <v>62</v>
      </c>
      <c r="G885" s="28" t="s">
        <v>124</v>
      </c>
      <c r="H885" s="28">
        <v>4</v>
      </c>
      <c r="I885" s="28">
        <v>20</v>
      </c>
      <c r="J885" s="28">
        <v>11296.4</v>
      </c>
      <c r="K885" s="28"/>
      <c r="L885" s="48" t="s">
        <v>136</v>
      </c>
      <c r="M885" s="11">
        <f t="shared" si="16"/>
        <v>225928</v>
      </c>
    </row>
    <row r="886" spans="2:13" x14ac:dyDescent="0.35">
      <c r="B886" s="28" t="s">
        <v>72</v>
      </c>
      <c r="C886" s="28" t="s">
        <v>73</v>
      </c>
      <c r="D886" s="28" t="s">
        <v>60</v>
      </c>
      <c r="E886" s="28" t="s">
        <v>61</v>
      </c>
      <c r="F886" s="28" t="s">
        <v>62</v>
      </c>
      <c r="G886" s="28" t="s">
        <v>63</v>
      </c>
      <c r="H886" s="28">
        <v>2</v>
      </c>
      <c r="I886" s="28">
        <v>20</v>
      </c>
      <c r="J886" s="28">
        <v>28240.6</v>
      </c>
      <c r="K886" s="28"/>
      <c r="L886" s="48" t="s">
        <v>136</v>
      </c>
      <c r="M886" s="11">
        <f t="shared" si="16"/>
        <v>564812</v>
      </c>
    </row>
    <row r="887" spans="2:13" x14ac:dyDescent="0.35">
      <c r="B887" s="28" t="s">
        <v>90</v>
      </c>
      <c r="C887" s="28" t="s">
        <v>91</v>
      </c>
      <c r="D887" s="28" t="s">
        <v>81</v>
      </c>
      <c r="E887" s="28" t="s">
        <v>82</v>
      </c>
      <c r="F887" s="28" t="s">
        <v>62</v>
      </c>
      <c r="G887" s="28" t="s">
        <v>63</v>
      </c>
      <c r="H887" s="28">
        <v>2</v>
      </c>
      <c r="I887" s="28">
        <v>20</v>
      </c>
      <c r="J887" s="28">
        <v>25907.4</v>
      </c>
      <c r="K887" s="28"/>
      <c r="L887" s="48" t="s">
        <v>136</v>
      </c>
      <c r="M887" s="11">
        <f t="shared" si="16"/>
        <v>518148</v>
      </c>
    </row>
    <row r="888" spans="2:13" x14ac:dyDescent="0.35">
      <c r="B888" s="28" t="s">
        <v>142</v>
      </c>
      <c r="C888" s="28" t="s">
        <v>143</v>
      </c>
      <c r="D888" s="28" t="s">
        <v>81</v>
      </c>
      <c r="E888" s="28" t="s">
        <v>82</v>
      </c>
      <c r="F888" s="28" t="s">
        <v>62</v>
      </c>
      <c r="G888" s="28" t="s">
        <v>63</v>
      </c>
      <c r="H888" s="28">
        <v>2</v>
      </c>
      <c r="I888" s="28">
        <v>20</v>
      </c>
      <c r="J888" s="28">
        <v>25907.4</v>
      </c>
      <c r="K888" s="28"/>
      <c r="L888" s="48" t="s">
        <v>136</v>
      </c>
      <c r="M888" s="11">
        <f t="shared" si="16"/>
        <v>518148</v>
      </c>
    </row>
    <row r="889" spans="2:13" x14ac:dyDescent="0.35">
      <c r="B889" s="28" t="s">
        <v>144</v>
      </c>
      <c r="C889" s="28" t="s">
        <v>145</v>
      </c>
      <c r="D889" s="28" t="s">
        <v>60</v>
      </c>
      <c r="E889" s="28" t="s">
        <v>61</v>
      </c>
      <c r="F889" s="28" t="s">
        <v>62</v>
      </c>
      <c r="G889" s="28" t="s">
        <v>63</v>
      </c>
      <c r="H889" s="28">
        <v>2</v>
      </c>
      <c r="I889" s="28">
        <v>20</v>
      </c>
      <c r="J889" s="28">
        <v>25907.4</v>
      </c>
      <c r="K889" s="28"/>
      <c r="L889" s="48" t="s">
        <v>136</v>
      </c>
      <c r="M889" s="11">
        <f t="shared" si="16"/>
        <v>518148</v>
      </c>
    </row>
    <row r="890" spans="2:13" x14ac:dyDescent="0.35">
      <c r="B890" s="28" t="s">
        <v>129</v>
      </c>
      <c r="C890" s="28" t="s">
        <v>130</v>
      </c>
      <c r="D890" s="28" t="s">
        <v>81</v>
      </c>
      <c r="E890" s="28" t="s">
        <v>82</v>
      </c>
      <c r="F890" s="28" t="s">
        <v>62</v>
      </c>
      <c r="G890" s="28" t="s">
        <v>63</v>
      </c>
      <c r="H890" s="28">
        <v>2</v>
      </c>
      <c r="I890" s="28">
        <v>20</v>
      </c>
      <c r="J890" s="28">
        <v>25907.4</v>
      </c>
      <c r="K890" s="28"/>
      <c r="L890" s="48" t="s">
        <v>136</v>
      </c>
      <c r="M890" s="11">
        <f t="shared" si="16"/>
        <v>518148</v>
      </c>
    </row>
    <row r="891" spans="2:13" x14ac:dyDescent="0.35">
      <c r="B891" s="28" t="s">
        <v>65</v>
      </c>
      <c r="C891" s="28" t="s">
        <v>66</v>
      </c>
      <c r="D891" s="28" t="s">
        <v>60</v>
      </c>
      <c r="E891" s="28" t="s">
        <v>61</v>
      </c>
      <c r="F891" s="28" t="s">
        <v>62</v>
      </c>
      <c r="G891" s="28" t="s">
        <v>63</v>
      </c>
      <c r="H891" s="28">
        <v>2</v>
      </c>
      <c r="I891" s="28">
        <v>30</v>
      </c>
      <c r="J891" s="28">
        <v>38861.1</v>
      </c>
      <c r="K891" s="28"/>
      <c r="L891" s="48" t="s">
        <v>136</v>
      </c>
      <c r="M891" s="11">
        <f t="shared" si="16"/>
        <v>1165833</v>
      </c>
    </row>
    <row r="892" spans="2:13" x14ac:dyDescent="0.35">
      <c r="B892" s="28" t="s">
        <v>146</v>
      </c>
      <c r="C892" s="28" t="s">
        <v>147</v>
      </c>
      <c r="D892" s="28" t="s">
        <v>81</v>
      </c>
      <c r="E892" s="28" t="s">
        <v>82</v>
      </c>
      <c r="F892" s="28" t="s">
        <v>62</v>
      </c>
      <c r="G892" s="28" t="s">
        <v>63</v>
      </c>
      <c r="H892" s="28">
        <v>2</v>
      </c>
      <c r="I892" s="28">
        <v>20</v>
      </c>
      <c r="J892" s="28">
        <v>25907.4</v>
      </c>
      <c r="K892" s="28"/>
      <c r="L892" s="48" t="s">
        <v>136</v>
      </c>
      <c r="M892" s="11">
        <f t="shared" si="16"/>
        <v>518148</v>
      </c>
    </row>
    <row r="893" spans="2:13" x14ac:dyDescent="0.35">
      <c r="B893" s="28" t="s">
        <v>72</v>
      </c>
      <c r="C893" s="28" t="s">
        <v>73</v>
      </c>
      <c r="D893" s="28" t="s">
        <v>60</v>
      </c>
      <c r="E893" s="28" t="s">
        <v>61</v>
      </c>
      <c r="F893" s="28" t="s">
        <v>62</v>
      </c>
      <c r="G893" s="28" t="s">
        <v>63</v>
      </c>
      <c r="H893" s="28">
        <v>5</v>
      </c>
      <c r="I893" s="28">
        <v>4</v>
      </c>
      <c r="J893" s="28">
        <v>408.16</v>
      </c>
      <c r="K893" s="28"/>
      <c r="L893" s="48" t="s">
        <v>136</v>
      </c>
      <c r="M893" s="11">
        <f t="shared" si="16"/>
        <v>1632.64</v>
      </c>
    </row>
    <row r="894" spans="2:13" x14ac:dyDescent="0.35">
      <c r="B894" s="28" t="s">
        <v>72</v>
      </c>
      <c r="C894" s="28" t="s">
        <v>73</v>
      </c>
      <c r="D894" s="28" t="s">
        <v>60</v>
      </c>
      <c r="E894" s="28" t="s">
        <v>61</v>
      </c>
      <c r="F894" s="28" t="s">
        <v>62</v>
      </c>
      <c r="G894" s="28" t="s">
        <v>63</v>
      </c>
      <c r="H894" s="28">
        <v>5</v>
      </c>
      <c r="I894" s="28">
        <v>496</v>
      </c>
      <c r="J894" s="28">
        <v>50611.839999999997</v>
      </c>
      <c r="K894" s="28"/>
      <c r="L894" s="48" t="s">
        <v>136</v>
      </c>
      <c r="M894" s="11">
        <f t="shared" si="16"/>
        <v>25103472.639999997</v>
      </c>
    </row>
    <row r="895" spans="2:13" x14ac:dyDescent="0.35">
      <c r="B895" s="28" t="s">
        <v>72</v>
      </c>
      <c r="C895" s="28" t="s">
        <v>73</v>
      </c>
      <c r="D895" s="28" t="s">
        <v>60</v>
      </c>
      <c r="E895" s="28" t="s">
        <v>61</v>
      </c>
      <c r="F895" s="28" t="s">
        <v>62</v>
      </c>
      <c r="G895" s="28" t="s">
        <v>71</v>
      </c>
      <c r="H895" s="28">
        <v>8</v>
      </c>
      <c r="I895" s="28">
        <v>40</v>
      </c>
      <c r="J895" s="28">
        <v>14778</v>
      </c>
      <c r="K895" s="28"/>
      <c r="L895" s="48" t="s">
        <v>136</v>
      </c>
      <c r="M895" s="11">
        <f t="shared" si="16"/>
        <v>591120</v>
      </c>
    </row>
    <row r="896" spans="2:13" x14ac:dyDescent="0.35">
      <c r="B896" s="28" t="s">
        <v>72</v>
      </c>
      <c r="C896" s="28" t="s">
        <v>73</v>
      </c>
      <c r="D896" s="28" t="s">
        <v>60</v>
      </c>
      <c r="E896" s="28" t="s">
        <v>61</v>
      </c>
      <c r="F896" s="28" t="s">
        <v>62</v>
      </c>
      <c r="G896" s="28" t="s">
        <v>71</v>
      </c>
      <c r="H896" s="28">
        <v>5</v>
      </c>
      <c r="I896" s="28">
        <v>50</v>
      </c>
      <c r="J896" s="28">
        <v>30046.5</v>
      </c>
      <c r="K896" s="28"/>
      <c r="L896" s="48" t="s">
        <v>136</v>
      </c>
      <c r="M896" s="11">
        <f t="shared" si="16"/>
        <v>1502325</v>
      </c>
    </row>
    <row r="897" spans="2:13" x14ac:dyDescent="0.35">
      <c r="B897" s="28" t="s">
        <v>65</v>
      </c>
      <c r="C897" s="28" t="s">
        <v>66</v>
      </c>
      <c r="D897" s="28" t="s">
        <v>60</v>
      </c>
      <c r="E897" s="28" t="s">
        <v>61</v>
      </c>
      <c r="F897" s="28" t="s">
        <v>62</v>
      </c>
      <c r="G897" s="28" t="s">
        <v>71</v>
      </c>
      <c r="H897" s="28">
        <v>5</v>
      </c>
      <c r="I897" s="28">
        <v>150</v>
      </c>
      <c r="J897" s="28">
        <v>15306</v>
      </c>
      <c r="K897" s="28"/>
      <c r="L897" s="48" t="s">
        <v>136</v>
      </c>
      <c r="M897" s="11">
        <f t="shared" si="16"/>
        <v>2295900</v>
      </c>
    </row>
    <row r="898" spans="2:13" x14ac:dyDescent="0.35">
      <c r="B898" s="28" t="s">
        <v>72</v>
      </c>
      <c r="C898" s="28" t="s">
        <v>73</v>
      </c>
      <c r="D898" s="28" t="s">
        <v>60</v>
      </c>
      <c r="E898" s="28" t="s">
        <v>61</v>
      </c>
      <c r="F898" s="28" t="s">
        <v>62</v>
      </c>
      <c r="G898" s="28" t="s">
        <v>71</v>
      </c>
      <c r="H898" s="28">
        <v>24</v>
      </c>
      <c r="I898" s="28">
        <v>96</v>
      </c>
      <c r="J898" s="28">
        <v>12977.28</v>
      </c>
      <c r="K898" s="28"/>
      <c r="L898" s="48" t="s">
        <v>136</v>
      </c>
      <c r="M898" s="11">
        <f t="shared" si="16"/>
        <v>1245818.8800000001</v>
      </c>
    </row>
    <row r="899" spans="2:13" x14ac:dyDescent="0.35">
      <c r="B899" s="28" t="s">
        <v>65</v>
      </c>
      <c r="C899" s="28" t="s">
        <v>66</v>
      </c>
      <c r="D899" s="28" t="s">
        <v>60</v>
      </c>
      <c r="E899" s="28" t="s">
        <v>61</v>
      </c>
      <c r="F899" s="28" t="s">
        <v>62</v>
      </c>
      <c r="G899" s="28" t="s">
        <v>71</v>
      </c>
      <c r="H899" s="28">
        <v>48</v>
      </c>
      <c r="I899" s="28">
        <v>144</v>
      </c>
      <c r="J899" s="28">
        <v>9734.4</v>
      </c>
      <c r="K899" s="28"/>
      <c r="L899" s="48" t="s">
        <v>136</v>
      </c>
      <c r="M899" s="11">
        <f t="shared" si="16"/>
        <v>1401753.5999999999</v>
      </c>
    </row>
    <row r="900" spans="2:13" x14ac:dyDescent="0.35">
      <c r="B900" s="28" t="s">
        <v>72</v>
      </c>
      <c r="C900" s="28" t="s">
        <v>73</v>
      </c>
      <c r="D900" s="28" t="s">
        <v>60</v>
      </c>
      <c r="E900" s="28" t="s">
        <v>61</v>
      </c>
      <c r="F900" s="28" t="s">
        <v>74</v>
      </c>
      <c r="G900" s="28" t="s">
        <v>75</v>
      </c>
      <c r="H900" s="28">
        <v>12</v>
      </c>
      <c r="I900" s="28">
        <v>6</v>
      </c>
      <c r="J900" s="28">
        <v>5298.24</v>
      </c>
      <c r="K900" s="28"/>
      <c r="L900" s="48" t="s">
        <v>136</v>
      </c>
      <c r="M900" s="11">
        <f t="shared" ref="M900:M963" si="17">I900*J900</f>
        <v>31789.439999999999</v>
      </c>
    </row>
    <row r="901" spans="2:13" x14ac:dyDescent="0.35">
      <c r="B901" s="28" t="s">
        <v>72</v>
      </c>
      <c r="C901" s="28" t="s">
        <v>73</v>
      </c>
      <c r="D901" s="28" t="s">
        <v>60</v>
      </c>
      <c r="E901" s="28" t="s">
        <v>61</v>
      </c>
      <c r="F901" s="28" t="s">
        <v>74</v>
      </c>
      <c r="G901" s="28" t="s">
        <v>76</v>
      </c>
      <c r="H901" s="28">
        <v>30</v>
      </c>
      <c r="I901" s="28">
        <v>6</v>
      </c>
      <c r="J901" s="28">
        <v>2045.46</v>
      </c>
      <c r="K901" s="28"/>
      <c r="L901" s="48" t="s">
        <v>136</v>
      </c>
      <c r="M901" s="11">
        <f t="shared" si="17"/>
        <v>12272.76</v>
      </c>
    </row>
    <row r="902" spans="2:13" x14ac:dyDescent="0.35">
      <c r="B902" s="28" t="s">
        <v>72</v>
      </c>
      <c r="C902" s="28" t="s">
        <v>73</v>
      </c>
      <c r="D902" s="28" t="s">
        <v>60</v>
      </c>
      <c r="E902" s="28" t="s">
        <v>61</v>
      </c>
      <c r="F902" s="28" t="s">
        <v>77</v>
      </c>
      <c r="G902" s="28" t="s">
        <v>78</v>
      </c>
      <c r="H902" s="28">
        <v>6</v>
      </c>
      <c r="I902" s="28">
        <v>6</v>
      </c>
      <c r="J902" s="28">
        <v>2238.2399999999998</v>
      </c>
      <c r="K902" s="28"/>
      <c r="L902" s="48" t="s">
        <v>136</v>
      </c>
      <c r="M902" s="11">
        <f t="shared" si="17"/>
        <v>13429.439999999999</v>
      </c>
    </row>
    <row r="903" spans="2:13" x14ac:dyDescent="0.35">
      <c r="B903" s="28" t="s">
        <v>72</v>
      </c>
      <c r="C903" s="28" t="s">
        <v>73</v>
      </c>
      <c r="D903" s="28" t="s">
        <v>60</v>
      </c>
      <c r="E903" s="28" t="s">
        <v>61</v>
      </c>
      <c r="F903" s="28" t="s">
        <v>62</v>
      </c>
      <c r="G903" s="28" t="s">
        <v>71</v>
      </c>
      <c r="H903" s="28">
        <v>1</v>
      </c>
      <c r="I903" s="28">
        <v>40</v>
      </c>
      <c r="J903" s="28">
        <v>0</v>
      </c>
      <c r="K903" s="28"/>
      <c r="L903" s="48" t="s">
        <v>136</v>
      </c>
      <c r="M903" s="11">
        <f t="shared" si="17"/>
        <v>0</v>
      </c>
    </row>
    <row r="904" spans="2:13" x14ac:dyDescent="0.35">
      <c r="B904" s="28" t="s">
        <v>87</v>
      </c>
      <c r="C904" s="28" t="s">
        <v>88</v>
      </c>
      <c r="D904" s="28" t="s">
        <v>60</v>
      </c>
      <c r="E904" s="28" t="s">
        <v>61</v>
      </c>
      <c r="F904" s="28" t="s">
        <v>94</v>
      </c>
      <c r="G904" s="28" t="s">
        <v>95</v>
      </c>
      <c r="H904" s="28">
        <v>192</v>
      </c>
      <c r="I904" s="28">
        <v>192</v>
      </c>
      <c r="J904" s="28">
        <v>14987.52</v>
      </c>
      <c r="K904" s="28"/>
      <c r="L904" s="48" t="s">
        <v>136</v>
      </c>
      <c r="M904" s="11">
        <f t="shared" si="17"/>
        <v>2877603.8399999999</v>
      </c>
    </row>
    <row r="905" spans="2:13" x14ac:dyDescent="0.35">
      <c r="B905" s="28" t="s">
        <v>87</v>
      </c>
      <c r="C905" s="28" t="s">
        <v>88</v>
      </c>
      <c r="D905" s="28" t="s">
        <v>60</v>
      </c>
      <c r="E905" s="28" t="s">
        <v>61</v>
      </c>
      <c r="F905" s="28" t="s">
        <v>94</v>
      </c>
      <c r="G905" s="28" t="s">
        <v>98</v>
      </c>
      <c r="H905" s="28">
        <v>18</v>
      </c>
      <c r="I905" s="28">
        <v>18</v>
      </c>
      <c r="J905" s="28">
        <v>5921.1</v>
      </c>
      <c r="K905" s="28"/>
      <c r="L905" s="48" t="s">
        <v>136</v>
      </c>
      <c r="M905" s="11">
        <f t="shared" si="17"/>
        <v>106579.8</v>
      </c>
    </row>
    <row r="906" spans="2:13" x14ac:dyDescent="0.35">
      <c r="B906" s="28" t="s">
        <v>87</v>
      </c>
      <c r="C906" s="28" t="s">
        <v>88</v>
      </c>
      <c r="D906" s="28" t="s">
        <v>60</v>
      </c>
      <c r="E906" s="28" t="s">
        <v>61</v>
      </c>
      <c r="F906" s="28" t="s">
        <v>94</v>
      </c>
      <c r="G906" s="28" t="s">
        <v>98</v>
      </c>
      <c r="H906" s="28">
        <v>18</v>
      </c>
      <c r="I906" s="28">
        <v>18</v>
      </c>
      <c r="J906" s="28">
        <v>5131.62</v>
      </c>
      <c r="K906" s="28"/>
      <c r="L906" s="48" t="s">
        <v>136</v>
      </c>
      <c r="M906" s="11">
        <f t="shared" si="17"/>
        <v>92369.16</v>
      </c>
    </row>
    <row r="907" spans="2:13" x14ac:dyDescent="0.35">
      <c r="B907" s="28" t="s">
        <v>87</v>
      </c>
      <c r="C907" s="28" t="s">
        <v>88</v>
      </c>
      <c r="D907" s="28" t="s">
        <v>60</v>
      </c>
      <c r="E907" s="28" t="s">
        <v>61</v>
      </c>
      <c r="F907" s="28" t="s">
        <v>18</v>
      </c>
      <c r="G907" s="28" t="s">
        <v>101</v>
      </c>
      <c r="H907" s="28">
        <v>144</v>
      </c>
      <c r="I907" s="28">
        <v>24</v>
      </c>
      <c r="J907" s="28">
        <v>1009.92</v>
      </c>
      <c r="K907" s="28"/>
      <c r="L907" s="48" t="s">
        <v>136</v>
      </c>
      <c r="M907" s="11">
        <f t="shared" si="17"/>
        <v>24238.079999999998</v>
      </c>
    </row>
    <row r="908" spans="2:13" x14ac:dyDescent="0.35">
      <c r="B908" s="28" t="s">
        <v>87</v>
      </c>
      <c r="C908" s="28" t="s">
        <v>88</v>
      </c>
      <c r="D908" s="28" t="s">
        <v>60</v>
      </c>
      <c r="E908" s="28" t="s">
        <v>61</v>
      </c>
      <c r="F908" s="28" t="s">
        <v>18</v>
      </c>
      <c r="G908" s="28" t="s">
        <v>104</v>
      </c>
      <c r="H908" s="28">
        <v>240</v>
      </c>
      <c r="I908" s="28">
        <v>24</v>
      </c>
      <c r="J908" s="28">
        <v>2688</v>
      </c>
      <c r="K908" s="28"/>
      <c r="L908" s="48" t="s">
        <v>136</v>
      </c>
      <c r="M908" s="11">
        <f t="shared" si="17"/>
        <v>64512</v>
      </c>
    </row>
    <row r="909" spans="2:13" x14ac:dyDescent="0.35">
      <c r="B909" s="28" t="s">
        <v>87</v>
      </c>
      <c r="C909" s="28" t="s">
        <v>88</v>
      </c>
      <c r="D909" s="28" t="s">
        <v>60</v>
      </c>
      <c r="E909" s="28" t="s">
        <v>61</v>
      </c>
      <c r="F909" s="28" t="s">
        <v>18</v>
      </c>
      <c r="G909" s="28" t="s">
        <v>104</v>
      </c>
      <c r="H909" s="28">
        <v>480</v>
      </c>
      <c r="I909" s="28">
        <v>120</v>
      </c>
      <c r="J909" s="28">
        <v>4800</v>
      </c>
      <c r="K909" s="28"/>
      <c r="L909" s="48" t="s">
        <v>136</v>
      </c>
      <c r="M909" s="11">
        <f t="shared" si="17"/>
        <v>576000</v>
      </c>
    </row>
    <row r="910" spans="2:13" x14ac:dyDescent="0.35">
      <c r="B910" s="28" t="s">
        <v>87</v>
      </c>
      <c r="C910" s="28" t="s">
        <v>88</v>
      </c>
      <c r="D910" s="28" t="s">
        <v>60</v>
      </c>
      <c r="E910" s="28" t="s">
        <v>61</v>
      </c>
      <c r="F910" s="28" t="s">
        <v>18</v>
      </c>
      <c r="G910" s="28" t="s">
        <v>104</v>
      </c>
      <c r="H910" s="28">
        <v>480</v>
      </c>
      <c r="I910" s="28">
        <v>100</v>
      </c>
      <c r="J910" s="28">
        <v>7000</v>
      </c>
      <c r="K910" s="28"/>
      <c r="L910" s="48" t="s">
        <v>136</v>
      </c>
      <c r="M910" s="11">
        <f t="shared" si="17"/>
        <v>700000</v>
      </c>
    </row>
    <row r="911" spans="2:13" x14ac:dyDescent="0.35">
      <c r="B911" s="28" t="s">
        <v>87</v>
      </c>
      <c r="C911" s="28" t="s">
        <v>88</v>
      </c>
      <c r="D911" s="28" t="s">
        <v>60</v>
      </c>
      <c r="E911" s="28" t="s">
        <v>61</v>
      </c>
      <c r="F911" s="28" t="s">
        <v>18</v>
      </c>
      <c r="G911" s="28" t="s">
        <v>19</v>
      </c>
      <c r="H911" s="28">
        <v>72</v>
      </c>
      <c r="I911" s="28">
        <v>36</v>
      </c>
      <c r="J911" s="28">
        <v>9610.92</v>
      </c>
      <c r="K911" s="28"/>
      <c r="L911" s="48" t="s">
        <v>136</v>
      </c>
      <c r="M911" s="11">
        <f t="shared" si="17"/>
        <v>345993.12</v>
      </c>
    </row>
    <row r="912" spans="2:13" x14ac:dyDescent="0.35">
      <c r="B912" s="28" t="s">
        <v>87</v>
      </c>
      <c r="C912" s="28" t="s">
        <v>88</v>
      </c>
      <c r="D912" s="28" t="s">
        <v>60</v>
      </c>
      <c r="E912" s="28" t="s">
        <v>61</v>
      </c>
      <c r="F912" s="28" t="s">
        <v>18</v>
      </c>
      <c r="G912" s="28" t="s">
        <v>19</v>
      </c>
      <c r="H912" s="28">
        <v>48</v>
      </c>
      <c r="I912" s="28">
        <v>12</v>
      </c>
      <c r="J912" s="28">
        <v>6160.68</v>
      </c>
      <c r="K912" s="28"/>
      <c r="L912" s="48" t="s">
        <v>136</v>
      </c>
      <c r="M912" s="11">
        <f t="shared" si="17"/>
        <v>73928.160000000003</v>
      </c>
    </row>
    <row r="913" spans="2:13" x14ac:dyDescent="0.35">
      <c r="B913" s="28" t="s">
        <v>87</v>
      </c>
      <c r="C913" s="28" t="s">
        <v>88</v>
      </c>
      <c r="D913" s="28" t="s">
        <v>60</v>
      </c>
      <c r="E913" s="28" t="s">
        <v>61</v>
      </c>
      <c r="F913" s="28" t="s">
        <v>18</v>
      </c>
      <c r="G913" s="28" t="s">
        <v>19</v>
      </c>
      <c r="H913" s="28">
        <v>36</v>
      </c>
      <c r="I913" s="28">
        <v>36</v>
      </c>
      <c r="J913" s="28">
        <v>8839.44</v>
      </c>
      <c r="K913" s="28"/>
      <c r="L913" s="48" t="s">
        <v>136</v>
      </c>
      <c r="M913" s="11">
        <f t="shared" si="17"/>
        <v>318219.84000000003</v>
      </c>
    </row>
    <row r="914" spans="2:13" x14ac:dyDescent="0.35">
      <c r="B914" s="28" t="s">
        <v>87</v>
      </c>
      <c r="C914" s="28" t="s">
        <v>88</v>
      </c>
      <c r="D914" s="28" t="s">
        <v>60</v>
      </c>
      <c r="E914" s="28" t="s">
        <v>61</v>
      </c>
      <c r="F914" s="28" t="s">
        <v>18</v>
      </c>
      <c r="G914" s="28" t="s">
        <v>108</v>
      </c>
      <c r="H914" s="28">
        <v>30</v>
      </c>
      <c r="I914" s="28">
        <v>18</v>
      </c>
      <c r="J914" s="28">
        <v>2812.68</v>
      </c>
      <c r="K914" s="28"/>
      <c r="L914" s="48" t="s">
        <v>136</v>
      </c>
      <c r="M914" s="11">
        <f t="shared" si="17"/>
        <v>50628.24</v>
      </c>
    </row>
    <row r="915" spans="2:13" x14ac:dyDescent="0.35">
      <c r="B915" s="28" t="s">
        <v>87</v>
      </c>
      <c r="C915" s="28" t="s">
        <v>88</v>
      </c>
      <c r="D915" s="28" t="s">
        <v>60</v>
      </c>
      <c r="E915" s="28" t="s">
        <v>61</v>
      </c>
      <c r="F915" s="28" t="s">
        <v>18</v>
      </c>
      <c r="G915" s="28" t="s">
        <v>109</v>
      </c>
      <c r="H915" s="28">
        <v>160</v>
      </c>
      <c r="I915" s="28">
        <v>80</v>
      </c>
      <c r="J915" s="28">
        <v>8240</v>
      </c>
      <c r="K915" s="28"/>
      <c r="L915" s="48" t="s">
        <v>136</v>
      </c>
      <c r="M915" s="11">
        <f t="shared" si="17"/>
        <v>659200</v>
      </c>
    </row>
    <row r="916" spans="2:13" x14ac:dyDescent="0.35">
      <c r="B916" s="28" t="s">
        <v>87</v>
      </c>
      <c r="C916" s="28" t="s">
        <v>88</v>
      </c>
      <c r="D916" s="28" t="s">
        <v>60</v>
      </c>
      <c r="E916" s="28" t="s">
        <v>61</v>
      </c>
      <c r="F916" s="28" t="s">
        <v>110</v>
      </c>
      <c r="G916" s="28" t="s">
        <v>111</v>
      </c>
      <c r="H916" s="28">
        <v>48</v>
      </c>
      <c r="I916" s="28">
        <v>12</v>
      </c>
      <c r="J916" s="28">
        <v>990</v>
      </c>
      <c r="K916" s="28"/>
      <c r="L916" s="48" t="s">
        <v>136</v>
      </c>
      <c r="M916" s="11">
        <f t="shared" si="17"/>
        <v>11880</v>
      </c>
    </row>
    <row r="917" spans="2:13" x14ac:dyDescent="0.35">
      <c r="B917" s="28" t="s">
        <v>87</v>
      </c>
      <c r="C917" s="28" t="s">
        <v>88</v>
      </c>
      <c r="D917" s="28" t="s">
        <v>60</v>
      </c>
      <c r="E917" s="28" t="s">
        <v>61</v>
      </c>
      <c r="F917" s="28" t="s">
        <v>110</v>
      </c>
      <c r="G917" s="28" t="s">
        <v>111</v>
      </c>
      <c r="H917" s="28">
        <v>36</v>
      </c>
      <c r="I917" s="28">
        <v>12</v>
      </c>
      <c r="J917" s="28">
        <v>1900.08</v>
      </c>
      <c r="K917" s="28"/>
      <c r="L917" s="48" t="s">
        <v>136</v>
      </c>
      <c r="M917" s="11">
        <f t="shared" si="17"/>
        <v>22800.959999999999</v>
      </c>
    </row>
    <row r="918" spans="2:13" x14ac:dyDescent="0.35">
      <c r="B918" s="28" t="s">
        <v>87</v>
      </c>
      <c r="C918" s="28" t="s">
        <v>88</v>
      </c>
      <c r="D918" s="28" t="s">
        <v>60</v>
      </c>
      <c r="E918" s="28" t="s">
        <v>61</v>
      </c>
      <c r="F918" s="28" t="s">
        <v>110</v>
      </c>
      <c r="G918" s="28" t="s">
        <v>111</v>
      </c>
      <c r="H918" s="28">
        <v>120</v>
      </c>
      <c r="I918" s="28">
        <v>12</v>
      </c>
      <c r="J918" s="28">
        <v>850.08</v>
      </c>
      <c r="K918" s="28"/>
      <c r="L918" s="48" t="s">
        <v>136</v>
      </c>
      <c r="M918" s="11">
        <f t="shared" si="17"/>
        <v>10200.960000000001</v>
      </c>
    </row>
    <row r="919" spans="2:13" x14ac:dyDescent="0.35">
      <c r="B919" s="28" t="s">
        <v>87</v>
      </c>
      <c r="C919" s="28" t="s">
        <v>88</v>
      </c>
      <c r="D919" s="28" t="s">
        <v>60</v>
      </c>
      <c r="E919" s="28" t="s">
        <v>61</v>
      </c>
      <c r="F919" s="28" t="s">
        <v>26</v>
      </c>
      <c r="G919" s="28" t="s">
        <v>27</v>
      </c>
      <c r="H919" s="28">
        <v>12</v>
      </c>
      <c r="I919" s="28">
        <v>12</v>
      </c>
      <c r="J919" s="28">
        <v>2667.84</v>
      </c>
      <c r="K919" s="28"/>
      <c r="L919" s="48" t="s">
        <v>136</v>
      </c>
      <c r="M919" s="11">
        <f t="shared" si="17"/>
        <v>32014.080000000002</v>
      </c>
    </row>
    <row r="920" spans="2:13" x14ac:dyDescent="0.35">
      <c r="B920" s="28" t="s">
        <v>87</v>
      </c>
      <c r="C920" s="28" t="s">
        <v>88</v>
      </c>
      <c r="D920" s="28" t="s">
        <v>60</v>
      </c>
      <c r="E920" s="28" t="s">
        <v>61</v>
      </c>
      <c r="F920" s="28" t="s">
        <v>26</v>
      </c>
      <c r="G920" s="28" t="s">
        <v>27</v>
      </c>
      <c r="H920" s="28">
        <v>12</v>
      </c>
      <c r="I920" s="28">
        <v>12</v>
      </c>
      <c r="J920" s="28">
        <v>2667.84</v>
      </c>
      <c r="K920" s="28"/>
      <c r="L920" s="48" t="s">
        <v>136</v>
      </c>
      <c r="M920" s="11">
        <f t="shared" si="17"/>
        <v>32014.080000000002</v>
      </c>
    </row>
    <row r="921" spans="2:13" x14ac:dyDescent="0.35">
      <c r="B921" s="28" t="s">
        <v>87</v>
      </c>
      <c r="C921" s="28" t="s">
        <v>88</v>
      </c>
      <c r="D921" s="28" t="s">
        <v>60</v>
      </c>
      <c r="E921" s="28" t="s">
        <v>61</v>
      </c>
      <c r="F921" s="28" t="s">
        <v>26</v>
      </c>
      <c r="G921" s="28" t="s">
        <v>27</v>
      </c>
      <c r="H921" s="28">
        <v>144</v>
      </c>
      <c r="I921" s="28">
        <v>24</v>
      </c>
      <c r="J921" s="28">
        <v>857.04</v>
      </c>
      <c r="K921" s="28"/>
      <c r="L921" s="48" t="s">
        <v>136</v>
      </c>
      <c r="M921" s="11">
        <f t="shared" si="17"/>
        <v>20568.96</v>
      </c>
    </row>
    <row r="922" spans="2:13" x14ac:dyDescent="0.35">
      <c r="B922" s="28" t="s">
        <v>87</v>
      </c>
      <c r="C922" s="28" t="s">
        <v>88</v>
      </c>
      <c r="D922" s="28" t="s">
        <v>60</v>
      </c>
      <c r="E922" s="28" t="s">
        <v>61</v>
      </c>
      <c r="F922" s="28" t="s">
        <v>26</v>
      </c>
      <c r="G922" s="28" t="s">
        <v>27</v>
      </c>
      <c r="H922" s="28">
        <v>72</v>
      </c>
      <c r="I922" s="28">
        <v>72</v>
      </c>
      <c r="J922" s="28">
        <v>3456</v>
      </c>
      <c r="K922" s="28"/>
      <c r="L922" s="48" t="s">
        <v>136</v>
      </c>
      <c r="M922" s="11">
        <f t="shared" si="17"/>
        <v>248832</v>
      </c>
    </row>
    <row r="923" spans="2:13" x14ac:dyDescent="0.35">
      <c r="B923" s="28" t="s">
        <v>87</v>
      </c>
      <c r="C923" s="28" t="s">
        <v>88</v>
      </c>
      <c r="D923" s="28" t="s">
        <v>60</v>
      </c>
      <c r="E923" s="28" t="s">
        <v>61</v>
      </c>
      <c r="F923" s="28" t="s">
        <v>31</v>
      </c>
      <c r="G923" s="28" t="s">
        <v>117</v>
      </c>
      <c r="H923" s="28">
        <v>120</v>
      </c>
      <c r="I923" s="28">
        <v>120</v>
      </c>
      <c r="J923" s="28">
        <v>3783.6</v>
      </c>
      <c r="K923" s="28"/>
      <c r="L923" s="48" t="s">
        <v>136</v>
      </c>
      <c r="M923" s="11">
        <f t="shared" si="17"/>
        <v>454032</v>
      </c>
    </row>
    <row r="924" spans="2:13" x14ac:dyDescent="0.35">
      <c r="B924" s="28" t="s">
        <v>87</v>
      </c>
      <c r="C924" s="28" t="s">
        <v>88</v>
      </c>
      <c r="D924" s="28" t="s">
        <v>60</v>
      </c>
      <c r="E924" s="28" t="s">
        <v>61</v>
      </c>
      <c r="F924" s="28" t="s">
        <v>31</v>
      </c>
      <c r="G924" s="28" t="s">
        <v>117</v>
      </c>
      <c r="H924" s="28">
        <v>112</v>
      </c>
      <c r="I924" s="28">
        <v>112</v>
      </c>
      <c r="J924" s="28">
        <v>5044.4799999999996</v>
      </c>
      <c r="K924" s="28"/>
      <c r="L924" s="48" t="s">
        <v>136</v>
      </c>
      <c r="M924" s="11">
        <f t="shared" si="17"/>
        <v>564981.76000000001</v>
      </c>
    </row>
    <row r="925" spans="2:13" x14ac:dyDescent="0.35">
      <c r="B925" s="28" t="s">
        <v>87</v>
      </c>
      <c r="C925" s="28" t="s">
        <v>88</v>
      </c>
      <c r="D925" s="28" t="s">
        <v>60</v>
      </c>
      <c r="E925" s="28" t="s">
        <v>61</v>
      </c>
      <c r="F925" s="28" t="s">
        <v>31</v>
      </c>
      <c r="G925" s="28" t="s">
        <v>117</v>
      </c>
      <c r="H925" s="28">
        <v>40</v>
      </c>
      <c r="I925" s="28">
        <v>40</v>
      </c>
      <c r="J925" s="28">
        <v>4324.3999999999996</v>
      </c>
      <c r="K925" s="28"/>
      <c r="L925" s="48" t="s">
        <v>136</v>
      </c>
      <c r="M925" s="11">
        <f t="shared" si="17"/>
        <v>172976</v>
      </c>
    </row>
    <row r="926" spans="2:13" x14ac:dyDescent="0.35">
      <c r="B926" s="28" t="s">
        <v>87</v>
      </c>
      <c r="C926" s="28" t="s">
        <v>88</v>
      </c>
      <c r="D926" s="28" t="s">
        <v>60</v>
      </c>
      <c r="E926" s="28" t="s">
        <v>61</v>
      </c>
      <c r="F926" s="28" t="s">
        <v>31</v>
      </c>
      <c r="G926" s="28" t="s">
        <v>32</v>
      </c>
      <c r="H926" s="28">
        <v>48</v>
      </c>
      <c r="I926" s="28">
        <v>48</v>
      </c>
      <c r="J926" s="28">
        <v>8216.16</v>
      </c>
      <c r="K926" s="28"/>
      <c r="L926" s="48" t="s">
        <v>136</v>
      </c>
      <c r="M926" s="11">
        <f t="shared" si="17"/>
        <v>394375.67999999999</v>
      </c>
    </row>
    <row r="927" spans="2:13" x14ac:dyDescent="0.35">
      <c r="B927" s="28" t="s">
        <v>87</v>
      </c>
      <c r="C927" s="28" t="s">
        <v>88</v>
      </c>
      <c r="D927" s="28" t="s">
        <v>60</v>
      </c>
      <c r="E927" s="28" t="s">
        <v>61</v>
      </c>
      <c r="F927" s="28" t="s">
        <v>31</v>
      </c>
      <c r="G927" s="28" t="s">
        <v>32</v>
      </c>
      <c r="H927" s="28">
        <v>24</v>
      </c>
      <c r="I927" s="28">
        <v>48</v>
      </c>
      <c r="J927" s="28">
        <v>9473.76</v>
      </c>
      <c r="K927" s="28"/>
      <c r="L927" s="48" t="s">
        <v>136</v>
      </c>
      <c r="M927" s="11">
        <f t="shared" si="17"/>
        <v>454740.47999999998</v>
      </c>
    </row>
    <row r="928" spans="2:13" x14ac:dyDescent="0.35">
      <c r="B928" s="28" t="s">
        <v>140</v>
      </c>
      <c r="C928" s="28" t="s">
        <v>141</v>
      </c>
      <c r="D928" s="28" t="s">
        <v>114</v>
      </c>
      <c r="E928" s="28" t="s">
        <v>120</v>
      </c>
      <c r="F928" s="28" t="s">
        <v>40</v>
      </c>
      <c r="G928" s="28" t="s">
        <v>42</v>
      </c>
      <c r="H928" s="28">
        <v>25</v>
      </c>
      <c r="I928" s="28">
        <v>190</v>
      </c>
      <c r="J928" s="28">
        <v>240659.7</v>
      </c>
      <c r="K928" s="28"/>
      <c r="L928" s="48" t="s">
        <v>136</v>
      </c>
      <c r="M928" s="11">
        <f t="shared" si="17"/>
        <v>45725343</v>
      </c>
    </row>
    <row r="929" spans="2:13" x14ac:dyDescent="0.35">
      <c r="B929" s="28" t="s">
        <v>140</v>
      </c>
      <c r="C929" s="28" t="s">
        <v>141</v>
      </c>
      <c r="D929" s="28" t="s">
        <v>114</v>
      </c>
      <c r="E929" s="28" t="s">
        <v>120</v>
      </c>
      <c r="F929" s="28" t="s">
        <v>40</v>
      </c>
      <c r="G929" s="28" t="s">
        <v>42</v>
      </c>
      <c r="H929" s="28">
        <v>25</v>
      </c>
      <c r="I929" s="28">
        <v>60</v>
      </c>
      <c r="J929" s="28">
        <v>75997.8</v>
      </c>
      <c r="K929" s="28"/>
      <c r="L929" s="48" t="s">
        <v>136</v>
      </c>
      <c r="M929" s="11">
        <f t="shared" si="17"/>
        <v>4559868</v>
      </c>
    </row>
    <row r="930" spans="2:13" x14ac:dyDescent="0.35">
      <c r="B930" s="28" t="s">
        <v>87</v>
      </c>
      <c r="C930" s="28" t="s">
        <v>88</v>
      </c>
      <c r="D930" s="28" t="s">
        <v>60</v>
      </c>
      <c r="E930" s="28" t="s">
        <v>61</v>
      </c>
      <c r="F930" s="28" t="s">
        <v>40</v>
      </c>
      <c r="G930" s="28" t="s">
        <v>47</v>
      </c>
      <c r="H930" s="28">
        <v>1080</v>
      </c>
      <c r="I930" s="28">
        <v>36</v>
      </c>
      <c r="J930" s="28">
        <v>1441.8</v>
      </c>
      <c r="K930" s="28"/>
      <c r="L930" s="48" t="s">
        <v>136</v>
      </c>
      <c r="M930" s="11">
        <f t="shared" si="17"/>
        <v>51904.799999999996</v>
      </c>
    </row>
    <row r="931" spans="2:13" x14ac:dyDescent="0.35">
      <c r="B931" s="28" t="s">
        <v>140</v>
      </c>
      <c r="C931" s="28" t="s">
        <v>141</v>
      </c>
      <c r="D931" s="28" t="s">
        <v>114</v>
      </c>
      <c r="E931" s="28" t="s">
        <v>120</v>
      </c>
      <c r="F931" s="28" t="s">
        <v>40</v>
      </c>
      <c r="G931" s="28" t="s">
        <v>47</v>
      </c>
      <c r="H931" s="28">
        <v>72</v>
      </c>
      <c r="I931" s="28">
        <v>71</v>
      </c>
      <c r="J931" s="28">
        <v>32704.02</v>
      </c>
      <c r="K931" s="28"/>
      <c r="L931" s="48" t="s">
        <v>136</v>
      </c>
      <c r="M931" s="11">
        <f t="shared" si="17"/>
        <v>2321985.42</v>
      </c>
    </row>
    <row r="932" spans="2:13" x14ac:dyDescent="0.35">
      <c r="B932" s="28" t="s">
        <v>140</v>
      </c>
      <c r="C932" s="28" t="s">
        <v>141</v>
      </c>
      <c r="D932" s="28" t="s">
        <v>114</v>
      </c>
      <c r="E932" s="28" t="s">
        <v>120</v>
      </c>
      <c r="F932" s="28" t="s">
        <v>40</v>
      </c>
      <c r="G932" s="28" t="s">
        <v>47</v>
      </c>
      <c r="H932" s="28">
        <v>72</v>
      </c>
      <c r="I932" s="28">
        <v>865</v>
      </c>
      <c r="J932" s="28">
        <v>398436.3</v>
      </c>
      <c r="K932" s="28"/>
      <c r="L932" s="48" t="s">
        <v>136</v>
      </c>
      <c r="M932" s="11">
        <f t="shared" si="17"/>
        <v>344647399.5</v>
      </c>
    </row>
    <row r="933" spans="2:13" x14ac:dyDescent="0.35">
      <c r="B933" s="28" t="s">
        <v>87</v>
      </c>
      <c r="C933" s="28" t="s">
        <v>88</v>
      </c>
      <c r="D933" s="28" t="s">
        <v>60</v>
      </c>
      <c r="E933" s="28" t="s">
        <v>61</v>
      </c>
      <c r="F933" s="28" t="s">
        <v>40</v>
      </c>
      <c r="G933" s="28" t="s">
        <v>47</v>
      </c>
      <c r="H933" s="28">
        <v>320</v>
      </c>
      <c r="I933" s="28">
        <v>180</v>
      </c>
      <c r="J933" s="28">
        <v>16371</v>
      </c>
      <c r="K933" s="28"/>
      <c r="L933" s="48" t="s">
        <v>136</v>
      </c>
      <c r="M933" s="11">
        <f t="shared" si="17"/>
        <v>2946780</v>
      </c>
    </row>
    <row r="934" spans="2:13" x14ac:dyDescent="0.35">
      <c r="B934" s="28" t="s">
        <v>140</v>
      </c>
      <c r="C934" s="28" t="s">
        <v>141</v>
      </c>
      <c r="D934" s="28" t="s">
        <v>114</v>
      </c>
      <c r="E934" s="28" t="s">
        <v>120</v>
      </c>
      <c r="F934" s="28" t="s">
        <v>40</v>
      </c>
      <c r="G934" s="28" t="s">
        <v>47</v>
      </c>
      <c r="H934" s="28">
        <v>16</v>
      </c>
      <c r="I934" s="28">
        <v>800</v>
      </c>
      <c r="J934" s="28">
        <v>1382480</v>
      </c>
      <c r="K934" s="28"/>
      <c r="L934" s="48" t="s">
        <v>136</v>
      </c>
      <c r="M934" s="11">
        <f t="shared" si="17"/>
        <v>1105984000</v>
      </c>
    </row>
    <row r="935" spans="2:13" x14ac:dyDescent="0.35">
      <c r="B935" s="28" t="s">
        <v>87</v>
      </c>
      <c r="C935" s="28" t="s">
        <v>88</v>
      </c>
      <c r="D935" s="28" t="s">
        <v>60</v>
      </c>
      <c r="E935" s="28" t="s">
        <v>61</v>
      </c>
      <c r="F935" s="28" t="s">
        <v>55</v>
      </c>
      <c r="G935" s="28" t="s">
        <v>56</v>
      </c>
      <c r="H935" s="28">
        <v>24</v>
      </c>
      <c r="I935" s="28">
        <v>24</v>
      </c>
      <c r="J935" s="28">
        <v>3979.92</v>
      </c>
      <c r="K935" s="28"/>
      <c r="L935" s="48" t="s">
        <v>136</v>
      </c>
      <c r="M935" s="11">
        <f t="shared" si="17"/>
        <v>95518.080000000002</v>
      </c>
    </row>
    <row r="936" spans="2:13" x14ac:dyDescent="0.35">
      <c r="B936" s="28" t="s">
        <v>87</v>
      </c>
      <c r="C936" s="28" t="s">
        <v>88</v>
      </c>
      <c r="D936" s="28" t="s">
        <v>60</v>
      </c>
      <c r="E936" s="28" t="s">
        <v>61</v>
      </c>
      <c r="F936" s="28" t="s">
        <v>55</v>
      </c>
      <c r="G936" s="28" t="s">
        <v>56</v>
      </c>
      <c r="H936" s="28">
        <v>24</v>
      </c>
      <c r="I936" s="28">
        <v>24</v>
      </c>
      <c r="J936" s="28">
        <v>3979.92</v>
      </c>
      <c r="K936" s="28"/>
      <c r="L936" s="48" t="s">
        <v>136</v>
      </c>
      <c r="M936" s="11">
        <f t="shared" si="17"/>
        <v>95518.080000000002</v>
      </c>
    </row>
    <row r="937" spans="2:13" x14ac:dyDescent="0.35">
      <c r="B937" s="28" t="s">
        <v>87</v>
      </c>
      <c r="C937" s="28" t="s">
        <v>88</v>
      </c>
      <c r="D937" s="28" t="s">
        <v>60</v>
      </c>
      <c r="E937" s="28" t="s">
        <v>61</v>
      </c>
      <c r="F937" s="28" t="s">
        <v>62</v>
      </c>
      <c r="G937" s="28" t="s">
        <v>124</v>
      </c>
      <c r="H937" s="28">
        <v>4</v>
      </c>
      <c r="I937" s="28">
        <v>4</v>
      </c>
      <c r="J937" s="28">
        <v>2266.64</v>
      </c>
      <c r="K937" s="28"/>
      <c r="L937" s="48" t="s">
        <v>136</v>
      </c>
      <c r="M937" s="11">
        <f t="shared" si="17"/>
        <v>9066.56</v>
      </c>
    </row>
    <row r="938" spans="2:13" x14ac:dyDescent="0.35">
      <c r="B938" s="28" t="s">
        <v>87</v>
      </c>
      <c r="C938" s="28" t="s">
        <v>88</v>
      </c>
      <c r="D938" s="28" t="s">
        <v>60</v>
      </c>
      <c r="E938" s="28" t="s">
        <v>61</v>
      </c>
      <c r="F938" s="28" t="s">
        <v>62</v>
      </c>
      <c r="G938" s="28" t="s">
        <v>124</v>
      </c>
      <c r="H938" s="28">
        <v>4</v>
      </c>
      <c r="I938" s="28">
        <v>4</v>
      </c>
      <c r="J938" s="28">
        <v>1981.48</v>
      </c>
      <c r="K938" s="28"/>
      <c r="L938" s="48" t="s">
        <v>136</v>
      </c>
      <c r="M938" s="11">
        <f t="shared" si="17"/>
        <v>7925.92</v>
      </c>
    </row>
    <row r="939" spans="2:13" x14ac:dyDescent="0.35">
      <c r="B939" s="28" t="s">
        <v>84</v>
      </c>
      <c r="C939" s="28" t="s">
        <v>85</v>
      </c>
      <c r="D939" s="28" t="s">
        <v>60</v>
      </c>
      <c r="E939" s="28" t="s">
        <v>61</v>
      </c>
      <c r="F939" s="28" t="s">
        <v>62</v>
      </c>
      <c r="G939" s="28" t="s">
        <v>63</v>
      </c>
      <c r="H939" s="28">
        <v>2</v>
      </c>
      <c r="I939" s="28">
        <v>80</v>
      </c>
      <c r="J939" s="28">
        <v>103629.6</v>
      </c>
      <c r="K939" s="28"/>
      <c r="L939" s="48" t="s">
        <v>136</v>
      </c>
      <c r="M939" s="11">
        <f t="shared" si="17"/>
        <v>8290368</v>
      </c>
    </row>
    <row r="940" spans="2:13" x14ac:dyDescent="0.35">
      <c r="B940" s="28" t="s">
        <v>87</v>
      </c>
      <c r="C940" s="28" t="s">
        <v>88</v>
      </c>
      <c r="D940" s="28" t="s">
        <v>60</v>
      </c>
      <c r="E940" s="28" t="s">
        <v>61</v>
      </c>
      <c r="F940" s="28" t="s">
        <v>62</v>
      </c>
      <c r="G940" s="28" t="s">
        <v>71</v>
      </c>
      <c r="H940" s="28">
        <v>72</v>
      </c>
      <c r="I940" s="28">
        <v>432</v>
      </c>
      <c r="J940" s="28">
        <v>4000.32</v>
      </c>
      <c r="K940" s="28"/>
      <c r="L940" s="48" t="s">
        <v>136</v>
      </c>
      <c r="M940" s="11">
        <f t="shared" si="17"/>
        <v>1728138.24</v>
      </c>
    </row>
    <row r="941" spans="2:13" x14ac:dyDescent="0.35">
      <c r="B941" s="28" t="s">
        <v>87</v>
      </c>
      <c r="C941" s="28" t="s">
        <v>88</v>
      </c>
      <c r="D941" s="28" t="s">
        <v>60</v>
      </c>
      <c r="E941" s="28" t="s">
        <v>61</v>
      </c>
      <c r="F941" s="28" t="s">
        <v>62</v>
      </c>
      <c r="G941" s="28" t="s">
        <v>71</v>
      </c>
      <c r="H941" s="28">
        <v>48</v>
      </c>
      <c r="I941" s="28">
        <v>96</v>
      </c>
      <c r="J941" s="28">
        <v>6489.6</v>
      </c>
      <c r="K941" s="28"/>
      <c r="L941" s="48" t="s">
        <v>136</v>
      </c>
      <c r="M941" s="11">
        <f t="shared" si="17"/>
        <v>623001.60000000009</v>
      </c>
    </row>
    <row r="942" spans="2:13" x14ac:dyDescent="0.35">
      <c r="B942" s="28" t="s">
        <v>87</v>
      </c>
      <c r="C942" s="28" t="s">
        <v>88</v>
      </c>
      <c r="D942" s="28" t="s">
        <v>60</v>
      </c>
      <c r="E942" s="28" t="s">
        <v>61</v>
      </c>
      <c r="F942" s="28" t="s">
        <v>62</v>
      </c>
      <c r="G942" s="28" t="s">
        <v>71</v>
      </c>
      <c r="H942" s="28">
        <v>24</v>
      </c>
      <c r="I942" s="28">
        <v>72</v>
      </c>
      <c r="J942" s="28">
        <v>5666.4</v>
      </c>
      <c r="K942" s="28"/>
      <c r="L942" s="48" t="s">
        <v>136</v>
      </c>
      <c r="M942" s="11">
        <f t="shared" si="17"/>
        <v>407980.79999999999</v>
      </c>
    </row>
    <row r="943" spans="2:13" x14ac:dyDescent="0.35">
      <c r="B943" s="28" t="s">
        <v>87</v>
      </c>
      <c r="C943" s="28" t="s">
        <v>88</v>
      </c>
      <c r="D943" s="28" t="s">
        <v>60</v>
      </c>
      <c r="E943" s="28" t="s">
        <v>61</v>
      </c>
      <c r="F943" s="28" t="s">
        <v>62</v>
      </c>
      <c r="G943" s="28" t="s">
        <v>71</v>
      </c>
      <c r="H943" s="28">
        <v>48</v>
      </c>
      <c r="I943" s="28">
        <v>48</v>
      </c>
      <c r="J943" s="28">
        <v>2000.16</v>
      </c>
      <c r="K943" s="28"/>
      <c r="L943" s="48" t="s">
        <v>136</v>
      </c>
      <c r="M943" s="11">
        <f t="shared" si="17"/>
        <v>96007.680000000008</v>
      </c>
    </row>
    <row r="944" spans="2:13" x14ac:dyDescent="0.35">
      <c r="B944" s="28" t="s">
        <v>87</v>
      </c>
      <c r="C944" s="28" t="s">
        <v>88</v>
      </c>
      <c r="D944" s="28" t="s">
        <v>60</v>
      </c>
      <c r="E944" s="28" t="s">
        <v>61</v>
      </c>
      <c r="F944" s="28" t="s">
        <v>62</v>
      </c>
      <c r="G944" s="28" t="s">
        <v>71</v>
      </c>
      <c r="H944" s="28">
        <v>48</v>
      </c>
      <c r="I944" s="28">
        <v>48</v>
      </c>
      <c r="J944" s="28">
        <v>2000.16</v>
      </c>
      <c r="K944" s="28"/>
      <c r="L944" s="48" t="s">
        <v>136</v>
      </c>
      <c r="M944" s="11">
        <f t="shared" si="17"/>
        <v>96007.680000000008</v>
      </c>
    </row>
    <row r="945" spans="2:13" x14ac:dyDescent="0.35">
      <c r="B945" s="28" t="s">
        <v>87</v>
      </c>
      <c r="C945" s="28" t="s">
        <v>88</v>
      </c>
      <c r="D945" s="28" t="s">
        <v>60</v>
      </c>
      <c r="E945" s="28" t="s">
        <v>61</v>
      </c>
      <c r="F945" s="28" t="s">
        <v>74</v>
      </c>
      <c r="G945" s="28" t="s">
        <v>75</v>
      </c>
      <c r="H945" s="28">
        <v>56</v>
      </c>
      <c r="I945" s="28">
        <v>12</v>
      </c>
      <c r="J945" s="28">
        <v>2236.3200000000002</v>
      </c>
      <c r="K945" s="28"/>
      <c r="L945" s="48" t="s">
        <v>136</v>
      </c>
      <c r="M945" s="11">
        <f t="shared" si="17"/>
        <v>26835.840000000004</v>
      </c>
    </row>
    <row r="946" spans="2:13" x14ac:dyDescent="0.35">
      <c r="B946" s="28" t="s">
        <v>87</v>
      </c>
      <c r="C946" s="28" t="s">
        <v>88</v>
      </c>
      <c r="D946" s="28" t="s">
        <v>60</v>
      </c>
      <c r="E946" s="28" t="s">
        <v>61</v>
      </c>
      <c r="F946" s="28" t="s">
        <v>74</v>
      </c>
      <c r="G946" s="28" t="s">
        <v>75</v>
      </c>
      <c r="H946" s="28">
        <v>56</v>
      </c>
      <c r="I946" s="28">
        <v>6</v>
      </c>
      <c r="J946" s="28">
        <v>1445.46</v>
      </c>
      <c r="K946" s="28"/>
      <c r="L946" s="48" t="s">
        <v>136</v>
      </c>
      <c r="M946" s="11">
        <f t="shared" si="17"/>
        <v>8672.76</v>
      </c>
    </row>
    <row r="947" spans="2:13" x14ac:dyDescent="0.35">
      <c r="B947" s="28" t="s">
        <v>87</v>
      </c>
      <c r="C947" s="28" t="s">
        <v>88</v>
      </c>
      <c r="D947" s="28" t="s">
        <v>60</v>
      </c>
      <c r="E947" s="28" t="s">
        <v>61</v>
      </c>
      <c r="F947" s="28" t="s">
        <v>74</v>
      </c>
      <c r="G947" s="28" t="s">
        <v>75</v>
      </c>
      <c r="H947" s="28">
        <v>56</v>
      </c>
      <c r="I947" s="28">
        <v>12</v>
      </c>
      <c r="J947" s="28">
        <v>2236.3200000000002</v>
      </c>
      <c r="K947" s="28"/>
      <c r="L947" s="48" t="s">
        <v>136</v>
      </c>
      <c r="M947" s="11">
        <f t="shared" si="17"/>
        <v>26835.840000000004</v>
      </c>
    </row>
    <row r="948" spans="2:13" x14ac:dyDescent="0.35">
      <c r="B948" s="28" t="s">
        <v>87</v>
      </c>
      <c r="C948" s="28" t="s">
        <v>88</v>
      </c>
      <c r="D948" s="28" t="s">
        <v>60</v>
      </c>
      <c r="E948" s="28" t="s">
        <v>61</v>
      </c>
      <c r="F948" s="28" t="s">
        <v>74</v>
      </c>
      <c r="G948" s="28" t="s">
        <v>75</v>
      </c>
      <c r="H948" s="28">
        <v>56</v>
      </c>
      <c r="I948" s="28">
        <v>12</v>
      </c>
      <c r="J948" s="28">
        <v>2236.3200000000002</v>
      </c>
      <c r="K948" s="28"/>
      <c r="L948" s="48" t="s">
        <v>136</v>
      </c>
      <c r="M948" s="11">
        <f t="shared" si="17"/>
        <v>26835.840000000004</v>
      </c>
    </row>
    <row r="949" spans="2:13" x14ac:dyDescent="0.35">
      <c r="B949" s="28" t="s">
        <v>87</v>
      </c>
      <c r="C949" s="28" t="s">
        <v>88</v>
      </c>
      <c r="D949" s="28" t="s">
        <v>60</v>
      </c>
      <c r="E949" s="28" t="s">
        <v>61</v>
      </c>
      <c r="F949" s="28" t="s">
        <v>74</v>
      </c>
      <c r="G949" s="28" t="s">
        <v>75</v>
      </c>
      <c r="H949" s="28">
        <v>60</v>
      </c>
      <c r="I949" s="28">
        <v>300</v>
      </c>
      <c r="J949" s="28">
        <v>7350</v>
      </c>
      <c r="K949" s="28"/>
      <c r="L949" s="48" t="s">
        <v>136</v>
      </c>
      <c r="M949" s="11">
        <f t="shared" si="17"/>
        <v>2205000</v>
      </c>
    </row>
    <row r="950" spans="2:13" x14ac:dyDescent="0.35">
      <c r="B950" s="28" t="s">
        <v>87</v>
      </c>
      <c r="C950" s="28" t="s">
        <v>88</v>
      </c>
      <c r="D950" s="28" t="s">
        <v>60</v>
      </c>
      <c r="E950" s="28" t="s">
        <v>61</v>
      </c>
      <c r="F950" s="28" t="s">
        <v>62</v>
      </c>
      <c r="G950" s="28" t="s">
        <v>71</v>
      </c>
      <c r="H950" s="28">
        <v>60</v>
      </c>
      <c r="I950" s="28">
        <v>72</v>
      </c>
      <c r="J950" s="28">
        <v>0</v>
      </c>
      <c r="K950" s="28"/>
      <c r="L950" s="48" t="s">
        <v>136</v>
      </c>
      <c r="M950" s="11">
        <f t="shared" si="17"/>
        <v>0</v>
      </c>
    </row>
    <row r="951" spans="2:13" x14ac:dyDescent="0.35">
      <c r="B951" s="28" t="s">
        <v>67</v>
      </c>
      <c r="C951" s="28" t="s">
        <v>68</v>
      </c>
      <c r="D951" s="28" t="s">
        <v>60</v>
      </c>
      <c r="E951" s="28" t="s">
        <v>61</v>
      </c>
      <c r="F951" s="28" t="s">
        <v>94</v>
      </c>
      <c r="G951" s="28" t="s">
        <v>98</v>
      </c>
      <c r="H951" s="28">
        <v>48</v>
      </c>
      <c r="I951" s="28">
        <v>12</v>
      </c>
      <c r="J951" s="28">
        <v>1736.76</v>
      </c>
      <c r="K951" s="28"/>
      <c r="L951" s="48" t="s">
        <v>136</v>
      </c>
      <c r="M951" s="11">
        <f t="shared" si="17"/>
        <v>20841.12</v>
      </c>
    </row>
    <row r="952" spans="2:13" x14ac:dyDescent="0.35">
      <c r="B952" s="28" t="s">
        <v>67</v>
      </c>
      <c r="C952" s="28" t="s">
        <v>68</v>
      </c>
      <c r="D952" s="28" t="s">
        <v>60</v>
      </c>
      <c r="E952" s="28" t="s">
        <v>61</v>
      </c>
      <c r="F952" s="28" t="s">
        <v>94</v>
      </c>
      <c r="G952" s="28" t="s">
        <v>98</v>
      </c>
      <c r="H952" s="28">
        <v>18</v>
      </c>
      <c r="I952" s="28">
        <v>6</v>
      </c>
      <c r="J952" s="28">
        <v>1973.7</v>
      </c>
      <c r="K952" s="28"/>
      <c r="L952" s="48" t="s">
        <v>136</v>
      </c>
      <c r="M952" s="11">
        <f t="shared" si="17"/>
        <v>11842.2</v>
      </c>
    </row>
    <row r="953" spans="2:13" x14ac:dyDescent="0.35">
      <c r="B953" s="28" t="s">
        <v>67</v>
      </c>
      <c r="C953" s="28" t="s">
        <v>68</v>
      </c>
      <c r="D953" s="28" t="s">
        <v>60</v>
      </c>
      <c r="E953" s="28" t="s">
        <v>61</v>
      </c>
      <c r="F953" s="28" t="s">
        <v>94</v>
      </c>
      <c r="G953" s="28" t="s">
        <v>98</v>
      </c>
      <c r="H953" s="28">
        <v>18</v>
      </c>
      <c r="I953" s="28">
        <v>6</v>
      </c>
      <c r="J953" s="28">
        <v>1710.54</v>
      </c>
      <c r="K953" s="28"/>
      <c r="L953" s="48" t="s">
        <v>136</v>
      </c>
      <c r="M953" s="11">
        <f t="shared" si="17"/>
        <v>10263.24</v>
      </c>
    </row>
    <row r="954" spans="2:13" x14ac:dyDescent="0.35">
      <c r="B954" s="28" t="s">
        <v>67</v>
      </c>
      <c r="C954" s="28" t="s">
        <v>68</v>
      </c>
      <c r="D954" s="28" t="s">
        <v>60</v>
      </c>
      <c r="E954" s="28" t="s">
        <v>61</v>
      </c>
      <c r="F954" s="28" t="s">
        <v>18</v>
      </c>
      <c r="G954" s="28" t="s">
        <v>101</v>
      </c>
      <c r="H954" s="28">
        <v>144</v>
      </c>
      <c r="I954" s="28">
        <v>24</v>
      </c>
      <c r="J954" s="28">
        <v>2077.6799999999998</v>
      </c>
      <c r="K954" s="28"/>
      <c r="L954" s="48" t="s">
        <v>136</v>
      </c>
      <c r="M954" s="11">
        <f t="shared" si="17"/>
        <v>49864.319999999992</v>
      </c>
    </row>
    <row r="955" spans="2:13" x14ac:dyDescent="0.35">
      <c r="B955" s="28" t="s">
        <v>99</v>
      </c>
      <c r="C955" s="28" t="s">
        <v>100</v>
      </c>
      <c r="D955" s="28" t="s">
        <v>81</v>
      </c>
      <c r="E955" s="28" t="s">
        <v>82</v>
      </c>
      <c r="F955" s="28" t="s">
        <v>18</v>
      </c>
      <c r="G955" s="28" t="s">
        <v>103</v>
      </c>
      <c r="H955" s="28">
        <v>192</v>
      </c>
      <c r="I955" s="28">
        <v>48</v>
      </c>
      <c r="J955" s="28">
        <v>3157.44</v>
      </c>
      <c r="K955" s="28"/>
      <c r="L955" s="48" t="s">
        <v>136</v>
      </c>
      <c r="M955" s="11">
        <f t="shared" si="17"/>
        <v>151557.12</v>
      </c>
    </row>
    <row r="956" spans="2:13" x14ac:dyDescent="0.35">
      <c r="B956" s="28" t="s">
        <v>96</v>
      </c>
      <c r="C956" s="28" t="s">
        <v>97</v>
      </c>
      <c r="D956" s="28" t="s">
        <v>60</v>
      </c>
      <c r="E956" s="28" t="s">
        <v>61</v>
      </c>
      <c r="F956" s="28" t="s">
        <v>18</v>
      </c>
      <c r="G956" s="28" t="s">
        <v>104</v>
      </c>
      <c r="H956" s="28">
        <v>480</v>
      </c>
      <c r="I956" s="28">
        <v>480</v>
      </c>
      <c r="J956" s="28">
        <v>19200</v>
      </c>
      <c r="K956" s="28"/>
      <c r="L956" s="48" t="s">
        <v>136</v>
      </c>
      <c r="M956" s="11">
        <f t="shared" si="17"/>
        <v>9216000</v>
      </c>
    </row>
    <row r="957" spans="2:13" x14ac:dyDescent="0.35">
      <c r="B957" s="28" t="s">
        <v>99</v>
      </c>
      <c r="C957" s="28" t="s">
        <v>100</v>
      </c>
      <c r="D957" s="28" t="s">
        <v>81</v>
      </c>
      <c r="E957" s="28" t="s">
        <v>82</v>
      </c>
      <c r="F957" s="28" t="s">
        <v>18</v>
      </c>
      <c r="G957" s="28" t="s">
        <v>104</v>
      </c>
      <c r="H957" s="28">
        <v>480</v>
      </c>
      <c r="I957" s="28">
        <v>480</v>
      </c>
      <c r="J957" s="28">
        <v>19200</v>
      </c>
      <c r="K957" s="28"/>
      <c r="L957" s="48" t="s">
        <v>136</v>
      </c>
      <c r="M957" s="11">
        <f t="shared" si="17"/>
        <v>9216000</v>
      </c>
    </row>
    <row r="958" spans="2:13" x14ac:dyDescent="0.35">
      <c r="B958" s="28" t="s">
        <v>67</v>
      </c>
      <c r="C958" s="28" t="s">
        <v>68</v>
      </c>
      <c r="D958" s="28" t="s">
        <v>60</v>
      </c>
      <c r="E958" s="28" t="s">
        <v>61</v>
      </c>
      <c r="F958" s="28" t="s">
        <v>18</v>
      </c>
      <c r="G958" s="28" t="s">
        <v>104</v>
      </c>
      <c r="H958" s="28">
        <v>80</v>
      </c>
      <c r="I958" s="28">
        <v>40</v>
      </c>
      <c r="J958" s="28">
        <v>2773.2</v>
      </c>
      <c r="K958" s="28"/>
      <c r="L958" s="48" t="s">
        <v>136</v>
      </c>
      <c r="M958" s="11">
        <f t="shared" si="17"/>
        <v>110928</v>
      </c>
    </row>
    <row r="959" spans="2:13" x14ac:dyDescent="0.35">
      <c r="B959" s="28" t="s">
        <v>96</v>
      </c>
      <c r="C959" s="28" t="s">
        <v>97</v>
      </c>
      <c r="D959" s="28" t="s">
        <v>60</v>
      </c>
      <c r="E959" s="28" t="s">
        <v>61</v>
      </c>
      <c r="F959" s="28" t="s">
        <v>18</v>
      </c>
      <c r="G959" s="28" t="s">
        <v>104</v>
      </c>
      <c r="H959" s="28">
        <v>80</v>
      </c>
      <c r="I959" s="28">
        <v>24</v>
      </c>
      <c r="J959" s="28">
        <v>1663.92</v>
      </c>
      <c r="K959" s="28"/>
      <c r="L959" s="48" t="s">
        <v>136</v>
      </c>
      <c r="M959" s="11">
        <f t="shared" si="17"/>
        <v>39934.080000000002</v>
      </c>
    </row>
    <row r="960" spans="2:13" x14ac:dyDescent="0.35">
      <c r="B960" s="28" t="s">
        <v>96</v>
      </c>
      <c r="C960" s="28" t="s">
        <v>97</v>
      </c>
      <c r="D960" s="28" t="s">
        <v>60</v>
      </c>
      <c r="E960" s="28" t="s">
        <v>61</v>
      </c>
      <c r="F960" s="28" t="s">
        <v>18</v>
      </c>
      <c r="G960" s="28" t="s">
        <v>19</v>
      </c>
      <c r="H960" s="28">
        <v>72</v>
      </c>
      <c r="I960" s="28">
        <v>24</v>
      </c>
      <c r="J960" s="28">
        <v>6407.28</v>
      </c>
      <c r="K960" s="28"/>
      <c r="L960" s="48" t="s">
        <v>136</v>
      </c>
      <c r="M960" s="11">
        <f t="shared" si="17"/>
        <v>153774.72</v>
      </c>
    </row>
    <row r="961" spans="2:13" x14ac:dyDescent="0.35">
      <c r="B961" s="28" t="s">
        <v>96</v>
      </c>
      <c r="C961" s="28" t="s">
        <v>97</v>
      </c>
      <c r="D961" s="28" t="s">
        <v>60</v>
      </c>
      <c r="E961" s="28" t="s">
        <v>61</v>
      </c>
      <c r="F961" s="28" t="s">
        <v>18</v>
      </c>
      <c r="G961" s="28" t="s">
        <v>19</v>
      </c>
      <c r="H961" s="28">
        <v>48</v>
      </c>
      <c r="I961" s="28">
        <v>6</v>
      </c>
      <c r="J961" s="28">
        <v>3080.34</v>
      </c>
      <c r="K961" s="28"/>
      <c r="L961" s="48" t="s">
        <v>136</v>
      </c>
      <c r="M961" s="11">
        <f t="shared" si="17"/>
        <v>18482.04</v>
      </c>
    </row>
    <row r="962" spans="2:13" x14ac:dyDescent="0.35">
      <c r="B962" s="28" t="s">
        <v>96</v>
      </c>
      <c r="C962" s="28" t="s">
        <v>97</v>
      </c>
      <c r="D962" s="28" t="s">
        <v>60</v>
      </c>
      <c r="E962" s="28" t="s">
        <v>61</v>
      </c>
      <c r="F962" s="28" t="s">
        <v>18</v>
      </c>
      <c r="G962" s="28" t="s">
        <v>131</v>
      </c>
      <c r="H962" s="28">
        <v>600</v>
      </c>
      <c r="I962" s="28">
        <v>50</v>
      </c>
      <c r="J962" s="28">
        <v>4152.5</v>
      </c>
      <c r="K962" s="28"/>
      <c r="L962" s="48" t="s">
        <v>136</v>
      </c>
      <c r="M962" s="11">
        <f t="shared" si="17"/>
        <v>207625</v>
      </c>
    </row>
    <row r="963" spans="2:13" x14ac:dyDescent="0.35">
      <c r="B963" s="28" t="s">
        <v>96</v>
      </c>
      <c r="C963" s="28" t="s">
        <v>97</v>
      </c>
      <c r="D963" s="28" t="s">
        <v>60</v>
      </c>
      <c r="E963" s="28" t="s">
        <v>61</v>
      </c>
      <c r="F963" s="28" t="s">
        <v>18</v>
      </c>
      <c r="G963" s="28" t="s">
        <v>131</v>
      </c>
      <c r="H963" s="28">
        <v>600</v>
      </c>
      <c r="I963" s="28">
        <v>50</v>
      </c>
      <c r="J963" s="28">
        <v>10272.5</v>
      </c>
      <c r="K963" s="28"/>
      <c r="L963" s="48" t="s">
        <v>136</v>
      </c>
      <c r="M963" s="11">
        <f t="shared" si="17"/>
        <v>513625</v>
      </c>
    </row>
    <row r="964" spans="2:13" x14ac:dyDescent="0.35">
      <c r="B964" s="28" t="s">
        <v>96</v>
      </c>
      <c r="C964" s="28" t="s">
        <v>97</v>
      </c>
      <c r="D964" s="28" t="s">
        <v>60</v>
      </c>
      <c r="E964" s="28" t="s">
        <v>61</v>
      </c>
      <c r="F964" s="28" t="s">
        <v>18</v>
      </c>
      <c r="G964" s="28" t="s">
        <v>131</v>
      </c>
      <c r="H964" s="28">
        <v>144</v>
      </c>
      <c r="I964" s="28">
        <v>36</v>
      </c>
      <c r="J964" s="28">
        <v>3182.04</v>
      </c>
      <c r="K964" s="28"/>
      <c r="L964" s="48" t="s">
        <v>136</v>
      </c>
      <c r="M964" s="11">
        <f t="shared" ref="M964:M1027" si="18">I964*J964</f>
        <v>114553.44</v>
      </c>
    </row>
    <row r="965" spans="2:13" x14ac:dyDescent="0.35">
      <c r="B965" s="28" t="s">
        <v>99</v>
      </c>
      <c r="C965" s="28" t="s">
        <v>100</v>
      </c>
      <c r="D965" s="28" t="s">
        <v>81</v>
      </c>
      <c r="E965" s="28" t="s">
        <v>82</v>
      </c>
      <c r="F965" s="28" t="s">
        <v>18</v>
      </c>
      <c r="G965" s="28" t="s">
        <v>109</v>
      </c>
      <c r="H965" s="28">
        <v>160</v>
      </c>
      <c r="I965" s="28">
        <v>320</v>
      </c>
      <c r="J965" s="28">
        <v>32960</v>
      </c>
      <c r="K965" s="28"/>
      <c r="L965" s="48" t="s">
        <v>136</v>
      </c>
      <c r="M965" s="11">
        <f t="shared" si="18"/>
        <v>10547200</v>
      </c>
    </row>
    <row r="966" spans="2:13" x14ac:dyDescent="0.35">
      <c r="B966" s="28" t="s">
        <v>96</v>
      </c>
      <c r="C966" s="28" t="s">
        <v>97</v>
      </c>
      <c r="D966" s="28" t="s">
        <v>60</v>
      </c>
      <c r="E966" s="28" t="s">
        <v>61</v>
      </c>
      <c r="F966" s="28" t="s">
        <v>18</v>
      </c>
      <c r="G966" s="28" t="s">
        <v>109</v>
      </c>
      <c r="H966" s="28">
        <v>160</v>
      </c>
      <c r="I966" s="28">
        <v>160</v>
      </c>
      <c r="J966" s="28">
        <v>16480</v>
      </c>
      <c r="K966" s="28"/>
      <c r="L966" s="48" t="s">
        <v>136</v>
      </c>
      <c r="M966" s="11">
        <f t="shared" si="18"/>
        <v>2636800</v>
      </c>
    </row>
    <row r="967" spans="2:13" x14ac:dyDescent="0.35">
      <c r="B967" s="28" t="s">
        <v>67</v>
      </c>
      <c r="C967" s="28" t="s">
        <v>68</v>
      </c>
      <c r="D967" s="28" t="s">
        <v>60</v>
      </c>
      <c r="E967" s="28" t="s">
        <v>61</v>
      </c>
      <c r="F967" s="28" t="s">
        <v>110</v>
      </c>
      <c r="G967" s="28" t="s">
        <v>111</v>
      </c>
      <c r="H967" s="28">
        <v>24</v>
      </c>
      <c r="I967" s="28">
        <v>12</v>
      </c>
      <c r="J967" s="28">
        <v>3000</v>
      </c>
      <c r="K967" s="28"/>
      <c r="L967" s="48" t="s">
        <v>136</v>
      </c>
      <c r="M967" s="11">
        <f t="shared" si="18"/>
        <v>36000</v>
      </c>
    </row>
    <row r="968" spans="2:13" x14ac:dyDescent="0.35">
      <c r="B968" s="28" t="s">
        <v>67</v>
      </c>
      <c r="C968" s="28" t="s">
        <v>68</v>
      </c>
      <c r="D968" s="28" t="s">
        <v>60</v>
      </c>
      <c r="E968" s="28" t="s">
        <v>61</v>
      </c>
      <c r="F968" s="28" t="s">
        <v>110</v>
      </c>
      <c r="G968" s="28" t="s">
        <v>111</v>
      </c>
      <c r="H968" s="28">
        <v>36</v>
      </c>
      <c r="I968" s="28">
        <v>12</v>
      </c>
      <c r="J968" s="28">
        <v>1350</v>
      </c>
      <c r="K968" s="28"/>
      <c r="L968" s="48" t="s">
        <v>136</v>
      </c>
      <c r="M968" s="11">
        <f t="shared" si="18"/>
        <v>16200</v>
      </c>
    </row>
    <row r="969" spans="2:13" x14ac:dyDescent="0.35">
      <c r="B969" s="28" t="s">
        <v>67</v>
      </c>
      <c r="C969" s="28" t="s">
        <v>68</v>
      </c>
      <c r="D969" s="28" t="s">
        <v>60</v>
      </c>
      <c r="E969" s="28" t="s">
        <v>61</v>
      </c>
      <c r="F969" s="28" t="s">
        <v>110</v>
      </c>
      <c r="G969" s="28" t="s">
        <v>111</v>
      </c>
      <c r="H969" s="28">
        <v>72</v>
      </c>
      <c r="I969" s="28">
        <v>12</v>
      </c>
      <c r="J969" s="28">
        <v>790.08</v>
      </c>
      <c r="K969" s="28"/>
      <c r="L969" s="48" t="s">
        <v>136</v>
      </c>
      <c r="M969" s="11">
        <f t="shared" si="18"/>
        <v>9480.9600000000009</v>
      </c>
    </row>
    <row r="970" spans="2:13" x14ac:dyDescent="0.35">
      <c r="B970" s="28" t="s">
        <v>67</v>
      </c>
      <c r="C970" s="28" t="s">
        <v>68</v>
      </c>
      <c r="D970" s="28" t="s">
        <v>60</v>
      </c>
      <c r="E970" s="28" t="s">
        <v>61</v>
      </c>
      <c r="F970" s="28" t="s">
        <v>110</v>
      </c>
      <c r="G970" s="28" t="s">
        <v>111</v>
      </c>
      <c r="H970" s="28">
        <v>36</v>
      </c>
      <c r="I970" s="28">
        <v>12</v>
      </c>
      <c r="J970" s="28">
        <v>1350</v>
      </c>
      <c r="K970" s="28"/>
      <c r="L970" s="48" t="s">
        <v>136</v>
      </c>
      <c r="M970" s="11">
        <f t="shared" si="18"/>
        <v>16200</v>
      </c>
    </row>
    <row r="971" spans="2:13" x14ac:dyDescent="0.35">
      <c r="B971" s="28" t="s">
        <v>67</v>
      </c>
      <c r="C971" s="28" t="s">
        <v>68</v>
      </c>
      <c r="D971" s="28" t="s">
        <v>60</v>
      </c>
      <c r="E971" s="28" t="s">
        <v>61</v>
      </c>
      <c r="F971" s="28" t="s">
        <v>110</v>
      </c>
      <c r="G971" s="28" t="s">
        <v>111</v>
      </c>
      <c r="H971" s="28">
        <v>120</v>
      </c>
      <c r="I971" s="28">
        <v>12</v>
      </c>
      <c r="J971" s="28">
        <v>750</v>
      </c>
      <c r="K971" s="28"/>
      <c r="L971" s="48" t="s">
        <v>136</v>
      </c>
      <c r="M971" s="11">
        <f t="shared" si="18"/>
        <v>9000</v>
      </c>
    </row>
    <row r="972" spans="2:13" x14ac:dyDescent="0.35">
      <c r="B972" s="28" t="s">
        <v>67</v>
      </c>
      <c r="C972" s="28" t="s">
        <v>68</v>
      </c>
      <c r="D972" s="28" t="s">
        <v>60</v>
      </c>
      <c r="E972" s="28" t="s">
        <v>61</v>
      </c>
      <c r="F972" s="28" t="s">
        <v>110</v>
      </c>
      <c r="G972" s="28" t="s">
        <v>111</v>
      </c>
      <c r="H972" s="28">
        <v>48</v>
      </c>
      <c r="I972" s="28">
        <v>24</v>
      </c>
      <c r="J972" s="28">
        <v>3400.08</v>
      </c>
      <c r="K972" s="28"/>
      <c r="L972" s="48" t="s">
        <v>136</v>
      </c>
      <c r="M972" s="11">
        <f t="shared" si="18"/>
        <v>81601.919999999998</v>
      </c>
    </row>
    <row r="973" spans="2:13" x14ac:dyDescent="0.35">
      <c r="B973" s="28" t="s">
        <v>96</v>
      </c>
      <c r="C973" s="28" t="s">
        <v>97</v>
      </c>
      <c r="D973" s="28" t="s">
        <v>60</v>
      </c>
      <c r="E973" s="28" t="s">
        <v>61</v>
      </c>
      <c r="F973" s="28" t="s">
        <v>110</v>
      </c>
      <c r="G973" s="28" t="s">
        <v>111</v>
      </c>
      <c r="H973" s="28">
        <v>24</v>
      </c>
      <c r="I973" s="28">
        <v>48</v>
      </c>
      <c r="J973" s="28">
        <v>6000</v>
      </c>
      <c r="K973" s="28"/>
      <c r="L973" s="48" t="s">
        <v>136</v>
      </c>
      <c r="M973" s="11">
        <f t="shared" si="18"/>
        <v>288000</v>
      </c>
    </row>
    <row r="974" spans="2:13" x14ac:dyDescent="0.35">
      <c r="B974" s="28" t="s">
        <v>67</v>
      </c>
      <c r="C974" s="28" t="s">
        <v>68</v>
      </c>
      <c r="D974" s="28" t="s">
        <v>60</v>
      </c>
      <c r="E974" s="28" t="s">
        <v>61</v>
      </c>
      <c r="F974" s="28" t="s">
        <v>26</v>
      </c>
      <c r="G974" s="28" t="s">
        <v>27</v>
      </c>
      <c r="H974" s="28">
        <v>12</v>
      </c>
      <c r="I974" s="28">
        <v>12</v>
      </c>
      <c r="J974" s="28">
        <v>2946.48</v>
      </c>
      <c r="K974" s="28"/>
      <c r="L974" s="48" t="s">
        <v>136</v>
      </c>
      <c r="M974" s="11">
        <f t="shared" si="18"/>
        <v>35357.760000000002</v>
      </c>
    </row>
    <row r="975" spans="2:13" x14ac:dyDescent="0.35">
      <c r="B975" s="28" t="s">
        <v>96</v>
      </c>
      <c r="C975" s="28" t="s">
        <v>97</v>
      </c>
      <c r="D975" s="28" t="s">
        <v>60</v>
      </c>
      <c r="E975" s="28" t="s">
        <v>61</v>
      </c>
      <c r="F975" s="28" t="s">
        <v>26</v>
      </c>
      <c r="G975" s="28" t="s">
        <v>27</v>
      </c>
      <c r="H975" s="28">
        <v>24</v>
      </c>
      <c r="I975" s="28">
        <v>6</v>
      </c>
      <c r="J975" s="28">
        <v>2625</v>
      </c>
      <c r="K975" s="28"/>
      <c r="L975" s="48" t="s">
        <v>136</v>
      </c>
      <c r="M975" s="11">
        <f t="shared" si="18"/>
        <v>15750</v>
      </c>
    </row>
    <row r="976" spans="2:13" x14ac:dyDescent="0.35">
      <c r="B976" s="28" t="s">
        <v>67</v>
      </c>
      <c r="C976" s="28" t="s">
        <v>68</v>
      </c>
      <c r="D976" s="28" t="s">
        <v>60</v>
      </c>
      <c r="E976" s="28" t="s">
        <v>61</v>
      </c>
      <c r="F976" s="28" t="s">
        <v>26</v>
      </c>
      <c r="G976" s="28" t="s">
        <v>27</v>
      </c>
      <c r="H976" s="28">
        <v>144</v>
      </c>
      <c r="I976" s="28">
        <v>72</v>
      </c>
      <c r="J976" s="28">
        <v>1440</v>
      </c>
      <c r="K976" s="28"/>
      <c r="L976" s="48" t="s">
        <v>136</v>
      </c>
      <c r="M976" s="11">
        <f t="shared" si="18"/>
        <v>103680</v>
      </c>
    </row>
    <row r="977" spans="2:13" x14ac:dyDescent="0.35">
      <c r="B977" s="28" t="s">
        <v>67</v>
      </c>
      <c r="C977" s="28" t="s">
        <v>68</v>
      </c>
      <c r="D977" s="28" t="s">
        <v>60</v>
      </c>
      <c r="E977" s="28" t="s">
        <v>61</v>
      </c>
      <c r="F977" s="28" t="s">
        <v>26</v>
      </c>
      <c r="G977" s="28" t="s">
        <v>116</v>
      </c>
      <c r="H977" s="28">
        <v>144</v>
      </c>
      <c r="I977" s="28">
        <v>12</v>
      </c>
      <c r="J977" s="28">
        <v>1060.68</v>
      </c>
      <c r="K977" s="28"/>
      <c r="L977" s="48" t="s">
        <v>136</v>
      </c>
      <c r="M977" s="11">
        <f t="shared" si="18"/>
        <v>12728.16</v>
      </c>
    </row>
    <row r="978" spans="2:13" x14ac:dyDescent="0.35">
      <c r="B978" s="28" t="s">
        <v>67</v>
      </c>
      <c r="C978" s="28" t="s">
        <v>68</v>
      </c>
      <c r="D978" s="28" t="s">
        <v>60</v>
      </c>
      <c r="E978" s="28" t="s">
        <v>61</v>
      </c>
      <c r="F978" s="28" t="s">
        <v>31</v>
      </c>
      <c r="G978" s="28" t="s">
        <v>117</v>
      </c>
      <c r="H978" s="28">
        <v>60</v>
      </c>
      <c r="I978" s="28">
        <v>120</v>
      </c>
      <c r="J978" s="28">
        <v>5404.8</v>
      </c>
      <c r="K978" s="28"/>
      <c r="L978" s="48" t="s">
        <v>136</v>
      </c>
      <c r="M978" s="11">
        <f t="shared" si="18"/>
        <v>648576</v>
      </c>
    </row>
    <row r="979" spans="2:13" x14ac:dyDescent="0.35">
      <c r="B979" s="28" t="s">
        <v>67</v>
      </c>
      <c r="C979" s="28" t="s">
        <v>68</v>
      </c>
      <c r="D979" s="28" t="s">
        <v>60</v>
      </c>
      <c r="E979" s="28" t="s">
        <v>61</v>
      </c>
      <c r="F979" s="28" t="s">
        <v>31</v>
      </c>
      <c r="G979" s="28" t="s">
        <v>117</v>
      </c>
      <c r="H979" s="28">
        <v>30</v>
      </c>
      <c r="I979" s="28">
        <v>30</v>
      </c>
      <c r="J979" s="28">
        <v>4324.2</v>
      </c>
      <c r="K979" s="28"/>
      <c r="L979" s="48" t="s">
        <v>136</v>
      </c>
      <c r="M979" s="11">
        <f t="shared" si="18"/>
        <v>129726</v>
      </c>
    </row>
    <row r="980" spans="2:13" x14ac:dyDescent="0.35">
      <c r="B980" s="28" t="s">
        <v>67</v>
      </c>
      <c r="C980" s="28" t="s">
        <v>68</v>
      </c>
      <c r="D980" s="28" t="s">
        <v>60</v>
      </c>
      <c r="E980" s="28" t="s">
        <v>61</v>
      </c>
      <c r="F980" s="28" t="s">
        <v>31</v>
      </c>
      <c r="G980" s="28" t="s">
        <v>117</v>
      </c>
      <c r="H980" s="28">
        <v>40</v>
      </c>
      <c r="I980" s="28">
        <v>40</v>
      </c>
      <c r="J980" s="28">
        <v>4324.3999999999996</v>
      </c>
      <c r="K980" s="28"/>
      <c r="L980" s="48" t="s">
        <v>136</v>
      </c>
      <c r="M980" s="11">
        <f t="shared" si="18"/>
        <v>172976</v>
      </c>
    </row>
    <row r="981" spans="2:13" x14ac:dyDescent="0.35">
      <c r="B981" s="28" t="s">
        <v>67</v>
      </c>
      <c r="C981" s="28" t="s">
        <v>68</v>
      </c>
      <c r="D981" s="28" t="s">
        <v>60</v>
      </c>
      <c r="E981" s="28" t="s">
        <v>61</v>
      </c>
      <c r="F981" s="28" t="s">
        <v>31</v>
      </c>
      <c r="G981" s="28" t="s">
        <v>32</v>
      </c>
      <c r="H981" s="28">
        <v>54</v>
      </c>
      <c r="I981" s="28">
        <v>54</v>
      </c>
      <c r="J981" s="28">
        <v>6631.74</v>
      </c>
      <c r="K981" s="28"/>
      <c r="L981" s="48" t="s">
        <v>136</v>
      </c>
      <c r="M981" s="11">
        <f t="shared" si="18"/>
        <v>358113.95999999996</v>
      </c>
    </row>
    <row r="982" spans="2:13" x14ac:dyDescent="0.35">
      <c r="B982" s="28" t="s">
        <v>67</v>
      </c>
      <c r="C982" s="28" t="s">
        <v>68</v>
      </c>
      <c r="D982" s="28" t="s">
        <v>60</v>
      </c>
      <c r="E982" s="28" t="s">
        <v>61</v>
      </c>
      <c r="F982" s="28" t="s">
        <v>31</v>
      </c>
      <c r="G982" s="28" t="s">
        <v>32</v>
      </c>
      <c r="H982" s="28">
        <v>36</v>
      </c>
      <c r="I982" s="28">
        <v>36</v>
      </c>
      <c r="J982" s="28">
        <v>4421.16</v>
      </c>
      <c r="K982" s="28"/>
      <c r="L982" s="48" t="s">
        <v>136</v>
      </c>
      <c r="M982" s="11">
        <f t="shared" si="18"/>
        <v>159161.76</v>
      </c>
    </row>
    <row r="983" spans="2:13" x14ac:dyDescent="0.35">
      <c r="B983" s="28" t="s">
        <v>67</v>
      </c>
      <c r="C983" s="28" t="s">
        <v>68</v>
      </c>
      <c r="D983" s="28" t="s">
        <v>60</v>
      </c>
      <c r="E983" s="28" t="s">
        <v>61</v>
      </c>
      <c r="F983" s="28" t="s">
        <v>31</v>
      </c>
      <c r="G983" s="28" t="s">
        <v>32</v>
      </c>
      <c r="H983" s="28">
        <v>48</v>
      </c>
      <c r="I983" s="28">
        <v>48</v>
      </c>
      <c r="J983" s="28">
        <v>8216.16</v>
      </c>
      <c r="K983" s="28"/>
      <c r="L983" s="48" t="s">
        <v>136</v>
      </c>
      <c r="M983" s="11">
        <f t="shared" si="18"/>
        <v>394375.67999999999</v>
      </c>
    </row>
    <row r="984" spans="2:13" x14ac:dyDescent="0.35">
      <c r="B984" s="28" t="s">
        <v>67</v>
      </c>
      <c r="C984" s="28" t="s">
        <v>68</v>
      </c>
      <c r="D984" s="28" t="s">
        <v>60</v>
      </c>
      <c r="E984" s="28" t="s">
        <v>61</v>
      </c>
      <c r="F984" s="28" t="s">
        <v>31</v>
      </c>
      <c r="G984" s="28" t="s">
        <v>32</v>
      </c>
      <c r="H984" s="28">
        <v>18</v>
      </c>
      <c r="I984" s="28">
        <v>18</v>
      </c>
      <c r="J984" s="28">
        <v>5921.1</v>
      </c>
      <c r="K984" s="28"/>
      <c r="L984" s="48" t="s">
        <v>136</v>
      </c>
      <c r="M984" s="11">
        <f t="shared" si="18"/>
        <v>106579.8</v>
      </c>
    </row>
    <row r="985" spans="2:13" x14ac:dyDescent="0.35">
      <c r="B985" s="28" t="s">
        <v>96</v>
      </c>
      <c r="C985" s="28" t="s">
        <v>97</v>
      </c>
      <c r="D985" s="28" t="s">
        <v>60</v>
      </c>
      <c r="E985" s="28" t="s">
        <v>61</v>
      </c>
      <c r="F985" s="28" t="s">
        <v>40</v>
      </c>
      <c r="G985" s="28" t="s">
        <v>41</v>
      </c>
      <c r="H985" s="28">
        <v>1080</v>
      </c>
      <c r="I985" s="28">
        <v>144</v>
      </c>
      <c r="J985" s="28">
        <v>6609.6</v>
      </c>
      <c r="K985" s="28"/>
      <c r="L985" s="48" t="s">
        <v>136</v>
      </c>
      <c r="M985" s="11">
        <f t="shared" si="18"/>
        <v>951782.40000000002</v>
      </c>
    </row>
    <row r="986" spans="2:13" x14ac:dyDescent="0.35">
      <c r="B986" s="28" t="s">
        <v>99</v>
      </c>
      <c r="C986" s="28" t="s">
        <v>100</v>
      </c>
      <c r="D986" s="28" t="s">
        <v>81</v>
      </c>
      <c r="E986" s="28" t="s">
        <v>82</v>
      </c>
      <c r="F986" s="28" t="s">
        <v>40</v>
      </c>
      <c r="G986" s="28" t="s">
        <v>93</v>
      </c>
      <c r="H986" s="28">
        <v>32</v>
      </c>
      <c r="I986" s="28">
        <v>32</v>
      </c>
      <c r="J986" s="28">
        <v>5607.04</v>
      </c>
      <c r="K986" s="28"/>
      <c r="L986" s="48" t="s">
        <v>136</v>
      </c>
      <c r="M986" s="11">
        <f t="shared" si="18"/>
        <v>179425.28</v>
      </c>
    </row>
    <row r="987" spans="2:13" x14ac:dyDescent="0.35">
      <c r="B987" s="28" t="s">
        <v>96</v>
      </c>
      <c r="C987" s="28" t="s">
        <v>97</v>
      </c>
      <c r="D987" s="28" t="s">
        <v>60</v>
      </c>
      <c r="E987" s="28" t="s">
        <v>61</v>
      </c>
      <c r="F987" s="28" t="s">
        <v>40</v>
      </c>
      <c r="G987" s="28" t="s">
        <v>93</v>
      </c>
      <c r="H987" s="28">
        <v>32</v>
      </c>
      <c r="I987" s="28">
        <v>96</v>
      </c>
      <c r="J987" s="28">
        <v>16821.12</v>
      </c>
      <c r="K987" s="28"/>
      <c r="L987" s="48" t="s">
        <v>136</v>
      </c>
      <c r="M987" s="11">
        <f t="shared" si="18"/>
        <v>1614827.52</v>
      </c>
    </row>
    <row r="988" spans="2:13" x14ac:dyDescent="0.35">
      <c r="B988" s="28" t="s">
        <v>99</v>
      </c>
      <c r="C988" s="28" t="s">
        <v>100</v>
      </c>
      <c r="D988" s="28" t="s">
        <v>81</v>
      </c>
      <c r="E988" s="28" t="s">
        <v>82</v>
      </c>
      <c r="F988" s="28" t="s">
        <v>40</v>
      </c>
      <c r="G988" s="28" t="s">
        <v>93</v>
      </c>
      <c r="H988" s="28">
        <v>16</v>
      </c>
      <c r="I988" s="28">
        <v>32</v>
      </c>
      <c r="J988" s="28">
        <v>9879.68</v>
      </c>
      <c r="K988" s="28"/>
      <c r="L988" s="48" t="s">
        <v>136</v>
      </c>
      <c r="M988" s="11">
        <f t="shared" si="18"/>
        <v>316149.76000000001</v>
      </c>
    </row>
    <row r="989" spans="2:13" x14ac:dyDescent="0.35">
      <c r="B989" s="28" t="s">
        <v>96</v>
      </c>
      <c r="C989" s="28" t="s">
        <v>97</v>
      </c>
      <c r="D989" s="28" t="s">
        <v>60</v>
      </c>
      <c r="E989" s="28" t="s">
        <v>61</v>
      </c>
      <c r="F989" s="28" t="s">
        <v>40</v>
      </c>
      <c r="G989" s="28" t="s">
        <v>93</v>
      </c>
      <c r="H989" s="28">
        <v>16</v>
      </c>
      <c r="I989" s="28">
        <v>16</v>
      </c>
      <c r="J989" s="28">
        <v>4939.84</v>
      </c>
      <c r="K989" s="28"/>
      <c r="L989" s="48" t="s">
        <v>136</v>
      </c>
      <c r="M989" s="11">
        <f t="shared" si="18"/>
        <v>79037.440000000002</v>
      </c>
    </row>
    <row r="990" spans="2:13" x14ac:dyDescent="0.35">
      <c r="B990" s="28" t="s">
        <v>99</v>
      </c>
      <c r="C990" s="28" t="s">
        <v>100</v>
      </c>
      <c r="D990" s="28" t="s">
        <v>81</v>
      </c>
      <c r="E990" s="28" t="s">
        <v>82</v>
      </c>
      <c r="F990" s="28" t="s">
        <v>40</v>
      </c>
      <c r="G990" s="28" t="s">
        <v>93</v>
      </c>
      <c r="H990" s="28">
        <v>16</v>
      </c>
      <c r="I990" s="28">
        <v>16</v>
      </c>
      <c r="J990" s="28">
        <v>4939.84</v>
      </c>
      <c r="K990" s="28"/>
      <c r="L990" s="48" t="s">
        <v>136</v>
      </c>
      <c r="M990" s="11">
        <f t="shared" si="18"/>
        <v>79037.440000000002</v>
      </c>
    </row>
    <row r="991" spans="2:13" x14ac:dyDescent="0.35">
      <c r="B991" s="28" t="s">
        <v>99</v>
      </c>
      <c r="C991" s="28" t="s">
        <v>100</v>
      </c>
      <c r="D991" s="28" t="s">
        <v>81</v>
      </c>
      <c r="E991" s="28" t="s">
        <v>82</v>
      </c>
      <c r="F991" s="28" t="s">
        <v>40</v>
      </c>
      <c r="G991" s="28" t="s">
        <v>93</v>
      </c>
      <c r="H991" s="28">
        <v>4</v>
      </c>
      <c r="I991" s="28">
        <v>12</v>
      </c>
      <c r="J991" s="28">
        <v>17022.599999999999</v>
      </c>
      <c r="K991" s="28"/>
      <c r="L991" s="48" t="s">
        <v>136</v>
      </c>
      <c r="M991" s="11">
        <f t="shared" si="18"/>
        <v>204271.19999999998</v>
      </c>
    </row>
    <row r="992" spans="2:13" x14ac:dyDescent="0.35">
      <c r="B992" s="28" t="s">
        <v>96</v>
      </c>
      <c r="C992" s="28" t="s">
        <v>97</v>
      </c>
      <c r="D992" s="28" t="s">
        <v>60</v>
      </c>
      <c r="E992" s="28" t="s">
        <v>61</v>
      </c>
      <c r="F992" s="28" t="s">
        <v>40</v>
      </c>
      <c r="G992" s="28" t="s">
        <v>93</v>
      </c>
      <c r="H992" s="28">
        <v>4</v>
      </c>
      <c r="I992" s="28">
        <v>16</v>
      </c>
      <c r="J992" s="28">
        <v>22696.799999999999</v>
      </c>
      <c r="K992" s="28"/>
      <c r="L992" s="48" t="s">
        <v>136</v>
      </c>
      <c r="M992" s="11">
        <f t="shared" si="18"/>
        <v>363148.79999999999</v>
      </c>
    </row>
    <row r="993" spans="2:13" x14ac:dyDescent="0.35">
      <c r="B993" s="28" t="s">
        <v>99</v>
      </c>
      <c r="C993" s="28" t="s">
        <v>100</v>
      </c>
      <c r="D993" s="28" t="s">
        <v>81</v>
      </c>
      <c r="E993" s="28" t="s">
        <v>82</v>
      </c>
      <c r="F993" s="28" t="s">
        <v>40</v>
      </c>
      <c r="G993" s="28" t="s">
        <v>47</v>
      </c>
      <c r="H993" s="28">
        <v>72</v>
      </c>
      <c r="I993" s="28">
        <v>9</v>
      </c>
      <c r="J993" s="28">
        <v>2553.39</v>
      </c>
      <c r="K993" s="28"/>
      <c r="L993" s="48" t="s">
        <v>136</v>
      </c>
      <c r="M993" s="11">
        <f t="shared" si="18"/>
        <v>22980.51</v>
      </c>
    </row>
    <row r="994" spans="2:13" x14ac:dyDescent="0.35">
      <c r="B994" s="28" t="s">
        <v>96</v>
      </c>
      <c r="C994" s="28" t="s">
        <v>97</v>
      </c>
      <c r="D994" s="28" t="s">
        <v>60</v>
      </c>
      <c r="E994" s="28" t="s">
        <v>61</v>
      </c>
      <c r="F994" s="28" t="s">
        <v>40</v>
      </c>
      <c r="G994" s="28" t="s">
        <v>47</v>
      </c>
      <c r="H994" s="28">
        <v>16</v>
      </c>
      <c r="I994" s="28">
        <v>32</v>
      </c>
      <c r="J994" s="28">
        <v>55299.199999999997</v>
      </c>
      <c r="K994" s="28"/>
      <c r="L994" s="48" t="s">
        <v>136</v>
      </c>
      <c r="M994" s="11">
        <f t="shared" si="18"/>
        <v>1769574.3999999999</v>
      </c>
    </row>
    <row r="995" spans="2:13" x14ac:dyDescent="0.35">
      <c r="B995" s="28" t="s">
        <v>96</v>
      </c>
      <c r="C995" s="28" t="s">
        <v>97</v>
      </c>
      <c r="D995" s="28" t="s">
        <v>60</v>
      </c>
      <c r="E995" s="28" t="s">
        <v>61</v>
      </c>
      <c r="F995" s="28" t="s">
        <v>40</v>
      </c>
      <c r="G995" s="28" t="s">
        <v>47</v>
      </c>
      <c r="H995" s="28">
        <v>72</v>
      </c>
      <c r="I995" s="28">
        <v>24</v>
      </c>
      <c r="J995" s="28">
        <v>5767.92</v>
      </c>
      <c r="K995" s="28"/>
      <c r="L995" s="48" t="s">
        <v>136</v>
      </c>
      <c r="M995" s="11">
        <f t="shared" si="18"/>
        <v>138430.08000000002</v>
      </c>
    </row>
    <row r="996" spans="2:13" x14ac:dyDescent="0.35">
      <c r="B996" s="28" t="s">
        <v>67</v>
      </c>
      <c r="C996" s="28" t="s">
        <v>68</v>
      </c>
      <c r="D996" s="28" t="s">
        <v>60</v>
      </c>
      <c r="E996" s="28" t="s">
        <v>61</v>
      </c>
      <c r="F996" s="28" t="s">
        <v>40</v>
      </c>
      <c r="G996" s="28" t="s">
        <v>50</v>
      </c>
      <c r="H996" s="28">
        <v>216</v>
      </c>
      <c r="I996" s="28">
        <v>45</v>
      </c>
      <c r="J996" s="28">
        <v>4693.95</v>
      </c>
      <c r="K996" s="28"/>
      <c r="L996" s="48" t="s">
        <v>136</v>
      </c>
      <c r="M996" s="11">
        <f t="shared" si="18"/>
        <v>211227.75</v>
      </c>
    </row>
    <row r="997" spans="2:13" x14ac:dyDescent="0.35">
      <c r="B997" s="28" t="s">
        <v>67</v>
      </c>
      <c r="C997" s="28" t="s">
        <v>68</v>
      </c>
      <c r="D997" s="28" t="s">
        <v>60</v>
      </c>
      <c r="E997" s="28" t="s">
        <v>61</v>
      </c>
      <c r="F997" s="28" t="s">
        <v>55</v>
      </c>
      <c r="G997" s="28" t="s">
        <v>56</v>
      </c>
      <c r="H997" s="28">
        <v>6</v>
      </c>
      <c r="I997" s="28">
        <v>6</v>
      </c>
      <c r="J997" s="28">
        <v>4495.0200000000004</v>
      </c>
      <c r="K997" s="28"/>
      <c r="L997" s="48" t="s">
        <v>136</v>
      </c>
      <c r="M997" s="11">
        <f t="shared" si="18"/>
        <v>26970.120000000003</v>
      </c>
    </row>
    <row r="998" spans="2:13" x14ac:dyDescent="0.35">
      <c r="B998" s="28" t="s">
        <v>67</v>
      </c>
      <c r="C998" s="28" t="s">
        <v>68</v>
      </c>
      <c r="D998" s="28" t="s">
        <v>60</v>
      </c>
      <c r="E998" s="28" t="s">
        <v>61</v>
      </c>
      <c r="F998" s="28" t="s">
        <v>55</v>
      </c>
      <c r="G998" s="28" t="s">
        <v>56</v>
      </c>
      <c r="H998" s="28">
        <v>4</v>
      </c>
      <c r="I998" s="28">
        <v>4</v>
      </c>
      <c r="J998" s="28">
        <v>3330</v>
      </c>
      <c r="K998" s="28"/>
      <c r="L998" s="48" t="s">
        <v>136</v>
      </c>
      <c r="M998" s="11">
        <f t="shared" si="18"/>
        <v>13320</v>
      </c>
    </row>
    <row r="999" spans="2:13" x14ac:dyDescent="0.35">
      <c r="B999" s="28" t="s">
        <v>67</v>
      </c>
      <c r="C999" s="28" t="s">
        <v>68</v>
      </c>
      <c r="D999" s="28" t="s">
        <v>60</v>
      </c>
      <c r="E999" s="28" t="s">
        <v>61</v>
      </c>
      <c r="F999" s="28" t="s">
        <v>55</v>
      </c>
      <c r="G999" s="28" t="s">
        <v>56</v>
      </c>
      <c r="H999" s="28">
        <v>4</v>
      </c>
      <c r="I999" s="28">
        <v>4</v>
      </c>
      <c r="J999" s="28">
        <v>3330</v>
      </c>
      <c r="K999" s="28"/>
      <c r="L999" s="48" t="s">
        <v>136</v>
      </c>
      <c r="M999" s="11">
        <f t="shared" si="18"/>
        <v>13320</v>
      </c>
    </row>
    <row r="1000" spans="2:13" x14ac:dyDescent="0.35">
      <c r="B1000" s="28" t="s">
        <v>67</v>
      </c>
      <c r="C1000" s="28" t="s">
        <v>68</v>
      </c>
      <c r="D1000" s="28" t="s">
        <v>60</v>
      </c>
      <c r="E1000" s="28" t="s">
        <v>61</v>
      </c>
      <c r="F1000" s="28" t="s">
        <v>55</v>
      </c>
      <c r="G1000" s="28" t="s">
        <v>56</v>
      </c>
      <c r="H1000" s="28">
        <v>288</v>
      </c>
      <c r="I1000" s="28">
        <v>324</v>
      </c>
      <c r="J1000" s="28">
        <v>3508.92</v>
      </c>
      <c r="K1000" s="28"/>
      <c r="L1000" s="48" t="s">
        <v>136</v>
      </c>
      <c r="M1000" s="11">
        <f t="shared" si="18"/>
        <v>1136890.08</v>
      </c>
    </row>
    <row r="1001" spans="2:13" x14ac:dyDescent="0.35">
      <c r="B1001" s="28" t="s">
        <v>67</v>
      </c>
      <c r="C1001" s="28" t="s">
        <v>68</v>
      </c>
      <c r="D1001" s="28" t="s">
        <v>60</v>
      </c>
      <c r="E1001" s="28" t="s">
        <v>61</v>
      </c>
      <c r="F1001" s="28" t="s">
        <v>55</v>
      </c>
      <c r="G1001" s="28" t="s">
        <v>56</v>
      </c>
      <c r="H1001" s="28">
        <v>288</v>
      </c>
      <c r="I1001" s="28">
        <v>216</v>
      </c>
      <c r="J1001" s="28">
        <v>1844.64</v>
      </c>
      <c r="K1001" s="28"/>
      <c r="L1001" s="48" t="s">
        <v>136</v>
      </c>
      <c r="M1001" s="11">
        <f t="shared" si="18"/>
        <v>398442.24000000005</v>
      </c>
    </row>
    <row r="1002" spans="2:13" x14ac:dyDescent="0.35">
      <c r="B1002" s="28" t="s">
        <v>67</v>
      </c>
      <c r="C1002" s="28" t="s">
        <v>68</v>
      </c>
      <c r="D1002" s="28" t="s">
        <v>60</v>
      </c>
      <c r="E1002" s="28" t="s">
        <v>61</v>
      </c>
      <c r="F1002" s="28" t="s">
        <v>62</v>
      </c>
      <c r="G1002" s="28" t="s">
        <v>124</v>
      </c>
      <c r="H1002" s="28">
        <v>12</v>
      </c>
      <c r="I1002" s="28">
        <v>24</v>
      </c>
      <c r="J1002" s="28">
        <v>4422.24</v>
      </c>
      <c r="K1002" s="28"/>
      <c r="L1002" s="48" t="s">
        <v>136</v>
      </c>
      <c r="M1002" s="11">
        <f t="shared" si="18"/>
        <v>106133.75999999999</v>
      </c>
    </row>
    <row r="1003" spans="2:13" x14ac:dyDescent="0.35">
      <c r="B1003" s="28" t="s">
        <v>67</v>
      </c>
      <c r="C1003" s="28" t="s">
        <v>68</v>
      </c>
      <c r="D1003" s="28" t="s">
        <v>60</v>
      </c>
      <c r="E1003" s="28" t="s">
        <v>61</v>
      </c>
      <c r="F1003" s="28" t="s">
        <v>62</v>
      </c>
      <c r="G1003" s="28" t="s">
        <v>124</v>
      </c>
      <c r="H1003" s="28">
        <v>12</v>
      </c>
      <c r="I1003" s="28">
        <v>60</v>
      </c>
      <c r="J1003" s="28">
        <v>9610.7999999999993</v>
      </c>
      <c r="K1003" s="28"/>
      <c r="L1003" s="48" t="s">
        <v>136</v>
      </c>
      <c r="M1003" s="11">
        <f t="shared" si="18"/>
        <v>576648</v>
      </c>
    </row>
    <row r="1004" spans="2:13" x14ac:dyDescent="0.35">
      <c r="B1004" s="28" t="s">
        <v>67</v>
      </c>
      <c r="C1004" s="28" t="s">
        <v>68</v>
      </c>
      <c r="D1004" s="28" t="s">
        <v>60</v>
      </c>
      <c r="E1004" s="28" t="s">
        <v>61</v>
      </c>
      <c r="F1004" s="28" t="s">
        <v>62</v>
      </c>
      <c r="G1004" s="28" t="s">
        <v>124</v>
      </c>
      <c r="H1004" s="28">
        <v>6</v>
      </c>
      <c r="I1004" s="28">
        <v>30</v>
      </c>
      <c r="J1004" s="28">
        <v>13583.1</v>
      </c>
      <c r="K1004" s="28"/>
      <c r="L1004" s="48" t="s">
        <v>136</v>
      </c>
      <c r="M1004" s="11">
        <f t="shared" si="18"/>
        <v>407493</v>
      </c>
    </row>
    <row r="1005" spans="2:13" x14ac:dyDescent="0.35">
      <c r="B1005" s="28" t="s">
        <v>67</v>
      </c>
      <c r="C1005" s="28" t="s">
        <v>68</v>
      </c>
      <c r="D1005" s="28" t="s">
        <v>60</v>
      </c>
      <c r="E1005" s="28" t="s">
        <v>61</v>
      </c>
      <c r="F1005" s="28" t="s">
        <v>62</v>
      </c>
      <c r="G1005" s="28" t="s">
        <v>124</v>
      </c>
      <c r="H1005" s="28">
        <v>6</v>
      </c>
      <c r="I1005" s="28">
        <v>30</v>
      </c>
      <c r="J1005" s="28">
        <v>11916.6</v>
      </c>
      <c r="K1005" s="28"/>
      <c r="L1005" s="48" t="s">
        <v>136</v>
      </c>
      <c r="M1005" s="11">
        <f t="shared" si="18"/>
        <v>357498</v>
      </c>
    </row>
    <row r="1006" spans="2:13" x14ac:dyDescent="0.35">
      <c r="B1006" s="28" t="s">
        <v>67</v>
      </c>
      <c r="C1006" s="28" t="s">
        <v>68</v>
      </c>
      <c r="D1006" s="28" t="s">
        <v>60</v>
      </c>
      <c r="E1006" s="28" t="s">
        <v>61</v>
      </c>
      <c r="F1006" s="28" t="s">
        <v>62</v>
      </c>
      <c r="G1006" s="28" t="s">
        <v>124</v>
      </c>
      <c r="H1006" s="28">
        <v>4</v>
      </c>
      <c r="I1006" s="28">
        <v>4</v>
      </c>
      <c r="J1006" s="28">
        <v>1981.48</v>
      </c>
      <c r="K1006" s="28"/>
      <c r="L1006" s="48" t="s">
        <v>136</v>
      </c>
      <c r="M1006" s="11">
        <f t="shared" si="18"/>
        <v>7925.92</v>
      </c>
    </row>
    <row r="1007" spans="2:13" x14ac:dyDescent="0.35">
      <c r="B1007" s="28" t="s">
        <v>67</v>
      </c>
      <c r="C1007" s="28" t="s">
        <v>68</v>
      </c>
      <c r="D1007" s="28" t="s">
        <v>60</v>
      </c>
      <c r="E1007" s="28" t="s">
        <v>61</v>
      </c>
      <c r="F1007" s="28" t="s">
        <v>62</v>
      </c>
      <c r="G1007" s="28" t="s">
        <v>124</v>
      </c>
      <c r="H1007" s="28">
        <v>4</v>
      </c>
      <c r="I1007" s="28">
        <v>4</v>
      </c>
      <c r="J1007" s="28">
        <v>1981.48</v>
      </c>
      <c r="K1007" s="28"/>
      <c r="L1007" s="48" t="s">
        <v>136</v>
      </c>
      <c r="M1007" s="11">
        <f t="shared" si="18"/>
        <v>7925.92</v>
      </c>
    </row>
    <row r="1008" spans="2:13" x14ac:dyDescent="0.35">
      <c r="B1008" s="28" t="s">
        <v>67</v>
      </c>
      <c r="C1008" s="28" t="s">
        <v>68</v>
      </c>
      <c r="D1008" s="28" t="s">
        <v>60</v>
      </c>
      <c r="E1008" s="28" t="s">
        <v>61</v>
      </c>
      <c r="F1008" s="28" t="s">
        <v>62</v>
      </c>
      <c r="G1008" s="28" t="s">
        <v>124</v>
      </c>
      <c r="H1008" s="28">
        <v>4</v>
      </c>
      <c r="I1008" s="28">
        <v>32</v>
      </c>
      <c r="J1008" s="28">
        <v>20444.48</v>
      </c>
      <c r="K1008" s="28"/>
      <c r="L1008" s="48" t="s">
        <v>136</v>
      </c>
      <c r="M1008" s="11">
        <f t="shared" si="18"/>
        <v>654223.35999999999</v>
      </c>
    </row>
    <row r="1009" spans="2:13" x14ac:dyDescent="0.35">
      <c r="B1009" s="28" t="s">
        <v>67</v>
      </c>
      <c r="C1009" s="28" t="s">
        <v>68</v>
      </c>
      <c r="D1009" s="28" t="s">
        <v>60</v>
      </c>
      <c r="E1009" s="28" t="s">
        <v>61</v>
      </c>
      <c r="F1009" s="28" t="s">
        <v>62</v>
      </c>
      <c r="G1009" s="28" t="s">
        <v>124</v>
      </c>
      <c r="H1009" s="28">
        <v>4</v>
      </c>
      <c r="I1009" s="28">
        <v>32</v>
      </c>
      <c r="J1009" s="28">
        <v>18073.919999999998</v>
      </c>
      <c r="K1009" s="28"/>
      <c r="L1009" s="48" t="s">
        <v>136</v>
      </c>
      <c r="M1009" s="11">
        <f t="shared" si="18"/>
        <v>578365.43999999994</v>
      </c>
    </row>
    <row r="1010" spans="2:13" x14ac:dyDescent="0.35">
      <c r="B1010" s="28" t="s">
        <v>67</v>
      </c>
      <c r="C1010" s="28" t="s">
        <v>68</v>
      </c>
      <c r="D1010" s="28" t="s">
        <v>60</v>
      </c>
      <c r="E1010" s="28" t="s">
        <v>61</v>
      </c>
      <c r="F1010" s="28" t="s">
        <v>62</v>
      </c>
      <c r="G1010" s="28" t="s">
        <v>63</v>
      </c>
      <c r="H1010" s="28">
        <v>3</v>
      </c>
      <c r="I1010" s="28">
        <v>6</v>
      </c>
      <c r="J1010" s="28">
        <v>5388.84</v>
      </c>
      <c r="K1010" s="28"/>
      <c r="L1010" s="48" t="s">
        <v>136</v>
      </c>
      <c r="M1010" s="11">
        <f t="shared" si="18"/>
        <v>32333.040000000001</v>
      </c>
    </row>
    <row r="1011" spans="2:13" x14ac:dyDescent="0.35">
      <c r="B1011" s="28" t="s">
        <v>96</v>
      </c>
      <c r="C1011" s="28" t="s">
        <v>97</v>
      </c>
      <c r="D1011" s="28" t="s">
        <v>60</v>
      </c>
      <c r="E1011" s="28" t="s">
        <v>61</v>
      </c>
      <c r="F1011" s="28" t="s">
        <v>62</v>
      </c>
      <c r="G1011" s="28" t="s">
        <v>63</v>
      </c>
      <c r="H1011" s="28">
        <v>2</v>
      </c>
      <c r="I1011" s="28">
        <v>4</v>
      </c>
      <c r="J1011" s="28">
        <v>5648.12</v>
      </c>
      <c r="K1011" s="28"/>
      <c r="L1011" s="48" t="s">
        <v>136</v>
      </c>
      <c r="M1011" s="11">
        <f t="shared" si="18"/>
        <v>22592.48</v>
      </c>
    </row>
    <row r="1012" spans="2:13" x14ac:dyDescent="0.35">
      <c r="B1012" s="28" t="s">
        <v>96</v>
      </c>
      <c r="C1012" s="28" t="s">
        <v>97</v>
      </c>
      <c r="D1012" s="28" t="s">
        <v>60</v>
      </c>
      <c r="E1012" s="28" t="s">
        <v>61</v>
      </c>
      <c r="F1012" s="28" t="s">
        <v>62</v>
      </c>
      <c r="G1012" s="28" t="s">
        <v>63</v>
      </c>
      <c r="H1012" s="28">
        <v>2</v>
      </c>
      <c r="I1012" s="28">
        <v>6</v>
      </c>
      <c r="J1012" s="28">
        <v>8472.18</v>
      </c>
      <c r="K1012" s="28"/>
      <c r="L1012" s="48" t="s">
        <v>136</v>
      </c>
      <c r="M1012" s="11">
        <f t="shared" si="18"/>
        <v>50833.08</v>
      </c>
    </row>
    <row r="1013" spans="2:13" x14ac:dyDescent="0.35">
      <c r="B1013" s="28" t="s">
        <v>67</v>
      </c>
      <c r="C1013" s="28" t="s">
        <v>68</v>
      </c>
      <c r="D1013" s="28" t="s">
        <v>60</v>
      </c>
      <c r="E1013" s="28" t="s">
        <v>61</v>
      </c>
      <c r="F1013" s="28" t="s">
        <v>62</v>
      </c>
      <c r="G1013" s="28" t="s">
        <v>63</v>
      </c>
      <c r="H1013" s="28">
        <v>3</v>
      </c>
      <c r="I1013" s="28">
        <v>6</v>
      </c>
      <c r="J1013" s="28">
        <v>4750.0200000000004</v>
      </c>
      <c r="K1013" s="28"/>
      <c r="L1013" s="48" t="s">
        <v>136</v>
      </c>
      <c r="M1013" s="11">
        <f t="shared" si="18"/>
        <v>28500.120000000003</v>
      </c>
    </row>
    <row r="1014" spans="2:13" x14ac:dyDescent="0.35">
      <c r="B1014" s="28" t="s">
        <v>96</v>
      </c>
      <c r="C1014" s="28" t="s">
        <v>97</v>
      </c>
      <c r="D1014" s="28" t="s">
        <v>60</v>
      </c>
      <c r="E1014" s="28" t="s">
        <v>61</v>
      </c>
      <c r="F1014" s="28" t="s">
        <v>62</v>
      </c>
      <c r="G1014" s="28" t="s">
        <v>63</v>
      </c>
      <c r="H1014" s="28">
        <v>2</v>
      </c>
      <c r="I1014" s="28">
        <v>10</v>
      </c>
      <c r="J1014" s="28">
        <v>12953.7</v>
      </c>
      <c r="K1014" s="28"/>
      <c r="L1014" s="48" t="s">
        <v>136</v>
      </c>
      <c r="M1014" s="11">
        <f t="shared" si="18"/>
        <v>129537</v>
      </c>
    </row>
    <row r="1015" spans="2:13" x14ac:dyDescent="0.35">
      <c r="B1015" s="28" t="s">
        <v>96</v>
      </c>
      <c r="C1015" s="28" t="s">
        <v>97</v>
      </c>
      <c r="D1015" s="28" t="s">
        <v>60</v>
      </c>
      <c r="E1015" s="28" t="s">
        <v>61</v>
      </c>
      <c r="F1015" s="28" t="s">
        <v>62</v>
      </c>
      <c r="G1015" s="28" t="s">
        <v>63</v>
      </c>
      <c r="H1015" s="28">
        <v>5</v>
      </c>
      <c r="I1015" s="28">
        <v>4</v>
      </c>
      <c r="J1015" s="28">
        <v>408.16</v>
      </c>
      <c r="K1015" s="28"/>
      <c r="L1015" s="48" t="s">
        <v>136</v>
      </c>
      <c r="M1015" s="11">
        <f t="shared" si="18"/>
        <v>1632.64</v>
      </c>
    </row>
    <row r="1016" spans="2:13" x14ac:dyDescent="0.35">
      <c r="B1016" s="28" t="s">
        <v>99</v>
      </c>
      <c r="C1016" s="28" t="s">
        <v>100</v>
      </c>
      <c r="D1016" s="28" t="s">
        <v>81</v>
      </c>
      <c r="E1016" s="28" t="s">
        <v>82</v>
      </c>
      <c r="F1016" s="28" t="s">
        <v>62</v>
      </c>
      <c r="G1016" s="28" t="s">
        <v>63</v>
      </c>
      <c r="H1016" s="28">
        <v>5</v>
      </c>
      <c r="I1016" s="28">
        <v>150</v>
      </c>
      <c r="J1016" s="28">
        <v>15306</v>
      </c>
      <c r="K1016" s="28"/>
      <c r="L1016" s="48" t="s">
        <v>136</v>
      </c>
      <c r="M1016" s="11">
        <f t="shared" si="18"/>
        <v>2295900</v>
      </c>
    </row>
    <row r="1017" spans="2:13" x14ac:dyDescent="0.35">
      <c r="B1017" s="28" t="s">
        <v>96</v>
      </c>
      <c r="C1017" s="28" t="s">
        <v>97</v>
      </c>
      <c r="D1017" s="28" t="s">
        <v>60</v>
      </c>
      <c r="E1017" s="28" t="s">
        <v>61</v>
      </c>
      <c r="F1017" s="28" t="s">
        <v>62</v>
      </c>
      <c r="G1017" s="28" t="s">
        <v>63</v>
      </c>
      <c r="H1017" s="28">
        <v>5</v>
      </c>
      <c r="I1017" s="28">
        <v>146</v>
      </c>
      <c r="J1017" s="28">
        <v>14897.84</v>
      </c>
      <c r="K1017" s="28"/>
      <c r="L1017" s="48" t="s">
        <v>136</v>
      </c>
      <c r="M1017" s="11">
        <f t="shared" si="18"/>
        <v>2175084.64</v>
      </c>
    </row>
    <row r="1018" spans="2:13" x14ac:dyDescent="0.35">
      <c r="B1018" s="28" t="s">
        <v>67</v>
      </c>
      <c r="C1018" s="28" t="s">
        <v>68</v>
      </c>
      <c r="D1018" s="28" t="s">
        <v>60</v>
      </c>
      <c r="E1018" s="28" t="s">
        <v>61</v>
      </c>
      <c r="F1018" s="28" t="s">
        <v>62</v>
      </c>
      <c r="G1018" s="28" t="s">
        <v>71</v>
      </c>
      <c r="H1018" s="28">
        <v>12</v>
      </c>
      <c r="I1018" s="28">
        <v>11</v>
      </c>
      <c r="J1018" s="28">
        <v>1171.28</v>
      </c>
      <c r="K1018" s="28"/>
      <c r="L1018" s="48" t="s">
        <v>136</v>
      </c>
      <c r="M1018" s="11">
        <f t="shared" si="18"/>
        <v>12884.08</v>
      </c>
    </row>
    <row r="1019" spans="2:13" x14ac:dyDescent="0.35">
      <c r="B1019" s="28" t="s">
        <v>67</v>
      </c>
      <c r="C1019" s="28" t="s">
        <v>68</v>
      </c>
      <c r="D1019" s="28" t="s">
        <v>60</v>
      </c>
      <c r="E1019" s="28" t="s">
        <v>61</v>
      </c>
      <c r="F1019" s="28" t="s">
        <v>62</v>
      </c>
      <c r="G1019" s="28" t="s">
        <v>71</v>
      </c>
      <c r="H1019" s="28">
        <v>12</v>
      </c>
      <c r="I1019" s="28">
        <v>37</v>
      </c>
      <c r="J1019" s="28">
        <v>3939.76</v>
      </c>
      <c r="K1019" s="28"/>
      <c r="L1019" s="48" t="s">
        <v>136</v>
      </c>
      <c r="M1019" s="11">
        <f t="shared" si="18"/>
        <v>145771.12</v>
      </c>
    </row>
    <row r="1020" spans="2:13" x14ac:dyDescent="0.35">
      <c r="B1020" s="28" t="s">
        <v>67</v>
      </c>
      <c r="C1020" s="28" t="s">
        <v>68</v>
      </c>
      <c r="D1020" s="28" t="s">
        <v>60</v>
      </c>
      <c r="E1020" s="28" t="s">
        <v>61</v>
      </c>
      <c r="F1020" s="28" t="s">
        <v>62</v>
      </c>
      <c r="G1020" s="28" t="s">
        <v>71</v>
      </c>
      <c r="H1020" s="28">
        <v>5</v>
      </c>
      <c r="I1020" s="28">
        <v>15</v>
      </c>
      <c r="J1020" s="28">
        <v>9013.9500000000007</v>
      </c>
      <c r="K1020" s="28"/>
      <c r="L1020" s="48" t="s">
        <v>136</v>
      </c>
      <c r="M1020" s="11">
        <f t="shared" si="18"/>
        <v>135209.25</v>
      </c>
    </row>
    <row r="1021" spans="2:13" x14ac:dyDescent="0.35">
      <c r="B1021" s="28" t="s">
        <v>67</v>
      </c>
      <c r="C1021" s="28" t="s">
        <v>68</v>
      </c>
      <c r="D1021" s="28" t="s">
        <v>60</v>
      </c>
      <c r="E1021" s="28" t="s">
        <v>61</v>
      </c>
      <c r="F1021" s="28" t="s">
        <v>62</v>
      </c>
      <c r="G1021" s="28" t="s">
        <v>71</v>
      </c>
      <c r="H1021" s="28">
        <v>3</v>
      </c>
      <c r="I1021" s="28">
        <v>18</v>
      </c>
      <c r="J1021" s="28">
        <v>17249.939999999999</v>
      </c>
      <c r="K1021" s="28"/>
      <c r="L1021" s="48" t="s">
        <v>136</v>
      </c>
      <c r="M1021" s="11">
        <f t="shared" si="18"/>
        <v>310498.92</v>
      </c>
    </row>
    <row r="1022" spans="2:13" x14ac:dyDescent="0.35">
      <c r="B1022" s="28" t="s">
        <v>67</v>
      </c>
      <c r="C1022" s="28" t="s">
        <v>68</v>
      </c>
      <c r="D1022" s="28" t="s">
        <v>60</v>
      </c>
      <c r="E1022" s="28" t="s">
        <v>61</v>
      </c>
      <c r="F1022" s="28" t="s">
        <v>62</v>
      </c>
      <c r="G1022" s="28" t="s">
        <v>71</v>
      </c>
      <c r="H1022" s="28">
        <v>5</v>
      </c>
      <c r="I1022" s="28">
        <v>10</v>
      </c>
      <c r="J1022" s="28">
        <v>6009.3</v>
      </c>
      <c r="K1022" s="28"/>
      <c r="L1022" s="48" t="s">
        <v>136</v>
      </c>
      <c r="M1022" s="11">
        <f t="shared" si="18"/>
        <v>60093</v>
      </c>
    </row>
    <row r="1023" spans="2:13" x14ac:dyDescent="0.35">
      <c r="B1023" s="28" t="s">
        <v>67</v>
      </c>
      <c r="C1023" s="28" t="s">
        <v>68</v>
      </c>
      <c r="D1023" s="28" t="s">
        <v>60</v>
      </c>
      <c r="E1023" s="28" t="s">
        <v>61</v>
      </c>
      <c r="F1023" s="28" t="s">
        <v>62</v>
      </c>
      <c r="G1023" s="28" t="s">
        <v>71</v>
      </c>
      <c r="H1023" s="28">
        <v>24</v>
      </c>
      <c r="I1023" s="28">
        <v>112</v>
      </c>
      <c r="J1023" s="28">
        <v>15140.16</v>
      </c>
      <c r="K1023" s="28"/>
      <c r="L1023" s="48" t="s">
        <v>136</v>
      </c>
      <c r="M1023" s="11">
        <f t="shared" si="18"/>
        <v>1695697.9199999999</v>
      </c>
    </row>
    <row r="1024" spans="2:13" x14ac:dyDescent="0.35">
      <c r="B1024" s="28" t="s">
        <v>67</v>
      </c>
      <c r="C1024" s="28" t="s">
        <v>68</v>
      </c>
      <c r="D1024" s="28" t="s">
        <v>60</v>
      </c>
      <c r="E1024" s="28" t="s">
        <v>61</v>
      </c>
      <c r="F1024" s="28" t="s">
        <v>62</v>
      </c>
      <c r="G1024" s="28" t="s">
        <v>71</v>
      </c>
      <c r="H1024" s="28">
        <v>24</v>
      </c>
      <c r="I1024" s="28">
        <v>8</v>
      </c>
      <c r="J1024" s="28">
        <v>1081.44</v>
      </c>
      <c r="K1024" s="28"/>
      <c r="L1024" s="48" t="s">
        <v>136</v>
      </c>
      <c r="M1024" s="11">
        <f t="shared" si="18"/>
        <v>8651.52</v>
      </c>
    </row>
    <row r="1025" spans="2:13" x14ac:dyDescent="0.35">
      <c r="B1025" s="28" t="s">
        <v>67</v>
      </c>
      <c r="C1025" s="28" t="s">
        <v>68</v>
      </c>
      <c r="D1025" s="28" t="s">
        <v>60</v>
      </c>
      <c r="E1025" s="28" t="s">
        <v>61</v>
      </c>
      <c r="F1025" s="28" t="s">
        <v>62</v>
      </c>
      <c r="G1025" s="28" t="s">
        <v>71</v>
      </c>
      <c r="H1025" s="28">
        <v>12</v>
      </c>
      <c r="I1025" s="28">
        <v>24</v>
      </c>
      <c r="J1025" s="28">
        <v>2888.88</v>
      </c>
      <c r="K1025" s="28"/>
      <c r="L1025" s="48" t="s">
        <v>136</v>
      </c>
      <c r="M1025" s="11">
        <f t="shared" si="18"/>
        <v>69333.119999999995</v>
      </c>
    </row>
    <row r="1026" spans="2:13" x14ac:dyDescent="0.35">
      <c r="B1026" s="28" t="s">
        <v>67</v>
      </c>
      <c r="C1026" s="28" t="s">
        <v>68</v>
      </c>
      <c r="D1026" s="28" t="s">
        <v>60</v>
      </c>
      <c r="E1026" s="28" t="s">
        <v>61</v>
      </c>
      <c r="F1026" s="28" t="s">
        <v>62</v>
      </c>
      <c r="G1026" s="28" t="s">
        <v>71</v>
      </c>
      <c r="H1026" s="28">
        <v>24</v>
      </c>
      <c r="I1026" s="28">
        <v>48</v>
      </c>
      <c r="J1026" s="28">
        <v>3777.6</v>
      </c>
      <c r="K1026" s="28"/>
      <c r="L1026" s="48" t="s">
        <v>136</v>
      </c>
      <c r="M1026" s="11">
        <f t="shared" si="18"/>
        <v>181324.79999999999</v>
      </c>
    </row>
    <row r="1027" spans="2:13" x14ac:dyDescent="0.35">
      <c r="B1027" s="28" t="s">
        <v>67</v>
      </c>
      <c r="C1027" s="28" t="s">
        <v>68</v>
      </c>
      <c r="D1027" s="28" t="s">
        <v>60</v>
      </c>
      <c r="E1027" s="28" t="s">
        <v>61</v>
      </c>
      <c r="F1027" s="28" t="s">
        <v>74</v>
      </c>
      <c r="G1027" s="28" t="s">
        <v>75</v>
      </c>
      <c r="H1027" s="28">
        <v>30</v>
      </c>
      <c r="I1027" s="28">
        <v>6</v>
      </c>
      <c r="J1027" s="28">
        <v>2809.08</v>
      </c>
      <c r="K1027" s="28"/>
      <c r="L1027" s="48" t="s">
        <v>136</v>
      </c>
      <c r="M1027" s="11">
        <f t="shared" si="18"/>
        <v>16854.48</v>
      </c>
    </row>
    <row r="1028" spans="2:13" x14ac:dyDescent="0.35">
      <c r="B1028" s="28" t="s">
        <v>67</v>
      </c>
      <c r="C1028" s="28" t="s">
        <v>68</v>
      </c>
      <c r="D1028" s="28" t="s">
        <v>60</v>
      </c>
      <c r="E1028" s="28" t="s">
        <v>61</v>
      </c>
      <c r="F1028" s="28" t="s">
        <v>74</v>
      </c>
      <c r="G1028" s="28" t="s">
        <v>75</v>
      </c>
      <c r="H1028" s="28">
        <v>30</v>
      </c>
      <c r="I1028" s="28">
        <v>6</v>
      </c>
      <c r="J1028" s="28">
        <v>2809.08</v>
      </c>
      <c r="K1028" s="28"/>
      <c r="L1028" s="48" t="s">
        <v>136</v>
      </c>
      <c r="M1028" s="11">
        <f t="shared" ref="M1028:M1091" si="19">I1028*J1028</f>
        <v>16854.48</v>
      </c>
    </row>
    <row r="1029" spans="2:13" x14ac:dyDescent="0.35">
      <c r="B1029" s="28" t="s">
        <v>67</v>
      </c>
      <c r="C1029" s="28" t="s">
        <v>68</v>
      </c>
      <c r="D1029" s="28" t="s">
        <v>60</v>
      </c>
      <c r="E1029" s="28" t="s">
        <v>61</v>
      </c>
      <c r="F1029" s="28" t="s">
        <v>74</v>
      </c>
      <c r="G1029" s="28" t="s">
        <v>75</v>
      </c>
      <c r="H1029" s="28">
        <v>56</v>
      </c>
      <c r="I1029" s="28">
        <v>10</v>
      </c>
      <c r="J1029" s="28">
        <v>2409.1</v>
      </c>
      <c r="K1029" s="28"/>
      <c r="L1029" s="48" t="s">
        <v>136</v>
      </c>
      <c r="M1029" s="11">
        <f t="shared" si="19"/>
        <v>24091</v>
      </c>
    </row>
    <row r="1030" spans="2:13" x14ac:dyDescent="0.35">
      <c r="B1030" s="28" t="s">
        <v>67</v>
      </c>
      <c r="C1030" s="28" t="s">
        <v>68</v>
      </c>
      <c r="D1030" s="28" t="s">
        <v>60</v>
      </c>
      <c r="E1030" s="28" t="s">
        <v>61</v>
      </c>
      <c r="F1030" s="28" t="s">
        <v>74</v>
      </c>
      <c r="G1030" s="28" t="s">
        <v>75</v>
      </c>
      <c r="H1030" s="28">
        <v>30</v>
      </c>
      <c r="I1030" s="28">
        <v>10</v>
      </c>
      <c r="J1030" s="28">
        <v>4681.8</v>
      </c>
      <c r="K1030" s="28"/>
      <c r="L1030" s="48" t="s">
        <v>136</v>
      </c>
      <c r="M1030" s="11">
        <f t="shared" si="19"/>
        <v>46818</v>
      </c>
    </row>
    <row r="1031" spans="2:13" x14ac:dyDescent="0.35">
      <c r="B1031" s="28" t="s">
        <v>99</v>
      </c>
      <c r="C1031" s="28" t="s">
        <v>100</v>
      </c>
      <c r="D1031" s="28" t="s">
        <v>81</v>
      </c>
      <c r="E1031" s="28" t="s">
        <v>82</v>
      </c>
      <c r="F1031" s="28" t="s">
        <v>74</v>
      </c>
      <c r="G1031" s="28" t="s">
        <v>75</v>
      </c>
      <c r="H1031" s="28">
        <v>48</v>
      </c>
      <c r="I1031" s="28">
        <v>24</v>
      </c>
      <c r="J1031" s="28">
        <v>1832.88</v>
      </c>
      <c r="K1031" s="28"/>
      <c r="L1031" s="48" t="s">
        <v>136</v>
      </c>
      <c r="M1031" s="11">
        <f t="shared" si="19"/>
        <v>43989.120000000003</v>
      </c>
    </row>
    <row r="1032" spans="2:13" x14ac:dyDescent="0.35">
      <c r="B1032" s="28" t="s">
        <v>99</v>
      </c>
      <c r="C1032" s="28" t="s">
        <v>100</v>
      </c>
      <c r="D1032" s="28" t="s">
        <v>81</v>
      </c>
      <c r="E1032" s="28" t="s">
        <v>82</v>
      </c>
      <c r="F1032" s="28" t="s">
        <v>74</v>
      </c>
      <c r="G1032" s="28" t="s">
        <v>75</v>
      </c>
      <c r="H1032" s="28">
        <v>30</v>
      </c>
      <c r="I1032" s="28">
        <v>6</v>
      </c>
      <c r="J1032" s="28">
        <v>2290.86</v>
      </c>
      <c r="K1032" s="28"/>
      <c r="L1032" s="48" t="s">
        <v>136</v>
      </c>
      <c r="M1032" s="11">
        <f t="shared" si="19"/>
        <v>13745.16</v>
      </c>
    </row>
    <row r="1033" spans="2:13" x14ac:dyDescent="0.35">
      <c r="B1033" s="28" t="s">
        <v>99</v>
      </c>
      <c r="C1033" s="28" t="s">
        <v>100</v>
      </c>
      <c r="D1033" s="28" t="s">
        <v>81</v>
      </c>
      <c r="E1033" s="28" t="s">
        <v>82</v>
      </c>
      <c r="F1033" s="28" t="s">
        <v>74</v>
      </c>
      <c r="G1033" s="28" t="s">
        <v>75</v>
      </c>
      <c r="H1033" s="28">
        <v>30</v>
      </c>
      <c r="I1033" s="28">
        <v>6</v>
      </c>
      <c r="J1033" s="28">
        <v>2290.86</v>
      </c>
      <c r="K1033" s="28"/>
      <c r="L1033" s="48" t="s">
        <v>136</v>
      </c>
      <c r="M1033" s="11">
        <f t="shared" si="19"/>
        <v>13745.16</v>
      </c>
    </row>
    <row r="1034" spans="2:13" x14ac:dyDescent="0.35">
      <c r="B1034" s="28" t="s">
        <v>99</v>
      </c>
      <c r="C1034" s="28" t="s">
        <v>100</v>
      </c>
      <c r="D1034" s="28" t="s">
        <v>81</v>
      </c>
      <c r="E1034" s="28" t="s">
        <v>82</v>
      </c>
      <c r="F1034" s="28" t="s">
        <v>74</v>
      </c>
      <c r="G1034" s="28" t="s">
        <v>75</v>
      </c>
      <c r="H1034" s="28">
        <v>48</v>
      </c>
      <c r="I1034" s="28">
        <v>24</v>
      </c>
      <c r="J1034" s="28">
        <v>1832.88</v>
      </c>
      <c r="K1034" s="28"/>
      <c r="L1034" s="48" t="s">
        <v>136</v>
      </c>
      <c r="M1034" s="11">
        <f t="shared" si="19"/>
        <v>43989.120000000003</v>
      </c>
    </row>
    <row r="1035" spans="2:13" x14ac:dyDescent="0.35">
      <c r="B1035" s="28" t="s">
        <v>99</v>
      </c>
      <c r="C1035" s="28" t="s">
        <v>100</v>
      </c>
      <c r="D1035" s="28" t="s">
        <v>81</v>
      </c>
      <c r="E1035" s="28" t="s">
        <v>82</v>
      </c>
      <c r="F1035" s="28" t="s">
        <v>74</v>
      </c>
      <c r="G1035" s="28" t="s">
        <v>75</v>
      </c>
      <c r="H1035" s="28">
        <v>30</v>
      </c>
      <c r="I1035" s="28">
        <v>6</v>
      </c>
      <c r="J1035" s="28">
        <v>2236.38</v>
      </c>
      <c r="K1035" s="28"/>
      <c r="L1035" s="48" t="s">
        <v>136</v>
      </c>
      <c r="M1035" s="11">
        <f t="shared" si="19"/>
        <v>13418.28</v>
      </c>
    </row>
    <row r="1036" spans="2:13" x14ac:dyDescent="0.35">
      <c r="B1036" s="28" t="s">
        <v>99</v>
      </c>
      <c r="C1036" s="28" t="s">
        <v>100</v>
      </c>
      <c r="D1036" s="28" t="s">
        <v>81</v>
      </c>
      <c r="E1036" s="28" t="s">
        <v>82</v>
      </c>
      <c r="F1036" s="28" t="s">
        <v>74</v>
      </c>
      <c r="G1036" s="28" t="s">
        <v>75</v>
      </c>
      <c r="H1036" s="28">
        <v>48</v>
      </c>
      <c r="I1036" s="28">
        <v>24</v>
      </c>
      <c r="J1036" s="28">
        <v>1832.88</v>
      </c>
      <c r="K1036" s="28"/>
      <c r="L1036" s="48" t="s">
        <v>136</v>
      </c>
      <c r="M1036" s="11">
        <f t="shared" si="19"/>
        <v>43989.120000000003</v>
      </c>
    </row>
    <row r="1037" spans="2:13" x14ac:dyDescent="0.35">
      <c r="B1037" s="28" t="s">
        <v>67</v>
      </c>
      <c r="C1037" s="28" t="s">
        <v>68</v>
      </c>
      <c r="D1037" s="28" t="s">
        <v>60</v>
      </c>
      <c r="E1037" s="28" t="s">
        <v>61</v>
      </c>
      <c r="F1037" s="28" t="s">
        <v>74</v>
      </c>
      <c r="G1037" s="28" t="s">
        <v>76</v>
      </c>
      <c r="H1037" s="28">
        <v>56</v>
      </c>
      <c r="I1037" s="28">
        <v>1</v>
      </c>
      <c r="J1037" s="28">
        <v>208.18</v>
      </c>
      <c r="K1037" s="28"/>
      <c r="L1037" s="48" t="s">
        <v>136</v>
      </c>
      <c r="M1037" s="11">
        <f t="shared" si="19"/>
        <v>208.18</v>
      </c>
    </row>
    <row r="1038" spans="2:13" x14ac:dyDescent="0.35">
      <c r="B1038" s="28" t="s">
        <v>67</v>
      </c>
      <c r="C1038" s="28" t="s">
        <v>68</v>
      </c>
      <c r="D1038" s="28" t="s">
        <v>60</v>
      </c>
      <c r="E1038" s="28" t="s">
        <v>61</v>
      </c>
      <c r="F1038" s="28" t="s">
        <v>74</v>
      </c>
      <c r="G1038" s="28" t="s">
        <v>76</v>
      </c>
      <c r="H1038" s="28">
        <v>56</v>
      </c>
      <c r="I1038" s="28">
        <v>5</v>
      </c>
      <c r="J1038" s="28">
        <v>1068.1500000000001</v>
      </c>
      <c r="K1038" s="28"/>
      <c r="L1038" s="48" t="s">
        <v>136</v>
      </c>
      <c r="M1038" s="11">
        <f t="shared" si="19"/>
        <v>5340.75</v>
      </c>
    </row>
    <row r="1039" spans="2:13" x14ac:dyDescent="0.35">
      <c r="B1039" s="28" t="s">
        <v>67</v>
      </c>
      <c r="C1039" s="28" t="s">
        <v>68</v>
      </c>
      <c r="D1039" s="28" t="s">
        <v>60</v>
      </c>
      <c r="E1039" s="28" t="s">
        <v>61</v>
      </c>
      <c r="F1039" s="28" t="s">
        <v>74</v>
      </c>
      <c r="G1039" s="28" t="s">
        <v>76</v>
      </c>
      <c r="H1039" s="28">
        <v>30</v>
      </c>
      <c r="I1039" s="28">
        <v>6</v>
      </c>
      <c r="J1039" s="28">
        <v>2558.2199999999998</v>
      </c>
      <c r="K1039" s="28"/>
      <c r="L1039" s="48" t="s">
        <v>136</v>
      </c>
      <c r="M1039" s="11">
        <f t="shared" si="19"/>
        <v>15349.32</v>
      </c>
    </row>
    <row r="1040" spans="2:13" x14ac:dyDescent="0.35">
      <c r="B1040" s="28" t="s">
        <v>67</v>
      </c>
      <c r="C1040" s="28" t="s">
        <v>68</v>
      </c>
      <c r="D1040" s="28" t="s">
        <v>60</v>
      </c>
      <c r="E1040" s="28" t="s">
        <v>61</v>
      </c>
      <c r="F1040" s="28" t="s">
        <v>74</v>
      </c>
      <c r="G1040" s="28" t="s">
        <v>76</v>
      </c>
      <c r="H1040" s="28">
        <v>56</v>
      </c>
      <c r="I1040" s="28">
        <v>24</v>
      </c>
      <c r="J1040" s="28">
        <v>4123.68</v>
      </c>
      <c r="K1040" s="28"/>
      <c r="L1040" s="48" t="s">
        <v>136</v>
      </c>
      <c r="M1040" s="11">
        <f t="shared" si="19"/>
        <v>98968.320000000007</v>
      </c>
    </row>
    <row r="1041" spans="2:13" x14ac:dyDescent="0.35">
      <c r="B1041" s="28" t="s">
        <v>67</v>
      </c>
      <c r="C1041" s="28" t="s">
        <v>68</v>
      </c>
      <c r="D1041" s="28" t="s">
        <v>60</v>
      </c>
      <c r="E1041" s="28" t="s">
        <v>61</v>
      </c>
      <c r="F1041" s="28" t="s">
        <v>74</v>
      </c>
      <c r="G1041" s="28" t="s">
        <v>76</v>
      </c>
      <c r="H1041" s="28">
        <v>48</v>
      </c>
      <c r="I1041" s="28">
        <v>48</v>
      </c>
      <c r="J1041" s="28">
        <v>3272.64</v>
      </c>
      <c r="K1041" s="28"/>
      <c r="L1041" s="48" t="s">
        <v>136</v>
      </c>
      <c r="M1041" s="11">
        <f t="shared" si="19"/>
        <v>157086.72</v>
      </c>
    </row>
    <row r="1042" spans="2:13" x14ac:dyDescent="0.35">
      <c r="B1042" s="28" t="s">
        <v>148</v>
      </c>
      <c r="C1042" s="28" t="s">
        <v>149</v>
      </c>
      <c r="D1042" s="28" t="s">
        <v>24</v>
      </c>
      <c r="E1042" s="28" t="s">
        <v>25</v>
      </c>
      <c r="F1042" s="28" t="s">
        <v>94</v>
      </c>
      <c r="G1042" s="28" t="s">
        <v>98</v>
      </c>
      <c r="H1042" s="28">
        <v>72</v>
      </c>
      <c r="I1042" s="28">
        <v>-1</v>
      </c>
      <c r="J1042" s="28">
        <v>-144.72999999999999</v>
      </c>
      <c r="K1042" s="28" t="s">
        <v>86</v>
      </c>
      <c r="L1042" s="47" t="s">
        <v>21</v>
      </c>
      <c r="M1042" s="11">
        <f t="shared" si="19"/>
        <v>144.72999999999999</v>
      </c>
    </row>
    <row r="1043" spans="2:13" x14ac:dyDescent="0.35">
      <c r="B1043" s="28" t="s">
        <v>150</v>
      </c>
      <c r="C1043" s="28" t="s">
        <v>151</v>
      </c>
      <c r="D1043" s="28" t="s">
        <v>45</v>
      </c>
      <c r="E1043" s="28" t="s">
        <v>152</v>
      </c>
      <c r="F1043" s="28" t="s">
        <v>94</v>
      </c>
      <c r="G1043" s="28" t="s">
        <v>98</v>
      </c>
      <c r="H1043" s="28">
        <v>72</v>
      </c>
      <c r="I1043" s="28">
        <v>-3</v>
      </c>
      <c r="J1043" s="28">
        <v>-434.19</v>
      </c>
      <c r="K1043" s="28" t="s">
        <v>153</v>
      </c>
      <c r="L1043" s="47" t="s">
        <v>21</v>
      </c>
      <c r="M1043" s="11">
        <f t="shared" si="19"/>
        <v>1302.57</v>
      </c>
    </row>
    <row r="1044" spans="2:13" x14ac:dyDescent="0.35">
      <c r="B1044" s="28" t="s">
        <v>154</v>
      </c>
      <c r="C1044" s="28" t="s">
        <v>155</v>
      </c>
      <c r="D1044" s="28" t="s">
        <v>24</v>
      </c>
      <c r="E1044" s="28" t="s">
        <v>25</v>
      </c>
      <c r="F1044" s="28" t="s">
        <v>94</v>
      </c>
      <c r="G1044" s="28" t="s">
        <v>98</v>
      </c>
      <c r="H1044" s="28">
        <v>72</v>
      </c>
      <c r="I1044" s="28">
        <v>-1</v>
      </c>
      <c r="J1044" s="28">
        <v>-144.72999999999999</v>
      </c>
      <c r="K1044" s="28" t="s">
        <v>153</v>
      </c>
      <c r="L1044" s="47" t="s">
        <v>21</v>
      </c>
      <c r="M1044" s="11">
        <f t="shared" si="19"/>
        <v>144.72999999999999</v>
      </c>
    </row>
    <row r="1045" spans="2:13" x14ac:dyDescent="0.35">
      <c r="B1045" s="28" t="s">
        <v>156</v>
      </c>
      <c r="C1045" s="28" t="s">
        <v>157</v>
      </c>
      <c r="D1045" s="28" t="s">
        <v>24</v>
      </c>
      <c r="E1045" s="28" t="s">
        <v>25</v>
      </c>
      <c r="F1045" s="28" t="s">
        <v>94</v>
      </c>
      <c r="G1045" s="28" t="s">
        <v>98</v>
      </c>
      <c r="H1045" s="28">
        <v>72</v>
      </c>
      <c r="I1045" s="28">
        <v>-1</v>
      </c>
      <c r="J1045" s="28">
        <v>-144.72999999999999</v>
      </c>
      <c r="K1045" s="28" t="s">
        <v>153</v>
      </c>
      <c r="L1045" s="47" t="s">
        <v>21</v>
      </c>
      <c r="M1045" s="11">
        <f t="shared" si="19"/>
        <v>144.72999999999999</v>
      </c>
    </row>
    <row r="1046" spans="2:13" x14ac:dyDescent="0.35">
      <c r="B1046" s="28" t="s">
        <v>158</v>
      </c>
      <c r="C1046" s="28" t="s">
        <v>159</v>
      </c>
      <c r="D1046" s="28" t="s">
        <v>16</v>
      </c>
      <c r="E1046" s="28" t="s">
        <v>17</v>
      </c>
      <c r="F1046" s="28" t="s">
        <v>94</v>
      </c>
      <c r="G1046" s="28" t="s">
        <v>98</v>
      </c>
      <c r="H1046" s="28">
        <v>72</v>
      </c>
      <c r="I1046" s="28">
        <v>-1</v>
      </c>
      <c r="J1046" s="28">
        <v>-144.72999999999999</v>
      </c>
      <c r="K1046" s="28" t="s">
        <v>153</v>
      </c>
      <c r="L1046" s="47" t="s">
        <v>21</v>
      </c>
      <c r="M1046" s="11">
        <f t="shared" si="19"/>
        <v>144.72999999999999</v>
      </c>
    </row>
    <row r="1047" spans="2:13" x14ac:dyDescent="0.35">
      <c r="B1047" s="28" t="s">
        <v>160</v>
      </c>
      <c r="C1047" s="28" t="s">
        <v>161</v>
      </c>
      <c r="D1047" s="28" t="s">
        <v>24</v>
      </c>
      <c r="E1047" s="28" t="s">
        <v>25</v>
      </c>
      <c r="F1047" s="28" t="s">
        <v>94</v>
      </c>
      <c r="G1047" s="28" t="s">
        <v>98</v>
      </c>
      <c r="H1047" s="28">
        <v>72</v>
      </c>
      <c r="I1047" s="28">
        <v>-1</v>
      </c>
      <c r="J1047" s="28">
        <v>-144.72999999999999</v>
      </c>
      <c r="K1047" s="28" t="s">
        <v>86</v>
      </c>
      <c r="L1047" s="47" t="s">
        <v>21</v>
      </c>
      <c r="M1047" s="11">
        <f t="shared" si="19"/>
        <v>144.72999999999999</v>
      </c>
    </row>
    <row r="1048" spans="2:13" x14ac:dyDescent="0.35">
      <c r="B1048" s="28" t="s">
        <v>162</v>
      </c>
      <c r="C1048" s="28" t="s">
        <v>163</v>
      </c>
      <c r="D1048" s="28" t="s">
        <v>16</v>
      </c>
      <c r="E1048" s="28" t="s">
        <v>17</v>
      </c>
      <c r="F1048" s="28" t="s">
        <v>94</v>
      </c>
      <c r="G1048" s="28" t="s">
        <v>98</v>
      </c>
      <c r="H1048" s="28">
        <v>72</v>
      </c>
      <c r="I1048" s="28">
        <v>-1</v>
      </c>
      <c r="J1048" s="28">
        <v>-144.72999999999999</v>
      </c>
      <c r="K1048" s="28" t="s">
        <v>86</v>
      </c>
      <c r="L1048" s="47" t="s">
        <v>21</v>
      </c>
      <c r="M1048" s="11">
        <f t="shared" si="19"/>
        <v>144.72999999999999</v>
      </c>
    </row>
    <row r="1049" spans="2:13" x14ac:dyDescent="0.35">
      <c r="B1049" s="28" t="s">
        <v>164</v>
      </c>
      <c r="C1049" s="28" t="s">
        <v>165</v>
      </c>
      <c r="D1049" s="28" t="s">
        <v>24</v>
      </c>
      <c r="E1049" s="28" t="s">
        <v>25</v>
      </c>
      <c r="F1049" s="28" t="s">
        <v>94</v>
      </c>
      <c r="G1049" s="28" t="s">
        <v>98</v>
      </c>
      <c r="H1049" s="28">
        <v>72</v>
      </c>
      <c r="I1049" s="28">
        <v>-1</v>
      </c>
      <c r="J1049" s="28">
        <v>-144.72999999999999</v>
      </c>
      <c r="K1049" s="28" t="s">
        <v>86</v>
      </c>
      <c r="L1049" s="47" t="s">
        <v>21</v>
      </c>
      <c r="M1049" s="11">
        <f t="shared" si="19"/>
        <v>144.72999999999999</v>
      </c>
    </row>
    <row r="1050" spans="2:13" x14ac:dyDescent="0.35">
      <c r="B1050" s="28" t="s">
        <v>166</v>
      </c>
      <c r="C1050" s="28" t="s">
        <v>167</v>
      </c>
      <c r="D1050" s="28" t="s">
        <v>16</v>
      </c>
      <c r="E1050" s="28" t="s">
        <v>17</v>
      </c>
      <c r="F1050" s="28" t="s">
        <v>94</v>
      </c>
      <c r="G1050" s="28" t="s">
        <v>98</v>
      </c>
      <c r="H1050" s="28">
        <v>72</v>
      </c>
      <c r="I1050" s="28">
        <v>-1</v>
      </c>
      <c r="J1050" s="28">
        <v>-144.72999999999999</v>
      </c>
      <c r="K1050" s="28" t="s">
        <v>86</v>
      </c>
      <c r="L1050" s="47" t="s">
        <v>21</v>
      </c>
      <c r="M1050" s="11">
        <f t="shared" si="19"/>
        <v>144.72999999999999</v>
      </c>
    </row>
    <row r="1051" spans="2:13" x14ac:dyDescent="0.35">
      <c r="B1051" s="28" t="s">
        <v>168</v>
      </c>
      <c r="C1051" s="28" t="s">
        <v>169</v>
      </c>
      <c r="D1051" s="28" t="s">
        <v>16</v>
      </c>
      <c r="E1051" s="28" t="s">
        <v>17</v>
      </c>
      <c r="F1051" s="28" t="s">
        <v>94</v>
      </c>
      <c r="G1051" s="28" t="s">
        <v>98</v>
      </c>
      <c r="H1051" s="28">
        <v>72</v>
      </c>
      <c r="I1051" s="28">
        <v>-1</v>
      </c>
      <c r="J1051" s="28">
        <v>-144.72999999999999</v>
      </c>
      <c r="K1051" s="28" t="s">
        <v>86</v>
      </c>
      <c r="L1051" s="47" t="s">
        <v>21</v>
      </c>
      <c r="M1051" s="11">
        <f t="shared" si="19"/>
        <v>144.72999999999999</v>
      </c>
    </row>
    <row r="1052" spans="2:13" x14ac:dyDescent="0.35">
      <c r="B1052" s="28" t="s">
        <v>170</v>
      </c>
      <c r="C1052" s="28" t="s">
        <v>171</v>
      </c>
      <c r="D1052" s="28" t="s">
        <v>172</v>
      </c>
      <c r="E1052" s="28" t="s">
        <v>173</v>
      </c>
      <c r="F1052" s="28" t="s">
        <v>94</v>
      </c>
      <c r="G1052" s="28" t="s">
        <v>98</v>
      </c>
      <c r="H1052" s="28">
        <v>18</v>
      </c>
      <c r="I1052" s="28">
        <v>-18</v>
      </c>
      <c r="J1052" s="28">
        <v>-5921.1</v>
      </c>
      <c r="K1052" s="28" t="s">
        <v>174</v>
      </c>
      <c r="L1052" s="47" t="s">
        <v>21</v>
      </c>
      <c r="M1052" s="11">
        <f t="shared" si="19"/>
        <v>106579.8</v>
      </c>
    </row>
    <row r="1053" spans="2:13" x14ac:dyDescent="0.35">
      <c r="B1053" s="28" t="s">
        <v>175</v>
      </c>
      <c r="C1053" s="28" t="s">
        <v>176</v>
      </c>
      <c r="D1053" s="28" t="s">
        <v>16</v>
      </c>
      <c r="E1053" s="28" t="s">
        <v>17</v>
      </c>
      <c r="F1053" s="28" t="s">
        <v>94</v>
      </c>
      <c r="G1053" s="28" t="s">
        <v>98</v>
      </c>
      <c r="H1053" s="28">
        <v>18</v>
      </c>
      <c r="I1053" s="28">
        <v>-3</v>
      </c>
      <c r="J1053" s="28">
        <v>-986.85</v>
      </c>
      <c r="K1053" s="28" t="s">
        <v>86</v>
      </c>
      <c r="L1053" s="47" t="s">
        <v>21</v>
      </c>
      <c r="M1053" s="11">
        <f t="shared" si="19"/>
        <v>2960.55</v>
      </c>
    </row>
    <row r="1054" spans="2:13" x14ac:dyDescent="0.35">
      <c r="B1054" s="28" t="s">
        <v>177</v>
      </c>
      <c r="C1054" s="28" t="s">
        <v>178</v>
      </c>
      <c r="D1054" s="28" t="s">
        <v>45</v>
      </c>
      <c r="E1054" s="28" t="s">
        <v>46</v>
      </c>
      <c r="F1054" s="28" t="s">
        <v>18</v>
      </c>
      <c r="G1054" s="28" t="s">
        <v>139</v>
      </c>
      <c r="H1054" s="28">
        <v>600</v>
      </c>
      <c r="I1054" s="28">
        <v>-2</v>
      </c>
      <c r="J1054" s="28">
        <v>-400</v>
      </c>
      <c r="K1054" s="28" t="s">
        <v>179</v>
      </c>
      <c r="L1054" s="47" t="s">
        <v>21</v>
      </c>
      <c r="M1054" s="11">
        <f t="shared" si="19"/>
        <v>800</v>
      </c>
    </row>
    <row r="1055" spans="2:13" x14ac:dyDescent="0.35">
      <c r="B1055" s="28" t="s">
        <v>180</v>
      </c>
      <c r="C1055" s="28" t="s">
        <v>181</v>
      </c>
      <c r="D1055" s="28" t="s">
        <v>16</v>
      </c>
      <c r="E1055" s="28" t="s">
        <v>17</v>
      </c>
      <c r="F1055" s="28" t="s">
        <v>18</v>
      </c>
      <c r="G1055" s="28" t="s">
        <v>102</v>
      </c>
      <c r="H1055" s="28">
        <v>200</v>
      </c>
      <c r="I1055" s="28">
        <v>-1</v>
      </c>
      <c r="J1055" s="28">
        <v>-558.04</v>
      </c>
      <c r="K1055" s="28" t="s">
        <v>86</v>
      </c>
      <c r="L1055" s="47" t="s">
        <v>21</v>
      </c>
      <c r="M1055" s="11">
        <f t="shared" si="19"/>
        <v>558.04</v>
      </c>
    </row>
    <row r="1056" spans="2:13" x14ac:dyDescent="0.35">
      <c r="B1056" s="28" t="s">
        <v>158</v>
      </c>
      <c r="C1056" s="28" t="s">
        <v>159</v>
      </c>
      <c r="D1056" s="28" t="s">
        <v>16</v>
      </c>
      <c r="E1056" s="28" t="s">
        <v>17</v>
      </c>
      <c r="F1056" s="28" t="s">
        <v>18</v>
      </c>
      <c r="G1056" s="28" t="s">
        <v>102</v>
      </c>
      <c r="H1056" s="28">
        <v>200</v>
      </c>
      <c r="I1056" s="28">
        <v>-1</v>
      </c>
      <c r="J1056" s="28">
        <v>-558.04</v>
      </c>
      <c r="K1056" s="28" t="s">
        <v>153</v>
      </c>
      <c r="L1056" s="47" t="s">
        <v>21</v>
      </c>
      <c r="M1056" s="11">
        <f t="shared" si="19"/>
        <v>558.04</v>
      </c>
    </row>
    <row r="1057" spans="2:13" x14ac:dyDescent="0.35">
      <c r="B1057" s="28" t="s">
        <v>150</v>
      </c>
      <c r="C1057" s="28" t="s">
        <v>151</v>
      </c>
      <c r="D1057" s="28" t="s">
        <v>45</v>
      </c>
      <c r="E1057" s="28" t="s">
        <v>152</v>
      </c>
      <c r="F1057" s="28" t="s">
        <v>18</v>
      </c>
      <c r="G1057" s="28" t="s">
        <v>102</v>
      </c>
      <c r="H1057" s="28">
        <v>200</v>
      </c>
      <c r="I1057" s="28">
        <v>-1</v>
      </c>
      <c r="J1057" s="28">
        <v>-558.04</v>
      </c>
      <c r="K1057" s="28" t="s">
        <v>153</v>
      </c>
      <c r="L1057" s="47" t="s">
        <v>21</v>
      </c>
      <c r="M1057" s="11">
        <f t="shared" si="19"/>
        <v>558.04</v>
      </c>
    </row>
    <row r="1058" spans="2:13" x14ac:dyDescent="0.35">
      <c r="B1058" s="28" t="s">
        <v>182</v>
      </c>
      <c r="C1058" s="28" t="s">
        <v>183</v>
      </c>
      <c r="D1058" s="28" t="s">
        <v>184</v>
      </c>
      <c r="E1058" s="28" t="s">
        <v>185</v>
      </c>
      <c r="F1058" s="28" t="s">
        <v>18</v>
      </c>
      <c r="G1058" s="28" t="s">
        <v>102</v>
      </c>
      <c r="H1058" s="28">
        <v>40</v>
      </c>
      <c r="I1058" s="28">
        <v>-1</v>
      </c>
      <c r="J1058" s="28">
        <v>-1025.9000000000001</v>
      </c>
      <c r="K1058" s="28" t="s">
        <v>86</v>
      </c>
      <c r="L1058" s="47" t="s">
        <v>21</v>
      </c>
      <c r="M1058" s="11">
        <f t="shared" si="19"/>
        <v>1025.9000000000001</v>
      </c>
    </row>
    <row r="1059" spans="2:13" x14ac:dyDescent="0.35">
      <c r="B1059" s="28" t="s">
        <v>180</v>
      </c>
      <c r="C1059" s="28" t="s">
        <v>181</v>
      </c>
      <c r="D1059" s="28" t="s">
        <v>16</v>
      </c>
      <c r="E1059" s="28" t="s">
        <v>17</v>
      </c>
      <c r="F1059" s="28" t="s">
        <v>18</v>
      </c>
      <c r="G1059" s="28" t="s">
        <v>102</v>
      </c>
      <c r="H1059" s="28">
        <v>40</v>
      </c>
      <c r="I1059" s="28">
        <v>-1</v>
      </c>
      <c r="J1059" s="28">
        <v>-1025.9000000000001</v>
      </c>
      <c r="K1059" s="28" t="s">
        <v>86</v>
      </c>
      <c r="L1059" s="47" t="s">
        <v>21</v>
      </c>
      <c r="M1059" s="11">
        <f t="shared" si="19"/>
        <v>1025.9000000000001</v>
      </c>
    </row>
    <row r="1060" spans="2:13" x14ac:dyDescent="0.35">
      <c r="B1060" s="28" t="s">
        <v>186</v>
      </c>
      <c r="C1060" s="28" t="s">
        <v>187</v>
      </c>
      <c r="D1060" s="28" t="s">
        <v>24</v>
      </c>
      <c r="E1060" s="28" t="s">
        <v>25</v>
      </c>
      <c r="F1060" s="28" t="s">
        <v>18</v>
      </c>
      <c r="G1060" s="28" t="s">
        <v>102</v>
      </c>
      <c r="H1060" s="28">
        <v>40</v>
      </c>
      <c r="I1060" s="28">
        <v>-1</v>
      </c>
      <c r="J1060" s="28">
        <v>-1025.9000000000001</v>
      </c>
      <c r="K1060" s="28" t="s">
        <v>86</v>
      </c>
      <c r="L1060" s="47" t="s">
        <v>21</v>
      </c>
      <c r="M1060" s="11">
        <f t="shared" si="19"/>
        <v>1025.9000000000001</v>
      </c>
    </row>
    <row r="1061" spans="2:13" x14ac:dyDescent="0.35">
      <c r="B1061" s="28" t="s">
        <v>188</v>
      </c>
      <c r="C1061" s="28" t="s">
        <v>189</v>
      </c>
      <c r="D1061" s="28" t="s">
        <v>36</v>
      </c>
      <c r="E1061" s="28" t="s">
        <v>37</v>
      </c>
      <c r="F1061" s="28" t="s">
        <v>18</v>
      </c>
      <c r="G1061" s="28" t="s">
        <v>102</v>
      </c>
      <c r="H1061" s="28">
        <v>40</v>
      </c>
      <c r="I1061" s="28">
        <v>-1</v>
      </c>
      <c r="J1061" s="28">
        <v>-1025.9000000000001</v>
      </c>
      <c r="K1061" s="28" t="s">
        <v>86</v>
      </c>
      <c r="L1061" s="47" t="s">
        <v>21</v>
      </c>
      <c r="M1061" s="11">
        <f t="shared" si="19"/>
        <v>1025.9000000000001</v>
      </c>
    </row>
    <row r="1062" spans="2:13" x14ac:dyDescent="0.35">
      <c r="B1062" s="28" t="s">
        <v>190</v>
      </c>
      <c r="C1062" s="28" t="s">
        <v>191</v>
      </c>
      <c r="D1062" s="28" t="s">
        <v>16</v>
      </c>
      <c r="E1062" s="28" t="s">
        <v>17</v>
      </c>
      <c r="F1062" s="28" t="s">
        <v>18</v>
      </c>
      <c r="G1062" s="28" t="s">
        <v>102</v>
      </c>
      <c r="H1062" s="28">
        <v>40</v>
      </c>
      <c r="I1062" s="28">
        <v>-1</v>
      </c>
      <c r="J1062" s="28">
        <v>-1025.9000000000001</v>
      </c>
      <c r="K1062" s="28" t="s">
        <v>192</v>
      </c>
      <c r="L1062" s="47" t="s">
        <v>21</v>
      </c>
      <c r="M1062" s="11">
        <f t="shared" si="19"/>
        <v>1025.9000000000001</v>
      </c>
    </row>
    <row r="1063" spans="2:13" x14ac:dyDescent="0.35">
      <c r="B1063" s="28" t="s">
        <v>193</v>
      </c>
      <c r="C1063" s="28" t="s">
        <v>194</v>
      </c>
      <c r="D1063" s="28" t="s">
        <v>16</v>
      </c>
      <c r="E1063" s="28" t="s">
        <v>17</v>
      </c>
      <c r="F1063" s="28" t="s">
        <v>18</v>
      </c>
      <c r="G1063" s="28" t="s">
        <v>102</v>
      </c>
      <c r="H1063" s="28">
        <v>40</v>
      </c>
      <c r="I1063" s="28">
        <v>-1</v>
      </c>
      <c r="J1063" s="28">
        <v>-1025.9000000000001</v>
      </c>
      <c r="K1063" s="28" t="s">
        <v>86</v>
      </c>
      <c r="L1063" s="47" t="s">
        <v>21</v>
      </c>
      <c r="M1063" s="11">
        <f t="shared" si="19"/>
        <v>1025.9000000000001</v>
      </c>
    </row>
    <row r="1064" spans="2:13" x14ac:dyDescent="0.35">
      <c r="B1064" s="28" t="s">
        <v>195</v>
      </c>
      <c r="C1064" s="28" t="s">
        <v>196</v>
      </c>
      <c r="D1064" s="28" t="s">
        <v>45</v>
      </c>
      <c r="E1064" s="28" t="s">
        <v>46</v>
      </c>
      <c r="F1064" s="28" t="s">
        <v>18</v>
      </c>
      <c r="G1064" s="28" t="s">
        <v>102</v>
      </c>
      <c r="H1064" s="28">
        <v>40</v>
      </c>
      <c r="I1064" s="28">
        <v>-4</v>
      </c>
      <c r="J1064" s="28">
        <v>-4103.6000000000004</v>
      </c>
      <c r="K1064" s="28" t="s">
        <v>86</v>
      </c>
      <c r="L1064" s="47" t="s">
        <v>21</v>
      </c>
      <c r="M1064" s="11">
        <f t="shared" si="19"/>
        <v>16414.400000000001</v>
      </c>
    </row>
    <row r="1065" spans="2:13" x14ac:dyDescent="0.35">
      <c r="B1065" s="28" t="s">
        <v>197</v>
      </c>
      <c r="C1065" s="28" t="s">
        <v>198</v>
      </c>
      <c r="D1065" s="28" t="s">
        <v>24</v>
      </c>
      <c r="E1065" s="28" t="s">
        <v>25</v>
      </c>
      <c r="F1065" s="28" t="s">
        <v>18</v>
      </c>
      <c r="G1065" s="28" t="s">
        <v>102</v>
      </c>
      <c r="H1065" s="28">
        <v>40</v>
      </c>
      <c r="I1065" s="28">
        <v>-1</v>
      </c>
      <c r="J1065" s="28">
        <v>-1025.9000000000001</v>
      </c>
      <c r="K1065" s="28" t="s">
        <v>86</v>
      </c>
      <c r="L1065" s="47" t="s">
        <v>21</v>
      </c>
      <c r="M1065" s="11">
        <f t="shared" si="19"/>
        <v>1025.9000000000001</v>
      </c>
    </row>
    <row r="1066" spans="2:13" x14ac:dyDescent="0.35">
      <c r="B1066" s="28" t="s">
        <v>150</v>
      </c>
      <c r="C1066" s="28" t="s">
        <v>151</v>
      </c>
      <c r="D1066" s="28" t="s">
        <v>45</v>
      </c>
      <c r="E1066" s="28" t="s">
        <v>152</v>
      </c>
      <c r="F1066" s="28" t="s">
        <v>18</v>
      </c>
      <c r="G1066" s="28" t="s">
        <v>102</v>
      </c>
      <c r="H1066" s="28">
        <v>40</v>
      </c>
      <c r="I1066" s="28">
        <v>-1</v>
      </c>
      <c r="J1066" s="28">
        <v>-1852.67</v>
      </c>
      <c r="K1066" s="28" t="s">
        <v>153</v>
      </c>
      <c r="L1066" s="47" t="s">
        <v>21</v>
      </c>
      <c r="M1066" s="11">
        <f t="shared" si="19"/>
        <v>1852.67</v>
      </c>
    </row>
    <row r="1067" spans="2:13" x14ac:dyDescent="0.35">
      <c r="B1067" s="28" t="s">
        <v>199</v>
      </c>
      <c r="C1067" s="28" t="s">
        <v>200</v>
      </c>
      <c r="D1067" s="28" t="s">
        <v>16</v>
      </c>
      <c r="E1067" s="28" t="s">
        <v>17</v>
      </c>
      <c r="F1067" s="28" t="s">
        <v>18</v>
      </c>
      <c r="G1067" s="28" t="s">
        <v>102</v>
      </c>
      <c r="H1067" s="28">
        <v>40</v>
      </c>
      <c r="I1067" s="28">
        <v>-1</v>
      </c>
      <c r="J1067" s="28">
        <v>-1852.67</v>
      </c>
      <c r="K1067" s="28" t="s">
        <v>153</v>
      </c>
      <c r="L1067" s="47" t="s">
        <v>21</v>
      </c>
      <c r="M1067" s="11">
        <f t="shared" si="19"/>
        <v>1852.67</v>
      </c>
    </row>
    <row r="1068" spans="2:13" x14ac:dyDescent="0.35">
      <c r="B1068" s="28" t="s">
        <v>195</v>
      </c>
      <c r="C1068" s="28" t="s">
        <v>196</v>
      </c>
      <c r="D1068" s="28" t="s">
        <v>45</v>
      </c>
      <c r="E1068" s="28" t="s">
        <v>46</v>
      </c>
      <c r="F1068" s="28" t="s">
        <v>18</v>
      </c>
      <c r="G1068" s="28" t="s">
        <v>102</v>
      </c>
      <c r="H1068" s="28">
        <v>40</v>
      </c>
      <c r="I1068" s="28">
        <v>-2</v>
      </c>
      <c r="J1068" s="28">
        <v>-3705.34</v>
      </c>
      <c r="K1068" s="28" t="s">
        <v>86</v>
      </c>
      <c r="L1068" s="47" t="s">
        <v>21</v>
      </c>
      <c r="M1068" s="11">
        <f t="shared" si="19"/>
        <v>7410.68</v>
      </c>
    </row>
    <row r="1069" spans="2:13" x14ac:dyDescent="0.35">
      <c r="B1069" s="28" t="s">
        <v>201</v>
      </c>
      <c r="C1069" s="28" t="s">
        <v>202</v>
      </c>
      <c r="D1069" s="28" t="s">
        <v>16</v>
      </c>
      <c r="E1069" s="28" t="s">
        <v>17</v>
      </c>
      <c r="F1069" s="28" t="s">
        <v>18</v>
      </c>
      <c r="G1069" s="28" t="s">
        <v>102</v>
      </c>
      <c r="H1069" s="28">
        <v>40</v>
      </c>
      <c r="I1069" s="28">
        <v>-1</v>
      </c>
      <c r="J1069" s="28">
        <v>-1852.67</v>
      </c>
      <c r="K1069" s="28" t="s">
        <v>86</v>
      </c>
      <c r="L1069" s="47" t="s">
        <v>21</v>
      </c>
      <c r="M1069" s="11">
        <f t="shared" si="19"/>
        <v>1852.67</v>
      </c>
    </row>
    <row r="1070" spans="2:13" x14ac:dyDescent="0.35">
      <c r="B1070" s="28" t="s">
        <v>203</v>
      </c>
      <c r="C1070" s="28" t="s">
        <v>204</v>
      </c>
      <c r="D1070" s="28" t="s">
        <v>16</v>
      </c>
      <c r="E1070" s="28" t="s">
        <v>17</v>
      </c>
      <c r="F1070" s="28" t="s">
        <v>18</v>
      </c>
      <c r="G1070" s="28" t="s">
        <v>102</v>
      </c>
      <c r="H1070" s="28">
        <v>40</v>
      </c>
      <c r="I1070" s="28">
        <v>-1</v>
      </c>
      <c r="J1070" s="28">
        <v>-2141.96</v>
      </c>
      <c r="K1070" s="28" t="s">
        <v>86</v>
      </c>
      <c r="L1070" s="47" t="s">
        <v>21</v>
      </c>
      <c r="M1070" s="11">
        <f t="shared" si="19"/>
        <v>2141.96</v>
      </c>
    </row>
    <row r="1071" spans="2:13" x14ac:dyDescent="0.35">
      <c r="B1071" s="28" t="s">
        <v>205</v>
      </c>
      <c r="C1071" s="28" t="s">
        <v>206</v>
      </c>
      <c r="D1071" s="28" t="s">
        <v>24</v>
      </c>
      <c r="E1071" s="28" t="s">
        <v>25</v>
      </c>
      <c r="F1071" s="28" t="s">
        <v>18</v>
      </c>
      <c r="G1071" s="28" t="s">
        <v>102</v>
      </c>
      <c r="H1071" s="28">
        <v>40</v>
      </c>
      <c r="I1071" s="28">
        <v>-2</v>
      </c>
      <c r="J1071" s="28">
        <v>-4283.92</v>
      </c>
      <c r="K1071" s="28" t="s">
        <v>153</v>
      </c>
      <c r="L1071" s="47" t="s">
        <v>21</v>
      </c>
      <c r="M1071" s="11">
        <f t="shared" si="19"/>
        <v>8567.84</v>
      </c>
    </row>
    <row r="1072" spans="2:13" x14ac:dyDescent="0.35">
      <c r="B1072" s="28" t="s">
        <v>195</v>
      </c>
      <c r="C1072" s="28" t="s">
        <v>196</v>
      </c>
      <c r="D1072" s="28" t="s">
        <v>45</v>
      </c>
      <c r="E1072" s="28" t="s">
        <v>46</v>
      </c>
      <c r="F1072" s="28" t="s">
        <v>18</v>
      </c>
      <c r="G1072" s="28" t="s">
        <v>102</v>
      </c>
      <c r="H1072" s="28">
        <v>40</v>
      </c>
      <c r="I1072" s="28">
        <v>-1</v>
      </c>
      <c r="J1072" s="28">
        <v>-2141.96</v>
      </c>
      <c r="K1072" s="28" t="s">
        <v>86</v>
      </c>
      <c r="L1072" s="47" t="s">
        <v>21</v>
      </c>
      <c r="M1072" s="11">
        <f t="shared" si="19"/>
        <v>2141.96</v>
      </c>
    </row>
    <row r="1073" spans="2:13" x14ac:dyDescent="0.35">
      <c r="B1073" s="28" t="s">
        <v>182</v>
      </c>
      <c r="C1073" s="28" t="s">
        <v>183</v>
      </c>
      <c r="D1073" s="28" t="s">
        <v>184</v>
      </c>
      <c r="E1073" s="28" t="s">
        <v>185</v>
      </c>
      <c r="F1073" s="28" t="s">
        <v>18</v>
      </c>
      <c r="G1073" s="28" t="s">
        <v>102</v>
      </c>
      <c r="H1073" s="28">
        <v>36</v>
      </c>
      <c r="I1073" s="28">
        <v>-1</v>
      </c>
      <c r="J1073" s="28">
        <v>-379.46</v>
      </c>
      <c r="K1073" s="28" t="s">
        <v>86</v>
      </c>
      <c r="L1073" s="47" t="s">
        <v>21</v>
      </c>
      <c r="M1073" s="11">
        <f t="shared" si="19"/>
        <v>379.46</v>
      </c>
    </row>
    <row r="1074" spans="2:13" x14ac:dyDescent="0.35">
      <c r="B1074" s="28" t="s">
        <v>162</v>
      </c>
      <c r="C1074" s="28" t="s">
        <v>163</v>
      </c>
      <c r="D1074" s="28" t="s">
        <v>16</v>
      </c>
      <c r="E1074" s="28" t="s">
        <v>17</v>
      </c>
      <c r="F1074" s="28" t="s">
        <v>18</v>
      </c>
      <c r="G1074" s="28" t="s">
        <v>102</v>
      </c>
      <c r="H1074" s="28">
        <v>36</v>
      </c>
      <c r="I1074" s="28">
        <v>-1</v>
      </c>
      <c r="J1074" s="28">
        <v>-379.46</v>
      </c>
      <c r="K1074" s="28" t="s">
        <v>86</v>
      </c>
      <c r="L1074" s="47" t="s">
        <v>21</v>
      </c>
      <c r="M1074" s="11">
        <f t="shared" si="19"/>
        <v>379.46</v>
      </c>
    </row>
    <row r="1075" spans="2:13" x14ac:dyDescent="0.35">
      <c r="B1075" s="28" t="s">
        <v>186</v>
      </c>
      <c r="C1075" s="28" t="s">
        <v>187</v>
      </c>
      <c r="D1075" s="28" t="s">
        <v>24</v>
      </c>
      <c r="E1075" s="28" t="s">
        <v>25</v>
      </c>
      <c r="F1075" s="28" t="s">
        <v>18</v>
      </c>
      <c r="G1075" s="28" t="s">
        <v>102</v>
      </c>
      <c r="H1075" s="28">
        <v>36</v>
      </c>
      <c r="I1075" s="28">
        <v>-1</v>
      </c>
      <c r="J1075" s="28">
        <v>-379.46</v>
      </c>
      <c r="K1075" s="28" t="s">
        <v>86</v>
      </c>
      <c r="L1075" s="47" t="s">
        <v>21</v>
      </c>
      <c r="M1075" s="11">
        <f t="shared" si="19"/>
        <v>379.46</v>
      </c>
    </row>
    <row r="1076" spans="2:13" x14ac:dyDescent="0.35">
      <c r="B1076" s="28" t="s">
        <v>158</v>
      </c>
      <c r="C1076" s="28" t="s">
        <v>159</v>
      </c>
      <c r="D1076" s="28" t="s">
        <v>16</v>
      </c>
      <c r="E1076" s="28" t="s">
        <v>17</v>
      </c>
      <c r="F1076" s="28" t="s">
        <v>18</v>
      </c>
      <c r="G1076" s="28" t="s">
        <v>102</v>
      </c>
      <c r="H1076" s="28">
        <v>36</v>
      </c>
      <c r="I1076" s="28">
        <v>-1</v>
      </c>
      <c r="J1076" s="28">
        <v>-379.46</v>
      </c>
      <c r="K1076" s="28" t="s">
        <v>153</v>
      </c>
      <c r="L1076" s="48" t="s">
        <v>207</v>
      </c>
      <c r="M1076" s="11">
        <f t="shared" si="19"/>
        <v>379.46</v>
      </c>
    </row>
    <row r="1077" spans="2:13" x14ac:dyDescent="0.35">
      <c r="B1077" s="28" t="s">
        <v>208</v>
      </c>
      <c r="C1077" s="28" t="s">
        <v>209</v>
      </c>
      <c r="D1077" s="28" t="s">
        <v>16</v>
      </c>
      <c r="E1077" s="28" t="s">
        <v>17</v>
      </c>
      <c r="F1077" s="28" t="s">
        <v>18</v>
      </c>
      <c r="G1077" s="28" t="s">
        <v>102</v>
      </c>
      <c r="H1077" s="28">
        <v>36</v>
      </c>
      <c r="I1077" s="28">
        <v>-1</v>
      </c>
      <c r="J1077" s="28">
        <v>-379.46</v>
      </c>
      <c r="K1077" s="28" t="s">
        <v>86</v>
      </c>
      <c r="L1077" s="48" t="s">
        <v>207</v>
      </c>
      <c r="M1077" s="11">
        <f t="shared" si="19"/>
        <v>379.46</v>
      </c>
    </row>
    <row r="1078" spans="2:13" x14ac:dyDescent="0.35">
      <c r="B1078" s="28" t="s">
        <v>158</v>
      </c>
      <c r="C1078" s="28" t="s">
        <v>159</v>
      </c>
      <c r="D1078" s="28" t="s">
        <v>16</v>
      </c>
      <c r="E1078" s="28" t="s">
        <v>17</v>
      </c>
      <c r="F1078" s="28" t="s">
        <v>18</v>
      </c>
      <c r="G1078" s="28" t="s">
        <v>102</v>
      </c>
      <c r="H1078" s="28">
        <v>36</v>
      </c>
      <c r="I1078" s="28">
        <v>-1</v>
      </c>
      <c r="J1078" s="28">
        <v>-379.46</v>
      </c>
      <c r="K1078" s="28" t="s">
        <v>153</v>
      </c>
      <c r="L1078" s="48" t="s">
        <v>207</v>
      </c>
      <c r="M1078" s="11">
        <f t="shared" si="19"/>
        <v>379.46</v>
      </c>
    </row>
    <row r="1079" spans="2:13" x14ac:dyDescent="0.35">
      <c r="B1079" s="28" t="s">
        <v>166</v>
      </c>
      <c r="C1079" s="28" t="s">
        <v>167</v>
      </c>
      <c r="D1079" s="28" t="s">
        <v>16</v>
      </c>
      <c r="E1079" s="28" t="s">
        <v>17</v>
      </c>
      <c r="F1079" s="28" t="s">
        <v>18</v>
      </c>
      <c r="G1079" s="28" t="s">
        <v>102</v>
      </c>
      <c r="H1079" s="28">
        <v>36</v>
      </c>
      <c r="I1079" s="28">
        <v>-1</v>
      </c>
      <c r="J1079" s="28">
        <v>-379.46</v>
      </c>
      <c r="K1079" s="28" t="s">
        <v>86</v>
      </c>
      <c r="L1079" s="48" t="s">
        <v>207</v>
      </c>
      <c r="M1079" s="11">
        <f t="shared" si="19"/>
        <v>379.46</v>
      </c>
    </row>
    <row r="1080" spans="2:13" x14ac:dyDescent="0.35">
      <c r="B1080" s="28" t="s">
        <v>210</v>
      </c>
      <c r="C1080" s="28" t="s">
        <v>211</v>
      </c>
      <c r="D1080" s="28" t="s">
        <v>212</v>
      </c>
      <c r="E1080" s="28" t="s">
        <v>213</v>
      </c>
      <c r="F1080" s="28" t="s">
        <v>18</v>
      </c>
      <c r="G1080" s="28" t="s">
        <v>103</v>
      </c>
      <c r="H1080" s="28">
        <v>100</v>
      </c>
      <c r="I1080" s="28">
        <v>-4</v>
      </c>
      <c r="J1080" s="28">
        <v>-314.44</v>
      </c>
      <c r="K1080" s="28" t="s">
        <v>174</v>
      </c>
      <c r="L1080" s="48" t="s">
        <v>207</v>
      </c>
      <c r="M1080" s="11">
        <f t="shared" si="19"/>
        <v>1257.76</v>
      </c>
    </row>
    <row r="1081" spans="2:13" x14ac:dyDescent="0.35">
      <c r="B1081" s="28" t="s">
        <v>214</v>
      </c>
      <c r="C1081" s="28" t="s">
        <v>215</v>
      </c>
      <c r="D1081" s="28" t="s">
        <v>16</v>
      </c>
      <c r="E1081" s="28" t="s">
        <v>17</v>
      </c>
      <c r="F1081" s="28" t="s">
        <v>18</v>
      </c>
      <c r="G1081" s="28" t="s">
        <v>103</v>
      </c>
      <c r="H1081" s="28">
        <v>192</v>
      </c>
      <c r="I1081" s="28">
        <v>-18</v>
      </c>
      <c r="J1081" s="28">
        <v>-1184.04</v>
      </c>
      <c r="K1081" s="28" t="s">
        <v>153</v>
      </c>
      <c r="L1081" s="48" t="s">
        <v>207</v>
      </c>
      <c r="M1081" s="11">
        <f t="shared" si="19"/>
        <v>21312.720000000001</v>
      </c>
    </row>
    <row r="1082" spans="2:13" x14ac:dyDescent="0.35">
      <c r="B1082" s="28" t="s">
        <v>216</v>
      </c>
      <c r="C1082" s="28" t="s">
        <v>217</v>
      </c>
      <c r="D1082" s="28" t="s">
        <v>184</v>
      </c>
      <c r="E1082" s="28" t="s">
        <v>185</v>
      </c>
      <c r="F1082" s="28" t="s">
        <v>18</v>
      </c>
      <c r="G1082" s="28" t="s">
        <v>103</v>
      </c>
      <c r="H1082" s="28">
        <v>192</v>
      </c>
      <c r="I1082" s="28">
        <v>-6</v>
      </c>
      <c r="J1082" s="28">
        <v>-394.68</v>
      </c>
      <c r="K1082" s="28" t="s">
        <v>153</v>
      </c>
      <c r="L1082" s="48" t="s">
        <v>207</v>
      </c>
      <c r="M1082" s="11">
        <f t="shared" si="19"/>
        <v>2368.08</v>
      </c>
    </row>
    <row r="1083" spans="2:13" x14ac:dyDescent="0.35">
      <c r="B1083" s="28" t="s">
        <v>218</v>
      </c>
      <c r="C1083" s="28" t="s">
        <v>219</v>
      </c>
      <c r="D1083" s="28" t="s">
        <v>16</v>
      </c>
      <c r="E1083" s="28" t="s">
        <v>17</v>
      </c>
      <c r="F1083" s="28" t="s">
        <v>18</v>
      </c>
      <c r="G1083" s="28" t="s">
        <v>103</v>
      </c>
      <c r="H1083" s="28">
        <v>192</v>
      </c>
      <c r="I1083" s="28">
        <v>-26</v>
      </c>
      <c r="J1083" s="28">
        <v>-1710.28</v>
      </c>
      <c r="K1083" s="28" t="s">
        <v>86</v>
      </c>
      <c r="L1083" s="48" t="s">
        <v>207</v>
      </c>
      <c r="M1083" s="11">
        <f t="shared" si="19"/>
        <v>44467.28</v>
      </c>
    </row>
    <row r="1084" spans="2:13" x14ac:dyDescent="0.35">
      <c r="B1084" s="28" t="s">
        <v>220</v>
      </c>
      <c r="C1084" s="28" t="s">
        <v>221</v>
      </c>
      <c r="D1084" s="28" t="s">
        <v>16</v>
      </c>
      <c r="E1084" s="28" t="s">
        <v>17</v>
      </c>
      <c r="F1084" s="28" t="s">
        <v>18</v>
      </c>
      <c r="G1084" s="28" t="s">
        <v>103</v>
      </c>
      <c r="H1084" s="28">
        <v>192</v>
      </c>
      <c r="I1084" s="28">
        <v>-34</v>
      </c>
      <c r="J1084" s="28">
        <v>-2236.52</v>
      </c>
      <c r="K1084" s="28" t="s">
        <v>153</v>
      </c>
      <c r="L1084" s="48" t="s">
        <v>207</v>
      </c>
      <c r="M1084" s="11">
        <f t="shared" si="19"/>
        <v>76041.679999999993</v>
      </c>
    </row>
    <row r="1085" spans="2:13" x14ac:dyDescent="0.35">
      <c r="B1085" s="28" t="s">
        <v>222</v>
      </c>
      <c r="C1085" s="28" t="s">
        <v>223</v>
      </c>
      <c r="D1085" s="28" t="s">
        <v>224</v>
      </c>
      <c r="E1085" s="28" t="s">
        <v>225</v>
      </c>
      <c r="F1085" s="28" t="s">
        <v>18</v>
      </c>
      <c r="G1085" s="28" t="s">
        <v>104</v>
      </c>
      <c r="H1085" s="28">
        <v>240</v>
      </c>
      <c r="I1085" s="28">
        <v>-1</v>
      </c>
      <c r="J1085" s="28">
        <v>-112</v>
      </c>
      <c r="K1085" s="28" t="s">
        <v>153</v>
      </c>
      <c r="L1085" s="48" t="s">
        <v>207</v>
      </c>
      <c r="M1085" s="11">
        <f t="shared" si="19"/>
        <v>112</v>
      </c>
    </row>
    <row r="1086" spans="2:13" x14ac:dyDescent="0.35">
      <c r="B1086" s="28" t="s">
        <v>226</v>
      </c>
      <c r="C1086" s="28" t="s">
        <v>227</v>
      </c>
      <c r="D1086" s="28" t="s">
        <v>228</v>
      </c>
      <c r="E1086" s="28" t="s">
        <v>229</v>
      </c>
      <c r="F1086" s="28" t="s">
        <v>18</v>
      </c>
      <c r="G1086" s="28" t="s">
        <v>104</v>
      </c>
      <c r="H1086" s="28">
        <v>240</v>
      </c>
      <c r="I1086" s="28">
        <v>-1</v>
      </c>
      <c r="J1086" s="28">
        <v>-112</v>
      </c>
      <c r="K1086" s="28" t="s">
        <v>192</v>
      </c>
      <c r="L1086" s="48" t="s">
        <v>207</v>
      </c>
      <c r="M1086" s="11">
        <f t="shared" si="19"/>
        <v>112</v>
      </c>
    </row>
    <row r="1087" spans="2:13" x14ac:dyDescent="0.35">
      <c r="B1087" s="28" t="s">
        <v>190</v>
      </c>
      <c r="C1087" s="28" t="s">
        <v>191</v>
      </c>
      <c r="D1087" s="28" t="s">
        <v>16</v>
      </c>
      <c r="E1087" s="28" t="s">
        <v>17</v>
      </c>
      <c r="F1087" s="28" t="s">
        <v>18</v>
      </c>
      <c r="G1087" s="28" t="s">
        <v>104</v>
      </c>
      <c r="H1087" s="28">
        <v>480</v>
      </c>
      <c r="I1087" s="28">
        <v>-2</v>
      </c>
      <c r="J1087" s="28">
        <v>-80</v>
      </c>
      <c r="K1087" s="28" t="s">
        <v>192</v>
      </c>
      <c r="L1087" s="48" t="s">
        <v>207</v>
      </c>
      <c r="M1087" s="11">
        <f t="shared" si="19"/>
        <v>160</v>
      </c>
    </row>
    <row r="1088" spans="2:13" x14ac:dyDescent="0.35">
      <c r="B1088" s="28" t="s">
        <v>208</v>
      </c>
      <c r="C1088" s="28" t="s">
        <v>209</v>
      </c>
      <c r="D1088" s="28" t="s">
        <v>16</v>
      </c>
      <c r="E1088" s="28" t="s">
        <v>17</v>
      </c>
      <c r="F1088" s="28" t="s">
        <v>18</v>
      </c>
      <c r="G1088" s="28" t="s">
        <v>104</v>
      </c>
      <c r="H1088" s="28">
        <v>480</v>
      </c>
      <c r="I1088" s="28">
        <v>-1</v>
      </c>
      <c r="J1088" s="28">
        <v>-40</v>
      </c>
      <c r="K1088" s="28" t="s">
        <v>86</v>
      </c>
      <c r="L1088" s="48" t="s">
        <v>207</v>
      </c>
      <c r="M1088" s="11">
        <f t="shared" si="19"/>
        <v>40</v>
      </c>
    </row>
    <row r="1089" spans="2:13" x14ac:dyDescent="0.35">
      <c r="B1089" s="28" t="s">
        <v>180</v>
      </c>
      <c r="C1089" s="28" t="s">
        <v>181</v>
      </c>
      <c r="D1089" s="28" t="s">
        <v>16</v>
      </c>
      <c r="E1089" s="28" t="s">
        <v>17</v>
      </c>
      <c r="F1089" s="28" t="s">
        <v>18</v>
      </c>
      <c r="G1089" s="28" t="s">
        <v>104</v>
      </c>
      <c r="H1089" s="28">
        <v>480</v>
      </c>
      <c r="I1089" s="28">
        <v>-4</v>
      </c>
      <c r="J1089" s="28">
        <v>-160</v>
      </c>
      <c r="K1089" s="28" t="s">
        <v>86</v>
      </c>
      <c r="L1089" s="48" t="s">
        <v>207</v>
      </c>
      <c r="M1089" s="11">
        <f t="shared" si="19"/>
        <v>640</v>
      </c>
    </row>
    <row r="1090" spans="2:13" x14ac:dyDescent="0.35">
      <c r="B1090" s="28" t="s">
        <v>164</v>
      </c>
      <c r="C1090" s="28" t="s">
        <v>165</v>
      </c>
      <c r="D1090" s="28" t="s">
        <v>24</v>
      </c>
      <c r="E1090" s="28" t="s">
        <v>25</v>
      </c>
      <c r="F1090" s="28" t="s">
        <v>18</v>
      </c>
      <c r="G1090" s="28" t="s">
        <v>104</v>
      </c>
      <c r="H1090" s="28">
        <v>480</v>
      </c>
      <c r="I1090" s="28">
        <v>-5</v>
      </c>
      <c r="J1090" s="28">
        <v>-200</v>
      </c>
      <c r="K1090" s="28" t="s">
        <v>86</v>
      </c>
      <c r="L1090" s="48" t="s">
        <v>207</v>
      </c>
      <c r="M1090" s="11">
        <f t="shared" si="19"/>
        <v>1000</v>
      </c>
    </row>
    <row r="1091" spans="2:13" x14ac:dyDescent="0.35">
      <c r="B1091" s="28" t="s">
        <v>168</v>
      </c>
      <c r="C1091" s="28" t="s">
        <v>169</v>
      </c>
      <c r="D1091" s="28" t="s">
        <v>16</v>
      </c>
      <c r="E1091" s="28" t="s">
        <v>17</v>
      </c>
      <c r="F1091" s="28" t="s">
        <v>18</v>
      </c>
      <c r="G1091" s="28" t="s">
        <v>104</v>
      </c>
      <c r="H1091" s="28">
        <v>480</v>
      </c>
      <c r="I1091" s="28">
        <v>-4</v>
      </c>
      <c r="J1091" s="28">
        <v>-160</v>
      </c>
      <c r="K1091" s="28" t="s">
        <v>86</v>
      </c>
      <c r="L1091" s="48" t="s">
        <v>207</v>
      </c>
      <c r="M1091" s="11">
        <f t="shared" si="19"/>
        <v>640</v>
      </c>
    </row>
    <row r="1092" spans="2:13" x14ac:dyDescent="0.35">
      <c r="B1092" s="28" t="s">
        <v>166</v>
      </c>
      <c r="C1092" s="28" t="s">
        <v>167</v>
      </c>
      <c r="D1092" s="28" t="s">
        <v>16</v>
      </c>
      <c r="E1092" s="28" t="s">
        <v>17</v>
      </c>
      <c r="F1092" s="28" t="s">
        <v>18</v>
      </c>
      <c r="G1092" s="28" t="s">
        <v>104</v>
      </c>
      <c r="H1092" s="28">
        <v>480</v>
      </c>
      <c r="I1092" s="28">
        <v>-1</v>
      </c>
      <c r="J1092" s="28">
        <v>-40</v>
      </c>
      <c r="K1092" s="28" t="s">
        <v>86</v>
      </c>
      <c r="L1092" s="48" t="s">
        <v>207</v>
      </c>
      <c r="M1092" s="11">
        <f t="shared" ref="M1092:M1155" si="20">I1092*J1092</f>
        <v>40</v>
      </c>
    </row>
    <row r="1093" spans="2:13" x14ac:dyDescent="0.35">
      <c r="B1093" s="28" t="s">
        <v>230</v>
      </c>
      <c r="C1093" s="28" t="s">
        <v>231</v>
      </c>
      <c r="D1093" s="28" t="s">
        <v>224</v>
      </c>
      <c r="E1093" s="28" t="s">
        <v>232</v>
      </c>
      <c r="F1093" s="28" t="s">
        <v>18</v>
      </c>
      <c r="G1093" s="28" t="s">
        <v>104</v>
      </c>
      <c r="H1093" s="28">
        <v>480</v>
      </c>
      <c r="I1093" s="28">
        <v>-8</v>
      </c>
      <c r="J1093" s="28">
        <v>-320</v>
      </c>
      <c r="K1093" s="28" t="s">
        <v>153</v>
      </c>
      <c r="L1093" s="48" t="s">
        <v>207</v>
      </c>
      <c r="M1093" s="11">
        <f t="shared" si="20"/>
        <v>2560</v>
      </c>
    </row>
    <row r="1094" spans="2:13" x14ac:dyDescent="0.35">
      <c r="B1094" s="28" t="s">
        <v>233</v>
      </c>
      <c r="C1094" s="28" t="s">
        <v>234</v>
      </c>
      <c r="D1094" s="28" t="s">
        <v>16</v>
      </c>
      <c r="E1094" s="28" t="s">
        <v>17</v>
      </c>
      <c r="F1094" s="28" t="s">
        <v>18</v>
      </c>
      <c r="G1094" s="28" t="s">
        <v>104</v>
      </c>
      <c r="H1094" s="28">
        <v>480</v>
      </c>
      <c r="I1094" s="28">
        <v>-4</v>
      </c>
      <c r="J1094" s="28">
        <v>-160</v>
      </c>
      <c r="K1094" s="28" t="s">
        <v>86</v>
      </c>
      <c r="L1094" s="48" t="s">
        <v>207</v>
      </c>
      <c r="M1094" s="11">
        <f t="shared" si="20"/>
        <v>640</v>
      </c>
    </row>
    <row r="1095" spans="2:13" x14ac:dyDescent="0.35">
      <c r="B1095" s="28" t="s">
        <v>156</v>
      </c>
      <c r="C1095" s="28" t="s">
        <v>157</v>
      </c>
      <c r="D1095" s="28" t="s">
        <v>24</v>
      </c>
      <c r="E1095" s="28" t="s">
        <v>25</v>
      </c>
      <c r="F1095" s="28" t="s">
        <v>18</v>
      </c>
      <c r="G1095" s="28" t="s">
        <v>104</v>
      </c>
      <c r="H1095" s="28">
        <v>480</v>
      </c>
      <c r="I1095" s="28">
        <v>-2</v>
      </c>
      <c r="J1095" s="28">
        <v>-80</v>
      </c>
      <c r="K1095" s="28" t="s">
        <v>153</v>
      </c>
      <c r="L1095" s="48" t="s">
        <v>207</v>
      </c>
      <c r="M1095" s="11">
        <f t="shared" si="20"/>
        <v>160</v>
      </c>
    </row>
    <row r="1096" spans="2:13" x14ac:dyDescent="0.35">
      <c r="B1096" s="28" t="s">
        <v>164</v>
      </c>
      <c r="C1096" s="28" t="s">
        <v>165</v>
      </c>
      <c r="D1096" s="28" t="s">
        <v>24</v>
      </c>
      <c r="E1096" s="28" t="s">
        <v>25</v>
      </c>
      <c r="F1096" s="28" t="s">
        <v>18</v>
      </c>
      <c r="G1096" s="28" t="s">
        <v>104</v>
      </c>
      <c r="H1096" s="28">
        <v>480</v>
      </c>
      <c r="I1096" s="28">
        <v>-10</v>
      </c>
      <c r="J1096" s="28">
        <v>-400</v>
      </c>
      <c r="K1096" s="28" t="s">
        <v>86</v>
      </c>
      <c r="L1096" s="48" t="s">
        <v>207</v>
      </c>
      <c r="M1096" s="11">
        <f t="shared" si="20"/>
        <v>4000</v>
      </c>
    </row>
    <row r="1097" spans="2:13" x14ac:dyDescent="0.35">
      <c r="B1097" s="28" t="s">
        <v>162</v>
      </c>
      <c r="C1097" s="28" t="s">
        <v>163</v>
      </c>
      <c r="D1097" s="28" t="s">
        <v>16</v>
      </c>
      <c r="E1097" s="28" t="s">
        <v>17</v>
      </c>
      <c r="F1097" s="28" t="s">
        <v>18</v>
      </c>
      <c r="G1097" s="28" t="s">
        <v>104</v>
      </c>
      <c r="H1097" s="28">
        <v>480</v>
      </c>
      <c r="I1097" s="28">
        <v>-1</v>
      </c>
      <c r="J1097" s="28">
        <v>-40</v>
      </c>
      <c r="K1097" s="28" t="s">
        <v>86</v>
      </c>
      <c r="L1097" s="48" t="s">
        <v>207</v>
      </c>
      <c r="M1097" s="11">
        <f t="shared" si="20"/>
        <v>40</v>
      </c>
    </row>
    <row r="1098" spans="2:13" x14ac:dyDescent="0.35">
      <c r="B1098" s="28" t="s">
        <v>168</v>
      </c>
      <c r="C1098" s="28" t="s">
        <v>169</v>
      </c>
      <c r="D1098" s="28" t="s">
        <v>16</v>
      </c>
      <c r="E1098" s="28" t="s">
        <v>17</v>
      </c>
      <c r="F1098" s="28" t="s">
        <v>18</v>
      </c>
      <c r="G1098" s="28" t="s">
        <v>104</v>
      </c>
      <c r="H1098" s="28">
        <v>480</v>
      </c>
      <c r="I1098" s="28">
        <v>-4</v>
      </c>
      <c r="J1098" s="28">
        <v>-280</v>
      </c>
      <c r="K1098" s="28" t="s">
        <v>86</v>
      </c>
      <c r="L1098" s="48" t="s">
        <v>207</v>
      </c>
      <c r="M1098" s="11">
        <f t="shared" si="20"/>
        <v>1120</v>
      </c>
    </row>
    <row r="1099" spans="2:13" x14ac:dyDescent="0.35">
      <c r="B1099" s="28" t="s">
        <v>164</v>
      </c>
      <c r="C1099" s="28" t="s">
        <v>165</v>
      </c>
      <c r="D1099" s="28" t="s">
        <v>24</v>
      </c>
      <c r="E1099" s="28" t="s">
        <v>25</v>
      </c>
      <c r="F1099" s="28" t="s">
        <v>18</v>
      </c>
      <c r="G1099" s="28" t="s">
        <v>104</v>
      </c>
      <c r="H1099" s="28">
        <v>480</v>
      </c>
      <c r="I1099" s="28">
        <v>-20</v>
      </c>
      <c r="J1099" s="28">
        <v>-1400</v>
      </c>
      <c r="K1099" s="28" t="s">
        <v>86</v>
      </c>
      <c r="L1099" s="48" t="s">
        <v>207</v>
      </c>
      <c r="M1099" s="11">
        <f t="shared" si="20"/>
        <v>28000</v>
      </c>
    </row>
    <row r="1100" spans="2:13" x14ac:dyDescent="0.35">
      <c r="B1100" s="28" t="s">
        <v>233</v>
      </c>
      <c r="C1100" s="28" t="s">
        <v>234</v>
      </c>
      <c r="D1100" s="28" t="s">
        <v>16</v>
      </c>
      <c r="E1100" s="28" t="s">
        <v>17</v>
      </c>
      <c r="F1100" s="28" t="s">
        <v>18</v>
      </c>
      <c r="G1100" s="28" t="s">
        <v>104</v>
      </c>
      <c r="H1100" s="28">
        <v>480</v>
      </c>
      <c r="I1100" s="28">
        <v>-4</v>
      </c>
      <c r="J1100" s="28">
        <v>-280</v>
      </c>
      <c r="K1100" s="28" t="s">
        <v>86</v>
      </c>
      <c r="L1100" s="48" t="s">
        <v>207</v>
      </c>
      <c r="M1100" s="11">
        <f t="shared" si="20"/>
        <v>1120</v>
      </c>
    </row>
    <row r="1101" spans="2:13" x14ac:dyDescent="0.35">
      <c r="B1101" s="28" t="s">
        <v>235</v>
      </c>
      <c r="C1101" s="28" t="s">
        <v>236</v>
      </c>
      <c r="D1101" s="28" t="s">
        <v>24</v>
      </c>
      <c r="E1101" s="28" t="s">
        <v>25</v>
      </c>
      <c r="F1101" s="28" t="s">
        <v>18</v>
      </c>
      <c r="G1101" s="28" t="s">
        <v>104</v>
      </c>
      <c r="H1101" s="28">
        <v>480</v>
      </c>
      <c r="I1101" s="28">
        <v>-1</v>
      </c>
      <c r="J1101" s="28">
        <v>-70</v>
      </c>
      <c r="K1101" s="28" t="s">
        <v>86</v>
      </c>
      <c r="L1101" s="48" t="s">
        <v>207</v>
      </c>
      <c r="M1101" s="11">
        <f t="shared" si="20"/>
        <v>70</v>
      </c>
    </row>
    <row r="1102" spans="2:13" x14ac:dyDescent="0.35">
      <c r="B1102" s="28" t="s">
        <v>199</v>
      </c>
      <c r="C1102" s="28" t="s">
        <v>200</v>
      </c>
      <c r="D1102" s="28" t="s">
        <v>16</v>
      </c>
      <c r="E1102" s="28" t="s">
        <v>17</v>
      </c>
      <c r="F1102" s="28" t="s">
        <v>18</v>
      </c>
      <c r="G1102" s="28" t="s">
        <v>104</v>
      </c>
      <c r="H1102" s="28">
        <v>480</v>
      </c>
      <c r="I1102" s="28">
        <v>-5</v>
      </c>
      <c r="J1102" s="28">
        <v>-350</v>
      </c>
      <c r="K1102" s="28" t="s">
        <v>153</v>
      </c>
      <c r="L1102" s="48" t="s">
        <v>207</v>
      </c>
      <c r="M1102" s="11">
        <f t="shared" si="20"/>
        <v>1750</v>
      </c>
    </row>
    <row r="1103" spans="2:13" x14ac:dyDescent="0.35">
      <c r="B1103" s="28" t="s">
        <v>164</v>
      </c>
      <c r="C1103" s="28" t="s">
        <v>165</v>
      </c>
      <c r="D1103" s="28" t="s">
        <v>24</v>
      </c>
      <c r="E1103" s="28" t="s">
        <v>25</v>
      </c>
      <c r="F1103" s="28" t="s">
        <v>18</v>
      </c>
      <c r="G1103" s="28" t="s">
        <v>104</v>
      </c>
      <c r="H1103" s="28">
        <v>108</v>
      </c>
      <c r="I1103" s="28">
        <v>-2</v>
      </c>
      <c r="J1103" s="28">
        <v>-197.9</v>
      </c>
      <c r="K1103" s="28" t="s">
        <v>86</v>
      </c>
      <c r="L1103" s="48" t="s">
        <v>207</v>
      </c>
      <c r="M1103" s="11">
        <f t="shared" si="20"/>
        <v>395.8</v>
      </c>
    </row>
    <row r="1104" spans="2:13" x14ac:dyDescent="0.35">
      <c r="B1104" s="28" t="s">
        <v>237</v>
      </c>
      <c r="C1104" s="28" t="s">
        <v>238</v>
      </c>
      <c r="D1104" s="28" t="s">
        <v>224</v>
      </c>
      <c r="E1104" s="28" t="s">
        <v>232</v>
      </c>
      <c r="F1104" s="28" t="s">
        <v>18</v>
      </c>
      <c r="G1104" s="28" t="s">
        <v>104</v>
      </c>
      <c r="H1104" s="28">
        <v>108</v>
      </c>
      <c r="I1104" s="28">
        <v>-1</v>
      </c>
      <c r="J1104" s="28">
        <v>-98.95</v>
      </c>
      <c r="K1104" s="28" t="s">
        <v>192</v>
      </c>
      <c r="L1104" s="48" t="s">
        <v>207</v>
      </c>
      <c r="M1104" s="11">
        <f t="shared" si="20"/>
        <v>98.95</v>
      </c>
    </row>
    <row r="1105" spans="2:13" x14ac:dyDescent="0.35">
      <c r="B1105" s="28" t="s">
        <v>180</v>
      </c>
      <c r="C1105" s="28" t="s">
        <v>181</v>
      </c>
      <c r="D1105" s="28" t="s">
        <v>16</v>
      </c>
      <c r="E1105" s="28" t="s">
        <v>17</v>
      </c>
      <c r="F1105" s="28" t="s">
        <v>18</v>
      </c>
      <c r="G1105" s="28" t="s">
        <v>104</v>
      </c>
      <c r="H1105" s="28">
        <v>108</v>
      </c>
      <c r="I1105" s="28">
        <v>-1</v>
      </c>
      <c r="J1105" s="28">
        <v>-98.95</v>
      </c>
      <c r="K1105" s="28" t="s">
        <v>86</v>
      </c>
      <c r="L1105" s="48" t="s">
        <v>207</v>
      </c>
      <c r="M1105" s="11">
        <f t="shared" si="20"/>
        <v>98.95</v>
      </c>
    </row>
    <row r="1106" spans="2:13" x14ac:dyDescent="0.35">
      <c r="B1106" s="28" t="s">
        <v>222</v>
      </c>
      <c r="C1106" s="28" t="s">
        <v>223</v>
      </c>
      <c r="D1106" s="28" t="s">
        <v>224</v>
      </c>
      <c r="E1106" s="28" t="s">
        <v>225</v>
      </c>
      <c r="F1106" s="28" t="s">
        <v>18</v>
      </c>
      <c r="G1106" s="28" t="s">
        <v>104</v>
      </c>
      <c r="H1106" s="28">
        <v>108</v>
      </c>
      <c r="I1106" s="28">
        <v>-1</v>
      </c>
      <c r="J1106" s="28">
        <v>-98.95</v>
      </c>
      <c r="K1106" s="28" t="s">
        <v>153</v>
      </c>
      <c r="L1106" s="48" t="s">
        <v>207</v>
      </c>
      <c r="M1106" s="11">
        <f t="shared" si="20"/>
        <v>98.95</v>
      </c>
    </row>
    <row r="1107" spans="2:13" x14ac:dyDescent="0.35">
      <c r="B1107" s="28" t="s">
        <v>239</v>
      </c>
      <c r="C1107" s="28" t="s">
        <v>240</v>
      </c>
      <c r="D1107" s="28" t="s">
        <v>241</v>
      </c>
      <c r="E1107" s="28" t="s">
        <v>242</v>
      </c>
      <c r="F1107" s="28" t="s">
        <v>18</v>
      </c>
      <c r="G1107" s="28" t="s">
        <v>104</v>
      </c>
      <c r="H1107" s="28">
        <v>108</v>
      </c>
      <c r="I1107" s="28">
        <v>-2</v>
      </c>
      <c r="J1107" s="28">
        <v>-197.9</v>
      </c>
      <c r="K1107" s="28" t="s">
        <v>153</v>
      </c>
      <c r="L1107" s="48" t="s">
        <v>207</v>
      </c>
      <c r="M1107" s="11">
        <f t="shared" si="20"/>
        <v>395.8</v>
      </c>
    </row>
    <row r="1108" spans="2:13" x14ac:dyDescent="0.35">
      <c r="B1108" s="28" t="s">
        <v>235</v>
      </c>
      <c r="C1108" s="28" t="s">
        <v>236</v>
      </c>
      <c r="D1108" s="28" t="s">
        <v>24</v>
      </c>
      <c r="E1108" s="28" t="s">
        <v>25</v>
      </c>
      <c r="F1108" s="28" t="s">
        <v>18</v>
      </c>
      <c r="G1108" s="28" t="s">
        <v>104</v>
      </c>
      <c r="H1108" s="28">
        <v>108</v>
      </c>
      <c r="I1108" s="28">
        <v>-1</v>
      </c>
      <c r="J1108" s="28">
        <v>-98.95</v>
      </c>
      <c r="K1108" s="28" t="s">
        <v>86</v>
      </c>
      <c r="L1108" s="48" t="s">
        <v>207</v>
      </c>
      <c r="M1108" s="11">
        <f t="shared" si="20"/>
        <v>98.95</v>
      </c>
    </row>
    <row r="1109" spans="2:13" x14ac:dyDescent="0.35">
      <c r="B1109" s="28" t="s">
        <v>243</v>
      </c>
      <c r="C1109" s="28" t="s">
        <v>244</v>
      </c>
      <c r="D1109" s="28" t="s">
        <v>114</v>
      </c>
      <c r="E1109" s="28" t="s">
        <v>245</v>
      </c>
      <c r="F1109" s="28" t="s">
        <v>18</v>
      </c>
      <c r="G1109" s="28" t="s">
        <v>104</v>
      </c>
      <c r="H1109" s="28">
        <v>24</v>
      </c>
      <c r="I1109" s="28">
        <v>-9</v>
      </c>
      <c r="J1109" s="28">
        <v>-900</v>
      </c>
      <c r="K1109" s="28" t="s">
        <v>86</v>
      </c>
      <c r="L1109" s="48" t="s">
        <v>207</v>
      </c>
      <c r="M1109" s="11">
        <f t="shared" si="20"/>
        <v>8100</v>
      </c>
    </row>
    <row r="1110" spans="2:13" x14ac:dyDescent="0.35">
      <c r="B1110" s="28" t="s">
        <v>154</v>
      </c>
      <c r="C1110" s="28" t="s">
        <v>155</v>
      </c>
      <c r="D1110" s="28" t="s">
        <v>24</v>
      </c>
      <c r="E1110" s="28" t="s">
        <v>25</v>
      </c>
      <c r="F1110" s="28" t="s">
        <v>18</v>
      </c>
      <c r="G1110" s="28" t="s">
        <v>19</v>
      </c>
      <c r="H1110" s="28">
        <v>48</v>
      </c>
      <c r="I1110" s="28">
        <v>-2</v>
      </c>
      <c r="J1110" s="28">
        <v>-1026.78</v>
      </c>
      <c r="K1110" s="28" t="s">
        <v>153</v>
      </c>
      <c r="L1110" s="48" t="s">
        <v>207</v>
      </c>
      <c r="M1110" s="11">
        <f t="shared" si="20"/>
        <v>2053.56</v>
      </c>
    </row>
    <row r="1111" spans="2:13" x14ac:dyDescent="0.35">
      <c r="B1111" s="28" t="s">
        <v>177</v>
      </c>
      <c r="C1111" s="28" t="s">
        <v>178</v>
      </c>
      <c r="D1111" s="28" t="s">
        <v>45</v>
      </c>
      <c r="E1111" s="28" t="s">
        <v>46</v>
      </c>
      <c r="F1111" s="28" t="s">
        <v>18</v>
      </c>
      <c r="G1111" s="28" t="s">
        <v>139</v>
      </c>
      <c r="H1111" s="28">
        <v>144</v>
      </c>
      <c r="I1111" s="28">
        <v>-1</v>
      </c>
      <c r="J1111" s="28">
        <v>-111.61</v>
      </c>
      <c r="K1111" s="28" t="s">
        <v>179</v>
      </c>
      <c r="L1111" s="48" t="s">
        <v>207</v>
      </c>
      <c r="M1111" s="11">
        <f t="shared" si="20"/>
        <v>111.61</v>
      </c>
    </row>
    <row r="1112" spans="2:13" x14ac:dyDescent="0.35">
      <c r="B1112" s="28" t="s">
        <v>246</v>
      </c>
      <c r="C1112" s="28" t="s">
        <v>247</v>
      </c>
      <c r="D1112" s="28" t="s">
        <v>248</v>
      </c>
      <c r="E1112" s="28" t="s">
        <v>249</v>
      </c>
      <c r="F1112" s="28" t="s">
        <v>18</v>
      </c>
      <c r="G1112" s="28" t="s">
        <v>131</v>
      </c>
      <c r="H1112" s="28">
        <v>600</v>
      </c>
      <c r="I1112" s="28">
        <v>-2</v>
      </c>
      <c r="J1112" s="28">
        <v>-305.98</v>
      </c>
      <c r="K1112" s="28" t="s">
        <v>86</v>
      </c>
      <c r="L1112" s="48" t="s">
        <v>207</v>
      </c>
      <c r="M1112" s="11">
        <f t="shared" si="20"/>
        <v>611.96</v>
      </c>
    </row>
    <row r="1113" spans="2:13" x14ac:dyDescent="0.35">
      <c r="B1113" s="28" t="s">
        <v>193</v>
      </c>
      <c r="C1113" s="28" t="s">
        <v>194</v>
      </c>
      <c r="D1113" s="28" t="s">
        <v>16</v>
      </c>
      <c r="E1113" s="28" t="s">
        <v>17</v>
      </c>
      <c r="F1113" s="28" t="s">
        <v>18</v>
      </c>
      <c r="G1113" s="28" t="s">
        <v>108</v>
      </c>
      <c r="H1113" s="28">
        <v>72</v>
      </c>
      <c r="I1113" s="28">
        <v>-1</v>
      </c>
      <c r="J1113" s="28">
        <v>-222.32</v>
      </c>
      <c r="K1113" s="28" t="s">
        <v>86</v>
      </c>
      <c r="L1113" s="48" t="s">
        <v>207</v>
      </c>
      <c r="M1113" s="11">
        <f t="shared" si="20"/>
        <v>222.32</v>
      </c>
    </row>
    <row r="1114" spans="2:13" x14ac:dyDescent="0.35">
      <c r="B1114" s="28" t="s">
        <v>250</v>
      </c>
      <c r="C1114" s="28" t="s">
        <v>251</v>
      </c>
      <c r="D1114" s="28" t="s">
        <v>241</v>
      </c>
      <c r="E1114" s="28" t="s">
        <v>242</v>
      </c>
      <c r="F1114" s="28" t="s">
        <v>18</v>
      </c>
      <c r="G1114" s="28" t="s">
        <v>108</v>
      </c>
      <c r="H1114" s="28">
        <v>30</v>
      </c>
      <c r="I1114" s="28">
        <v>-1</v>
      </c>
      <c r="J1114" s="28">
        <v>-133.04</v>
      </c>
      <c r="K1114" s="28" t="s">
        <v>86</v>
      </c>
      <c r="L1114" s="48" t="s">
        <v>207</v>
      </c>
      <c r="M1114" s="11">
        <f t="shared" si="20"/>
        <v>133.04</v>
      </c>
    </row>
    <row r="1115" spans="2:13" x14ac:dyDescent="0.35">
      <c r="B1115" s="28" t="s">
        <v>252</v>
      </c>
      <c r="C1115" s="28" t="s">
        <v>253</v>
      </c>
      <c r="D1115" s="28" t="s">
        <v>45</v>
      </c>
      <c r="E1115" s="28" t="s">
        <v>46</v>
      </c>
      <c r="F1115" s="28" t="s">
        <v>18</v>
      </c>
      <c r="G1115" s="28" t="s">
        <v>109</v>
      </c>
      <c r="H1115" s="28">
        <v>160</v>
      </c>
      <c r="I1115" s="28">
        <v>-6</v>
      </c>
      <c r="J1115" s="28">
        <v>-618</v>
      </c>
      <c r="K1115" s="28" t="s">
        <v>86</v>
      </c>
      <c r="L1115" s="48" t="s">
        <v>207</v>
      </c>
      <c r="M1115" s="11">
        <f t="shared" si="20"/>
        <v>3708</v>
      </c>
    </row>
    <row r="1116" spans="2:13" x14ac:dyDescent="0.35">
      <c r="B1116" s="28" t="s">
        <v>254</v>
      </c>
      <c r="C1116" s="28" t="s">
        <v>255</v>
      </c>
      <c r="D1116" s="28" t="s">
        <v>256</v>
      </c>
      <c r="E1116" s="28" t="s">
        <v>257</v>
      </c>
      <c r="F1116" s="28" t="s">
        <v>18</v>
      </c>
      <c r="G1116" s="28" t="s">
        <v>109</v>
      </c>
      <c r="H1116" s="28">
        <v>160</v>
      </c>
      <c r="I1116" s="28">
        <v>-2</v>
      </c>
      <c r="J1116" s="28">
        <v>-206</v>
      </c>
      <c r="K1116" s="28" t="s">
        <v>86</v>
      </c>
      <c r="L1116" s="48" t="s">
        <v>207</v>
      </c>
      <c r="M1116" s="11">
        <f t="shared" si="20"/>
        <v>412</v>
      </c>
    </row>
    <row r="1117" spans="2:13" x14ac:dyDescent="0.35">
      <c r="B1117" s="28" t="s">
        <v>258</v>
      </c>
      <c r="C1117" s="28" t="s">
        <v>259</v>
      </c>
      <c r="D1117" s="28" t="s">
        <v>224</v>
      </c>
      <c r="E1117" s="28" t="s">
        <v>232</v>
      </c>
      <c r="F1117" s="28" t="s">
        <v>18</v>
      </c>
      <c r="G1117" s="28" t="s">
        <v>109</v>
      </c>
      <c r="H1117" s="28">
        <v>160</v>
      </c>
      <c r="I1117" s="28">
        <v>-3</v>
      </c>
      <c r="J1117" s="28">
        <v>-309</v>
      </c>
      <c r="K1117" s="28" t="s">
        <v>174</v>
      </c>
      <c r="L1117" s="48" t="s">
        <v>207</v>
      </c>
      <c r="M1117" s="11">
        <f t="shared" si="20"/>
        <v>927</v>
      </c>
    </row>
    <row r="1118" spans="2:13" x14ac:dyDescent="0.35">
      <c r="B1118" s="28" t="s">
        <v>260</v>
      </c>
      <c r="C1118" s="28" t="s">
        <v>261</v>
      </c>
      <c r="D1118" s="28" t="s">
        <v>16</v>
      </c>
      <c r="E1118" s="28" t="s">
        <v>17</v>
      </c>
      <c r="F1118" s="28" t="s">
        <v>18</v>
      </c>
      <c r="G1118" s="28" t="s">
        <v>109</v>
      </c>
      <c r="H1118" s="28">
        <v>160</v>
      </c>
      <c r="I1118" s="28">
        <v>-1</v>
      </c>
      <c r="J1118" s="28">
        <v>-103</v>
      </c>
      <c r="K1118" s="28" t="s">
        <v>86</v>
      </c>
      <c r="L1118" s="48" t="s">
        <v>207</v>
      </c>
      <c r="M1118" s="11">
        <f t="shared" si="20"/>
        <v>103</v>
      </c>
    </row>
    <row r="1119" spans="2:13" x14ac:dyDescent="0.35">
      <c r="B1119" s="28" t="s">
        <v>262</v>
      </c>
      <c r="C1119" s="28" t="s">
        <v>263</v>
      </c>
      <c r="D1119" s="28" t="s">
        <v>264</v>
      </c>
      <c r="E1119" s="28" t="s">
        <v>265</v>
      </c>
      <c r="F1119" s="28" t="s">
        <v>18</v>
      </c>
      <c r="G1119" s="28" t="s">
        <v>109</v>
      </c>
      <c r="H1119" s="28">
        <v>160</v>
      </c>
      <c r="I1119" s="28">
        <v>-5</v>
      </c>
      <c r="J1119" s="28">
        <v>-515</v>
      </c>
      <c r="K1119" s="28" t="s">
        <v>174</v>
      </c>
      <c r="L1119" s="48" t="s">
        <v>207</v>
      </c>
      <c r="M1119" s="11">
        <f t="shared" si="20"/>
        <v>2575</v>
      </c>
    </row>
    <row r="1120" spans="2:13" x14ac:dyDescent="0.35">
      <c r="B1120" s="28" t="s">
        <v>266</v>
      </c>
      <c r="C1120" s="28" t="s">
        <v>267</v>
      </c>
      <c r="D1120" s="28" t="s">
        <v>45</v>
      </c>
      <c r="E1120" s="28" t="s">
        <v>268</v>
      </c>
      <c r="F1120" s="28" t="s">
        <v>18</v>
      </c>
      <c r="G1120" s="28" t="s">
        <v>109</v>
      </c>
      <c r="H1120" s="28">
        <v>160</v>
      </c>
      <c r="I1120" s="28">
        <v>-1</v>
      </c>
      <c r="J1120" s="28">
        <v>-103</v>
      </c>
      <c r="K1120" s="28" t="s">
        <v>86</v>
      </c>
      <c r="L1120" s="48" t="s">
        <v>207</v>
      </c>
      <c r="M1120" s="11">
        <f t="shared" si="20"/>
        <v>103</v>
      </c>
    </row>
    <row r="1121" spans="2:13" x14ac:dyDescent="0.35">
      <c r="B1121" s="28" t="s">
        <v>269</v>
      </c>
      <c r="C1121" s="28" t="s">
        <v>270</v>
      </c>
      <c r="D1121" s="28" t="s">
        <v>45</v>
      </c>
      <c r="E1121" s="28" t="s">
        <v>46</v>
      </c>
      <c r="F1121" s="28" t="s">
        <v>18</v>
      </c>
      <c r="G1121" s="28" t="s">
        <v>109</v>
      </c>
      <c r="H1121" s="28">
        <v>160</v>
      </c>
      <c r="I1121" s="28">
        <v>-1</v>
      </c>
      <c r="J1121" s="28">
        <v>-103</v>
      </c>
      <c r="K1121" s="28" t="s">
        <v>86</v>
      </c>
      <c r="L1121" s="48" t="s">
        <v>207</v>
      </c>
      <c r="M1121" s="11">
        <f t="shared" si="20"/>
        <v>103</v>
      </c>
    </row>
    <row r="1122" spans="2:13" x14ac:dyDescent="0.35">
      <c r="B1122" s="28" t="s">
        <v>271</v>
      </c>
      <c r="C1122" s="28" t="s">
        <v>272</v>
      </c>
      <c r="D1122" s="28" t="s">
        <v>16</v>
      </c>
      <c r="E1122" s="28" t="s">
        <v>17</v>
      </c>
      <c r="F1122" s="28" t="s">
        <v>18</v>
      </c>
      <c r="G1122" s="28" t="s">
        <v>109</v>
      </c>
      <c r="H1122" s="28">
        <v>160</v>
      </c>
      <c r="I1122" s="28">
        <v>-1</v>
      </c>
      <c r="J1122" s="28">
        <v>-103</v>
      </c>
      <c r="K1122" s="28" t="s">
        <v>86</v>
      </c>
      <c r="L1122" s="48" t="s">
        <v>207</v>
      </c>
      <c r="M1122" s="11">
        <f t="shared" si="20"/>
        <v>103</v>
      </c>
    </row>
    <row r="1123" spans="2:13" x14ac:dyDescent="0.35">
      <c r="B1123" s="28" t="s">
        <v>273</v>
      </c>
      <c r="C1123" s="28" t="s">
        <v>274</v>
      </c>
      <c r="D1123" s="28" t="s">
        <v>45</v>
      </c>
      <c r="E1123" s="28" t="s">
        <v>46</v>
      </c>
      <c r="F1123" s="28" t="s">
        <v>18</v>
      </c>
      <c r="G1123" s="28" t="s">
        <v>109</v>
      </c>
      <c r="H1123" s="28">
        <v>160</v>
      </c>
      <c r="I1123" s="28">
        <v>-2</v>
      </c>
      <c r="J1123" s="28">
        <v>-206</v>
      </c>
      <c r="K1123" s="28" t="s">
        <v>86</v>
      </c>
      <c r="L1123" s="48" t="s">
        <v>207</v>
      </c>
      <c r="M1123" s="11">
        <f t="shared" si="20"/>
        <v>412</v>
      </c>
    </row>
    <row r="1124" spans="2:13" x14ac:dyDescent="0.35">
      <c r="B1124" s="28" t="s">
        <v>275</v>
      </c>
      <c r="C1124" s="28" t="s">
        <v>276</v>
      </c>
      <c r="D1124" s="28" t="s">
        <v>256</v>
      </c>
      <c r="E1124" s="28" t="s">
        <v>257</v>
      </c>
      <c r="F1124" s="28" t="s">
        <v>18</v>
      </c>
      <c r="G1124" s="28" t="s">
        <v>109</v>
      </c>
      <c r="H1124" s="28">
        <v>160</v>
      </c>
      <c r="I1124" s="28">
        <v>-2</v>
      </c>
      <c r="J1124" s="28">
        <v>-206</v>
      </c>
      <c r="K1124" s="28" t="s">
        <v>174</v>
      </c>
      <c r="L1124" s="48" t="s">
        <v>207</v>
      </c>
      <c r="M1124" s="11">
        <f t="shared" si="20"/>
        <v>412</v>
      </c>
    </row>
    <row r="1125" spans="2:13" x14ac:dyDescent="0.35">
      <c r="B1125" s="28" t="s">
        <v>277</v>
      </c>
      <c r="C1125" s="28" t="s">
        <v>278</v>
      </c>
      <c r="D1125" s="28" t="s">
        <v>184</v>
      </c>
      <c r="E1125" s="28" t="s">
        <v>185</v>
      </c>
      <c r="F1125" s="28" t="s">
        <v>18</v>
      </c>
      <c r="G1125" s="28" t="s">
        <v>109</v>
      </c>
      <c r="H1125" s="28">
        <v>160</v>
      </c>
      <c r="I1125" s="28">
        <v>-2</v>
      </c>
      <c r="J1125" s="28">
        <v>-206</v>
      </c>
      <c r="K1125" s="28" t="s">
        <v>86</v>
      </c>
      <c r="L1125" s="48" t="s">
        <v>207</v>
      </c>
      <c r="M1125" s="11">
        <f t="shared" si="20"/>
        <v>412</v>
      </c>
    </row>
    <row r="1126" spans="2:13" x14ac:dyDescent="0.35">
      <c r="B1126" s="28" t="s">
        <v>156</v>
      </c>
      <c r="C1126" s="28" t="s">
        <v>157</v>
      </c>
      <c r="D1126" s="28" t="s">
        <v>24</v>
      </c>
      <c r="E1126" s="28" t="s">
        <v>25</v>
      </c>
      <c r="F1126" s="28" t="s">
        <v>18</v>
      </c>
      <c r="G1126" s="28" t="s">
        <v>109</v>
      </c>
      <c r="H1126" s="28">
        <v>160</v>
      </c>
      <c r="I1126" s="28">
        <v>-2</v>
      </c>
      <c r="J1126" s="28">
        <v>-206</v>
      </c>
      <c r="K1126" s="28" t="s">
        <v>153</v>
      </c>
      <c r="L1126" s="48" t="s">
        <v>207</v>
      </c>
      <c r="M1126" s="11">
        <f t="shared" si="20"/>
        <v>412</v>
      </c>
    </row>
    <row r="1127" spans="2:13" x14ac:dyDescent="0.35">
      <c r="B1127" s="28" t="s">
        <v>193</v>
      </c>
      <c r="C1127" s="28" t="s">
        <v>194</v>
      </c>
      <c r="D1127" s="28" t="s">
        <v>16</v>
      </c>
      <c r="E1127" s="28" t="s">
        <v>17</v>
      </c>
      <c r="F1127" s="28" t="s">
        <v>18</v>
      </c>
      <c r="G1127" s="28" t="s">
        <v>109</v>
      </c>
      <c r="H1127" s="28">
        <v>160</v>
      </c>
      <c r="I1127" s="28">
        <v>-1</v>
      </c>
      <c r="J1127" s="28">
        <v>-103</v>
      </c>
      <c r="K1127" s="28" t="s">
        <v>86</v>
      </c>
      <c r="L1127" s="48" t="s">
        <v>207</v>
      </c>
      <c r="M1127" s="11">
        <f t="shared" si="20"/>
        <v>103</v>
      </c>
    </row>
    <row r="1128" spans="2:13" x14ac:dyDescent="0.35">
      <c r="B1128" s="28" t="s">
        <v>279</v>
      </c>
      <c r="C1128" s="28" t="s">
        <v>280</v>
      </c>
      <c r="D1128" s="28" t="s">
        <v>241</v>
      </c>
      <c r="E1128" s="28" t="s">
        <v>242</v>
      </c>
      <c r="F1128" s="28" t="s">
        <v>18</v>
      </c>
      <c r="G1128" s="28" t="s">
        <v>109</v>
      </c>
      <c r="H1128" s="28">
        <v>160</v>
      </c>
      <c r="I1128" s="28">
        <v>-1</v>
      </c>
      <c r="J1128" s="28">
        <v>-103</v>
      </c>
      <c r="K1128" s="28" t="s">
        <v>174</v>
      </c>
      <c r="L1128" s="48" t="s">
        <v>207</v>
      </c>
      <c r="M1128" s="11">
        <f t="shared" si="20"/>
        <v>103</v>
      </c>
    </row>
    <row r="1129" spans="2:13" x14ac:dyDescent="0.35">
      <c r="B1129" s="28" t="s">
        <v>281</v>
      </c>
      <c r="C1129" s="28" t="s">
        <v>282</v>
      </c>
      <c r="D1129" s="28" t="s">
        <v>264</v>
      </c>
      <c r="E1129" s="28" t="s">
        <v>283</v>
      </c>
      <c r="F1129" s="28" t="s">
        <v>18</v>
      </c>
      <c r="G1129" s="28" t="s">
        <v>109</v>
      </c>
      <c r="H1129" s="28">
        <v>160</v>
      </c>
      <c r="I1129" s="28">
        <v>-1</v>
      </c>
      <c r="J1129" s="28">
        <v>-103</v>
      </c>
      <c r="K1129" s="28" t="s">
        <v>174</v>
      </c>
      <c r="L1129" s="48" t="s">
        <v>207</v>
      </c>
      <c r="M1129" s="11">
        <f t="shared" si="20"/>
        <v>103</v>
      </c>
    </row>
    <row r="1130" spans="2:13" x14ac:dyDescent="0.35">
      <c r="B1130" s="28" t="s">
        <v>284</v>
      </c>
      <c r="C1130" s="28" t="s">
        <v>285</v>
      </c>
      <c r="D1130" s="28" t="s">
        <v>45</v>
      </c>
      <c r="E1130" s="28" t="s">
        <v>46</v>
      </c>
      <c r="F1130" s="28" t="s">
        <v>18</v>
      </c>
      <c r="G1130" s="28" t="s">
        <v>109</v>
      </c>
      <c r="H1130" s="28">
        <v>160</v>
      </c>
      <c r="I1130" s="28">
        <v>-2</v>
      </c>
      <c r="J1130" s="28">
        <v>-206</v>
      </c>
      <c r="K1130" s="28" t="s">
        <v>86</v>
      </c>
      <c r="L1130" s="48" t="s">
        <v>207</v>
      </c>
      <c r="M1130" s="11">
        <f t="shared" si="20"/>
        <v>412</v>
      </c>
    </row>
    <row r="1131" spans="2:13" x14ac:dyDescent="0.35">
      <c r="B1131" s="28" t="s">
        <v>286</v>
      </c>
      <c r="C1131" s="28" t="s">
        <v>287</v>
      </c>
      <c r="D1131" s="28" t="s">
        <v>16</v>
      </c>
      <c r="E1131" s="28" t="s">
        <v>17</v>
      </c>
      <c r="F1131" s="28" t="s">
        <v>18</v>
      </c>
      <c r="G1131" s="28" t="s">
        <v>109</v>
      </c>
      <c r="H1131" s="28">
        <v>160</v>
      </c>
      <c r="I1131" s="28">
        <v>-1</v>
      </c>
      <c r="J1131" s="28">
        <v>-103</v>
      </c>
      <c r="K1131" s="28" t="s">
        <v>86</v>
      </c>
      <c r="L1131" s="48" t="s">
        <v>207</v>
      </c>
      <c r="M1131" s="11">
        <f t="shared" si="20"/>
        <v>103</v>
      </c>
    </row>
    <row r="1132" spans="2:13" x14ac:dyDescent="0.35">
      <c r="B1132" s="28" t="s">
        <v>288</v>
      </c>
      <c r="C1132" s="28" t="s">
        <v>289</v>
      </c>
      <c r="D1132" s="28" t="s">
        <v>224</v>
      </c>
      <c r="E1132" s="28" t="s">
        <v>225</v>
      </c>
      <c r="F1132" s="28" t="s">
        <v>18</v>
      </c>
      <c r="G1132" s="28" t="s">
        <v>109</v>
      </c>
      <c r="H1132" s="28">
        <v>160</v>
      </c>
      <c r="I1132" s="28">
        <v>-2</v>
      </c>
      <c r="J1132" s="28">
        <v>-206</v>
      </c>
      <c r="K1132" s="28" t="s">
        <v>174</v>
      </c>
      <c r="L1132" s="48" t="s">
        <v>207</v>
      </c>
      <c r="M1132" s="11">
        <f t="shared" si="20"/>
        <v>412</v>
      </c>
    </row>
    <row r="1133" spans="2:13" x14ac:dyDescent="0.35">
      <c r="B1133" s="28" t="s">
        <v>237</v>
      </c>
      <c r="C1133" s="28" t="s">
        <v>238</v>
      </c>
      <c r="D1133" s="28" t="s">
        <v>224</v>
      </c>
      <c r="E1133" s="28" t="s">
        <v>232</v>
      </c>
      <c r="F1133" s="28" t="s">
        <v>18</v>
      </c>
      <c r="G1133" s="28" t="s">
        <v>109</v>
      </c>
      <c r="H1133" s="28">
        <v>160</v>
      </c>
      <c r="I1133" s="28">
        <v>-1</v>
      </c>
      <c r="J1133" s="28">
        <v>-103</v>
      </c>
      <c r="K1133" s="28" t="s">
        <v>192</v>
      </c>
      <c r="L1133" s="48" t="s">
        <v>207</v>
      </c>
      <c r="M1133" s="11">
        <f t="shared" si="20"/>
        <v>103</v>
      </c>
    </row>
    <row r="1134" spans="2:13" x14ac:dyDescent="0.35">
      <c r="B1134" s="28" t="s">
        <v>168</v>
      </c>
      <c r="C1134" s="28" t="s">
        <v>169</v>
      </c>
      <c r="D1134" s="28" t="s">
        <v>16</v>
      </c>
      <c r="E1134" s="28" t="s">
        <v>17</v>
      </c>
      <c r="F1134" s="28" t="s">
        <v>18</v>
      </c>
      <c r="G1134" s="28" t="s">
        <v>109</v>
      </c>
      <c r="H1134" s="28">
        <v>160</v>
      </c>
      <c r="I1134" s="28">
        <v>-3</v>
      </c>
      <c r="J1134" s="28">
        <v>-309</v>
      </c>
      <c r="K1134" s="28" t="s">
        <v>174</v>
      </c>
      <c r="L1134" s="48" t="s">
        <v>207</v>
      </c>
      <c r="M1134" s="11">
        <f t="shared" si="20"/>
        <v>927</v>
      </c>
    </row>
    <row r="1135" spans="2:13" x14ac:dyDescent="0.35">
      <c r="B1135" s="28" t="s">
        <v>290</v>
      </c>
      <c r="C1135" s="28" t="s">
        <v>291</v>
      </c>
      <c r="D1135" s="28" t="s">
        <v>36</v>
      </c>
      <c r="E1135" s="28" t="s">
        <v>37</v>
      </c>
      <c r="F1135" s="28" t="s">
        <v>18</v>
      </c>
      <c r="G1135" s="28" t="s">
        <v>109</v>
      </c>
      <c r="H1135" s="28">
        <v>160</v>
      </c>
      <c r="I1135" s="28">
        <v>-3</v>
      </c>
      <c r="J1135" s="28">
        <v>-309</v>
      </c>
      <c r="K1135" s="28" t="s">
        <v>86</v>
      </c>
      <c r="L1135" s="48" t="s">
        <v>207</v>
      </c>
      <c r="M1135" s="11">
        <f t="shared" si="20"/>
        <v>927</v>
      </c>
    </row>
    <row r="1136" spans="2:13" x14ac:dyDescent="0.35">
      <c r="B1136" s="28" t="s">
        <v>252</v>
      </c>
      <c r="C1136" s="28" t="s">
        <v>253</v>
      </c>
      <c r="D1136" s="28" t="s">
        <v>45</v>
      </c>
      <c r="E1136" s="28" t="s">
        <v>46</v>
      </c>
      <c r="F1136" s="28" t="s">
        <v>18</v>
      </c>
      <c r="G1136" s="28" t="s">
        <v>109</v>
      </c>
      <c r="H1136" s="28">
        <v>120</v>
      </c>
      <c r="I1136" s="28">
        <v>-5</v>
      </c>
      <c r="J1136" s="28">
        <v>-505.5</v>
      </c>
      <c r="K1136" s="28" t="s">
        <v>86</v>
      </c>
      <c r="L1136" s="48" t="s">
        <v>207</v>
      </c>
      <c r="M1136" s="11">
        <f t="shared" si="20"/>
        <v>2527.5</v>
      </c>
    </row>
    <row r="1137" spans="2:13" x14ac:dyDescent="0.35">
      <c r="B1137" s="28" t="s">
        <v>292</v>
      </c>
      <c r="C1137" s="28" t="s">
        <v>293</v>
      </c>
      <c r="D1137" s="28" t="s">
        <v>294</v>
      </c>
      <c r="E1137" s="28" t="s">
        <v>295</v>
      </c>
      <c r="F1137" s="28" t="s">
        <v>110</v>
      </c>
      <c r="G1137" s="28" t="s">
        <v>111</v>
      </c>
      <c r="H1137" s="28">
        <v>24</v>
      </c>
      <c r="I1137" s="28">
        <v>-1</v>
      </c>
      <c r="J1137" s="28">
        <v>-200</v>
      </c>
      <c r="K1137" s="28" t="s">
        <v>86</v>
      </c>
      <c r="L1137" s="48" t="s">
        <v>207</v>
      </c>
      <c r="M1137" s="11">
        <f t="shared" si="20"/>
        <v>200</v>
      </c>
    </row>
    <row r="1138" spans="2:13" x14ac:dyDescent="0.35">
      <c r="B1138" s="28" t="s">
        <v>296</v>
      </c>
      <c r="C1138" s="28" t="s">
        <v>297</v>
      </c>
      <c r="D1138" s="28" t="s">
        <v>16</v>
      </c>
      <c r="E1138" s="28" t="s">
        <v>17</v>
      </c>
      <c r="F1138" s="28" t="s">
        <v>110</v>
      </c>
      <c r="G1138" s="28" t="s">
        <v>111</v>
      </c>
      <c r="H1138" s="28">
        <v>20</v>
      </c>
      <c r="I1138" s="28">
        <v>-1</v>
      </c>
      <c r="J1138" s="28">
        <v>-270.83</v>
      </c>
      <c r="K1138" s="28" t="s">
        <v>174</v>
      </c>
      <c r="L1138" s="48" t="s">
        <v>207</v>
      </c>
      <c r="M1138" s="11">
        <f t="shared" si="20"/>
        <v>270.83</v>
      </c>
    </row>
    <row r="1139" spans="2:13" x14ac:dyDescent="0.35">
      <c r="B1139" s="28" t="s">
        <v>298</v>
      </c>
      <c r="C1139" s="28" t="s">
        <v>299</v>
      </c>
      <c r="D1139" s="28" t="s">
        <v>248</v>
      </c>
      <c r="E1139" s="28" t="s">
        <v>249</v>
      </c>
      <c r="F1139" s="28" t="s">
        <v>110</v>
      </c>
      <c r="G1139" s="28" t="s">
        <v>111</v>
      </c>
      <c r="H1139" s="28">
        <v>20</v>
      </c>
      <c r="I1139" s="28">
        <v>-1</v>
      </c>
      <c r="J1139" s="28">
        <v>-270.83</v>
      </c>
      <c r="K1139" s="28" t="s">
        <v>86</v>
      </c>
      <c r="L1139" s="48" t="s">
        <v>207</v>
      </c>
      <c r="M1139" s="11">
        <f t="shared" si="20"/>
        <v>270.83</v>
      </c>
    </row>
    <row r="1140" spans="2:13" x14ac:dyDescent="0.35">
      <c r="B1140" s="28" t="s">
        <v>300</v>
      </c>
      <c r="C1140" s="28" t="s">
        <v>301</v>
      </c>
      <c r="D1140" s="28" t="s">
        <v>294</v>
      </c>
      <c r="E1140" s="28" t="s">
        <v>295</v>
      </c>
      <c r="F1140" s="28" t="s">
        <v>110</v>
      </c>
      <c r="G1140" s="28" t="s">
        <v>111</v>
      </c>
      <c r="H1140" s="28">
        <v>20</v>
      </c>
      <c r="I1140" s="28">
        <v>-1</v>
      </c>
      <c r="J1140" s="28">
        <v>-270.83</v>
      </c>
      <c r="K1140" s="28" t="s">
        <v>174</v>
      </c>
      <c r="L1140" s="48" t="s">
        <v>207</v>
      </c>
      <c r="M1140" s="11">
        <f t="shared" si="20"/>
        <v>270.83</v>
      </c>
    </row>
    <row r="1141" spans="2:13" x14ac:dyDescent="0.35">
      <c r="B1141" s="28" t="s">
        <v>302</v>
      </c>
      <c r="C1141" s="28" t="s">
        <v>303</v>
      </c>
      <c r="D1141" s="28" t="s">
        <v>16</v>
      </c>
      <c r="E1141" s="28" t="s">
        <v>17</v>
      </c>
      <c r="F1141" s="28" t="s">
        <v>110</v>
      </c>
      <c r="G1141" s="28" t="s">
        <v>111</v>
      </c>
      <c r="H1141" s="28">
        <v>20</v>
      </c>
      <c r="I1141" s="28">
        <v>-1</v>
      </c>
      <c r="J1141" s="28">
        <v>-270.83</v>
      </c>
      <c r="K1141" s="28" t="s">
        <v>86</v>
      </c>
      <c r="L1141" s="48" t="s">
        <v>207</v>
      </c>
      <c r="M1141" s="11">
        <f t="shared" si="20"/>
        <v>270.83</v>
      </c>
    </row>
    <row r="1142" spans="2:13" x14ac:dyDescent="0.35">
      <c r="B1142" s="28" t="s">
        <v>284</v>
      </c>
      <c r="C1142" s="28" t="s">
        <v>285</v>
      </c>
      <c r="D1142" s="28" t="s">
        <v>45</v>
      </c>
      <c r="E1142" s="28" t="s">
        <v>46</v>
      </c>
      <c r="F1142" s="28" t="s">
        <v>110</v>
      </c>
      <c r="G1142" s="28" t="s">
        <v>111</v>
      </c>
      <c r="H1142" s="28">
        <v>20</v>
      </c>
      <c r="I1142" s="28">
        <v>-1</v>
      </c>
      <c r="J1142" s="28">
        <v>-270.83</v>
      </c>
      <c r="K1142" s="28" t="s">
        <v>86</v>
      </c>
      <c r="L1142" s="48" t="s">
        <v>207</v>
      </c>
      <c r="M1142" s="11">
        <f t="shared" si="20"/>
        <v>270.83</v>
      </c>
    </row>
    <row r="1143" spans="2:13" x14ac:dyDescent="0.35">
      <c r="B1143" s="28" t="s">
        <v>304</v>
      </c>
      <c r="C1143" s="28" t="s">
        <v>305</v>
      </c>
      <c r="D1143" s="28" t="s">
        <v>241</v>
      </c>
      <c r="E1143" s="28" t="s">
        <v>242</v>
      </c>
      <c r="F1143" s="28" t="s">
        <v>110</v>
      </c>
      <c r="G1143" s="28" t="s">
        <v>111</v>
      </c>
      <c r="H1143" s="28">
        <v>72</v>
      </c>
      <c r="I1143" s="28">
        <v>-5</v>
      </c>
      <c r="J1143" s="28">
        <v>-562.5</v>
      </c>
      <c r="K1143" s="28" t="s">
        <v>86</v>
      </c>
      <c r="L1143" s="48" t="s">
        <v>207</v>
      </c>
      <c r="M1143" s="11">
        <f t="shared" si="20"/>
        <v>2812.5</v>
      </c>
    </row>
    <row r="1144" spans="2:13" x14ac:dyDescent="0.35">
      <c r="B1144" s="28" t="s">
        <v>306</v>
      </c>
      <c r="C1144" s="28" t="s">
        <v>307</v>
      </c>
      <c r="D1144" s="28" t="s">
        <v>241</v>
      </c>
      <c r="E1144" s="28" t="s">
        <v>242</v>
      </c>
      <c r="F1144" s="28" t="s">
        <v>110</v>
      </c>
      <c r="G1144" s="28" t="s">
        <v>111</v>
      </c>
      <c r="H1144" s="28">
        <v>6</v>
      </c>
      <c r="I1144" s="28">
        <v>-1</v>
      </c>
      <c r="J1144" s="28">
        <v>-1723.27</v>
      </c>
      <c r="K1144" s="28" t="s">
        <v>174</v>
      </c>
      <c r="L1144" s="48" t="s">
        <v>207</v>
      </c>
      <c r="M1144" s="11">
        <f t="shared" si="20"/>
        <v>1723.27</v>
      </c>
    </row>
    <row r="1145" spans="2:13" x14ac:dyDescent="0.35">
      <c r="B1145" s="28" t="s">
        <v>302</v>
      </c>
      <c r="C1145" s="28" t="s">
        <v>303</v>
      </c>
      <c r="D1145" s="28" t="s">
        <v>16</v>
      </c>
      <c r="E1145" s="28" t="s">
        <v>17</v>
      </c>
      <c r="F1145" s="28" t="s">
        <v>110</v>
      </c>
      <c r="G1145" s="28" t="s">
        <v>111</v>
      </c>
      <c r="H1145" s="28">
        <v>36</v>
      </c>
      <c r="I1145" s="28">
        <v>-1</v>
      </c>
      <c r="J1145" s="28">
        <v>-112.5</v>
      </c>
      <c r="K1145" s="28" t="s">
        <v>86</v>
      </c>
      <c r="L1145" s="48" t="s">
        <v>207</v>
      </c>
      <c r="M1145" s="11">
        <f t="shared" si="20"/>
        <v>112.5</v>
      </c>
    </row>
    <row r="1146" spans="2:13" x14ac:dyDescent="0.35">
      <c r="B1146" s="28" t="s">
        <v>308</v>
      </c>
      <c r="C1146" s="28" t="s">
        <v>309</v>
      </c>
      <c r="D1146" s="28" t="s">
        <v>24</v>
      </c>
      <c r="E1146" s="28" t="s">
        <v>310</v>
      </c>
      <c r="F1146" s="28" t="s">
        <v>110</v>
      </c>
      <c r="G1146" s="28" t="s">
        <v>111</v>
      </c>
      <c r="H1146" s="28">
        <v>36</v>
      </c>
      <c r="I1146" s="28">
        <v>-3</v>
      </c>
      <c r="J1146" s="28">
        <v>-337.5</v>
      </c>
      <c r="K1146" s="28" t="s">
        <v>86</v>
      </c>
      <c r="L1146" s="48" t="s">
        <v>207</v>
      </c>
      <c r="M1146" s="11">
        <f t="shared" si="20"/>
        <v>1012.5</v>
      </c>
    </row>
    <row r="1147" spans="2:13" x14ac:dyDescent="0.35">
      <c r="B1147" s="28" t="s">
        <v>311</v>
      </c>
      <c r="C1147" s="28" t="s">
        <v>312</v>
      </c>
      <c r="D1147" s="28" t="s">
        <v>16</v>
      </c>
      <c r="E1147" s="28" t="s">
        <v>313</v>
      </c>
      <c r="F1147" s="28" t="s">
        <v>110</v>
      </c>
      <c r="G1147" s="28" t="s">
        <v>111</v>
      </c>
      <c r="H1147" s="28">
        <v>36</v>
      </c>
      <c r="I1147" s="28">
        <v>-1</v>
      </c>
      <c r="J1147" s="28">
        <v>-112.5</v>
      </c>
      <c r="K1147" s="28" t="s">
        <v>86</v>
      </c>
      <c r="L1147" s="48" t="s">
        <v>207</v>
      </c>
      <c r="M1147" s="11">
        <f t="shared" si="20"/>
        <v>112.5</v>
      </c>
    </row>
    <row r="1148" spans="2:13" x14ac:dyDescent="0.35">
      <c r="B1148" s="28" t="s">
        <v>284</v>
      </c>
      <c r="C1148" s="28" t="s">
        <v>285</v>
      </c>
      <c r="D1148" s="28" t="s">
        <v>45</v>
      </c>
      <c r="E1148" s="28" t="s">
        <v>46</v>
      </c>
      <c r="F1148" s="28" t="s">
        <v>110</v>
      </c>
      <c r="G1148" s="28" t="s">
        <v>111</v>
      </c>
      <c r="H1148" s="28">
        <v>36</v>
      </c>
      <c r="I1148" s="28">
        <v>-2</v>
      </c>
      <c r="J1148" s="28">
        <v>-225</v>
      </c>
      <c r="K1148" s="28" t="s">
        <v>86</v>
      </c>
      <c r="L1148" s="48" t="s">
        <v>207</v>
      </c>
      <c r="M1148" s="11">
        <f t="shared" si="20"/>
        <v>450</v>
      </c>
    </row>
    <row r="1149" spans="2:13" x14ac:dyDescent="0.35">
      <c r="B1149" s="28" t="s">
        <v>314</v>
      </c>
      <c r="C1149" s="28" t="s">
        <v>315</v>
      </c>
      <c r="D1149" s="28" t="s">
        <v>184</v>
      </c>
      <c r="E1149" s="28" t="s">
        <v>185</v>
      </c>
      <c r="F1149" s="28" t="s">
        <v>26</v>
      </c>
      <c r="G1149" s="28" t="s">
        <v>116</v>
      </c>
      <c r="H1149" s="28">
        <v>6</v>
      </c>
      <c r="I1149" s="28">
        <v>-1</v>
      </c>
      <c r="J1149" s="28">
        <v>-334.82</v>
      </c>
      <c r="K1149" s="28" t="s">
        <v>174</v>
      </c>
      <c r="L1149" s="48" t="s">
        <v>207</v>
      </c>
      <c r="M1149" s="11">
        <f t="shared" si="20"/>
        <v>334.82</v>
      </c>
    </row>
    <row r="1150" spans="2:13" x14ac:dyDescent="0.35">
      <c r="B1150" s="28" t="s">
        <v>210</v>
      </c>
      <c r="C1150" s="28" t="s">
        <v>211</v>
      </c>
      <c r="D1150" s="28" t="s">
        <v>212</v>
      </c>
      <c r="E1150" s="28" t="s">
        <v>213</v>
      </c>
      <c r="F1150" s="28" t="s">
        <v>26</v>
      </c>
      <c r="G1150" s="28" t="s">
        <v>27</v>
      </c>
      <c r="H1150" s="28">
        <v>12</v>
      </c>
      <c r="I1150" s="28">
        <v>-2</v>
      </c>
      <c r="J1150" s="28">
        <v>-444.64</v>
      </c>
      <c r="K1150" s="28" t="s">
        <v>174</v>
      </c>
      <c r="L1150" s="48" t="s">
        <v>207</v>
      </c>
      <c r="M1150" s="11">
        <f t="shared" si="20"/>
        <v>889.28</v>
      </c>
    </row>
    <row r="1151" spans="2:13" x14ac:dyDescent="0.35">
      <c r="B1151" s="28" t="s">
        <v>210</v>
      </c>
      <c r="C1151" s="28" t="s">
        <v>211</v>
      </c>
      <c r="D1151" s="28" t="s">
        <v>212</v>
      </c>
      <c r="E1151" s="28" t="s">
        <v>213</v>
      </c>
      <c r="F1151" s="28" t="s">
        <v>26</v>
      </c>
      <c r="G1151" s="28" t="s">
        <v>27</v>
      </c>
      <c r="H1151" s="28">
        <v>12</v>
      </c>
      <c r="I1151" s="28">
        <v>-4</v>
      </c>
      <c r="J1151" s="28">
        <v>-889.28</v>
      </c>
      <c r="K1151" s="28" t="s">
        <v>174</v>
      </c>
      <c r="L1151" s="48" t="s">
        <v>207</v>
      </c>
      <c r="M1151" s="11">
        <f t="shared" si="20"/>
        <v>3557.12</v>
      </c>
    </row>
    <row r="1152" spans="2:13" x14ac:dyDescent="0.35">
      <c r="B1152" s="28" t="s">
        <v>210</v>
      </c>
      <c r="C1152" s="28" t="s">
        <v>211</v>
      </c>
      <c r="D1152" s="28" t="s">
        <v>212</v>
      </c>
      <c r="E1152" s="28" t="s">
        <v>213</v>
      </c>
      <c r="F1152" s="28" t="s">
        <v>26</v>
      </c>
      <c r="G1152" s="28" t="s">
        <v>27</v>
      </c>
      <c r="H1152" s="28">
        <v>24</v>
      </c>
      <c r="I1152" s="28">
        <v>-1</v>
      </c>
      <c r="J1152" s="28">
        <v>-489.6</v>
      </c>
      <c r="K1152" s="28" t="s">
        <v>174</v>
      </c>
      <c r="L1152" s="48" t="s">
        <v>207</v>
      </c>
      <c r="M1152" s="11">
        <f t="shared" si="20"/>
        <v>489.6</v>
      </c>
    </row>
    <row r="1153" spans="2:13" x14ac:dyDescent="0.35">
      <c r="B1153" s="28" t="s">
        <v>316</v>
      </c>
      <c r="C1153" s="28" t="s">
        <v>317</v>
      </c>
      <c r="D1153" s="28" t="s">
        <v>45</v>
      </c>
      <c r="E1153" s="28" t="s">
        <v>268</v>
      </c>
      <c r="F1153" s="28" t="s">
        <v>31</v>
      </c>
      <c r="G1153" s="28" t="s">
        <v>117</v>
      </c>
      <c r="H1153" s="28">
        <v>60</v>
      </c>
      <c r="I1153" s="28">
        <v>-6</v>
      </c>
      <c r="J1153" s="28">
        <v>-270.24</v>
      </c>
      <c r="K1153" s="28" t="s">
        <v>86</v>
      </c>
      <c r="L1153" s="48" t="s">
        <v>207</v>
      </c>
      <c r="M1153" s="11">
        <f t="shared" si="20"/>
        <v>1621.44</v>
      </c>
    </row>
    <row r="1154" spans="2:13" x14ac:dyDescent="0.35">
      <c r="B1154" s="28" t="s">
        <v>177</v>
      </c>
      <c r="C1154" s="28" t="s">
        <v>178</v>
      </c>
      <c r="D1154" s="28" t="s">
        <v>45</v>
      </c>
      <c r="E1154" s="28" t="s">
        <v>46</v>
      </c>
      <c r="F1154" s="28" t="s">
        <v>31</v>
      </c>
      <c r="G1154" s="28" t="s">
        <v>117</v>
      </c>
      <c r="H1154" s="28">
        <v>60</v>
      </c>
      <c r="I1154" s="28">
        <v>-2</v>
      </c>
      <c r="J1154" s="28">
        <v>-90.08</v>
      </c>
      <c r="K1154" s="28" t="s">
        <v>179</v>
      </c>
      <c r="L1154" s="48" t="s">
        <v>207</v>
      </c>
      <c r="M1154" s="11">
        <f t="shared" si="20"/>
        <v>180.16</v>
      </c>
    </row>
    <row r="1155" spans="2:13" x14ac:dyDescent="0.35">
      <c r="B1155" s="28" t="s">
        <v>290</v>
      </c>
      <c r="C1155" s="28" t="s">
        <v>291</v>
      </c>
      <c r="D1155" s="28" t="s">
        <v>36</v>
      </c>
      <c r="E1155" s="28" t="s">
        <v>37</v>
      </c>
      <c r="F1155" s="28" t="s">
        <v>31</v>
      </c>
      <c r="G1155" s="28" t="s">
        <v>117</v>
      </c>
      <c r="H1155" s="28">
        <v>30</v>
      </c>
      <c r="I1155" s="28">
        <v>-1</v>
      </c>
      <c r="J1155" s="28">
        <v>-99.1</v>
      </c>
      <c r="K1155" s="28" t="s">
        <v>86</v>
      </c>
      <c r="L1155" s="48" t="s">
        <v>207</v>
      </c>
      <c r="M1155" s="11">
        <f t="shared" si="20"/>
        <v>99.1</v>
      </c>
    </row>
    <row r="1156" spans="2:13" x14ac:dyDescent="0.35">
      <c r="B1156" s="28" t="s">
        <v>177</v>
      </c>
      <c r="C1156" s="28" t="s">
        <v>178</v>
      </c>
      <c r="D1156" s="28" t="s">
        <v>45</v>
      </c>
      <c r="E1156" s="28" t="s">
        <v>46</v>
      </c>
      <c r="F1156" s="28" t="s">
        <v>31</v>
      </c>
      <c r="G1156" s="28" t="s">
        <v>117</v>
      </c>
      <c r="H1156" s="28">
        <v>30</v>
      </c>
      <c r="I1156" s="28">
        <v>-2</v>
      </c>
      <c r="J1156" s="28">
        <v>-198.2</v>
      </c>
      <c r="K1156" s="28" t="s">
        <v>179</v>
      </c>
      <c r="L1156" s="48" t="s">
        <v>207</v>
      </c>
      <c r="M1156" s="11">
        <f t="shared" ref="M1156:M1219" si="21">I1156*J1156</f>
        <v>396.4</v>
      </c>
    </row>
    <row r="1157" spans="2:13" x14ac:dyDescent="0.35">
      <c r="B1157" s="28" t="s">
        <v>318</v>
      </c>
      <c r="C1157" s="28" t="s">
        <v>319</v>
      </c>
      <c r="D1157" s="28" t="s">
        <v>264</v>
      </c>
      <c r="E1157" s="28" t="s">
        <v>320</v>
      </c>
      <c r="F1157" s="28" t="s">
        <v>31</v>
      </c>
      <c r="G1157" s="28" t="s">
        <v>117</v>
      </c>
      <c r="H1157" s="28">
        <v>120</v>
      </c>
      <c r="I1157" s="28">
        <v>-5</v>
      </c>
      <c r="J1157" s="28">
        <v>-157.65</v>
      </c>
      <c r="K1157" s="28" t="s">
        <v>192</v>
      </c>
      <c r="L1157" s="48" t="s">
        <v>207</v>
      </c>
      <c r="M1157" s="11">
        <f t="shared" si="21"/>
        <v>788.25</v>
      </c>
    </row>
    <row r="1158" spans="2:13" x14ac:dyDescent="0.35">
      <c r="B1158" s="28" t="s">
        <v>286</v>
      </c>
      <c r="C1158" s="28" t="s">
        <v>287</v>
      </c>
      <c r="D1158" s="28" t="s">
        <v>16</v>
      </c>
      <c r="E1158" s="28" t="s">
        <v>17</v>
      </c>
      <c r="F1158" s="28" t="s">
        <v>31</v>
      </c>
      <c r="G1158" s="28" t="s">
        <v>117</v>
      </c>
      <c r="H1158" s="28">
        <v>120</v>
      </c>
      <c r="I1158" s="28">
        <v>-7</v>
      </c>
      <c r="J1158" s="28">
        <v>-220.71</v>
      </c>
      <c r="K1158" s="28" t="s">
        <v>86</v>
      </c>
      <c r="L1158" s="48" t="s">
        <v>207</v>
      </c>
      <c r="M1158" s="11">
        <f t="shared" si="21"/>
        <v>1544.97</v>
      </c>
    </row>
    <row r="1159" spans="2:13" x14ac:dyDescent="0.35">
      <c r="B1159" s="28" t="s">
        <v>239</v>
      </c>
      <c r="C1159" s="28" t="s">
        <v>240</v>
      </c>
      <c r="D1159" s="28" t="s">
        <v>241</v>
      </c>
      <c r="E1159" s="28" t="s">
        <v>242</v>
      </c>
      <c r="F1159" s="28" t="s">
        <v>31</v>
      </c>
      <c r="G1159" s="28" t="s">
        <v>117</v>
      </c>
      <c r="H1159" s="28">
        <v>120</v>
      </c>
      <c r="I1159" s="28">
        <v>-6</v>
      </c>
      <c r="J1159" s="28">
        <v>-189.18</v>
      </c>
      <c r="K1159" s="28" t="s">
        <v>153</v>
      </c>
      <c r="L1159" s="48" t="s">
        <v>207</v>
      </c>
      <c r="M1159" s="11">
        <f t="shared" si="21"/>
        <v>1135.08</v>
      </c>
    </row>
    <row r="1160" spans="2:13" x14ac:dyDescent="0.35">
      <c r="B1160" s="28" t="s">
        <v>321</v>
      </c>
      <c r="C1160" s="28" t="s">
        <v>322</v>
      </c>
      <c r="D1160" s="28" t="s">
        <v>24</v>
      </c>
      <c r="E1160" s="28" t="s">
        <v>25</v>
      </c>
      <c r="F1160" s="28" t="s">
        <v>31</v>
      </c>
      <c r="G1160" s="28" t="s">
        <v>117</v>
      </c>
      <c r="H1160" s="28">
        <v>1</v>
      </c>
      <c r="I1160" s="28">
        <v>-1</v>
      </c>
      <c r="J1160" s="28">
        <v>-466.71</v>
      </c>
      <c r="K1160" s="28" t="s">
        <v>86</v>
      </c>
      <c r="L1160" s="48" t="s">
        <v>207</v>
      </c>
      <c r="M1160" s="11">
        <f t="shared" si="21"/>
        <v>466.71</v>
      </c>
    </row>
    <row r="1161" spans="2:13" x14ac:dyDescent="0.35">
      <c r="B1161" s="28" t="s">
        <v>154</v>
      </c>
      <c r="C1161" s="28" t="s">
        <v>155</v>
      </c>
      <c r="D1161" s="28" t="s">
        <v>24</v>
      </c>
      <c r="E1161" s="28" t="s">
        <v>25</v>
      </c>
      <c r="F1161" s="28" t="s">
        <v>31</v>
      </c>
      <c r="G1161" s="28" t="s">
        <v>117</v>
      </c>
      <c r="H1161" s="28">
        <v>1</v>
      </c>
      <c r="I1161" s="28">
        <v>-1</v>
      </c>
      <c r="J1161" s="28">
        <v>-466.71</v>
      </c>
      <c r="K1161" s="28" t="s">
        <v>153</v>
      </c>
      <c r="L1161" s="48" t="s">
        <v>207</v>
      </c>
      <c r="M1161" s="11">
        <f t="shared" si="21"/>
        <v>466.71</v>
      </c>
    </row>
    <row r="1162" spans="2:13" x14ac:dyDescent="0.35">
      <c r="B1162" s="28" t="s">
        <v>164</v>
      </c>
      <c r="C1162" s="28" t="s">
        <v>165</v>
      </c>
      <c r="D1162" s="28" t="s">
        <v>24</v>
      </c>
      <c r="E1162" s="28" t="s">
        <v>25</v>
      </c>
      <c r="F1162" s="28" t="s">
        <v>31</v>
      </c>
      <c r="G1162" s="28" t="s">
        <v>117</v>
      </c>
      <c r="H1162" s="28">
        <v>1</v>
      </c>
      <c r="I1162" s="28">
        <v>-1</v>
      </c>
      <c r="J1162" s="28">
        <v>-466.71</v>
      </c>
      <c r="K1162" s="28" t="s">
        <v>86</v>
      </c>
      <c r="L1162" s="48" t="s">
        <v>207</v>
      </c>
      <c r="M1162" s="11">
        <f t="shared" si="21"/>
        <v>466.71</v>
      </c>
    </row>
    <row r="1163" spans="2:13" x14ac:dyDescent="0.35">
      <c r="B1163" s="28" t="s">
        <v>239</v>
      </c>
      <c r="C1163" s="28" t="s">
        <v>240</v>
      </c>
      <c r="D1163" s="28" t="s">
        <v>241</v>
      </c>
      <c r="E1163" s="28" t="s">
        <v>242</v>
      </c>
      <c r="F1163" s="28" t="s">
        <v>31</v>
      </c>
      <c r="G1163" s="28" t="s">
        <v>117</v>
      </c>
      <c r="H1163" s="28">
        <v>112</v>
      </c>
      <c r="I1163" s="28">
        <v>-11</v>
      </c>
      <c r="J1163" s="28">
        <v>-495.44</v>
      </c>
      <c r="K1163" s="28" t="s">
        <v>153</v>
      </c>
      <c r="L1163" s="48" t="s">
        <v>207</v>
      </c>
      <c r="M1163" s="11">
        <f t="shared" si="21"/>
        <v>5449.84</v>
      </c>
    </row>
    <row r="1164" spans="2:13" x14ac:dyDescent="0.35">
      <c r="B1164" s="28" t="s">
        <v>323</v>
      </c>
      <c r="C1164" s="28" t="s">
        <v>324</v>
      </c>
      <c r="D1164" s="28" t="s">
        <v>224</v>
      </c>
      <c r="E1164" s="28" t="s">
        <v>225</v>
      </c>
      <c r="F1164" s="28" t="s">
        <v>31</v>
      </c>
      <c r="G1164" s="28" t="s">
        <v>117</v>
      </c>
      <c r="H1164" s="28">
        <v>112</v>
      </c>
      <c r="I1164" s="28">
        <v>-8</v>
      </c>
      <c r="J1164" s="28">
        <v>-360.32</v>
      </c>
      <c r="K1164" s="28" t="s">
        <v>192</v>
      </c>
      <c r="L1164" s="48" t="s">
        <v>207</v>
      </c>
      <c r="M1164" s="11">
        <f t="shared" si="21"/>
        <v>2882.56</v>
      </c>
    </row>
    <row r="1165" spans="2:13" x14ac:dyDescent="0.35">
      <c r="B1165" s="28" t="s">
        <v>158</v>
      </c>
      <c r="C1165" s="28" t="s">
        <v>159</v>
      </c>
      <c r="D1165" s="28" t="s">
        <v>16</v>
      </c>
      <c r="E1165" s="28" t="s">
        <v>17</v>
      </c>
      <c r="F1165" s="28" t="s">
        <v>31</v>
      </c>
      <c r="G1165" s="28" t="s">
        <v>117</v>
      </c>
      <c r="H1165" s="28">
        <v>112</v>
      </c>
      <c r="I1165" s="28">
        <v>-12</v>
      </c>
      <c r="J1165" s="28">
        <v>-540.48</v>
      </c>
      <c r="K1165" s="28" t="s">
        <v>153</v>
      </c>
      <c r="L1165" s="48" t="s">
        <v>207</v>
      </c>
      <c r="M1165" s="11">
        <f t="shared" si="21"/>
        <v>6485.76</v>
      </c>
    </row>
    <row r="1166" spans="2:13" x14ac:dyDescent="0.35">
      <c r="B1166" s="28" t="s">
        <v>177</v>
      </c>
      <c r="C1166" s="28" t="s">
        <v>178</v>
      </c>
      <c r="D1166" s="28" t="s">
        <v>45</v>
      </c>
      <c r="E1166" s="28" t="s">
        <v>46</v>
      </c>
      <c r="F1166" s="28" t="s">
        <v>31</v>
      </c>
      <c r="G1166" s="28" t="s">
        <v>117</v>
      </c>
      <c r="H1166" s="28">
        <v>112</v>
      </c>
      <c r="I1166" s="28">
        <v>-4</v>
      </c>
      <c r="J1166" s="28">
        <v>-180.16</v>
      </c>
      <c r="K1166" s="28" t="s">
        <v>179</v>
      </c>
      <c r="L1166" s="48" t="s">
        <v>207</v>
      </c>
      <c r="M1166" s="11">
        <f t="shared" si="21"/>
        <v>720.64</v>
      </c>
    </row>
    <row r="1167" spans="2:13" x14ac:dyDescent="0.35">
      <c r="B1167" s="28" t="s">
        <v>201</v>
      </c>
      <c r="C1167" s="28" t="s">
        <v>202</v>
      </c>
      <c r="D1167" s="28" t="s">
        <v>16</v>
      </c>
      <c r="E1167" s="28" t="s">
        <v>17</v>
      </c>
      <c r="F1167" s="28" t="s">
        <v>31</v>
      </c>
      <c r="G1167" s="28" t="s">
        <v>117</v>
      </c>
      <c r="H1167" s="28">
        <v>112</v>
      </c>
      <c r="I1167" s="28">
        <v>-6</v>
      </c>
      <c r="J1167" s="28">
        <v>-270.24</v>
      </c>
      <c r="K1167" s="28" t="s">
        <v>86</v>
      </c>
      <c r="L1167" s="48" t="s">
        <v>207</v>
      </c>
      <c r="M1167" s="11">
        <f t="shared" si="21"/>
        <v>1621.44</v>
      </c>
    </row>
    <row r="1168" spans="2:13" x14ac:dyDescent="0.35">
      <c r="B1168" s="28" t="s">
        <v>325</v>
      </c>
      <c r="C1168" s="28" t="s">
        <v>326</v>
      </c>
      <c r="D1168" s="28" t="s">
        <v>16</v>
      </c>
      <c r="E1168" s="28" t="s">
        <v>313</v>
      </c>
      <c r="F1168" s="28" t="s">
        <v>31</v>
      </c>
      <c r="G1168" s="28" t="s">
        <v>117</v>
      </c>
      <c r="H1168" s="28">
        <v>112</v>
      </c>
      <c r="I1168" s="28">
        <v>-20</v>
      </c>
      <c r="J1168" s="28">
        <v>-900.8</v>
      </c>
      <c r="K1168" s="28" t="s">
        <v>86</v>
      </c>
      <c r="L1168" s="48" t="s">
        <v>207</v>
      </c>
      <c r="M1168" s="11">
        <f t="shared" si="21"/>
        <v>18016</v>
      </c>
    </row>
    <row r="1169" spans="2:13" x14ac:dyDescent="0.35">
      <c r="B1169" s="28" t="s">
        <v>286</v>
      </c>
      <c r="C1169" s="28" t="s">
        <v>287</v>
      </c>
      <c r="D1169" s="28" t="s">
        <v>16</v>
      </c>
      <c r="E1169" s="28" t="s">
        <v>17</v>
      </c>
      <c r="F1169" s="28" t="s">
        <v>31</v>
      </c>
      <c r="G1169" s="28" t="s">
        <v>117</v>
      </c>
      <c r="H1169" s="28">
        <v>112</v>
      </c>
      <c r="I1169" s="28">
        <v>-14</v>
      </c>
      <c r="J1169" s="28">
        <v>-630.55999999999995</v>
      </c>
      <c r="K1169" s="28" t="s">
        <v>86</v>
      </c>
      <c r="L1169" s="48" t="s">
        <v>207</v>
      </c>
      <c r="M1169" s="11">
        <f t="shared" si="21"/>
        <v>8827.84</v>
      </c>
    </row>
    <row r="1170" spans="2:13" x14ac:dyDescent="0.35">
      <c r="B1170" s="28" t="s">
        <v>239</v>
      </c>
      <c r="C1170" s="28" t="s">
        <v>240</v>
      </c>
      <c r="D1170" s="28" t="s">
        <v>241</v>
      </c>
      <c r="E1170" s="28" t="s">
        <v>242</v>
      </c>
      <c r="F1170" s="28" t="s">
        <v>31</v>
      </c>
      <c r="G1170" s="28" t="s">
        <v>117</v>
      </c>
      <c r="H1170" s="28">
        <v>112</v>
      </c>
      <c r="I1170" s="28">
        <v>-3</v>
      </c>
      <c r="J1170" s="28">
        <v>-135.12</v>
      </c>
      <c r="K1170" s="28" t="s">
        <v>153</v>
      </c>
      <c r="L1170" s="48" t="s">
        <v>207</v>
      </c>
      <c r="M1170" s="11">
        <f t="shared" si="21"/>
        <v>405.36</v>
      </c>
    </row>
    <row r="1171" spans="2:13" x14ac:dyDescent="0.35">
      <c r="B1171" s="28" t="s">
        <v>286</v>
      </c>
      <c r="C1171" s="28" t="s">
        <v>287</v>
      </c>
      <c r="D1171" s="28" t="s">
        <v>16</v>
      </c>
      <c r="E1171" s="28" t="s">
        <v>17</v>
      </c>
      <c r="F1171" s="28" t="s">
        <v>31</v>
      </c>
      <c r="G1171" s="28" t="s">
        <v>117</v>
      </c>
      <c r="H1171" s="28">
        <v>10</v>
      </c>
      <c r="I1171" s="28">
        <v>-1</v>
      </c>
      <c r="J1171" s="28">
        <v>-204.33</v>
      </c>
      <c r="K1171" s="28" t="s">
        <v>86</v>
      </c>
      <c r="L1171" s="48" t="s">
        <v>207</v>
      </c>
      <c r="M1171" s="11">
        <f t="shared" si="21"/>
        <v>204.33</v>
      </c>
    </row>
    <row r="1172" spans="2:13" x14ac:dyDescent="0.35">
      <c r="B1172" s="28" t="s">
        <v>327</v>
      </c>
      <c r="C1172" s="28" t="s">
        <v>328</v>
      </c>
      <c r="D1172" s="28" t="s">
        <v>329</v>
      </c>
      <c r="E1172" s="28" t="s">
        <v>330</v>
      </c>
      <c r="F1172" s="28" t="s">
        <v>31</v>
      </c>
      <c r="G1172" s="28" t="s">
        <v>117</v>
      </c>
      <c r="H1172" s="28">
        <v>40</v>
      </c>
      <c r="I1172" s="28">
        <v>-6</v>
      </c>
      <c r="J1172" s="28">
        <v>-648.66</v>
      </c>
      <c r="K1172" s="28" t="s">
        <v>86</v>
      </c>
      <c r="L1172" s="48" t="s">
        <v>207</v>
      </c>
      <c r="M1172" s="11">
        <f t="shared" si="21"/>
        <v>3891.96</v>
      </c>
    </row>
    <row r="1173" spans="2:13" x14ac:dyDescent="0.35">
      <c r="B1173" s="28" t="s">
        <v>239</v>
      </c>
      <c r="C1173" s="28" t="s">
        <v>240</v>
      </c>
      <c r="D1173" s="28" t="s">
        <v>241</v>
      </c>
      <c r="E1173" s="28" t="s">
        <v>242</v>
      </c>
      <c r="F1173" s="28" t="s">
        <v>31</v>
      </c>
      <c r="G1173" s="28" t="s">
        <v>117</v>
      </c>
      <c r="H1173" s="28">
        <v>120</v>
      </c>
      <c r="I1173" s="28">
        <v>-1</v>
      </c>
      <c r="J1173" s="28">
        <v>-37.83</v>
      </c>
      <c r="K1173" s="28" t="s">
        <v>153</v>
      </c>
      <c r="L1173" s="48" t="s">
        <v>207</v>
      </c>
      <c r="M1173" s="11">
        <f t="shared" si="21"/>
        <v>37.83</v>
      </c>
    </row>
    <row r="1174" spans="2:13" x14ac:dyDescent="0.35">
      <c r="B1174" s="28" t="s">
        <v>201</v>
      </c>
      <c r="C1174" s="28" t="s">
        <v>202</v>
      </c>
      <c r="D1174" s="28" t="s">
        <v>16</v>
      </c>
      <c r="E1174" s="28" t="s">
        <v>17</v>
      </c>
      <c r="F1174" s="28" t="s">
        <v>31</v>
      </c>
      <c r="G1174" s="28" t="s">
        <v>117</v>
      </c>
      <c r="H1174" s="28">
        <v>120</v>
      </c>
      <c r="I1174" s="28">
        <v>-3</v>
      </c>
      <c r="J1174" s="28">
        <v>-113.49</v>
      </c>
      <c r="K1174" s="28" t="s">
        <v>86</v>
      </c>
      <c r="L1174" s="48" t="s">
        <v>207</v>
      </c>
      <c r="M1174" s="11">
        <f t="shared" si="21"/>
        <v>340.46999999999997</v>
      </c>
    </row>
    <row r="1175" spans="2:13" x14ac:dyDescent="0.35">
      <c r="B1175" s="28" t="s">
        <v>239</v>
      </c>
      <c r="C1175" s="28" t="s">
        <v>240</v>
      </c>
      <c r="D1175" s="28" t="s">
        <v>241</v>
      </c>
      <c r="E1175" s="28" t="s">
        <v>242</v>
      </c>
      <c r="F1175" s="28" t="s">
        <v>31</v>
      </c>
      <c r="G1175" s="28" t="s">
        <v>117</v>
      </c>
      <c r="H1175" s="28">
        <v>120</v>
      </c>
      <c r="I1175" s="28">
        <v>-7</v>
      </c>
      <c r="J1175" s="28">
        <v>-264.81</v>
      </c>
      <c r="K1175" s="28" t="s">
        <v>153</v>
      </c>
      <c r="L1175" s="48" t="s">
        <v>207</v>
      </c>
      <c r="M1175" s="11">
        <f t="shared" si="21"/>
        <v>1853.67</v>
      </c>
    </row>
    <row r="1176" spans="2:13" x14ac:dyDescent="0.35">
      <c r="B1176" s="28" t="s">
        <v>177</v>
      </c>
      <c r="C1176" s="28" t="s">
        <v>178</v>
      </c>
      <c r="D1176" s="28" t="s">
        <v>45</v>
      </c>
      <c r="E1176" s="28" t="s">
        <v>46</v>
      </c>
      <c r="F1176" s="28" t="s">
        <v>31</v>
      </c>
      <c r="G1176" s="28" t="s">
        <v>32</v>
      </c>
      <c r="H1176" s="28">
        <v>12</v>
      </c>
      <c r="I1176" s="28">
        <v>-1</v>
      </c>
      <c r="J1176" s="28">
        <v>-330.23</v>
      </c>
      <c r="K1176" s="28" t="s">
        <v>179</v>
      </c>
      <c r="L1176" s="48" t="s">
        <v>207</v>
      </c>
      <c r="M1176" s="11">
        <f t="shared" si="21"/>
        <v>330.23</v>
      </c>
    </row>
    <row r="1177" spans="2:13" x14ac:dyDescent="0.35">
      <c r="B1177" s="28" t="s">
        <v>331</v>
      </c>
      <c r="C1177" s="28" t="s">
        <v>332</v>
      </c>
      <c r="D1177" s="28" t="s">
        <v>241</v>
      </c>
      <c r="E1177" s="28" t="s">
        <v>242</v>
      </c>
      <c r="F1177" s="28" t="s">
        <v>31</v>
      </c>
      <c r="G1177" s="28" t="s">
        <v>32</v>
      </c>
      <c r="H1177" s="28">
        <v>12</v>
      </c>
      <c r="I1177" s="28">
        <v>-1</v>
      </c>
      <c r="J1177" s="28">
        <v>-540.29</v>
      </c>
      <c r="K1177" s="28" t="s">
        <v>86</v>
      </c>
      <c r="L1177" s="48" t="s">
        <v>207</v>
      </c>
      <c r="M1177" s="11">
        <f t="shared" si="21"/>
        <v>540.29</v>
      </c>
    </row>
    <row r="1178" spans="2:13" x14ac:dyDescent="0.35">
      <c r="B1178" s="28" t="s">
        <v>177</v>
      </c>
      <c r="C1178" s="28" t="s">
        <v>178</v>
      </c>
      <c r="D1178" s="28" t="s">
        <v>45</v>
      </c>
      <c r="E1178" s="28" t="s">
        <v>46</v>
      </c>
      <c r="F1178" s="28" t="s">
        <v>31</v>
      </c>
      <c r="G1178" s="28" t="s">
        <v>32</v>
      </c>
      <c r="H1178" s="28">
        <v>48</v>
      </c>
      <c r="I1178" s="28">
        <v>-2</v>
      </c>
      <c r="J1178" s="28">
        <v>-245.62</v>
      </c>
      <c r="K1178" s="28" t="s">
        <v>179</v>
      </c>
      <c r="L1178" s="48" t="s">
        <v>207</v>
      </c>
      <c r="M1178" s="11">
        <f t="shared" si="21"/>
        <v>491.24</v>
      </c>
    </row>
    <row r="1179" spans="2:13" x14ac:dyDescent="0.35">
      <c r="B1179" s="28" t="s">
        <v>210</v>
      </c>
      <c r="C1179" s="28" t="s">
        <v>211</v>
      </c>
      <c r="D1179" s="28" t="s">
        <v>212</v>
      </c>
      <c r="E1179" s="28" t="s">
        <v>213</v>
      </c>
      <c r="F1179" s="28" t="s">
        <v>31</v>
      </c>
      <c r="G1179" s="28" t="s">
        <v>32</v>
      </c>
      <c r="H1179" s="28">
        <v>48</v>
      </c>
      <c r="I1179" s="28">
        <v>-1</v>
      </c>
      <c r="J1179" s="28">
        <v>-122.81</v>
      </c>
      <c r="K1179" s="28" t="s">
        <v>174</v>
      </c>
      <c r="L1179" s="48" t="s">
        <v>207</v>
      </c>
      <c r="M1179" s="11">
        <f t="shared" si="21"/>
        <v>122.81</v>
      </c>
    </row>
    <row r="1180" spans="2:13" x14ac:dyDescent="0.35">
      <c r="B1180" s="28" t="s">
        <v>286</v>
      </c>
      <c r="C1180" s="28" t="s">
        <v>287</v>
      </c>
      <c r="D1180" s="28" t="s">
        <v>16</v>
      </c>
      <c r="E1180" s="28" t="s">
        <v>17</v>
      </c>
      <c r="F1180" s="28" t="s">
        <v>31</v>
      </c>
      <c r="G1180" s="28" t="s">
        <v>32</v>
      </c>
      <c r="H1180" s="28">
        <v>12</v>
      </c>
      <c r="I1180" s="28">
        <v>-2</v>
      </c>
      <c r="J1180" s="28">
        <v>-614.04</v>
      </c>
      <c r="K1180" s="28" t="s">
        <v>86</v>
      </c>
      <c r="L1180" s="48" t="s">
        <v>207</v>
      </c>
      <c r="M1180" s="11">
        <f t="shared" si="21"/>
        <v>1228.08</v>
      </c>
    </row>
    <row r="1181" spans="2:13" x14ac:dyDescent="0.35">
      <c r="B1181" s="28" t="s">
        <v>201</v>
      </c>
      <c r="C1181" s="28" t="s">
        <v>202</v>
      </c>
      <c r="D1181" s="28" t="s">
        <v>16</v>
      </c>
      <c r="E1181" s="28" t="s">
        <v>17</v>
      </c>
      <c r="F1181" s="28" t="s">
        <v>31</v>
      </c>
      <c r="G1181" s="28" t="s">
        <v>32</v>
      </c>
      <c r="H1181" s="28">
        <v>12</v>
      </c>
      <c r="I1181" s="28">
        <v>-2</v>
      </c>
      <c r="J1181" s="28">
        <v>-614.04</v>
      </c>
      <c r="K1181" s="28" t="s">
        <v>86</v>
      </c>
      <c r="L1181" s="48" t="s">
        <v>207</v>
      </c>
      <c r="M1181" s="11">
        <f t="shared" si="21"/>
        <v>1228.08</v>
      </c>
    </row>
    <row r="1182" spans="2:13" x14ac:dyDescent="0.35">
      <c r="B1182" s="28" t="s">
        <v>208</v>
      </c>
      <c r="C1182" s="28" t="s">
        <v>209</v>
      </c>
      <c r="D1182" s="28" t="s">
        <v>16</v>
      </c>
      <c r="E1182" s="28" t="s">
        <v>17</v>
      </c>
      <c r="F1182" s="28" t="s">
        <v>31</v>
      </c>
      <c r="G1182" s="28" t="s">
        <v>32</v>
      </c>
      <c r="H1182" s="28">
        <v>8</v>
      </c>
      <c r="I1182" s="28">
        <v>-2</v>
      </c>
      <c r="J1182" s="28">
        <v>-614.04</v>
      </c>
      <c r="K1182" s="28" t="s">
        <v>86</v>
      </c>
      <c r="L1182" s="48" t="s">
        <v>207</v>
      </c>
      <c r="M1182" s="11">
        <f t="shared" si="21"/>
        <v>1228.08</v>
      </c>
    </row>
    <row r="1183" spans="2:13" x14ac:dyDescent="0.35">
      <c r="B1183" s="28" t="s">
        <v>43</v>
      </c>
      <c r="C1183" s="28" t="s">
        <v>44</v>
      </c>
      <c r="D1183" s="28" t="s">
        <v>45</v>
      </c>
      <c r="E1183" s="28" t="s">
        <v>46</v>
      </c>
      <c r="F1183" s="28" t="s">
        <v>31</v>
      </c>
      <c r="G1183" s="28" t="s">
        <v>32</v>
      </c>
      <c r="H1183" s="28">
        <v>54</v>
      </c>
      <c r="I1183" s="28">
        <v>-2</v>
      </c>
      <c r="J1183" s="28">
        <v>-245.62</v>
      </c>
      <c r="K1183" s="28" t="s">
        <v>86</v>
      </c>
      <c r="L1183" s="48" t="s">
        <v>207</v>
      </c>
      <c r="M1183" s="11">
        <f t="shared" si="21"/>
        <v>491.24</v>
      </c>
    </row>
    <row r="1184" spans="2:13" x14ac:dyDescent="0.35">
      <c r="B1184" s="28" t="s">
        <v>208</v>
      </c>
      <c r="C1184" s="28" t="s">
        <v>209</v>
      </c>
      <c r="D1184" s="28" t="s">
        <v>16</v>
      </c>
      <c r="E1184" s="28" t="s">
        <v>17</v>
      </c>
      <c r="F1184" s="28" t="s">
        <v>31</v>
      </c>
      <c r="G1184" s="28" t="s">
        <v>32</v>
      </c>
      <c r="H1184" s="28">
        <v>54</v>
      </c>
      <c r="I1184" s="28">
        <v>-1</v>
      </c>
      <c r="J1184" s="28">
        <v>-122.81</v>
      </c>
      <c r="K1184" s="28" t="s">
        <v>86</v>
      </c>
      <c r="L1184" s="48" t="s">
        <v>207</v>
      </c>
      <c r="M1184" s="11">
        <f t="shared" si="21"/>
        <v>122.81</v>
      </c>
    </row>
    <row r="1185" spans="2:13" x14ac:dyDescent="0.35">
      <c r="B1185" s="28" t="s">
        <v>177</v>
      </c>
      <c r="C1185" s="28" t="s">
        <v>178</v>
      </c>
      <c r="D1185" s="28" t="s">
        <v>45</v>
      </c>
      <c r="E1185" s="28" t="s">
        <v>46</v>
      </c>
      <c r="F1185" s="28" t="s">
        <v>31</v>
      </c>
      <c r="G1185" s="28" t="s">
        <v>32</v>
      </c>
      <c r="H1185" s="28">
        <v>12</v>
      </c>
      <c r="I1185" s="28">
        <v>-2</v>
      </c>
      <c r="J1185" s="28">
        <v>-1088.06</v>
      </c>
      <c r="K1185" s="28" t="s">
        <v>179</v>
      </c>
      <c r="L1185" s="48" t="s">
        <v>207</v>
      </c>
      <c r="M1185" s="11">
        <f t="shared" si="21"/>
        <v>2176.12</v>
      </c>
    </row>
    <row r="1186" spans="2:13" x14ac:dyDescent="0.35">
      <c r="B1186" s="28" t="s">
        <v>201</v>
      </c>
      <c r="C1186" s="28" t="s">
        <v>202</v>
      </c>
      <c r="D1186" s="28" t="s">
        <v>16</v>
      </c>
      <c r="E1186" s="28" t="s">
        <v>17</v>
      </c>
      <c r="F1186" s="28" t="s">
        <v>31</v>
      </c>
      <c r="G1186" s="28" t="s">
        <v>32</v>
      </c>
      <c r="H1186" s="28">
        <v>12</v>
      </c>
      <c r="I1186" s="28">
        <v>-1</v>
      </c>
      <c r="J1186" s="28">
        <v>-544.03</v>
      </c>
      <c r="K1186" s="28" t="s">
        <v>86</v>
      </c>
      <c r="L1186" s="48" t="s">
        <v>207</v>
      </c>
      <c r="M1186" s="11">
        <f t="shared" si="21"/>
        <v>544.03</v>
      </c>
    </row>
    <row r="1187" spans="2:13" x14ac:dyDescent="0.35">
      <c r="B1187" s="28" t="s">
        <v>177</v>
      </c>
      <c r="C1187" s="28" t="s">
        <v>178</v>
      </c>
      <c r="D1187" s="28" t="s">
        <v>45</v>
      </c>
      <c r="E1187" s="28" t="s">
        <v>46</v>
      </c>
      <c r="F1187" s="28" t="s">
        <v>31</v>
      </c>
      <c r="G1187" s="28" t="s">
        <v>33</v>
      </c>
      <c r="H1187" s="28">
        <v>45</v>
      </c>
      <c r="I1187" s="28">
        <v>-1</v>
      </c>
      <c r="J1187" s="28">
        <v>-162.28</v>
      </c>
      <c r="K1187" s="28" t="s">
        <v>179</v>
      </c>
      <c r="L1187" s="48" t="s">
        <v>207</v>
      </c>
      <c r="M1187" s="11">
        <f t="shared" si="21"/>
        <v>162.28</v>
      </c>
    </row>
    <row r="1188" spans="2:13" x14ac:dyDescent="0.35">
      <c r="B1188" s="28" t="s">
        <v>177</v>
      </c>
      <c r="C1188" s="28" t="s">
        <v>178</v>
      </c>
      <c r="D1188" s="28" t="s">
        <v>45</v>
      </c>
      <c r="E1188" s="28" t="s">
        <v>46</v>
      </c>
      <c r="F1188" s="28" t="s">
        <v>31</v>
      </c>
      <c r="G1188" s="28" t="s">
        <v>33</v>
      </c>
      <c r="H1188" s="28">
        <v>75</v>
      </c>
      <c r="I1188" s="28">
        <v>-2</v>
      </c>
      <c r="J1188" s="28">
        <v>-198.2</v>
      </c>
      <c r="K1188" s="28" t="s">
        <v>179</v>
      </c>
      <c r="L1188" s="48" t="s">
        <v>207</v>
      </c>
      <c r="M1188" s="11">
        <f t="shared" si="21"/>
        <v>396.4</v>
      </c>
    </row>
    <row r="1189" spans="2:13" x14ac:dyDescent="0.35">
      <c r="B1189" s="28" t="s">
        <v>177</v>
      </c>
      <c r="C1189" s="28" t="s">
        <v>178</v>
      </c>
      <c r="D1189" s="28" t="s">
        <v>45</v>
      </c>
      <c r="E1189" s="28" t="s">
        <v>46</v>
      </c>
      <c r="F1189" s="28" t="s">
        <v>31</v>
      </c>
      <c r="G1189" s="28" t="s">
        <v>32</v>
      </c>
      <c r="H1189" s="28">
        <v>18</v>
      </c>
      <c r="I1189" s="28">
        <v>-1</v>
      </c>
      <c r="J1189" s="28">
        <v>-307.02</v>
      </c>
      <c r="K1189" s="28" t="s">
        <v>179</v>
      </c>
      <c r="L1189" s="48" t="s">
        <v>207</v>
      </c>
      <c r="M1189" s="11">
        <f t="shared" si="21"/>
        <v>307.02</v>
      </c>
    </row>
    <row r="1190" spans="2:13" x14ac:dyDescent="0.35">
      <c r="B1190" s="28" t="s">
        <v>292</v>
      </c>
      <c r="C1190" s="28" t="s">
        <v>293</v>
      </c>
      <c r="D1190" s="28" t="s">
        <v>294</v>
      </c>
      <c r="E1190" s="28" t="s">
        <v>295</v>
      </c>
      <c r="F1190" s="28" t="s">
        <v>31</v>
      </c>
      <c r="G1190" s="28" t="s">
        <v>32</v>
      </c>
      <c r="H1190" s="28">
        <v>48</v>
      </c>
      <c r="I1190" s="28">
        <v>-2</v>
      </c>
      <c r="J1190" s="28">
        <v>-342.34</v>
      </c>
      <c r="K1190" s="28" t="s">
        <v>86</v>
      </c>
      <c r="L1190" s="48" t="s">
        <v>207</v>
      </c>
      <c r="M1190" s="11">
        <f t="shared" si="21"/>
        <v>684.68</v>
      </c>
    </row>
    <row r="1191" spans="2:13" x14ac:dyDescent="0.35">
      <c r="B1191" s="28" t="s">
        <v>286</v>
      </c>
      <c r="C1191" s="28" t="s">
        <v>287</v>
      </c>
      <c r="D1191" s="28" t="s">
        <v>16</v>
      </c>
      <c r="E1191" s="28" t="s">
        <v>17</v>
      </c>
      <c r="F1191" s="28" t="s">
        <v>31</v>
      </c>
      <c r="G1191" s="28" t="s">
        <v>32</v>
      </c>
      <c r="H1191" s="28">
        <v>48</v>
      </c>
      <c r="I1191" s="28">
        <v>-2</v>
      </c>
      <c r="J1191" s="28">
        <v>-342.34</v>
      </c>
      <c r="K1191" s="28" t="s">
        <v>86</v>
      </c>
      <c r="L1191" s="48" t="s">
        <v>207</v>
      </c>
      <c r="M1191" s="11">
        <f t="shared" si="21"/>
        <v>684.68</v>
      </c>
    </row>
    <row r="1192" spans="2:13" x14ac:dyDescent="0.35">
      <c r="B1192" s="28" t="s">
        <v>333</v>
      </c>
      <c r="C1192" s="28" t="s">
        <v>334</v>
      </c>
      <c r="D1192" s="28" t="s">
        <v>16</v>
      </c>
      <c r="E1192" s="28" t="s">
        <v>17</v>
      </c>
      <c r="F1192" s="28" t="s">
        <v>31</v>
      </c>
      <c r="G1192" s="28" t="s">
        <v>32</v>
      </c>
      <c r="H1192" s="28">
        <v>48</v>
      </c>
      <c r="I1192" s="28">
        <v>-3</v>
      </c>
      <c r="J1192" s="28">
        <v>-513.51</v>
      </c>
      <c r="K1192" s="28" t="s">
        <v>86</v>
      </c>
      <c r="L1192" s="48" t="s">
        <v>207</v>
      </c>
      <c r="M1192" s="11">
        <f t="shared" si="21"/>
        <v>1540.53</v>
      </c>
    </row>
    <row r="1193" spans="2:13" x14ac:dyDescent="0.35">
      <c r="B1193" s="28" t="s">
        <v>335</v>
      </c>
      <c r="C1193" s="28" t="s">
        <v>336</v>
      </c>
      <c r="D1193" s="28" t="s">
        <v>24</v>
      </c>
      <c r="E1193" s="28" t="s">
        <v>25</v>
      </c>
      <c r="F1193" s="28" t="s">
        <v>31</v>
      </c>
      <c r="G1193" s="28" t="s">
        <v>32</v>
      </c>
      <c r="H1193" s="28">
        <v>18</v>
      </c>
      <c r="I1193" s="28">
        <v>-3</v>
      </c>
      <c r="J1193" s="28">
        <v>-986.85</v>
      </c>
      <c r="K1193" s="28" t="s">
        <v>86</v>
      </c>
      <c r="L1193" s="48" t="s">
        <v>207</v>
      </c>
      <c r="M1193" s="11">
        <f t="shared" si="21"/>
        <v>2960.55</v>
      </c>
    </row>
    <row r="1194" spans="2:13" x14ac:dyDescent="0.35">
      <c r="B1194" s="28" t="s">
        <v>177</v>
      </c>
      <c r="C1194" s="28" t="s">
        <v>178</v>
      </c>
      <c r="D1194" s="28" t="s">
        <v>45</v>
      </c>
      <c r="E1194" s="28" t="s">
        <v>46</v>
      </c>
      <c r="F1194" s="28" t="s">
        <v>31</v>
      </c>
      <c r="G1194" s="28" t="s">
        <v>32</v>
      </c>
      <c r="H1194" s="28">
        <v>18</v>
      </c>
      <c r="I1194" s="28">
        <v>-3</v>
      </c>
      <c r="J1194" s="28">
        <v>-986.85</v>
      </c>
      <c r="K1194" s="28" t="s">
        <v>179</v>
      </c>
      <c r="L1194" s="48" t="s">
        <v>207</v>
      </c>
      <c r="M1194" s="11">
        <f t="shared" si="21"/>
        <v>2960.55</v>
      </c>
    </row>
    <row r="1195" spans="2:13" x14ac:dyDescent="0.35">
      <c r="B1195" s="28" t="s">
        <v>158</v>
      </c>
      <c r="C1195" s="28" t="s">
        <v>159</v>
      </c>
      <c r="D1195" s="28" t="s">
        <v>16</v>
      </c>
      <c r="E1195" s="28" t="s">
        <v>17</v>
      </c>
      <c r="F1195" s="28" t="s">
        <v>31</v>
      </c>
      <c r="G1195" s="28" t="s">
        <v>32</v>
      </c>
      <c r="H1195" s="28">
        <v>20</v>
      </c>
      <c r="I1195" s="28">
        <v>-1</v>
      </c>
      <c r="J1195" s="28">
        <v>-511.72</v>
      </c>
      <c r="K1195" s="28" t="s">
        <v>153</v>
      </c>
      <c r="L1195" s="48" t="s">
        <v>207</v>
      </c>
      <c r="M1195" s="11">
        <f t="shared" si="21"/>
        <v>511.72</v>
      </c>
    </row>
    <row r="1196" spans="2:13" x14ac:dyDescent="0.35">
      <c r="B1196" s="28" t="s">
        <v>286</v>
      </c>
      <c r="C1196" s="28" t="s">
        <v>287</v>
      </c>
      <c r="D1196" s="28" t="s">
        <v>16</v>
      </c>
      <c r="E1196" s="28" t="s">
        <v>17</v>
      </c>
      <c r="F1196" s="28" t="s">
        <v>31</v>
      </c>
      <c r="G1196" s="28" t="s">
        <v>32</v>
      </c>
      <c r="H1196" s="28">
        <v>60</v>
      </c>
      <c r="I1196" s="28">
        <v>-2</v>
      </c>
      <c r="J1196" s="28">
        <v>-162.18</v>
      </c>
      <c r="K1196" s="28" t="s">
        <v>86</v>
      </c>
      <c r="L1196" s="48" t="s">
        <v>207</v>
      </c>
      <c r="M1196" s="11">
        <f t="shared" si="21"/>
        <v>324.36</v>
      </c>
    </row>
    <row r="1197" spans="2:13" x14ac:dyDescent="0.35">
      <c r="B1197" s="28" t="s">
        <v>177</v>
      </c>
      <c r="C1197" s="28" t="s">
        <v>178</v>
      </c>
      <c r="D1197" s="28" t="s">
        <v>45</v>
      </c>
      <c r="E1197" s="28" t="s">
        <v>46</v>
      </c>
      <c r="F1197" s="28" t="s">
        <v>31</v>
      </c>
      <c r="G1197" s="28" t="s">
        <v>32</v>
      </c>
      <c r="H1197" s="28">
        <v>60</v>
      </c>
      <c r="I1197" s="28">
        <v>-3</v>
      </c>
      <c r="J1197" s="28">
        <v>-243.27</v>
      </c>
      <c r="K1197" s="28" t="s">
        <v>179</v>
      </c>
      <c r="L1197" s="48" t="s">
        <v>207</v>
      </c>
      <c r="M1197" s="11">
        <f t="shared" si="21"/>
        <v>729.81000000000006</v>
      </c>
    </row>
    <row r="1198" spans="2:13" x14ac:dyDescent="0.35">
      <c r="B1198" s="28" t="s">
        <v>177</v>
      </c>
      <c r="C1198" s="28" t="s">
        <v>178</v>
      </c>
      <c r="D1198" s="28" t="s">
        <v>45</v>
      </c>
      <c r="E1198" s="28" t="s">
        <v>46</v>
      </c>
      <c r="F1198" s="28" t="s">
        <v>31</v>
      </c>
      <c r="G1198" s="28" t="s">
        <v>32</v>
      </c>
      <c r="H1198" s="28">
        <v>36</v>
      </c>
      <c r="I1198" s="28">
        <v>-1</v>
      </c>
      <c r="J1198" s="28">
        <v>-157.66</v>
      </c>
      <c r="K1198" s="28" t="s">
        <v>179</v>
      </c>
      <c r="L1198" s="48" t="s">
        <v>207</v>
      </c>
      <c r="M1198" s="11">
        <f t="shared" si="21"/>
        <v>157.66</v>
      </c>
    </row>
    <row r="1199" spans="2:13" x14ac:dyDescent="0.35">
      <c r="B1199" s="28" t="s">
        <v>316</v>
      </c>
      <c r="C1199" s="28" t="s">
        <v>317</v>
      </c>
      <c r="D1199" s="28" t="s">
        <v>45</v>
      </c>
      <c r="E1199" s="28" t="s">
        <v>268</v>
      </c>
      <c r="F1199" s="28" t="s">
        <v>31</v>
      </c>
      <c r="G1199" s="28" t="s">
        <v>32</v>
      </c>
      <c r="H1199" s="28">
        <v>18</v>
      </c>
      <c r="I1199" s="28">
        <v>-1</v>
      </c>
      <c r="J1199" s="28">
        <v>-280.70999999999998</v>
      </c>
      <c r="K1199" s="28" t="s">
        <v>86</v>
      </c>
      <c r="L1199" s="48" t="s">
        <v>207</v>
      </c>
      <c r="M1199" s="11">
        <f t="shared" si="21"/>
        <v>280.70999999999998</v>
      </c>
    </row>
    <row r="1200" spans="2:13" x14ac:dyDescent="0.35">
      <c r="B1200" s="28" t="s">
        <v>177</v>
      </c>
      <c r="C1200" s="28" t="s">
        <v>178</v>
      </c>
      <c r="D1200" s="28" t="s">
        <v>45</v>
      </c>
      <c r="E1200" s="28" t="s">
        <v>46</v>
      </c>
      <c r="F1200" s="28" t="s">
        <v>31</v>
      </c>
      <c r="G1200" s="28" t="s">
        <v>32</v>
      </c>
      <c r="H1200" s="28">
        <v>18</v>
      </c>
      <c r="I1200" s="28">
        <v>-2</v>
      </c>
      <c r="J1200" s="28">
        <v>-666.66</v>
      </c>
      <c r="K1200" s="28" t="s">
        <v>179</v>
      </c>
      <c r="L1200" s="48" t="s">
        <v>207</v>
      </c>
      <c r="M1200" s="11">
        <f t="shared" si="21"/>
        <v>1333.32</v>
      </c>
    </row>
    <row r="1201" spans="2:13" x14ac:dyDescent="0.35">
      <c r="B1201" s="28" t="s">
        <v>177</v>
      </c>
      <c r="C1201" s="28" t="s">
        <v>178</v>
      </c>
      <c r="D1201" s="28" t="s">
        <v>45</v>
      </c>
      <c r="E1201" s="28" t="s">
        <v>46</v>
      </c>
      <c r="F1201" s="28" t="s">
        <v>31</v>
      </c>
      <c r="G1201" s="28" t="s">
        <v>32</v>
      </c>
      <c r="H1201" s="28">
        <v>72</v>
      </c>
      <c r="I1201" s="28">
        <v>-3</v>
      </c>
      <c r="J1201" s="28">
        <v>-243.27</v>
      </c>
      <c r="K1201" s="28" t="s">
        <v>179</v>
      </c>
      <c r="L1201" s="48" t="s">
        <v>207</v>
      </c>
      <c r="M1201" s="11">
        <f t="shared" si="21"/>
        <v>729.81000000000006</v>
      </c>
    </row>
    <row r="1202" spans="2:13" x14ac:dyDescent="0.35">
      <c r="B1202" s="28" t="s">
        <v>208</v>
      </c>
      <c r="C1202" s="28" t="s">
        <v>209</v>
      </c>
      <c r="D1202" s="28" t="s">
        <v>16</v>
      </c>
      <c r="E1202" s="28" t="s">
        <v>17</v>
      </c>
      <c r="F1202" s="28" t="s">
        <v>31</v>
      </c>
      <c r="G1202" s="28" t="s">
        <v>32</v>
      </c>
      <c r="H1202" s="28">
        <v>72</v>
      </c>
      <c r="I1202" s="28">
        <v>-3</v>
      </c>
      <c r="J1202" s="28">
        <v>-243.27</v>
      </c>
      <c r="K1202" s="28" t="s">
        <v>86</v>
      </c>
      <c r="L1202" s="48" t="s">
        <v>207</v>
      </c>
      <c r="M1202" s="11">
        <f t="shared" si="21"/>
        <v>729.81000000000006</v>
      </c>
    </row>
    <row r="1203" spans="2:13" x14ac:dyDescent="0.35">
      <c r="B1203" s="28" t="s">
        <v>337</v>
      </c>
      <c r="C1203" s="28" t="s">
        <v>338</v>
      </c>
      <c r="D1203" s="28" t="s">
        <v>241</v>
      </c>
      <c r="E1203" s="28" t="s">
        <v>242</v>
      </c>
      <c r="F1203" s="28" t="s">
        <v>40</v>
      </c>
      <c r="G1203" s="28" t="s">
        <v>121</v>
      </c>
      <c r="H1203" s="28">
        <v>90</v>
      </c>
      <c r="I1203" s="28">
        <v>-1</v>
      </c>
      <c r="J1203" s="28">
        <v>-515.75</v>
      </c>
      <c r="K1203" s="28" t="s">
        <v>86</v>
      </c>
      <c r="L1203" s="48" t="s">
        <v>207</v>
      </c>
      <c r="M1203" s="11">
        <f t="shared" si="21"/>
        <v>515.75</v>
      </c>
    </row>
    <row r="1204" spans="2:13" x14ac:dyDescent="0.35">
      <c r="B1204" s="28" t="s">
        <v>296</v>
      </c>
      <c r="C1204" s="28" t="s">
        <v>297</v>
      </c>
      <c r="D1204" s="28" t="s">
        <v>16</v>
      </c>
      <c r="E1204" s="28" t="s">
        <v>17</v>
      </c>
      <c r="F1204" s="28" t="s">
        <v>40</v>
      </c>
      <c r="G1204" s="28" t="s">
        <v>121</v>
      </c>
      <c r="H1204" s="28">
        <v>960</v>
      </c>
      <c r="I1204" s="28">
        <v>-1</v>
      </c>
      <c r="J1204" s="28">
        <v>-46.69</v>
      </c>
      <c r="K1204" s="28" t="s">
        <v>86</v>
      </c>
      <c r="L1204" s="48" t="s">
        <v>207</v>
      </c>
      <c r="M1204" s="11">
        <f t="shared" si="21"/>
        <v>46.69</v>
      </c>
    </row>
    <row r="1205" spans="2:13" x14ac:dyDescent="0.35">
      <c r="B1205" s="28" t="s">
        <v>339</v>
      </c>
      <c r="C1205" s="28" t="s">
        <v>340</v>
      </c>
      <c r="D1205" s="28" t="s">
        <v>16</v>
      </c>
      <c r="E1205" s="28" t="s">
        <v>17</v>
      </c>
      <c r="F1205" s="28" t="s">
        <v>40</v>
      </c>
      <c r="G1205" s="28" t="s">
        <v>121</v>
      </c>
      <c r="H1205" s="28">
        <v>960</v>
      </c>
      <c r="I1205" s="28">
        <v>-1</v>
      </c>
      <c r="J1205" s="28">
        <v>-46.69</v>
      </c>
      <c r="K1205" s="28" t="s">
        <v>86</v>
      </c>
      <c r="L1205" s="48" t="s">
        <v>207</v>
      </c>
      <c r="M1205" s="11">
        <f t="shared" si="21"/>
        <v>46.69</v>
      </c>
    </row>
    <row r="1206" spans="2:13" x14ac:dyDescent="0.35">
      <c r="B1206" s="28" t="s">
        <v>341</v>
      </c>
      <c r="C1206" s="28" t="s">
        <v>342</v>
      </c>
      <c r="D1206" s="28" t="s">
        <v>45</v>
      </c>
      <c r="E1206" s="28" t="s">
        <v>46</v>
      </c>
      <c r="F1206" s="28" t="s">
        <v>40</v>
      </c>
      <c r="G1206" s="28" t="s">
        <v>121</v>
      </c>
      <c r="H1206" s="28">
        <v>960</v>
      </c>
      <c r="I1206" s="28">
        <v>-2</v>
      </c>
      <c r="J1206" s="28">
        <v>-93.38</v>
      </c>
      <c r="K1206" s="28" t="s">
        <v>86</v>
      </c>
      <c r="L1206" s="48" t="s">
        <v>207</v>
      </c>
      <c r="M1206" s="11">
        <f t="shared" si="21"/>
        <v>186.76</v>
      </c>
    </row>
    <row r="1207" spans="2:13" x14ac:dyDescent="0.35">
      <c r="B1207" s="28" t="s">
        <v>343</v>
      </c>
      <c r="C1207" s="28" t="s">
        <v>344</v>
      </c>
      <c r="D1207" s="28" t="s">
        <v>241</v>
      </c>
      <c r="E1207" s="28" t="s">
        <v>242</v>
      </c>
      <c r="F1207" s="28" t="s">
        <v>40</v>
      </c>
      <c r="G1207" s="28" t="s">
        <v>121</v>
      </c>
      <c r="H1207" s="28">
        <v>960</v>
      </c>
      <c r="I1207" s="28">
        <v>-1</v>
      </c>
      <c r="J1207" s="28">
        <v>-46.69</v>
      </c>
      <c r="K1207" s="28" t="s">
        <v>86</v>
      </c>
      <c r="L1207" s="48" t="s">
        <v>207</v>
      </c>
      <c r="M1207" s="11">
        <f t="shared" si="21"/>
        <v>46.69</v>
      </c>
    </row>
    <row r="1208" spans="2:13" x14ac:dyDescent="0.35">
      <c r="B1208" s="28" t="s">
        <v>345</v>
      </c>
      <c r="C1208" s="28" t="s">
        <v>346</v>
      </c>
      <c r="D1208" s="28" t="s">
        <v>36</v>
      </c>
      <c r="E1208" s="28" t="s">
        <v>37</v>
      </c>
      <c r="F1208" s="28" t="s">
        <v>40</v>
      </c>
      <c r="G1208" s="28" t="s">
        <v>121</v>
      </c>
      <c r="H1208" s="28">
        <v>960</v>
      </c>
      <c r="I1208" s="28">
        <v>-1</v>
      </c>
      <c r="J1208" s="28">
        <v>-46.69</v>
      </c>
      <c r="K1208" s="28" t="s">
        <v>86</v>
      </c>
      <c r="L1208" s="48" t="s">
        <v>207</v>
      </c>
      <c r="M1208" s="11">
        <f t="shared" si="21"/>
        <v>46.69</v>
      </c>
    </row>
    <row r="1209" spans="2:13" x14ac:dyDescent="0.35">
      <c r="B1209" s="28" t="s">
        <v>177</v>
      </c>
      <c r="C1209" s="28" t="s">
        <v>178</v>
      </c>
      <c r="D1209" s="28" t="s">
        <v>45</v>
      </c>
      <c r="E1209" s="28" t="s">
        <v>46</v>
      </c>
      <c r="F1209" s="28" t="s">
        <v>40</v>
      </c>
      <c r="G1209" s="28" t="s">
        <v>41</v>
      </c>
      <c r="H1209" s="28">
        <v>144</v>
      </c>
      <c r="I1209" s="28">
        <v>-2</v>
      </c>
      <c r="J1209" s="28">
        <v>-347.14</v>
      </c>
      <c r="K1209" s="28" t="s">
        <v>179</v>
      </c>
      <c r="L1209" s="48" t="s">
        <v>207</v>
      </c>
      <c r="M1209" s="11">
        <f t="shared" si="21"/>
        <v>694.28</v>
      </c>
    </row>
    <row r="1210" spans="2:13" x14ac:dyDescent="0.35">
      <c r="B1210" s="28" t="s">
        <v>347</v>
      </c>
      <c r="C1210" s="28" t="s">
        <v>348</v>
      </c>
      <c r="D1210" s="28" t="s">
        <v>241</v>
      </c>
      <c r="E1210" s="28" t="s">
        <v>242</v>
      </c>
      <c r="F1210" s="28" t="s">
        <v>40</v>
      </c>
      <c r="G1210" s="28" t="s">
        <v>41</v>
      </c>
      <c r="H1210" s="28">
        <v>144</v>
      </c>
      <c r="I1210" s="28">
        <v>-5</v>
      </c>
      <c r="J1210" s="28">
        <v>-867.85</v>
      </c>
      <c r="K1210" s="28" t="s">
        <v>192</v>
      </c>
      <c r="L1210" s="48" t="s">
        <v>207</v>
      </c>
      <c r="M1210" s="11">
        <f t="shared" si="21"/>
        <v>4339.25</v>
      </c>
    </row>
    <row r="1211" spans="2:13" x14ac:dyDescent="0.35">
      <c r="B1211" s="28" t="s">
        <v>177</v>
      </c>
      <c r="C1211" s="28" t="s">
        <v>178</v>
      </c>
      <c r="D1211" s="28" t="s">
        <v>45</v>
      </c>
      <c r="E1211" s="28" t="s">
        <v>46</v>
      </c>
      <c r="F1211" s="28" t="s">
        <v>40</v>
      </c>
      <c r="G1211" s="28" t="s">
        <v>41</v>
      </c>
      <c r="H1211" s="28">
        <v>216</v>
      </c>
      <c r="I1211" s="28">
        <v>-4</v>
      </c>
      <c r="J1211" s="28">
        <v>-417.24</v>
      </c>
      <c r="K1211" s="28" t="s">
        <v>179</v>
      </c>
      <c r="L1211" s="48" t="s">
        <v>207</v>
      </c>
      <c r="M1211" s="11">
        <f t="shared" si="21"/>
        <v>1668.96</v>
      </c>
    </row>
    <row r="1212" spans="2:13" x14ac:dyDescent="0.35">
      <c r="B1212" s="28" t="s">
        <v>349</v>
      </c>
      <c r="C1212" s="28" t="s">
        <v>350</v>
      </c>
      <c r="D1212" s="28" t="s">
        <v>16</v>
      </c>
      <c r="E1212" s="28" t="s">
        <v>17</v>
      </c>
      <c r="F1212" s="28" t="s">
        <v>40</v>
      </c>
      <c r="G1212" s="28" t="s">
        <v>41</v>
      </c>
      <c r="H1212" s="28">
        <v>216</v>
      </c>
      <c r="I1212" s="28">
        <v>-2</v>
      </c>
      <c r="J1212" s="28">
        <v>-208.62</v>
      </c>
      <c r="K1212" s="28" t="s">
        <v>86</v>
      </c>
      <c r="L1212" s="48" t="s">
        <v>207</v>
      </c>
      <c r="M1212" s="11">
        <f t="shared" si="21"/>
        <v>417.24</v>
      </c>
    </row>
    <row r="1213" spans="2:13" x14ac:dyDescent="0.35">
      <c r="B1213" s="28" t="s">
        <v>351</v>
      </c>
      <c r="C1213" s="28" t="s">
        <v>352</v>
      </c>
      <c r="D1213" s="28" t="s">
        <v>45</v>
      </c>
      <c r="E1213" s="28" t="s">
        <v>46</v>
      </c>
      <c r="F1213" s="28" t="s">
        <v>40</v>
      </c>
      <c r="G1213" s="28" t="s">
        <v>42</v>
      </c>
      <c r="H1213" s="28">
        <v>32</v>
      </c>
      <c r="I1213" s="28">
        <v>-6</v>
      </c>
      <c r="J1213" s="28">
        <v>-1727.28</v>
      </c>
      <c r="K1213" s="28" t="s">
        <v>86</v>
      </c>
      <c r="L1213" s="48" t="s">
        <v>207</v>
      </c>
      <c r="M1213" s="11">
        <f t="shared" si="21"/>
        <v>10363.68</v>
      </c>
    </row>
    <row r="1214" spans="2:13" x14ac:dyDescent="0.35">
      <c r="B1214" s="28" t="s">
        <v>353</v>
      </c>
      <c r="C1214" s="28" t="s">
        <v>354</v>
      </c>
      <c r="D1214" s="28" t="s">
        <v>264</v>
      </c>
      <c r="E1214" s="28" t="s">
        <v>355</v>
      </c>
      <c r="F1214" s="28" t="s">
        <v>40</v>
      </c>
      <c r="G1214" s="28" t="s">
        <v>134</v>
      </c>
      <c r="H1214" s="28">
        <v>48</v>
      </c>
      <c r="I1214" s="28">
        <v>-1</v>
      </c>
      <c r="J1214" s="28">
        <v>-374.17</v>
      </c>
      <c r="K1214" s="28" t="s">
        <v>86</v>
      </c>
      <c r="L1214" s="48" t="s">
        <v>207</v>
      </c>
      <c r="M1214" s="11">
        <f t="shared" si="21"/>
        <v>374.17</v>
      </c>
    </row>
    <row r="1215" spans="2:13" x14ac:dyDescent="0.35">
      <c r="B1215" s="28" t="s">
        <v>356</v>
      </c>
      <c r="C1215" s="28" t="s">
        <v>357</v>
      </c>
      <c r="D1215" s="28" t="s">
        <v>224</v>
      </c>
      <c r="E1215" s="28" t="s">
        <v>225</v>
      </c>
      <c r="F1215" s="28" t="s">
        <v>40</v>
      </c>
      <c r="G1215" s="28" t="s">
        <v>93</v>
      </c>
      <c r="H1215" s="28">
        <v>32</v>
      </c>
      <c r="I1215" s="28">
        <v>-1</v>
      </c>
      <c r="J1215" s="28">
        <v>-175.22</v>
      </c>
      <c r="K1215" s="28" t="s">
        <v>86</v>
      </c>
      <c r="L1215" s="48" t="s">
        <v>207</v>
      </c>
      <c r="M1215" s="11">
        <f t="shared" si="21"/>
        <v>175.22</v>
      </c>
    </row>
    <row r="1216" spans="2:13" x14ac:dyDescent="0.35">
      <c r="B1216" s="28" t="s">
        <v>358</v>
      </c>
      <c r="C1216" s="28" t="s">
        <v>359</v>
      </c>
      <c r="D1216" s="28" t="s">
        <v>264</v>
      </c>
      <c r="E1216" s="28" t="s">
        <v>265</v>
      </c>
      <c r="F1216" s="28" t="s">
        <v>40</v>
      </c>
      <c r="G1216" s="28" t="s">
        <v>93</v>
      </c>
      <c r="H1216" s="28">
        <v>32</v>
      </c>
      <c r="I1216" s="28">
        <v>-1</v>
      </c>
      <c r="J1216" s="28">
        <v>-175.22</v>
      </c>
      <c r="K1216" s="28" t="s">
        <v>86</v>
      </c>
      <c r="L1216" s="48" t="s">
        <v>207</v>
      </c>
      <c r="M1216" s="11">
        <f t="shared" si="21"/>
        <v>175.22</v>
      </c>
    </row>
    <row r="1217" spans="2:13" x14ac:dyDescent="0.35">
      <c r="B1217" s="28" t="s">
        <v>237</v>
      </c>
      <c r="C1217" s="28" t="s">
        <v>238</v>
      </c>
      <c r="D1217" s="28" t="s">
        <v>224</v>
      </c>
      <c r="E1217" s="28" t="s">
        <v>232</v>
      </c>
      <c r="F1217" s="28" t="s">
        <v>40</v>
      </c>
      <c r="G1217" s="28" t="s">
        <v>93</v>
      </c>
      <c r="H1217" s="28">
        <v>32</v>
      </c>
      <c r="I1217" s="28">
        <v>-1</v>
      </c>
      <c r="J1217" s="28">
        <v>-175.22</v>
      </c>
      <c r="K1217" s="28" t="s">
        <v>192</v>
      </c>
      <c r="L1217" s="48" t="s">
        <v>207</v>
      </c>
      <c r="M1217" s="11">
        <f t="shared" si="21"/>
        <v>175.22</v>
      </c>
    </row>
    <row r="1218" spans="2:13" x14ac:dyDescent="0.35">
      <c r="B1218" s="28" t="s">
        <v>360</v>
      </c>
      <c r="C1218" s="28" t="s">
        <v>361</v>
      </c>
      <c r="D1218" s="28" t="s">
        <v>264</v>
      </c>
      <c r="E1218" s="28" t="s">
        <v>320</v>
      </c>
      <c r="F1218" s="28" t="s">
        <v>40</v>
      </c>
      <c r="G1218" s="28" t="s">
        <v>93</v>
      </c>
      <c r="H1218" s="28">
        <v>16</v>
      </c>
      <c r="I1218" s="28">
        <v>-1</v>
      </c>
      <c r="J1218" s="28">
        <v>-308.74</v>
      </c>
      <c r="K1218" s="28" t="s">
        <v>86</v>
      </c>
      <c r="L1218" s="48" t="s">
        <v>207</v>
      </c>
      <c r="M1218" s="11">
        <f t="shared" si="21"/>
        <v>308.74</v>
      </c>
    </row>
    <row r="1219" spans="2:13" x14ac:dyDescent="0.35">
      <c r="B1219" s="28" t="s">
        <v>362</v>
      </c>
      <c r="C1219" s="28" t="s">
        <v>363</v>
      </c>
      <c r="D1219" s="28" t="s">
        <v>16</v>
      </c>
      <c r="E1219" s="28" t="s">
        <v>17</v>
      </c>
      <c r="F1219" s="28" t="s">
        <v>40</v>
      </c>
      <c r="G1219" s="28" t="s">
        <v>93</v>
      </c>
      <c r="H1219" s="28">
        <v>16</v>
      </c>
      <c r="I1219" s="28">
        <v>-2</v>
      </c>
      <c r="J1219" s="28">
        <v>-617.48</v>
      </c>
      <c r="K1219" s="28" t="s">
        <v>153</v>
      </c>
      <c r="L1219" s="48" t="s">
        <v>207</v>
      </c>
      <c r="M1219" s="11">
        <f t="shared" si="21"/>
        <v>1234.96</v>
      </c>
    </row>
    <row r="1220" spans="2:13" x14ac:dyDescent="0.35">
      <c r="B1220" s="28" t="s">
        <v>190</v>
      </c>
      <c r="C1220" s="28" t="s">
        <v>191</v>
      </c>
      <c r="D1220" s="28" t="s">
        <v>16</v>
      </c>
      <c r="E1220" s="28" t="s">
        <v>17</v>
      </c>
      <c r="F1220" s="28" t="s">
        <v>40</v>
      </c>
      <c r="G1220" s="28" t="s">
        <v>47</v>
      </c>
      <c r="H1220" s="28">
        <v>72</v>
      </c>
      <c r="I1220" s="28">
        <v>-2</v>
      </c>
      <c r="J1220" s="28">
        <v>-921.24</v>
      </c>
      <c r="K1220" s="28" t="s">
        <v>192</v>
      </c>
      <c r="L1220" s="48" t="s">
        <v>207</v>
      </c>
      <c r="M1220" s="11">
        <f t="shared" ref="M1220:M1283" si="22">I1220*J1220</f>
        <v>1842.48</v>
      </c>
    </row>
    <row r="1221" spans="2:13" x14ac:dyDescent="0.35">
      <c r="B1221" s="28" t="s">
        <v>351</v>
      </c>
      <c r="C1221" s="28" t="s">
        <v>352</v>
      </c>
      <c r="D1221" s="28" t="s">
        <v>45</v>
      </c>
      <c r="E1221" s="28" t="s">
        <v>46</v>
      </c>
      <c r="F1221" s="28" t="s">
        <v>40</v>
      </c>
      <c r="G1221" s="28" t="s">
        <v>47</v>
      </c>
      <c r="H1221" s="28">
        <v>72</v>
      </c>
      <c r="I1221" s="28">
        <v>-2</v>
      </c>
      <c r="J1221" s="28">
        <v>-921.24</v>
      </c>
      <c r="K1221" s="28" t="s">
        <v>86</v>
      </c>
      <c r="L1221" s="48" t="s">
        <v>207</v>
      </c>
      <c r="M1221" s="11">
        <f t="shared" si="22"/>
        <v>1842.48</v>
      </c>
    </row>
    <row r="1222" spans="2:13" x14ac:dyDescent="0.35">
      <c r="B1222" s="28" t="s">
        <v>364</v>
      </c>
      <c r="C1222" s="28" t="s">
        <v>365</v>
      </c>
      <c r="D1222" s="28" t="s">
        <v>16</v>
      </c>
      <c r="E1222" s="28" t="s">
        <v>17</v>
      </c>
      <c r="F1222" s="28" t="s">
        <v>40</v>
      </c>
      <c r="G1222" s="28" t="s">
        <v>47</v>
      </c>
      <c r="H1222" s="28">
        <v>72</v>
      </c>
      <c r="I1222" s="28">
        <v>-2</v>
      </c>
      <c r="J1222" s="28">
        <v>-921.24</v>
      </c>
      <c r="K1222" s="28" t="s">
        <v>86</v>
      </c>
      <c r="L1222" s="48" t="s">
        <v>207</v>
      </c>
      <c r="M1222" s="11">
        <f t="shared" si="22"/>
        <v>1842.48</v>
      </c>
    </row>
    <row r="1223" spans="2:13" x14ac:dyDescent="0.35">
      <c r="B1223" s="28" t="s">
        <v>341</v>
      </c>
      <c r="C1223" s="28" t="s">
        <v>342</v>
      </c>
      <c r="D1223" s="28" t="s">
        <v>45</v>
      </c>
      <c r="E1223" s="28" t="s">
        <v>46</v>
      </c>
      <c r="F1223" s="28" t="s">
        <v>40</v>
      </c>
      <c r="G1223" s="28" t="s">
        <v>47</v>
      </c>
      <c r="H1223" s="28">
        <v>72</v>
      </c>
      <c r="I1223" s="28">
        <v>-2</v>
      </c>
      <c r="J1223" s="28">
        <v>-921.24</v>
      </c>
      <c r="K1223" s="28" t="s">
        <v>86</v>
      </c>
      <c r="L1223" s="48" t="s">
        <v>207</v>
      </c>
      <c r="M1223" s="11">
        <f t="shared" si="22"/>
        <v>1842.48</v>
      </c>
    </row>
    <row r="1224" spans="2:13" x14ac:dyDescent="0.35">
      <c r="B1224" s="28" t="s">
        <v>366</v>
      </c>
      <c r="C1224" s="28" t="s">
        <v>367</v>
      </c>
      <c r="D1224" s="28" t="s">
        <v>16</v>
      </c>
      <c r="E1224" s="28" t="s">
        <v>17</v>
      </c>
      <c r="F1224" s="28" t="s">
        <v>40</v>
      </c>
      <c r="G1224" s="28" t="s">
        <v>47</v>
      </c>
      <c r="H1224" s="28">
        <v>72</v>
      </c>
      <c r="I1224" s="28">
        <v>-1</v>
      </c>
      <c r="J1224" s="28">
        <v>-460.62</v>
      </c>
      <c r="K1224" s="28" t="s">
        <v>153</v>
      </c>
      <c r="L1224" s="48" t="s">
        <v>207</v>
      </c>
      <c r="M1224" s="11">
        <f t="shared" si="22"/>
        <v>460.62</v>
      </c>
    </row>
    <row r="1225" spans="2:13" x14ac:dyDescent="0.35">
      <c r="B1225" s="28" t="s">
        <v>362</v>
      </c>
      <c r="C1225" s="28" t="s">
        <v>363</v>
      </c>
      <c r="D1225" s="28" t="s">
        <v>16</v>
      </c>
      <c r="E1225" s="28" t="s">
        <v>17</v>
      </c>
      <c r="F1225" s="28" t="s">
        <v>40</v>
      </c>
      <c r="G1225" s="28" t="s">
        <v>47</v>
      </c>
      <c r="H1225" s="28">
        <v>72</v>
      </c>
      <c r="I1225" s="28">
        <v>-2</v>
      </c>
      <c r="J1225" s="28">
        <v>-921.24</v>
      </c>
      <c r="K1225" s="28" t="s">
        <v>153</v>
      </c>
      <c r="L1225" s="48" t="s">
        <v>207</v>
      </c>
      <c r="M1225" s="11">
        <f t="shared" si="22"/>
        <v>1842.48</v>
      </c>
    </row>
    <row r="1226" spans="2:13" x14ac:dyDescent="0.35">
      <c r="B1226" s="28" t="s">
        <v>368</v>
      </c>
      <c r="C1226" s="28" t="s">
        <v>369</v>
      </c>
      <c r="D1226" s="28" t="s">
        <v>16</v>
      </c>
      <c r="E1226" s="28" t="s">
        <v>17</v>
      </c>
      <c r="F1226" s="28" t="s">
        <v>40</v>
      </c>
      <c r="G1226" s="28" t="s">
        <v>47</v>
      </c>
      <c r="H1226" s="28">
        <v>72</v>
      </c>
      <c r="I1226" s="28">
        <v>-1</v>
      </c>
      <c r="J1226" s="28">
        <v>-460.62</v>
      </c>
      <c r="K1226" s="28" t="s">
        <v>86</v>
      </c>
      <c r="L1226" s="48" t="s">
        <v>207</v>
      </c>
      <c r="M1226" s="11">
        <f t="shared" si="22"/>
        <v>460.62</v>
      </c>
    </row>
    <row r="1227" spans="2:13" x14ac:dyDescent="0.35">
      <c r="B1227" s="28" t="s">
        <v>177</v>
      </c>
      <c r="C1227" s="28" t="s">
        <v>178</v>
      </c>
      <c r="D1227" s="28" t="s">
        <v>45</v>
      </c>
      <c r="E1227" s="28" t="s">
        <v>46</v>
      </c>
      <c r="F1227" s="28" t="s">
        <v>40</v>
      </c>
      <c r="G1227" s="28" t="s">
        <v>47</v>
      </c>
      <c r="H1227" s="28">
        <v>16</v>
      </c>
      <c r="I1227" s="28">
        <v>-1</v>
      </c>
      <c r="J1227" s="28">
        <v>-1728.1</v>
      </c>
      <c r="K1227" s="28" t="s">
        <v>179</v>
      </c>
      <c r="L1227" s="48" t="s">
        <v>207</v>
      </c>
      <c r="M1227" s="11">
        <f t="shared" si="22"/>
        <v>1728.1</v>
      </c>
    </row>
    <row r="1228" spans="2:13" x14ac:dyDescent="0.35">
      <c r="B1228" s="28" t="s">
        <v>222</v>
      </c>
      <c r="C1228" s="28" t="s">
        <v>223</v>
      </c>
      <c r="D1228" s="28" t="s">
        <v>224</v>
      </c>
      <c r="E1228" s="28" t="s">
        <v>225</v>
      </c>
      <c r="F1228" s="28" t="s">
        <v>40</v>
      </c>
      <c r="G1228" s="28" t="s">
        <v>47</v>
      </c>
      <c r="H1228" s="28">
        <v>1200</v>
      </c>
      <c r="I1228" s="28">
        <v>-12</v>
      </c>
      <c r="J1228" s="28">
        <v>-250.44</v>
      </c>
      <c r="K1228" s="28" t="s">
        <v>153</v>
      </c>
      <c r="L1228" s="48" t="s">
        <v>207</v>
      </c>
      <c r="M1228" s="11">
        <f t="shared" si="22"/>
        <v>3005.2799999999997</v>
      </c>
    </row>
    <row r="1229" spans="2:13" x14ac:dyDescent="0.35">
      <c r="B1229" s="28" t="s">
        <v>226</v>
      </c>
      <c r="C1229" s="28" t="s">
        <v>227</v>
      </c>
      <c r="D1229" s="28" t="s">
        <v>228</v>
      </c>
      <c r="E1229" s="28" t="s">
        <v>229</v>
      </c>
      <c r="F1229" s="28" t="s">
        <v>40</v>
      </c>
      <c r="G1229" s="28" t="s">
        <v>47</v>
      </c>
      <c r="H1229" s="28">
        <v>72</v>
      </c>
      <c r="I1229" s="28">
        <v>-1</v>
      </c>
      <c r="J1229" s="28">
        <v>-240.33</v>
      </c>
      <c r="K1229" s="28" t="s">
        <v>192</v>
      </c>
      <c r="L1229" s="48" t="s">
        <v>207</v>
      </c>
      <c r="M1229" s="11">
        <f t="shared" si="22"/>
        <v>240.33</v>
      </c>
    </row>
    <row r="1230" spans="2:13" x14ac:dyDescent="0.35">
      <c r="B1230" s="28" t="s">
        <v>356</v>
      </c>
      <c r="C1230" s="28" t="s">
        <v>357</v>
      </c>
      <c r="D1230" s="28" t="s">
        <v>224</v>
      </c>
      <c r="E1230" s="28" t="s">
        <v>225</v>
      </c>
      <c r="F1230" s="28" t="s">
        <v>40</v>
      </c>
      <c r="G1230" s="28" t="s">
        <v>47</v>
      </c>
      <c r="H1230" s="28">
        <v>72</v>
      </c>
      <c r="I1230" s="28">
        <v>-1</v>
      </c>
      <c r="J1230" s="28">
        <v>-240.33</v>
      </c>
      <c r="K1230" s="28" t="s">
        <v>86</v>
      </c>
      <c r="L1230" s="48" t="s">
        <v>207</v>
      </c>
      <c r="M1230" s="11">
        <f t="shared" si="22"/>
        <v>240.33</v>
      </c>
    </row>
    <row r="1231" spans="2:13" x14ac:dyDescent="0.35">
      <c r="B1231" s="28" t="s">
        <v>190</v>
      </c>
      <c r="C1231" s="28" t="s">
        <v>191</v>
      </c>
      <c r="D1231" s="28" t="s">
        <v>16</v>
      </c>
      <c r="E1231" s="28" t="s">
        <v>17</v>
      </c>
      <c r="F1231" s="28" t="s">
        <v>40</v>
      </c>
      <c r="G1231" s="28" t="s">
        <v>47</v>
      </c>
      <c r="H1231" s="28">
        <v>72</v>
      </c>
      <c r="I1231" s="28">
        <v>-1</v>
      </c>
      <c r="J1231" s="28">
        <v>-240.33</v>
      </c>
      <c r="K1231" s="28" t="s">
        <v>192</v>
      </c>
      <c r="L1231" s="48" t="s">
        <v>207</v>
      </c>
      <c r="M1231" s="11">
        <f t="shared" si="22"/>
        <v>240.33</v>
      </c>
    </row>
    <row r="1232" spans="2:13" x14ac:dyDescent="0.35">
      <c r="B1232" s="28" t="s">
        <v>366</v>
      </c>
      <c r="C1232" s="28" t="s">
        <v>367</v>
      </c>
      <c r="D1232" s="28" t="s">
        <v>16</v>
      </c>
      <c r="E1232" s="28" t="s">
        <v>17</v>
      </c>
      <c r="F1232" s="28" t="s">
        <v>40</v>
      </c>
      <c r="G1232" s="28" t="s">
        <v>47</v>
      </c>
      <c r="H1232" s="28">
        <v>72</v>
      </c>
      <c r="I1232" s="28">
        <v>-1</v>
      </c>
      <c r="J1232" s="28">
        <v>-240.33</v>
      </c>
      <c r="K1232" s="28" t="s">
        <v>153</v>
      </c>
      <c r="L1232" s="48" t="s">
        <v>207</v>
      </c>
      <c r="M1232" s="11">
        <f t="shared" si="22"/>
        <v>240.33</v>
      </c>
    </row>
    <row r="1233" spans="2:13" x14ac:dyDescent="0.35">
      <c r="B1233" s="28" t="s">
        <v>166</v>
      </c>
      <c r="C1233" s="28" t="s">
        <v>167</v>
      </c>
      <c r="D1233" s="28" t="s">
        <v>16</v>
      </c>
      <c r="E1233" s="28" t="s">
        <v>17</v>
      </c>
      <c r="F1233" s="28" t="s">
        <v>122</v>
      </c>
      <c r="G1233" s="28" t="s">
        <v>123</v>
      </c>
      <c r="H1233" s="28">
        <v>6</v>
      </c>
      <c r="I1233" s="28">
        <v>-1</v>
      </c>
      <c r="J1233" s="28">
        <v>-249.16</v>
      </c>
      <c r="K1233" s="28" t="s">
        <v>86</v>
      </c>
      <c r="L1233" s="48" t="s">
        <v>207</v>
      </c>
      <c r="M1233" s="11">
        <f t="shared" si="22"/>
        <v>249.16</v>
      </c>
    </row>
    <row r="1234" spans="2:13" x14ac:dyDescent="0.35">
      <c r="B1234" s="28" t="s">
        <v>208</v>
      </c>
      <c r="C1234" s="28" t="s">
        <v>209</v>
      </c>
      <c r="D1234" s="28" t="s">
        <v>16</v>
      </c>
      <c r="E1234" s="28" t="s">
        <v>17</v>
      </c>
      <c r="F1234" s="28" t="s">
        <v>122</v>
      </c>
      <c r="G1234" s="28" t="s">
        <v>123</v>
      </c>
      <c r="H1234" s="28">
        <v>6</v>
      </c>
      <c r="I1234" s="28">
        <v>-1</v>
      </c>
      <c r="J1234" s="28">
        <v>-249.16</v>
      </c>
      <c r="K1234" s="28" t="s">
        <v>86</v>
      </c>
      <c r="L1234" s="48" t="s">
        <v>207</v>
      </c>
      <c r="M1234" s="11">
        <f t="shared" si="22"/>
        <v>249.16</v>
      </c>
    </row>
    <row r="1235" spans="2:13" x14ac:dyDescent="0.35">
      <c r="B1235" s="28" t="s">
        <v>233</v>
      </c>
      <c r="C1235" s="28" t="s">
        <v>234</v>
      </c>
      <c r="D1235" s="28" t="s">
        <v>16</v>
      </c>
      <c r="E1235" s="28" t="s">
        <v>17</v>
      </c>
      <c r="F1235" s="28" t="s">
        <v>122</v>
      </c>
      <c r="G1235" s="28" t="s">
        <v>123</v>
      </c>
      <c r="H1235" s="28">
        <v>6</v>
      </c>
      <c r="I1235" s="28">
        <v>-1</v>
      </c>
      <c r="J1235" s="28">
        <v>-249.16</v>
      </c>
      <c r="K1235" s="28" t="s">
        <v>86</v>
      </c>
      <c r="L1235" s="48" t="s">
        <v>207</v>
      </c>
      <c r="M1235" s="11">
        <f t="shared" si="22"/>
        <v>249.16</v>
      </c>
    </row>
    <row r="1236" spans="2:13" x14ac:dyDescent="0.35">
      <c r="B1236" s="28" t="s">
        <v>158</v>
      </c>
      <c r="C1236" s="28" t="s">
        <v>159</v>
      </c>
      <c r="D1236" s="28" t="s">
        <v>16</v>
      </c>
      <c r="E1236" s="28" t="s">
        <v>17</v>
      </c>
      <c r="F1236" s="28" t="s">
        <v>122</v>
      </c>
      <c r="G1236" s="28" t="s">
        <v>123</v>
      </c>
      <c r="H1236" s="28">
        <v>6</v>
      </c>
      <c r="I1236" s="28">
        <v>-1</v>
      </c>
      <c r="J1236" s="28">
        <v>-249.16</v>
      </c>
      <c r="K1236" s="28" t="s">
        <v>153</v>
      </c>
      <c r="L1236" s="48" t="s">
        <v>207</v>
      </c>
      <c r="M1236" s="11">
        <f t="shared" si="22"/>
        <v>249.16</v>
      </c>
    </row>
    <row r="1237" spans="2:13" x14ac:dyDescent="0.35">
      <c r="B1237" s="28" t="s">
        <v>162</v>
      </c>
      <c r="C1237" s="28" t="s">
        <v>163</v>
      </c>
      <c r="D1237" s="28" t="s">
        <v>16</v>
      </c>
      <c r="E1237" s="28" t="s">
        <v>17</v>
      </c>
      <c r="F1237" s="28" t="s">
        <v>122</v>
      </c>
      <c r="G1237" s="28" t="s">
        <v>123</v>
      </c>
      <c r="H1237" s="28">
        <v>6</v>
      </c>
      <c r="I1237" s="28">
        <v>-1</v>
      </c>
      <c r="J1237" s="28">
        <v>-249.16</v>
      </c>
      <c r="K1237" s="28" t="s">
        <v>86</v>
      </c>
      <c r="L1237" s="48" t="s">
        <v>207</v>
      </c>
      <c r="M1237" s="11">
        <f t="shared" si="22"/>
        <v>249.16</v>
      </c>
    </row>
    <row r="1238" spans="2:13" x14ac:dyDescent="0.35">
      <c r="B1238" s="28" t="s">
        <v>168</v>
      </c>
      <c r="C1238" s="28" t="s">
        <v>169</v>
      </c>
      <c r="D1238" s="28" t="s">
        <v>16</v>
      </c>
      <c r="E1238" s="28" t="s">
        <v>17</v>
      </c>
      <c r="F1238" s="28" t="s">
        <v>122</v>
      </c>
      <c r="G1238" s="28" t="s">
        <v>123</v>
      </c>
      <c r="H1238" s="28">
        <v>6</v>
      </c>
      <c r="I1238" s="28">
        <v>-1</v>
      </c>
      <c r="J1238" s="28">
        <v>-249.16</v>
      </c>
      <c r="K1238" s="28" t="s">
        <v>86</v>
      </c>
      <c r="L1238" s="48" t="s">
        <v>207</v>
      </c>
      <c r="M1238" s="11">
        <f t="shared" si="22"/>
        <v>249.16</v>
      </c>
    </row>
    <row r="1239" spans="2:13" x14ac:dyDescent="0.35">
      <c r="B1239" s="28" t="s">
        <v>370</v>
      </c>
      <c r="C1239" s="28" t="s">
        <v>371</v>
      </c>
      <c r="D1239" s="28" t="s">
        <v>45</v>
      </c>
      <c r="E1239" s="28" t="s">
        <v>46</v>
      </c>
      <c r="F1239" s="28" t="s">
        <v>55</v>
      </c>
      <c r="G1239" s="28" t="s">
        <v>56</v>
      </c>
      <c r="H1239" s="28">
        <v>6</v>
      </c>
      <c r="I1239" s="28">
        <v>-1</v>
      </c>
      <c r="J1239" s="28">
        <v>-1086.0899999999999</v>
      </c>
      <c r="K1239" s="28" t="s">
        <v>86</v>
      </c>
      <c r="L1239" s="48" t="s">
        <v>207</v>
      </c>
      <c r="M1239" s="11">
        <f t="shared" si="22"/>
        <v>1086.0899999999999</v>
      </c>
    </row>
    <row r="1240" spans="2:13" x14ac:dyDescent="0.35">
      <c r="B1240" s="28" t="s">
        <v>239</v>
      </c>
      <c r="C1240" s="28" t="s">
        <v>240</v>
      </c>
      <c r="D1240" s="28" t="s">
        <v>241</v>
      </c>
      <c r="E1240" s="28" t="s">
        <v>242</v>
      </c>
      <c r="F1240" s="28" t="s">
        <v>55</v>
      </c>
      <c r="G1240" s="28" t="s">
        <v>56</v>
      </c>
      <c r="H1240" s="28">
        <v>288</v>
      </c>
      <c r="I1240" s="28">
        <v>-26</v>
      </c>
      <c r="J1240" s="28">
        <v>-333.32</v>
      </c>
      <c r="K1240" s="28" t="s">
        <v>153</v>
      </c>
      <c r="L1240" s="48" t="s">
        <v>207</v>
      </c>
      <c r="M1240" s="11">
        <f t="shared" si="22"/>
        <v>8666.32</v>
      </c>
    </row>
    <row r="1241" spans="2:13" x14ac:dyDescent="0.35">
      <c r="B1241" s="28" t="s">
        <v>372</v>
      </c>
      <c r="C1241" s="28" t="s">
        <v>373</v>
      </c>
      <c r="D1241" s="28" t="s">
        <v>264</v>
      </c>
      <c r="E1241" s="28" t="s">
        <v>283</v>
      </c>
      <c r="F1241" s="28" t="s">
        <v>55</v>
      </c>
      <c r="G1241" s="28" t="s">
        <v>56</v>
      </c>
      <c r="H1241" s="28">
        <v>288</v>
      </c>
      <c r="I1241" s="28">
        <v>-24</v>
      </c>
      <c r="J1241" s="28">
        <v>-266.64</v>
      </c>
      <c r="K1241" s="28" t="s">
        <v>86</v>
      </c>
      <c r="L1241" s="48" t="s">
        <v>207</v>
      </c>
      <c r="M1241" s="11">
        <f t="shared" si="22"/>
        <v>6399.36</v>
      </c>
    </row>
    <row r="1242" spans="2:13" x14ac:dyDescent="0.35">
      <c r="B1242" s="28" t="s">
        <v>239</v>
      </c>
      <c r="C1242" s="28" t="s">
        <v>240</v>
      </c>
      <c r="D1242" s="28" t="s">
        <v>241</v>
      </c>
      <c r="E1242" s="28" t="s">
        <v>242</v>
      </c>
      <c r="F1242" s="28" t="s">
        <v>55</v>
      </c>
      <c r="G1242" s="28" t="s">
        <v>56</v>
      </c>
      <c r="H1242" s="28">
        <v>288</v>
      </c>
      <c r="I1242" s="28">
        <v>-26</v>
      </c>
      <c r="J1242" s="28">
        <v>-288.86</v>
      </c>
      <c r="K1242" s="28" t="s">
        <v>153</v>
      </c>
      <c r="L1242" s="48" t="s">
        <v>207</v>
      </c>
      <c r="M1242" s="11">
        <f t="shared" si="22"/>
        <v>7510.3600000000006</v>
      </c>
    </row>
    <row r="1243" spans="2:13" x14ac:dyDescent="0.35">
      <c r="B1243" s="28" t="s">
        <v>356</v>
      </c>
      <c r="C1243" s="28" t="s">
        <v>357</v>
      </c>
      <c r="D1243" s="28" t="s">
        <v>224</v>
      </c>
      <c r="E1243" s="28" t="s">
        <v>225</v>
      </c>
      <c r="F1243" s="28" t="s">
        <v>55</v>
      </c>
      <c r="G1243" s="28" t="s">
        <v>56</v>
      </c>
      <c r="H1243" s="28">
        <v>288</v>
      </c>
      <c r="I1243" s="28">
        <v>-3</v>
      </c>
      <c r="J1243" s="28">
        <v>-25.62</v>
      </c>
      <c r="K1243" s="28" t="s">
        <v>86</v>
      </c>
      <c r="L1243" s="48" t="s">
        <v>207</v>
      </c>
      <c r="M1243" s="11">
        <f t="shared" si="22"/>
        <v>76.86</v>
      </c>
    </row>
    <row r="1244" spans="2:13" x14ac:dyDescent="0.35">
      <c r="B1244" s="28" t="s">
        <v>239</v>
      </c>
      <c r="C1244" s="28" t="s">
        <v>240</v>
      </c>
      <c r="D1244" s="28" t="s">
        <v>241</v>
      </c>
      <c r="E1244" s="28" t="s">
        <v>242</v>
      </c>
      <c r="F1244" s="28" t="s">
        <v>55</v>
      </c>
      <c r="G1244" s="28" t="s">
        <v>56</v>
      </c>
      <c r="H1244" s="28">
        <v>168</v>
      </c>
      <c r="I1244" s="28">
        <v>-10</v>
      </c>
      <c r="J1244" s="28">
        <v>-166.7</v>
      </c>
      <c r="K1244" s="28" t="s">
        <v>153</v>
      </c>
      <c r="L1244" s="48" t="s">
        <v>207</v>
      </c>
      <c r="M1244" s="11">
        <f t="shared" si="22"/>
        <v>1667</v>
      </c>
    </row>
    <row r="1245" spans="2:13" x14ac:dyDescent="0.35">
      <c r="B1245" s="28" t="s">
        <v>356</v>
      </c>
      <c r="C1245" s="28" t="s">
        <v>357</v>
      </c>
      <c r="D1245" s="28" t="s">
        <v>224</v>
      </c>
      <c r="E1245" s="28" t="s">
        <v>225</v>
      </c>
      <c r="F1245" s="28" t="s">
        <v>55</v>
      </c>
      <c r="G1245" s="28" t="s">
        <v>56</v>
      </c>
      <c r="H1245" s="28">
        <v>168</v>
      </c>
      <c r="I1245" s="28">
        <v>-4</v>
      </c>
      <c r="J1245" s="28">
        <v>-68.36</v>
      </c>
      <c r="K1245" s="28" t="s">
        <v>86</v>
      </c>
      <c r="L1245" s="48" t="s">
        <v>207</v>
      </c>
      <c r="M1245" s="11">
        <f t="shared" si="22"/>
        <v>273.44</v>
      </c>
    </row>
    <row r="1246" spans="2:13" x14ac:dyDescent="0.35">
      <c r="B1246" s="28" t="s">
        <v>374</v>
      </c>
      <c r="C1246" s="28" t="s">
        <v>375</v>
      </c>
      <c r="D1246" s="28" t="s">
        <v>45</v>
      </c>
      <c r="E1246" s="28" t="s">
        <v>46</v>
      </c>
      <c r="F1246" s="28" t="s">
        <v>55</v>
      </c>
      <c r="G1246" s="28" t="s">
        <v>56</v>
      </c>
      <c r="H1246" s="28">
        <v>24</v>
      </c>
      <c r="I1246" s="28">
        <v>-1</v>
      </c>
      <c r="J1246" s="28">
        <v>-249.16</v>
      </c>
      <c r="K1246" s="28" t="s">
        <v>86</v>
      </c>
      <c r="L1246" s="48" t="s">
        <v>207</v>
      </c>
      <c r="M1246" s="11">
        <f t="shared" si="22"/>
        <v>249.16</v>
      </c>
    </row>
    <row r="1247" spans="2:13" x14ac:dyDescent="0.35">
      <c r="B1247" s="28" t="s">
        <v>376</v>
      </c>
      <c r="C1247" s="28" t="s">
        <v>377</v>
      </c>
      <c r="D1247" s="28" t="s">
        <v>16</v>
      </c>
      <c r="E1247" s="28" t="s">
        <v>17</v>
      </c>
      <c r="F1247" s="28" t="s">
        <v>55</v>
      </c>
      <c r="G1247" s="28" t="s">
        <v>56</v>
      </c>
      <c r="H1247" s="28">
        <v>40</v>
      </c>
      <c r="I1247" s="28">
        <v>-2</v>
      </c>
      <c r="J1247" s="28">
        <v>-165</v>
      </c>
      <c r="K1247" s="28" t="s">
        <v>174</v>
      </c>
      <c r="L1247" s="48" t="s">
        <v>207</v>
      </c>
      <c r="M1247" s="11">
        <f t="shared" si="22"/>
        <v>330</v>
      </c>
    </row>
    <row r="1248" spans="2:13" x14ac:dyDescent="0.35">
      <c r="B1248" s="28" t="s">
        <v>378</v>
      </c>
      <c r="C1248" s="28" t="s">
        <v>379</v>
      </c>
      <c r="D1248" s="28" t="s">
        <v>24</v>
      </c>
      <c r="E1248" s="28" t="s">
        <v>25</v>
      </c>
      <c r="F1248" s="28" t="s">
        <v>55</v>
      </c>
      <c r="G1248" s="28" t="s">
        <v>56</v>
      </c>
      <c r="H1248" s="28">
        <v>40</v>
      </c>
      <c r="I1248" s="28">
        <v>-1</v>
      </c>
      <c r="J1248" s="28">
        <v>-82.5</v>
      </c>
      <c r="K1248" s="28" t="s">
        <v>86</v>
      </c>
      <c r="L1248" s="48" t="s">
        <v>207</v>
      </c>
      <c r="M1248" s="11">
        <f t="shared" si="22"/>
        <v>82.5</v>
      </c>
    </row>
    <row r="1249" spans="2:13" x14ac:dyDescent="0.35">
      <c r="B1249" s="28" t="s">
        <v>380</v>
      </c>
      <c r="C1249" s="28" t="s">
        <v>381</v>
      </c>
      <c r="D1249" s="28" t="s">
        <v>16</v>
      </c>
      <c r="E1249" s="28" t="s">
        <v>382</v>
      </c>
      <c r="F1249" s="28" t="s">
        <v>55</v>
      </c>
      <c r="G1249" s="28" t="s">
        <v>56</v>
      </c>
      <c r="H1249" s="28">
        <v>40</v>
      </c>
      <c r="I1249" s="28">
        <v>-1</v>
      </c>
      <c r="J1249" s="28">
        <v>-82.5</v>
      </c>
      <c r="K1249" s="28" t="s">
        <v>86</v>
      </c>
      <c r="L1249" s="48" t="s">
        <v>207</v>
      </c>
      <c r="M1249" s="11">
        <f t="shared" si="22"/>
        <v>82.5</v>
      </c>
    </row>
    <row r="1250" spans="2:13" x14ac:dyDescent="0.35">
      <c r="B1250" s="28" t="s">
        <v>383</v>
      </c>
      <c r="C1250" s="28" t="s">
        <v>384</v>
      </c>
      <c r="D1250" s="28" t="s">
        <v>16</v>
      </c>
      <c r="E1250" s="28" t="s">
        <v>17</v>
      </c>
      <c r="F1250" s="28" t="s">
        <v>55</v>
      </c>
      <c r="G1250" s="28" t="s">
        <v>56</v>
      </c>
      <c r="H1250" s="28">
        <v>40</v>
      </c>
      <c r="I1250" s="28">
        <v>-2</v>
      </c>
      <c r="J1250" s="28">
        <v>-165</v>
      </c>
      <c r="K1250" s="28" t="s">
        <v>86</v>
      </c>
      <c r="L1250" s="48" t="s">
        <v>207</v>
      </c>
      <c r="M1250" s="11">
        <f t="shared" si="22"/>
        <v>330</v>
      </c>
    </row>
    <row r="1251" spans="2:13" x14ac:dyDescent="0.35">
      <c r="B1251" s="28" t="s">
        <v>385</v>
      </c>
      <c r="C1251" s="28" t="s">
        <v>386</v>
      </c>
      <c r="D1251" s="28" t="s">
        <v>24</v>
      </c>
      <c r="E1251" s="28" t="s">
        <v>25</v>
      </c>
      <c r="F1251" s="28" t="s">
        <v>55</v>
      </c>
      <c r="G1251" s="28" t="s">
        <v>56</v>
      </c>
      <c r="H1251" s="28">
        <v>40</v>
      </c>
      <c r="I1251" s="28">
        <v>-1</v>
      </c>
      <c r="J1251" s="28">
        <v>-132.5</v>
      </c>
      <c r="K1251" s="28" t="s">
        <v>86</v>
      </c>
      <c r="L1251" s="48" t="s">
        <v>207</v>
      </c>
      <c r="M1251" s="11">
        <f t="shared" si="22"/>
        <v>132.5</v>
      </c>
    </row>
    <row r="1252" spans="2:13" x14ac:dyDescent="0.35">
      <c r="B1252" s="28" t="s">
        <v>376</v>
      </c>
      <c r="C1252" s="28" t="s">
        <v>377</v>
      </c>
      <c r="D1252" s="28" t="s">
        <v>16</v>
      </c>
      <c r="E1252" s="28" t="s">
        <v>17</v>
      </c>
      <c r="F1252" s="28" t="s">
        <v>55</v>
      </c>
      <c r="G1252" s="28" t="s">
        <v>56</v>
      </c>
      <c r="H1252" s="28">
        <v>12</v>
      </c>
      <c r="I1252" s="28">
        <v>-1</v>
      </c>
      <c r="J1252" s="28">
        <v>-332.5</v>
      </c>
      <c r="K1252" s="28" t="s">
        <v>174</v>
      </c>
      <c r="L1252" s="48" t="s">
        <v>207</v>
      </c>
      <c r="M1252" s="11">
        <f t="shared" si="22"/>
        <v>332.5</v>
      </c>
    </row>
    <row r="1253" spans="2:13" x14ac:dyDescent="0.35">
      <c r="B1253" s="28" t="s">
        <v>387</v>
      </c>
      <c r="C1253" s="28" t="s">
        <v>388</v>
      </c>
      <c r="D1253" s="28" t="s">
        <v>36</v>
      </c>
      <c r="E1253" s="28" t="s">
        <v>37</v>
      </c>
      <c r="F1253" s="28" t="s">
        <v>55</v>
      </c>
      <c r="G1253" s="28" t="s">
        <v>56</v>
      </c>
      <c r="H1253" s="28">
        <v>12</v>
      </c>
      <c r="I1253" s="28">
        <v>-1</v>
      </c>
      <c r="J1253" s="28">
        <v>-332.5</v>
      </c>
      <c r="K1253" s="28" t="s">
        <v>174</v>
      </c>
      <c r="L1253" s="48" t="s">
        <v>207</v>
      </c>
      <c r="M1253" s="11">
        <f t="shared" si="22"/>
        <v>332.5</v>
      </c>
    </row>
    <row r="1254" spans="2:13" x14ac:dyDescent="0.35">
      <c r="B1254" s="28" t="s">
        <v>383</v>
      </c>
      <c r="C1254" s="28" t="s">
        <v>384</v>
      </c>
      <c r="D1254" s="28" t="s">
        <v>16</v>
      </c>
      <c r="E1254" s="28" t="s">
        <v>17</v>
      </c>
      <c r="F1254" s="28" t="s">
        <v>55</v>
      </c>
      <c r="G1254" s="28" t="s">
        <v>56</v>
      </c>
      <c r="H1254" s="28">
        <v>12</v>
      </c>
      <c r="I1254" s="28">
        <v>-3</v>
      </c>
      <c r="J1254" s="28">
        <v>-997.5</v>
      </c>
      <c r="K1254" s="28" t="s">
        <v>86</v>
      </c>
      <c r="L1254" s="48" t="s">
        <v>207</v>
      </c>
      <c r="M1254" s="11">
        <f t="shared" si="22"/>
        <v>2992.5</v>
      </c>
    </row>
    <row r="1255" spans="2:13" x14ac:dyDescent="0.35">
      <c r="B1255" s="28" t="s">
        <v>53</v>
      </c>
      <c r="C1255" s="28" t="s">
        <v>54</v>
      </c>
      <c r="D1255" s="28" t="s">
        <v>36</v>
      </c>
      <c r="E1255" s="28" t="s">
        <v>37</v>
      </c>
      <c r="F1255" s="28" t="s">
        <v>55</v>
      </c>
      <c r="G1255" s="28" t="s">
        <v>56</v>
      </c>
      <c r="H1255" s="28">
        <v>12</v>
      </c>
      <c r="I1255" s="28">
        <v>-2</v>
      </c>
      <c r="J1255" s="28">
        <v>-665</v>
      </c>
      <c r="K1255" s="28" t="s">
        <v>86</v>
      </c>
      <c r="L1255" s="48" t="s">
        <v>207</v>
      </c>
      <c r="M1255" s="11">
        <f t="shared" si="22"/>
        <v>1330</v>
      </c>
    </row>
    <row r="1256" spans="2:13" x14ac:dyDescent="0.35">
      <c r="B1256" s="28" t="s">
        <v>385</v>
      </c>
      <c r="C1256" s="28" t="s">
        <v>386</v>
      </c>
      <c r="D1256" s="28" t="s">
        <v>24</v>
      </c>
      <c r="E1256" s="28" t="s">
        <v>25</v>
      </c>
      <c r="F1256" s="28" t="s">
        <v>55</v>
      </c>
      <c r="G1256" s="28" t="s">
        <v>56</v>
      </c>
      <c r="H1256" s="28">
        <v>12</v>
      </c>
      <c r="I1256" s="28">
        <v>-1</v>
      </c>
      <c r="J1256" s="28">
        <v>-332.5</v>
      </c>
      <c r="K1256" s="28" t="s">
        <v>86</v>
      </c>
      <c r="L1256" s="48" t="s">
        <v>207</v>
      </c>
      <c r="M1256" s="11">
        <f t="shared" si="22"/>
        <v>332.5</v>
      </c>
    </row>
    <row r="1257" spans="2:13" x14ac:dyDescent="0.35">
      <c r="B1257" s="28" t="s">
        <v>292</v>
      </c>
      <c r="C1257" s="28" t="s">
        <v>293</v>
      </c>
      <c r="D1257" s="28" t="s">
        <v>294</v>
      </c>
      <c r="E1257" s="28" t="s">
        <v>295</v>
      </c>
      <c r="F1257" s="28" t="s">
        <v>55</v>
      </c>
      <c r="G1257" s="28" t="s">
        <v>56</v>
      </c>
      <c r="H1257" s="28">
        <v>32</v>
      </c>
      <c r="I1257" s="28">
        <v>-1</v>
      </c>
      <c r="J1257" s="28">
        <v>-82.5</v>
      </c>
      <c r="K1257" s="28" t="s">
        <v>86</v>
      </c>
      <c r="L1257" s="48" t="s">
        <v>207</v>
      </c>
      <c r="M1257" s="11">
        <f t="shared" si="22"/>
        <v>82.5</v>
      </c>
    </row>
    <row r="1258" spans="2:13" x14ac:dyDescent="0.35">
      <c r="B1258" s="28" t="s">
        <v>389</v>
      </c>
      <c r="C1258" s="28" t="s">
        <v>390</v>
      </c>
      <c r="D1258" s="28" t="s">
        <v>248</v>
      </c>
      <c r="E1258" s="28" t="s">
        <v>249</v>
      </c>
      <c r="F1258" s="28" t="s">
        <v>55</v>
      </c>
      <c r="G1258" s="28" t="s">
        <v>56</v>
      </c>
      <c r="H1258" s="28">
        <v>12</v>
      </c>
      <c r="I1258" s="28">
        <v>-2</v>
      </c>
      <c r="J1258" s="28">
        <v>-665</v>
      </c>
      <c r="K1258" s="28" t="s">
        <v>153</v>
      </c>
      <c r="L1258" s="48" t="s">
        <v>207</v>
      </c>
      <c r="M1258" s="11">
        <f t="shared" si="22"/>
        <v>1330</v>
      </c>
    </row>
    <row r="1259" spans="2:13" x14ac:dyDescent="0.35">
      <c r="B1259" s="28" t="s">
        <v>391</v>
      </c>
      <c r="C1259" s="28" t="s">
        <v>392</v>
      </c>
      <c r="D1259" s="28" t="s">
        <v>24</v>
      </c>
      <c r="E1259" s="28" t="s">
        <v>25</v>
      </c>
      <c r="F1259" s="28" t="s">
        <v>55</v>
      </c>
      <c r="G1259" s="28" t="s">
        <v>56</v>
      </c>
      <c r="H1259" s="28">
        <v>12</v>
      </c>
      <c r="I1259" s="28">
        <v>-2</v>
      </c>
      <c r="J1259" s="28">
        <v>-665</v>
      </c>
      <c r="K1259" s="28" t="s">
        <v>86</v>
      </c>
      <c r="L1259" s="48" t="s">
        <v>207</v>
      </c>
      <c r="M1259" s="11">
        <f t="shared" si="22"/>
        <v>1330</v>
      </c>
    </row>
    <row r="1260" spans="2:13" x14ac:dyDescent="0.35">
      <c r="B1260" s="28" t="s">
        <v>389</v>
      </c>
      <c r="C1260" s="28" t="s">
        <v>390</v>
      </c>
      <c r="D1260" s="28" t="s">
        <v>248</v>
      </c>
      <c r="E1260" s="28" t="s">
        <v>249</v>
      </c>
      <c r="F1260" s="28" t="s">
        <v>55</v>
      </c>
      <c r="G1260" s="28" t="s">
        <v>56</v>
      </c>
      <c r="H1260" s="28">
        <v>12</v>
      </c>
      <c r="I1260" s="28">
        <v>-5</v>
      </c>
      <c r="J1260" s="28">
        <v>-1662.5</v>
      </c>
      <c r="K1260" s="28" t="s">
        <v>153</v>
      </c>
      <c r="L1260" s="48" t="s">
        <v>207</v>
      </c>
      <c r="M1260" s="11">
        <f t="shared" si="22"/>
        <v>8312.5</v>
      </c>
    </row>
    <row r="1261" spans="2:13" x14ac:dyDescent="0.35">
      <c r="B1261" s="28" t="s">
        <v>292</v>
      </c>
      <c r="C1261" s="28" t="s">
        <v>293</v>
      </c>
      <c r="D1261" s="28" t="s">
        <v>294</v>
      </c>
      <c r="E1261" s="28" t="s">
        <v>295</v>
      </c>
      <c r="F1261" s="28" t="s">
        <v>55</v>
      </c>
      <c r="G1261" s="28" t="s">
        <v>56</v>
      </c>
      <c r="H1261" s="28">
        <v>12</v>
      </c>
      <c r="I1261" s="28">
        <v>-1</v>
      </c>
      <c r="J1261" s="28">
        <v>-332.5</v>
      </c>
      <c r="K1261" s="28" t="s">
        <v>86</v>
      </c>
      <c r="L1261" s="48" t="s">
        <v>207</v>
      </c>
      <c r="M1261" s="11">
        <f t="shared" si="22"/>
        <v>332.5</v>
      </c>
    </row>
    <row r="1262" spans="2:13" x14ac:dyDescent="0.35">
      <c r="B1262" s="28" t="s">
        <v>389</v>
      </c>
      <c r="C1262" s="28" t="s">
        <v>390</v>
      </c>
      <c r="D1262" s="28" t="s">
        <v>248</v>
      </c>
      <c r="E1262" s="28" t="s">
        <v>249</v>
      </c>
      <c r="F1262" s="28" t="s">
        <v>55</v>
      </c>
      <c r="G1262" s="28" t="s">
        <v>56</v>
      </c>
      <c r="H1262" s="28">
        <v>12</v>
      </c>
      <c r="I1262" s="28">
        <v>-2</v>
      </c>
      <c r="J1262" s="28">
        <v>-665</v>
      </c>
      <c r="K1262" s="28" t="s">
        <v>153</v>
      </c>
      <c r="L1262" s="48" t="s">
        <v>207</v>
      </c>
      <c r="M1262" s="11">
        <f t="shared" si="22"/>
        <v>1330</v>
      </c>
    </row>
    <row r="1263" spans="2:13" x14ac:dyDescent="0.35">
      <c r="B1263" s="28" t="s">
        <v>389</v>
      </c>
      <c r="C1263" s="28" t="s">
        <v>390</v>
      </c>
      <c r="D1263" s="28" t="s">
        <v>248</v>
      </c>
      <c r="E1263" s="28" t="s">
        <v>249</v>
      </c>
      <c r="F1263" s="28" t="s">
        <v>55</v>
      </c>
      <c r="G1263" s="28" t="s">
        <v>56</v>
      </c>
      <c r="H1263" s="28">
        <v>12</v>
      </c>
      <c r="I1263" s="28">
        <v>-2</v>
      </c>
      <c r="J1263" s="28">
        <v>-681.66</v>
      </c>
      <c r="K1263" s="28" t="s">
        <v>153</v>
      </c>
      <c r="L1263" s="48" t="s">
        <v>207</v>
      </c>
      <c r="M1263" s="11">
        <f t="shared" si="22"/>
        <v>1363.32</v>
      </c>
    </row>
    <row r="1264" spans="2:13" x14ac:dyDescent="0.35">
      <c r="B1264" s="28" t="s">
        <v>316</v>
      </c>
      <c r="C1264" s="28" t="s">
        <v>317</v>
      </c>
      <c r="D1264" s="28" t="s">
        <v>45</v>
      </c>
      <c r="E1264" s="28" t="s">
        <v>268</v>
      </c>
      <c r="F1264" s="28" t="s">
        <v>55</v>
      </c>
      <c r="G1264" s="28" t="s">
        <v>56</v>
      </c>
      <c r="H1264" s="28">
        <v>6</v>
      </c>
      <c r="I1264" s="28">
        <v>-1</v>
      </c>
      <c r="J1264" s="28">
        <v>-749.17</v>
      </c>
      <c r="K1264" s="28" t="s">
        <v>86</v>
      </c>
      <c r="L1264" s="48" t="s">
        <v>207</v>
      </c>
      <c r="M1264" s="11">
        <f t="shared" si="22"/>
        <v>749.17</v>
      </c>
    </row>
    <row r="1265" spans="2:13" x14ac:dyDescent="0.35">
      <c r="B1265" s="28" t="s">
        <v>316</v>
      </c>
      <c r="C1265" s="28" t="s">
        <v>317</v>
      </c>
      <c r="D1265" s="28" t="s">
        <v>45</v>
      </c>
      <c r="E1265" s="28" t="s">
        <v>268</v>
      </c>
      <c r="F1265" s="28" t="s">
        <v>55</v>
      </c>
      <c r="G1265" s="28" t="s">
        <v>56</v>
      </c>
      <c r="H1265" s="28">
        <v>4</v>
      </c>
      <c r="I1265" s="28">
        <v>-1</v>
      </c>
      <c r="J1265" s="28">
        <v>-1249.1600000000001</v>
      </c>
      <c r="K1265" s="28" t="s">
        <v>86</v>
      </c>
      <c r="L1265" s="48" t="s">
        <v>207</v>
      </c>
      <c r="M1265" s="11">
        <f t="shared" si="22"/>
        <v>1249.1600000000001</v>
      </c>
    </row>
    <row r="1266" spans="2:13" x14ac:dyDescent="0.35">
      <c r="B1266" s="28" t="s">
        <v>393</v>
      </c>
      <c r="C1266" s="28" t="s">
        <v>394</v>
      </c>
      <c r="D1266" s="28" t="s">
        <v>329</v>
      </c>
      <c r="E1266" s="28" t="s">
        <v>330</v>
      </c>
      <c r="F1266" s="28" t="s">
        <v>55</v>
      </c>
      <c r="G1266" s="28" t="s">
        <v>56</v>
      </c>
      <c r="H1266" s="28">
        <v>12</v>
      </c>
      <c r="I1266" s="28">
        <v>-3</v>
      </c>
      <c r="J1266" s="28">
        <v>-780</v>
      </c>
      <c r="K1266" s="28" t="s">
        <v>86</v>
      </c>
      <c r="L1266" s="48" t="s">
        <v>207</v>
      </c>
      <c r="M1266" s="11">
        <f t="shared" si="22"/>
        <v>2340</v>
      </c>
    </row>
    <row r="1267" spans="2:13" x14ac:dyDescent="0.35">
      <c r="B1267" s="28" t="s">
        <v>318</v>
      </c>
      <c r="C1267" s="28" t="s">
        <v>319</v>
      </c>
      <c r="D1267" s="28" t="s">
        <v>264</v>
      </c>
      <c r="E1267" s="28" t="s">
        <v>320</v>
      </c>
      <c r="F1267" s="28" t="s">
        <v>62</v>
      </c>
      <c r="G1267" s="28" t="s">
        <v>63</v>
      </c>
      <c r="H1267" s="28">
        <v>6</v>
      </c>
      <c r="I1267" s="28">
        <v>-1</v>
      </c>
      <c r="J1267" s="28">
        <v>-695.65</v>
      </c>
      <c r="K1267" s="28" t="s">
        <v>192</v>
      </c>
      <c r="L1267" s="48" t="s">
        <v>207</v>
      </c>
      <c r="M1267" s="11">
        <f t="shared" si="22"/>
        <v>695.65</v>
      </c>
    </row>
    <row r="1268" spans="2:13" x14ac:dyDescent="0.35">
      <c r="B1268" s="28" t="s">
        <v>395</v>
      </c>
      <c r="C1268" s="28" t="s">
        <v>396</v>
      </c>
      <c r="D1268" s="28" t="s">
        <v>24</v>
      </c>
      <c r="E1268" s="28" t="s">
        <v>25</v>
      </c>
      <c r="F1268" s="28" t="s">
        <v>62</v>
      </c>
      <c r="G1268" s="28" t="s">
        <v>63</v>
      </c>
      <c r="H1268" s="28">
        <v>34</v>
      </c>
      <c r="I1268" s="28">
        <v>-4</v>
      </c>
      <c r="J1268" s="28">
        <v>-592.6</v>
      </c>
      <c r="K1268" s="28" t="s">
        <v>174</v>
      </c>
      <c r="L1268" s="48" t="s">
        <v>207</v>
      </c>
      <c r="M1268" s="11">
        <f t="shared" si="22"/>
        <v>2370.4</v>
      </c>
    </row>
    <row r="1269" spans="2:13" x14ac:dyDescent="0.35">
      <c r="B1269" s="28" t="s">
        <v>397</v>
      </c>
      <c r="C1269" s="28" t="s">
        <v>398</v>
      </c>
      <c r="D1269" s="28" t="s">
        <v>224</v>
      </c>
      <c r="E1269" s="28" t="s">
        <v>225</v>
      </c>
      <c r="F1269" s="28" t="s">
        <v>62</v>
      </c>
      <c r="G1269" s="28" t="s">
        <v>124</v>
      </c>
      <c r="H1269" s="28">
        <v>24</v>
      </c>
      <c r="I1269" s="28">
        <v>-2</v>
      </c>
      <c r="J1269" s="28">
        <v>-106</v>
      </c>
      <c r="K1269" s="28" t="s">
        <v>86</v>
      </c>
      <c r="L1269" s="48" t="s">
        <v>207</v>
      </c>
      <c r="M1269" s="11">
        <f t="shared" si="22"/>
        <v>212</v>
      </c>
    </row>
    <row r="1270" spans="2:13" x14ac:dyDescent="0.35">
      <c r="B1270" s="28" t="s">
        <v>397</v>
      </c>
      <c r="C1270" s="28" t="s">
        <v>398</v>
      </c>
      <c r="D1270" s="28" t="s">
        <v>224</v>
      </c>
      <c r="E1270" s="28" t="s">
        <v>225</v>
      </c>
      <c r="F1270" s="28" t="s">
        <v>62</v>
      </c>
      <c r="G1270" s="28" t="s">
        <v>124</v>
      </c>
      <c r="H1270" s="28">
        <v>24</v>
      </c>
      <c r="I1270" s="28">
        <v>-2</v>
      </c>
      <c r="J1270" s="28">
        <v>-106</v>
      </c>
      <c r="K1270" s="28" t="s">
        <v>86</v>
      </c>
      <c r="L1270" s="48" t="s">
        <v>207</v>
      </c>
      <c r="M1270" s="11">
        <f t="shared" si="22"/>
        <v>212</v>
      </c>
    </row>
    <row r="1271" spans="2:13" x14ac:dyDescent="0.35">
      <c r="B1271" s="28" t="s">
        <v>399</v>
      </c>
      <c r="C1271" s="28" t="s">
        <v>400</v>
      </c>
      <c r="D1271" s="28" t="s">
        <v>114</v>
      </c>
      <c r="E1271" s="28" t="s">
        <v>245</v>
      </c>
      <c r="F1271" s="28" t="s">
        <v>62</v>
      </c>
      <c r="G1271" s="28" t="s">
        <v>124</v>
      </c>
      <c r="H1271" s="28">
        <v>12</v>
      </c>
      <c r="I1271" s="28">
        <v>-6</v>
      </c>
      <c r="J1271" s="28">
        <v>-1105.56</v>
      </c>
      <c r="K1271" s="28" t="s">
        <v>86</v>
      </c>
      <c r="L1271" s="48" t="s">
        <v>207</v>
      </c>
      <c r="M1271" s="11">
        <f t="shared" si="22"/>
        <v>6633.36</v>
      </c>
    </row>
    <row r="1272" spans="2:13" x14ac:dyDescent="0.35">
      <c r="B1272" s="28" t="s">
        <v>210</v>
      </c>
      <c r="C1272" s="28" t="s">
        <v>211</v>
      </c>
      <c r="D1272" s="28" t="s">
        <v>212</v>
      </c>
      <c r="E1272" s="28" t="s">
        <v>213</v>
      </c>
      <c r="F1272" s="28" t="s">
        <v>62</v>
      </c>
      <c r="G1272" s="28" t="s">
        <v>124</v>
      </c>
      <c r="H1272" s="28">
        <v>12</v>
      </c>
      <c r="I1272" s="28">
        <v>-12</v>
      </c>
      <c r="J1272" s="28">
        <v>-2211.12</v>
      </c>
      <c r="K1272" s="28" t="s">
        <v>174</v>
      </c>
      <c r="L1272" s="48" t="s">
        <v>207</v>
      </c>
      <c r="M1272" s="11">
        <f t="shared" si="22"/>
        <v>26533.439999999999</v>
      </c>
    </row>
    <row r="1273" spans="2:13" x14ac:dyDescent="0.35">
      <c r="B1273" s="28" t="s">
        <v>401</v>
      </c>
      <c r="C1273" s="28" t="s">
        <v>402</v>
      </c>
      <c r="D1273" s="28" t="s">
        <v>114</v>
      </c>
      <c r="E1273" s="28" t="s">
        <v>245</v>
      </c>
      <c r="F1273" s="28" t="s">
        <v>62</v>
      </c>
      <c r="G1273" s="28" t="s">
        <v>124</v>
      </c>
      <c r="H1273" s="28">
        <v>12</v>
      </c>
      <c r="I1273" s="28">
        <v>-3</v>
      </c>
      <c r="J1273" s="28">
        <v>-552.78</v>
      </c>
      <c r="K1273" s="28" t="s">
        <v>174</v>
      </c>
      <c r="L1273" s="48" t="s">
        <v>207</v>
      </c>
      <c r="M1273" s="11">
        <f t="shared" si="22"/>
        <v>1658.34</v>
      </c>
    </row>
    <row r="1274" spans="2:13" x14ac:dyDescent="0.35">
      <c r="B1274" s="28" t="s">
        <v>397</v>
      </c>
      <c r="C1274" s="28" t="s">
        <v>398</v>
      </c>
      <c r="D1274" s="28" t="s">
        <v>224</v>
      </c>
      <c r="E1274" s="28" t="s">
        <v>225</v>
      </c>
      <c r="F1274" s="28" t="s">
        <v>62</v>
      </c>
      <c r="G1274" s="28" t="s">
        <v>124</v>
      </c>
      <c r="H1274" s="28">
        <v>12</v>
      </c>
      <c r="I1274" s="28">
        <v>-2</v>
      </c>
      <c r="J1274" s="28">
        <v>-320.36</v>
      </c>
      <c r="K1274" s="28" t="s">
        <v>86</v>
      </c>
      <c r="L1274" s="48" t="s">
        <v>207</v>
      </c>
      <c r="M1274" s="11">
        <f t="shared" si="22"/>
        <v>640.72</v>
      </c>
    </row>
    <row r="1275" spans="2:13" x14ac:dyDescent="0.35">
      <c r="B1275" s="28" t="s">
        <v>378</v>
      </c>
      <c r="C1275" s="28" t="s">
        <v>379</v>
      </c>
      <c r="D1275" s="28" t="s">
        <v>24</v>
      </c>
      <c r="E1275" s="28" t="s">
        <v>25</v>
      </c>
      <c r="F1275" s="28" t="s">
        <v>62</v>
      </c>
      <c r="G1275" s="28" t="s">
        <v>124</v>
      </c>
      <c r="H1275" s="28">
        <v>12</v>
      </c>
      <c r="I1275" s="28">
        <v>-2</v>
      </c>
      <c r="J1275" s="28">
        <v>-320.36</v>
      </c>
      <c r="K1275" s="28" t="s">
        <v>86</v>
      </c>
      <c r="L1275" s="48" t="s">
        <v>207</v>
      </c>
      <c r="M1275" s="11">
        <f t="shared" si="22"/>
        <v>640.72</v>
      </c>
    </row>
    <row r="1276" spans="2:13" x14ac:dyDescent="0.35">
      <c r="B1276" s="28" t="s">
        <v>250</v>
      </c>
      <c r="C1276" s="28" t="s">
        <v>251</v>
      </c>
      <c r="D1276" s="28" t="s">
        <v>241</v>
      </c>
      <c r="E1276" s="28" t="s">
        <v>242</v>
      </c>
      <c r="F1276" s="28" t="s">
        <v>62</v>
      </c>
      <c r="G1276" s="28" t="s">
        <v>124</v>
      </c>
      <c r="H1276" s="28">
        <v>4</v>
      </c>
      <c r="I1276" s="28">
        <v>-2</v>
      </c>
      <c r="J1276" s="28">
        <v>-1277.78</v>
      </c>
      <c r="K1276" s="28" t="s">
        <v>86</v>
      </c>
      <c r="L1276" s="48" t="s">
        <v>207</v>
      </c>
      <c r="M1276" s="11">
        <f t="shared" si="22"/>
        <v>2555.56</v>
      </c>
    </row>
    <row r="1277" spans="2:13" x14ac:dyDescent="0.35">
      <c r="B1277" s="28" t="s">
        <v>403</v>
      </c>
      <c r="C1277" s="28" t="s">
        <v>404</v>
      </c>
      <c r="D1277" s="28" t="s">
        <v>184</v>
      </c>
      <c r="E1277" s="28" t="s">
        <v>185</v>
      </c>
      <c r="F1277" s="28" t="s">
        <v>62</v>
      </c>
      <c r="G1277" s="28" t="s">
        <v>124</v>
      </c>
      <c r="H1277" s="28">
        <v>4</v>
      </c>
      <c r="I1277" s="28">
        <v>-4</v>
      </c>
      <c r="J1277" s="28">
        <v>-2555.56</v>
      </c>
      <c r="K1277" s="28" t="s">
        <v>86</v>
      </c>
      <c r="L1277" s="48" t="s">
        <v>207</v>
      </c>
      <c r="M1277" s="11">
        <f t="shared" si="22"/>
        <v>10222.24</v>
      </c>
    </row>
    <row r="1278" spans="2:13" x14ac:dyDescent="0.35">
      <c r="B1278" s="28" t="s">
        <v>405</v>
      </c>
      <c r="C1278" s="28" t="s">
        <v>406</v>
      </c>
      <c r="D1278" s="28" t="s">
        <v>407</v>
      </c>
      <c r="E1278" s="28" t="s">
        <v>408</v>
      </c>
      <c r="F1278" s="28" t="s">
        <v>62</v>
      </c>
      <c r="G1278" s="28" t="s">
        <v>63</v>
      </c>
      <c r="H1278" s="28">
        <v>12</v>
      </c>
      <c r="I1278" s="28">
        <v>-5</v>
      </c>
      <c r="J1278" s="28">
        <v>-2275.85</v>
      </c>
      <c r="K1278" s="28" t="s">
        <v>174</v>
      </c>
      <c r="L1278" s="48" t="s">
        <v>207</v>
      </c>
      <c r="M1278" s="11">
        <f t="shared" si="22"/>
        <v>11379.25</v>
      </c>
    </row>
    <row r="1279" spans="2:13" x14ac:dyDescent="0.35">
      <c r="B1279" s="28" t="s">
        <v>405</v>
      </c>
      <c r="C1279" s="28" t="s">
        <v>406</v>
      </c>
      <c r="D1279" s="28" t="s">
        <v>407</v>
      </c>
      <c r="E1279" s="28" t="s">
        <v>408</v>
      </c>
      <c r="F1279" s="28" t="s">
        <v>62</v>
      </c>
      <c r="G1279" s="28" t="s">
        <v>63</v>
      </c>
      <c r="H1279" s="28">
        <v>12</v>
      </c>
      <c r="I1279" s="28">
        <v>-1</v>
      </c>
      <c r="J1279" s="28">
        <v>-455.17</v>
      </c>
      <c r="K1279" s="28" t="s">
        <v>174</v>
      </c>
      <c r="L1279" s="48" t="s">
        <v>207</v>
      </c>
      <c r="M1279" s="11">
        <f t="shared" si="22"/>
        <v>455.17</v>
      </c>
    </row>
    <row r="1280" spans="2:13" x14ac:dyDescent="0.35">
      <c r="B1280" s="28" t="s">
        <v>409</v>
      </c>
      <c r="C1280" s="28" t="s">
        <v>410</v>
      </c>
      <c r="D1280" s="28" t="s">
        <v>24</v>
      </c>
      <c r="E1280" s="28" t="s">
        <v>25</v>
      </c>
      <c r="F1280" s="28" t="s">
        <v>62</v>
      </c>
      <c r="G1280" s="28" t="s">
        <v>63</v>
      </c>
      <c r="H1280" s="28">
        <v>12</v>
      </c>
      <c r="I1280" s="28">
        <v>-2</v>
      </c>
      <c r="J1280" s="28">
        <v>-820.7</v>
      </c>
      <c r="K1280" s="28" t="s">
        <v>86</v>
      </c>
      <c r="L1280" s="48" t="s">
        <v>207</v>
      </c>
      <c r="M1280" s="11">
        <f t="shared" si="22"/>
        <v>1641.4</v>
      </c>
    </row>
    <row r="1281" spans="2:13" x14ac:dyDescent="0.35">
      <c r="B1281" s="28" t="s">
        <v>391</v>
      </c>
      <c r="C1281" s="28" t="s">
        <v>392</v>
      </c>
      <c r="D1281" s="28" t="s">
        <v>24</v>
      </c>
      <c r="E1281" s="28" t="s">
        <v>25</v>
      </c>
      <c r="F1281" s="28" t="s">
        <v>62</v>
      </c>
      <c r="G1281" s="28" t="s">
        <v>63</v>
      </c>
      <c r="H1281" s="28">
        <v>24</v>
      </c>
      <c r="I1281" s="28">
        <v>-6</v>
      </c>
      <c r="J1281" s="28">
        <v>-994.44</v>
      </c>
      <c r="K1281" s="28" t="s">
        <v>86</v>
      </c>
      <c r="L1281" s="48" t="s">
        <v>207</v>
      </c>
      <c r="M1281" s="11">
        <f t="shared" si="22"/>
        <v>5966.64</v>
      </c>
    </row>
    <row r="1282" spans="2:13" x14ac:dyDescent="0.35">
      <c r="B1282" s="28" t="s">
        <v>230</v>
      </c>
      <c r="C1282" s="28" t="s">
        <v>231</v>
      </c>
      <c r="D1282" s="28" t="s">
        <v>224</v>
      </c>
      <c r="E1282" s="28" t="s">
        <v>232</v>
      </c>
      <c r="F1282" s="28" t="s">
        <v>62</v>
      </c>
      <c r="G1282" s="28" t="s">
        <v>63</v>
      </c>
      <c r="H1282" s="28">
        <v>24</v>
      </c>
      <c r="I1282" s="28">
        <v>-24</v>
      </c>
      <c r="J1282" s="28">
        <v>-3977.76</v>
      </c>
      <c r="K1282" s="28" t="s">
        <v>153</v>
      </c>
      <c r="L1282" s="48" t="s">
        <v>207</v>
      </c>
      <c r="M1282" s="11">
        <f t="shared" si="22"/>
        <v>95466.240000000005</v>
      </c>
    </row>
    <row r="1283" spans="2:13" x14ac:dyDescent="0.35">
      <c r="B1283" s="28" t="s">
        <v>391</v>
      </c>
      <c r="C1283" s="28" t="s">
        <v>392</v>
      </c>
      <c r="D1283" s="28" t="s">
        <v>24</v>
      </c>
      <c r="E1283" s="28" t="s">
        <v>25</v>
      </c>
      <c r="F1283" s="28" t="s">
        <v>62</v>
      </c>
      <c r="G1283" s="28" t="s">
        <v>63</v>
      </c>
      <c r="H1283" s="28">
        <v>48</v>
      </c>
      <c r="I1283" s="28">
        <v>-10</v>
      </c>
      <c r="J1283" s="28">
        <v>-833.4</v>
      </c>
      <c r="K1283" s="28" t="s">
        <v>86</v>
      </c>
      <c r="L1283" s="48" t="s">
        <v>207</v>
      </c>
      <c r="M1283" s="11">
        <f t="shared" si="22"/>
        <v>8334</v>
      </c>
    </row>
    <row r="1284" spans="2:13" x14ac:dyDescent="0.35">
      <c r="B1284" s="28" t="s">
        <v>230</v>
      </c>
      <c r="C1284" s="28" t="s">
        <v>231</v>
      </c>
      <c r="D1284" s="28" t="s">
        <v>224</v>
      </c>
      <c r="E1284" s="28" t="s">
        <v>232</v>
      </c>
      <c r="F1284" s="28" t="s">
        <v>62</v>
      </c>
      <c r="G1284" s="28" t="s">
        <v>63</v>
      </c>
      <c r="H1284" s="28">
        <v>48</v>
      </c>
      <c r="I1284" s="28">
        <v>-2</v>
      </c>
      <c r="J1284" s="28">
        <v>-166.68</v>
      </c>
      <c r="K1284" s="28" t="s">
        <v>153</v>
      </c>
      <c r="L1284" s="48" t="s">
        <v>207</v>
      </c>
      <c r="M1284" s="11">
        <f t="shared" ref="M1284:M1347" si="23">I1284*J1284</f>
        <v>333.36</v>
      </c>
    </row>
    <row r="1285" spans="2:13" x14ac:dyDescent="0.35">
      <c r="B1285" s="28" t="s">
        <v>254</v>
      </c>
      <c r="C1285" s="28" t="s">
        <v>255</v>
      </c>
      <c r="D1285" s="28" t="s">
        <v>256</v>
      </c>
      <c r="E1285" s="28" t="s">
        <v>257</v>
      </c>
      <c r="F1285" s="28" t="s">
        <v>62</v>
      </c>
      <c r="G1285" s="28" t="s">
        <v>63</v>
      </c>
      <c r="H1285" s="28">
        <v>48</v>
      </c>
      <c r="I1285" s="28">
        <v>-4</v>
      </c>
      <c r="J1285" s="28">
        <v>-333.36</v>
      </c>
      <c r="K1285" s="28" t="s">
        <v>86</v>
      </c>
      <c r="L1285" s="48" t="s">
        <v>207</v>
      </c>
      <c r="M1285" s="11">
        <f t="shared" si="23"/>
        <v>1333.44</v>
      </c>
    </row>
    <row r="1286" spans="2:13" x14ac:dyDescent="0.35">
      <c r="B1286" s="28" t="s">
        <v>397</v>
      </c>
      <c r="C1286" s="28" t="s">
        <v>398</v>
      </c>
      <c r="D1286" s="28" t="s">
        <v>224</v>
      </c>
      <c r="E1286" s="28" t="s">
        <v>225</v>
      </c>
      <c r="F1286" s="28" t="s">
        <v>62</v>
      </c>
      <c r="G1286" s="28" t="s">
        <v>63</v>
      </c>
      <c r="H1286" s="28">
        <v>48</v>
      </c>
      <c r="I1286" s="28">
        <v>-6</v>
      </c>
      <c r="J1286" s="28">
        <v>-500.04</v>
      </c>
      <c r="K1286" s="28" t="s">
        <v>86</v>
      </c>
      <c r="L1286" s="48" t="s">
        <v>207</v>
      </c>
      <c r="M1286" s="11">
        <f t="shared" si="23"/>
        <v>3000.2400000000002</v>
      </c>
    </row>
    <row r="1287" spans="2:13" x14ac:dyDescent="0.35">
      <c r="B1287" s="28" t="s">
        <v>411</v>
      </c>
      <c r="C1287" s="28" t="s">
        <v>412</v>
      </c>
      <c r="D1287" s="28" t="s">
        <v>264</v>
      </c>
      <c r="E1287" s="28" t="s">
        <v>283</v>
      </c>
      <c r="F1287" s="28" t="s">
        <v>62</v>
      </c>
      <c r="G1287" s="28" t="s">
        <v>63</v>
      </c>
      <c r="H1287" s="28">
        <v>5</v>
      </c>
      <c r="I1287" s="28">
        <v>-2</v>
      </c>
      <c r="J1287" s="28">
        <v>-204.08</v>
      </c>
      <c r="K1287" s="28" t="s">
        <v>86</v>
      </c>
      <c r="L1287" s="48" t="s">
        <v>207</v>
      </c>
      <c r="M1287" s="11">
        <f t="shared" si="23"/>
        <v>408.16</v>
      </c>
    </row>
    <row r="1288" spans="2:13" x14ac:dyDescent="0.35">
      <c r="B1288" s="28" t="s">
        <v>397</v>
      </c>
      <c r="C1288" s="28" t="s">
        <v>398</v>
      </c>
      <c r="D1288" s="28" t="s">
        <v>224</v>
      </c>
      <c r="E1288" s="28" t="s">
        <v>225</v>
      </c>
      <c r="F1288" s="28" t="s">
        <v>62</v>
      </c>
      <c r="G1288" s="28" t="s">
        <v>63</v>
      </c>
      <c r="H1288" s="28">
        <v>5</v>
      </c>
      <c r="I1288" s="28">
        <v>-2</v>
      </c>
      <c r="J1288" s="28">
        <v>-204.08</v>
      </c>
      <c r="K1288" s="28" t="s">
        <v>86</v>
      </c>
      <c r="L1288" s="48" t="s">
        <v>207</v>
      </c>
      <c r="M1288" s="11">
        <f t="shared" si="23"/>
        <v>408.16</v>
      </c>
    </row>
    <row r="1289" spans="2:13" x14ac:dyDescent="0.35">
      <c r="B1289" s="28" t="s">
        <v>413</v>
      </c>
      <c r="C1289" s="28" t="s">
        <v>414</v>
      </c>
      <c r="D1289" s="28" t="s">
        <v>264</v>
      </c>
      <c r="E1289" s="28" t="s">
        <v>283</v>
      </c>
      <c r="F1289" s="28" t="s">
        <v>62</v>
      </c>
      <c r="G1289" s="28" t="s">
        <v>63</v>
      </c>
      <c r="H1289" s="28">
        <v>5</v>
      </c>
      <c r="I1289" s="28">
        <v>-5</v>
      </c>
      <c r="J1289" s="28">
        <v>-510.2</v>
      </c>
      <c r="K1289" s="28" t="s">
        <v>153</v>
      </c>
      <c r="L1289" s="48" t="s">
        <v>207</v>
      </c>
      <c r="M1289" s="11">
        <f t="shared" si="23"/>
        <v>2551</v>
      </c>
    </row>
    <row r="1290" spans="2:13" x14ac:dyDescent="0.35">
      <c r="B1290" s="28" t="s">
        <v>222</v>
      </c>
      <c r="C1290" s="28" t="s">
        <v>223</v>
      </c>
      <c r="D1290" s="28" t="s">
        <v>224</v>
      </c>
      <c r="E1290" s="28" t="s">
        <v>225</v>
      </c>
      <c r="F1290" s="28" t="s">
        <v>62</v>
      </c>
      <c r="G1290" s="28" t="s">
        <v>63</v>
      </c>
      <c r="H1290" s="28">
        <v>5</v>
      </c>
      <c r="I1290" s="28">
        <v>-1</v>
      </c>
      <c r="J1290" s="28">
        <v>-102.04</v>
      </c>
      <c r="K1290" s="28" t="s">
        <v>153</v>
      </c>
      <c r="L1290" s="48" t="s">
        <v>207</v>
      </c>
      <c r="M1290" s="11">
        <f t="shared" si="23"/>
        <v>102.04</v>
      </c>
    </row>
    <row r="1291" spans="2:13" x14ac:dyDescent="0.35">
      <c r="B1291" s="28" t="s">
        <v>318</v>
      </c>
      <c r="C1291" s="28" t="s">
        <v>319</v>
      </c>
      <c r="D1291" s="28" t="s">
        <v>264</v>
      </c>
      <c r="E1291" s="28" t="s">
        <v>320</v>
      </c>
      <c r="F1291" s="28" t="s">
        <v>62</v>
      </c>
      <c r="G1291" s="28" t="s">
        <v>63</v>
      </c>
      <c r="H1291" s="28">
        <v>5</v>
      </c>
      <c r="I1291" s="28">
        <v>-5</v>
      </c>
      <c r="J1291" s="28">
        <v>-510.2</v>
      </c>
      <c r="K1291" s="28" t="s">
        <v>192</v>
      </c>
      <c r="L1291" s="48" t="s">
        <v>207</v>
      </c>
      <c r="M1291" s="11">
        <f t="shared" si="23"/>
        <v>2551</v>
      </c>
    </row>
    <row r="1292" spans="2:13" x14ac:dyDescent="0.35">
      <c r="B1292" s="28" t="s">
        <v>415</v>
      </c>
      <c r="C1292" s="28" t="s">
        <v>416</v>
      </c>
      <c r="D1292" s="28" t="s">
        <v>224</v>
      </c>
      <c r="E1292" s="28" t="s">
        <v>232</v>
      </c>
      <c r="F1292" s="28" t="s">
        <v>62</v>
      </c>
      <c r="G1292" s="28" t="s">
        <v>63</v>
      </c>
      <c r="H1292" s="28">
        <v>5</v>
      </c>
      <c r="I1292" s="28">
        <v>-2</v>
      </c>
      <c r="J1292" s="28">
        <v>-204.08</v>
      </c>
      <c r="K1292" s="28" t="s">
        <v>86</v>
      </c>
      <c r="L1292" s="48" t="s">
        <v>207</v>
      </c>
      <c r="M1292" s="11">
        <f t="shared" si="23"/>
        <v>408.16</v>
      </c>
    </row>
    <row r="1293" spans="2:13" x14ac:dyDescent="0.35">
      <c r="B1293" s="28" t="s">
        <v>417</v>
      </c>
      <c r="C1293" s="28" t="s">
        <v>418</v>
      </c>
      <c r="D1293" s="28" t="s">
        <v>224</v>
      </c>
      <c r="E1293" s="28" t="s">
        <v>225</v>
      </c>
      <c r="F1293" s="28" t="s">
        <v>62</v>
      </c>
      <c r="G1293" s="28" t="s">
        <v>63</v>
      </c>
      <c r="H1293" s="28">
        <v>5</v>
      </c>
      <c r="I1293" s="28">
        <v>-3</v>
      </c>
      <c r="J1293" s="28">
        <v>-306.12</v>
      </c>
      <c r="K1293" s="28" t="s">
        <v>86</v>
      </c>
      <c r="L1293" s="48" t="s">
        <v>207</v>
      </c>
      <c r="M1293" s="11">
        <f t="shared" si="23"/>
        <v>918.36</v>
      </c>
    </row>
    <row r="1294" spans="2:13" x14ac:dyDescent="0.35">
      <c r="B1294" s="28" t="s">
        <v>415</v>
      </c>
      <c r="C1294" s="28" t="s">
        <v>416</v>
      </c>
      <c r="D1294" s="28" t="s">
        <v>224</v>
      </c>
      <c r="E1294" s="28" t="s">
        <v>232</v>
      </c>
      <c r="F1294" s="28" t="s">
        <v>62</v>
      </c>
      <c r="G1294" s="28" t="s">
        <v>71</v>
      </c>
      <c r="H1294" s="28">
        <v>72</v>
      </c>
      <c r="I1294" s="28">
        <v>-12</v>
      </c>
      <c r="J1294" s="28">
        <v>-111.12</v>
      </c>
      <c r="K1294" s="28" t="s">
        <v>86</v>
      </c>
      <c r="L1294" s="48" t="s">
        <v>207</v>
      </c>
      <c r="M1294" s="11">
        <f t="shared" si="23"/>
        <v>1333.44</v>
      </c>
    </row>
    <row r="1295" spans="2:13" x14ac:dyDescent="0.35">
      <c r="B1295" s="28" t="s">
        <v>419</v>
      </c>
      <c r="C1295" s="28" t="s">
        <v>420</v>
      </c>
      <c r="D1295" s="28" t="s">
        <v>264</v>
      </c>
      <c r="E1295" s="28" t="s">
        <v>320</v>
      </c>
      <c r="F1295" s="28" t="s">
        <v>62</v>
      </c>
      <c r="G1295" s="28" t="s">
        <v>71</v>
      </c>
      <c r="H1295" s="28">
        <v>5</v>
      </c>
      <c r="I1295" s="28">
        <v>-1</v>
      </c>
      <c r="J1295" s="28">
        <v>-102.04</v>
      </c>
      <c r="K1295" s="28" t="s">
        <v>86</v>
      </c>
      <c r="L1295" s="48" t="s">
        <v>207</v>
      </c>
      <c r="M1295" s="11">
        <f t="shared" si="23"/>
        <v>102.04</v>
      </c>
    </row>
    <row r="1296" spans="2:13" x14ac:dyDescent="0.35">
      <c r="B1296" s="28" t="s">
        <v>421</v>
      </c>
      <c r="C1296" s="28" t="s">
        <v>422</v>
      </c>
      <c r="D1296" s="28" t="s">
        <v>224</v>
      </c>
      <c r="E1296" s="28" t="s">
        <v>232</v>
      </c>
      <c r="F1296" s="28" t="s">
        <v>62</v>
      </c>
      <c r="G1296" s="28" t="s">
        <v>71</v>
      </c>
      <c r="H1296" s="28">
        <v>5</v>
      </c>
      <c r="I1296" s="28">
        <v>-2</v>
      </c>
      <c r="J1296" s="28">
        <v>-204.08</v>
      </c>
      <c r="K1296" s="28" t="s">
        <v>86</v>
      </c>
      <c r="L1296" s="48" t="s">
        <v>207</v>
      </c>
      <c r="M1296" s="11">
        <f t="shared" si="23"/>
        <v>408.16</v>
      </c>
    </row>
    <row r="1297" spans="2:13" x14ac:dyDescent="0.35">
      <c r="B1297" s="28" t="s">
        <v>415</v>
      </c>
      <c r="C1297" s="28" t="s">
        <v>416</v>
      </c>
      <c r="D1297" s="28" t="s">
        <v>224</v>
      </c>
      <c r="E1297" s="28" t="s">
        <v>232</v>
      </c>
      <c r="F1297" s="28" t="s">
        <v>62</v>
      </c>
      <c r="G1297" s="28" t="s">
        <v>71</v>
      </c>
      <c r="H1297" s="28">
        <v>5</v>
      </c>
      <c r="I1297" s="28">
        <v>-1</v>
      </c>
      <c r="J1297" s="28">
        <v>-102.04</v>
      </c>
      <c r="K1297" s="28" t="s">
        <v>86</v>
      </c>
      <c r="L1297" s="48" t="s">
        <v>207</v>
      </c>
      <c r="M1297" s="11">
        <f t="shared" si="23"/>
        <v>102.04</v>
      </c>
    </row>
    <row r="1298" spans="2:13" x14ac:dyDescent="0.35">
      <c r="B1298" s="28" t="s">
        <v>415</v>
      </c>
      <c r="C1298" s="28" t="s">
        <v>416</v>
      </c>
      <c r="D1298" s="28" t="s">
        <v>224</v>
      </c>
      <c r="E1298" s="28" t="s">
        <v>232</v>
      </c>
      <c r="F1298" s="28" t="s">
        <v>62</v>
      </c>
      <c r="G1298" s="28" t="s">
        <v>71</v>
      </c>
      <c r="H1298" s="28">
        <v>5</v>
      </c>
      <c r="I1298" s="28">
        <v>-1</v>
      </c>
      <c r="J1298" s="28">
        <v>-102.04</v>
      </c>
      <c r="K1298" s="28" t="s">
        <v>86</v>
      </c>
      <c r="L1298" s="48" t="s">
        <v>207</v>
      </c>
      <c r="M1298" s="11">
        <f t="shared" si="23"/>
        <v>102.04</v>
      </c>
    </row>
    <row r="1299" spans="2:13" x14ac:dyDescent="0.35">
      <c r="B1299" s="28" t="s">
        <v>316</v>
      </c>
      <c r="C1299" s="28" t="s">
        <v>317</v>
      </c>
      <c r="D1299" s="28" t="s">
        <v>45</v>
      </c>
      <c r="E1299" s="28" t="s">
        <v>268</v>
      </c>
      <c r="F1299" s="28" t="s">
        <v>62</v>
      </c>
      <c r="G1299" s="28" t="s">
        <v>71</v>
      </c>
      <c r="H1299" s="28">
        <v>5</v>
      </c>
      <c r="I1299" s="28">
        <v>-30</v>
      </c>
      <c r="J1299" s="28">
        <v>-3061.2</v>
      </c>
      <c r="K1299" s="28" t="s">
        <v>86</v>
      </c>
      <c r="L1299" s="48" t="s">
        <v>207</v>
      </c>
      <c r="M1299" s="11">
        <f t="shared" si="23"/>
        <v>91836</v>
      </c>
    </row>
    <row r="1300" spans="2:13" x14ac:dyDescent="0.35">
      <c r="B1300" s="28" t="s">
        <v>397</v>
      </c>
      <c r="C1300" s="28" t="s">
        <v>398</v>
      </c>
      <c r="D1300" s="28" t="s">
        <v>224</v>
      </c>
      <c r="E1300" s="28" t="s">
        <v>225</v>
      </c>
      <c r="F1300" s="28" t="s">
        <v>62</v>
      </c>
      <c r="G1300" s="28" t="s">
        <v>71</v>
      </c>
      <c r="H1300" s="28">
        <v>5</v>
      </c>
      <c r="I1300" s="28">
        <v>-1</v>
      </c>
      <c r="J1300" s="28">
        <v>-102.04</v>
      </c>
      <c r="K1300" s="28" t="s">
        <v>86</v>
      </c>
      <c r="L1300" s="48" t="s">
        <v>207</v>
      </c>
      <c r="M1300" s="11">
        <f t="shared" si="23"/>
        <v>102.04</v>
      </c>
    </row>
    <row r="1301" spans="2:13" x14ac:dyDescent="0.35">
      <c r="B1301" s="28" t="s">
        <v>356</v>
      </c>
      <c r="C1301" s="28" t="s">
        <v>357</v>
      </c>
      <c r="D1301" s="28" t="s">
        <v>224</v>
      </c>
      <c r="E1301" s="28" t="s">
        <v>225</v>
      </c>
      <c r="F1301" s="28" t="s">
        <v>62</v>
      </c>
      <c r="G1301" s="28" t="s">
        <v>71</v>
      </c>
      <c r="H1301" s="28">
        <v>5</v>
      </c>
      <c r="I1301" s="28">
        <v>-2</v>
      </c>
      <c r="J1301" s="28">
        <v>-204.08</v>
      </c>
      <c r="K1301" s="28" t="s">
        <v>86</v>
      </c>
      <c r="L1301" s="48" t="s">
        <v>207</v>
      </c>
      <c r="M1301" s="11">
        <f t="shared" si="23"/>
        <v>408.16</v>
      </c>
    </row>
    <row r="1302" spans="2:13" x14ac:dyDescent="0.35">
      <c r="B1302" s="28" t="s">
        <v>318</v>
      </c>
      <c r="C1302" s="28" t="s">
        <v>319</v>
      </c>
      <c r="D1302" s="28" t="s">
        <v>264</v>
      </c>
      <c r="E1302" s="28" t="s">
        <v>320</v>
      </c>
      <c r="F1302" s="28" t="s">
        <v>62</v>
      </c>
      <c r="G1302" s="28" t="s">
        <v>71</v>
      </c>
      <c r="H1302" s="28">
        <v>5</v>
      </c>
      <c r="I1302" s="28">
        <v>-1</v>
      </c>
      <c r="J1302" s="28">
        <v>-102.04</v>
      </c>
      <c r="K1302" s="28" t="s">
        <v>192</v>
      </c>
      <c r="L1302" s="48" t="s">
        <v>207</v>
      </c>
      <c r="M1302" s="11">
        <f t="shared" si="23"/>
        <v>102.04</v>
      </c>
    </row>
    <row r="1303" spans="2:13" x14ac:dyDescent="0.35">
      <c r="B1303" s="28" t="s">
        <v>405</v>
      </c>
      <c r="C1303" s="28" t="s">
        <v>406</v>
      </c>
      <c r="D1303" s="28" t="s">
        <v>407</v>
      </c>
      <c r="E1303" s="28" t="s">
        <v>408</v>
      </c>
      <c r="F1303" s="28" t="s">
        <v>62</v>
      </c>
      <c r="G1303" s="28" t="s">
        <v>71</v>
      </c>
      <c r="H1303" s="28">
        <v>5</v>
      </c>
      <c r="I1303" s="28">
        <v>-5</v>
      </c>
      <c r="J1303" s="28">
        <v>-3004.65</v>
      </c>
      <c r="K1303" s="28" t="s">
        <v>174</v>
      </c>
      <c r="L1303" s="48" t="s">
        <v>207</v>
      </c>
      <c r="M1303" s="11">
        <f t="shared" si="23"/>
        <v>15023.25</v>
      </c>
    </row>
    <row r="1304" spans="2:13" x14ac:dyDescent="0.35">
      <c r="B1304" s="28" t="s">
        <v>423</v>
      </c>
      <c r="C1304" s="28" t="s">
        <v>424</v>
      </c>
      <c r="D1304" s="28" t="s">
        <v>228</v>
      </c>
      <c r="E1304" s="28" t="s">
        <v>425</v>
      </c>
      <c r="F1304" s="28" t="s">
        <v>62</v>
      </c>
      <c r="G1304" s="28" t="s">
        <v>71</v>
      </c>
      <c r="H1304" s="28">
        <v>24</v>
      </c>
      <c r="I1304" s="28">
        <v>-2</v>
      </c>
      <c r="J1304" s="28">
        <v>-270.36</v>
      </c>
      <c r="K1304" s="28" t="s">
        <v>192</v>
      </c>
      <c r="L1304" s="48" t="s">
        <v>207</v>
      </c>
      <c r="M1304" s="11">
        <f t="shared" si="23"/>
        <v>540.72</v>
      </c>
    </row>
    <row r="1305" spans="2:13" x14ac:dyDescent="0.35">
      <c r="B1305" s="28" t="s">
        <v>397</v>
      </c>
      <c r="C1305" s="28" t="s">
        <v>398</v>
      </c>
      <c r="D1305" s="28" t="s">
        <v>224</v>
      </c>
      <c r="E1305" s="28" t="s">
        <v>225</v>
      </c>
      <c r="F1305" s="28" t="s">
        <v>62</v>
      </c>
      <c r="G1305" s="28" t="s">
        <v>71</v>
      </c>
      <c r="H1305" s="28">
        <v>24</v>
      </c>
      <c r="I1305" s="28">
        <v>-6</v>
      </c>
      <c r="J1305" s="28">
        <v>-811.08</v>
      </c>
      <c r="K1305" s="28" t="s">
        <v>86</v>
      </c>
      <c r="L1305" s="48" t="s">
        <v>207</v>
      </c>
      <c r="M1305" s="11">
        <f t="shared" si="23"/>
        <v>4866.4800000000005</v>
      </c>
    </row>
    <row r="1306" spans="2:13" x14ac:dyDescent="0.35">
      <c r="B1306" s="28" t="s">
        <v>426</v>
      </c>
      <c r="C1306" s="28" t="s">
        <v>427</v>
      </c>
      <c r="D1306" s="28" t="s">
        <v>428</v>
      </c>
      <c r="E1306" s="28" t="s">
        <v>429</v>
      </c>
      <c r="F1306" s="28" t="s">
        <v>62</v>
      </c>
      <c r="G1306" s="28" t="s">
        <v>71</v>
      </c>
      <c r="H1306" s="28">
        <v>24</v>
      </c>
      <c r="I1306" s="28">
        <v>-21</v>
      </c>
      <c r="J1306" s="28">
        <v>-2838.78</v>
      </c>
      <c r="K1306" s="28" t="s">
        <v>86</v>
      </c>
      <c r="L1306" s="48" t="s">
        <v>207</v>
      </c>
      <c r="M1306" s="11">
        <f t="shared" si="23"/>
        <v>59614.380000000005</v>
      </c>
    </row>
    <row r="1307" spans="2:13" x14ac:dyDescent="0.35">
      <c r="B1307" s="28" t="s">
        <v>430</v>
      </c>
      <c r="C1307" s="28" t="s">
        <v>431</v>
      </c>
      <c r="D1307" s="28" t="s">
        <v>428</v>
      </c>
      <c r="E1307" s="28" t="s">
        <v>429</v>
      </c>
      <c r="F1307" s="28" t="s">
        <v>62</v>
      </c>
      <c r="G1307" s="28" t="s">
        <v>71</v>
      </c>
      <c r="H1307" s="28">
        <v>48</v>
      </c>
      <c r="I1307" s="28">
        <v>-8</v>
      </c>
      <c r="J1307" s="28">
        <v>-540.79999999999995</v>
      </c>
      <c r="K1307" s="28" t="s">
        <v>86</v>
      </c>
      <c r="L1307" s="48" t="s">
        <v>207</v>
      </c>
      <c r="M1307" s="11">
        <f t="shared" si="23"/>
        <v>4326.3999999999996</v>
      </c>
    </row>
    <row r="1308" spans="2:13" x14ac:dyDescent="0.35">
      <c r="B1308" s="28" t="s">
        <v>397</v>
      </c>
      <c r="C1308" s="28" t="s">
        <v>398</v>
      </c>
      <c r="D1308" s="28" t="s">
        <v>224</v>
      </c>
      <c r="E1308" s="28" t="s">
        <v>225</v>
      </c>
      <c r="F1308" s="28" t="s">
        <v>62</v>
      </c>
      <c r="G1308" s="28" t="s">
        <v>71</v>
      </c>
      <c r="H1308" s="28">
        <v>48</v>
      </c>
      <c r="I1308" s="28">
        <v>-6</v>
      </c>
      <c r="J1308" s="28">
        <v>-405.6</v>
      </c>
      <c r="K1308" s="28" t="s">
        <v>86</v>
      </c>
      <c r="L1308" s="48" t="s">
        <v>207</v>
      </c>
      <c r="M1308" s="11">
        <f t="shared" si="23"/>
        <v>2433.6000000000004</v>
      </c>
    </row>
    <row r="1309" spans="2:13" x14ac:dyDescent="0.35">
      <c r="B1309" s="28" t="s">
        <v>353</v>
      </c>
      <c r="C1309" s="28" t="s">
        <v>354</v>
      </c>
      <c r="D1309" s="28" t="s">
        <v>264</v>
      </c>
      <c r="E1309" s="28" t="s">
        <v>355</v>
      </c>
      <c r="F1309" s="28" t="s">
        <v>62</v>
      </c>
      <c r="G1309" s="28" t="s">
        <v>71</v>
      </c>
      <c r="H1309" s="28">
        <v>48</v>
      </c>
      <c r="I1309" s="28">
        <v>-1</v>
      </c>
      <c r="J1309" s="28">
        <v>-67.599999999999994</v>
      </c>
      <c r="K1309" s="28" t="s">
        <v>86</v>
      </c>
      <c r="L1309" s="48" t="s">
        <v>207</v>
      </c>
      <c r="M1309" s="11">
        <f t="shared" si="23"/>
        <v>67.599999999999994</v>
      </c>
    </row>
    <row r="1310" spans="2:13" x14ac:dyDescent="0.35">
      <c r="B1310" s="28" t="s">
        <v>210</v>
      </c>
      <c r="C1310" s="28" t="s">
        <v>211</v>
      </c>
      <c r="D1310" s="28" t="s">
        <v>212</v>
      </c>
      <c r="E1310" s="28" t="s">
        <v>213</v>
      </c>
      <c r="F1310" s="28" t="s">
        <v>62</v>
      </c>
      <c r="G1310" s="28" t="s">
        <v>71</v>
      </c>
      <c r="H1310" s="28">
        <v>12</v>
      </c>
      <c r="I1310" s="28">
        <v>-12</v>
      </c>
      <c r="J1310" s="28">
        <v>-3111.12</v>
      </c>
      <c r="K1310" s="28" t="s">
        <v>174</v>
      </c>
      <c r="L1310" s="48" t="s">
        <v>207</v>
      </c>
      <c r="M1310" s="11">
        <f t="shared" si="23"/>
        <v>37333.440000000002</v>
      </c>
    </row>
    <row r="1311" spans="2:13" x14ac:dyDescent="0.35">
      <c r="B1311" s="28" t="s">
        <v>432</v>
      </c>
      <c r="C1311" s="28" t="s">
        <v>433</v>
      </c>
      <c r="D1311" s="28" t="s">
        <v>16</v>
      </c>
      <c r="E1311" s="28" t="s">
        <v>17</v>
      </c>
      <c r="F1311" s="28" t="s">
        <v>74</v>
      </c>
      <c r="G1311" s="28" t="s">
        <v>75</v>
      </c>
      <c r="H1311" s="28">
        <v>56</v>
      </c>
      <c r="I1311" s="28">
        <v>-1</v>
      </c>
      <c r="J1311" s="28">
        <v>-186.36</v>
      </c>
      <c r="K1311" s="28" t="s">
        <v>86</v>
      </c>
      <c r="L1311" s="48" t="s">
        <v>207</v>
      </c>
      <c r="M1311" s="11">
        <f t="shared" si="23"/>
        <v>186.36</v>
      </c>
    </row>
    <row r="1312" spans="2:13" x14ac:dyDescent="0.35">
      <c r="B1312" s="28" t="s">
        <v>218</v>
      </c>
      <c r="C1312" s="28" t="s">
        <v>219</v>
      </c>
      <c r="D1312" s="28" t="s">
        <v>16</v>
      </c>
      <c r="E1312" s="28" t="s">
        <v>17</v>
      </c>
      <c r="F1312" s="28" t="s">
        <v>74</v>
      </c>
      <c r="G1312" s="28" t="s">
        <v>75</v>
      </c>
      <c r="H1312" s="28">
        <v>56</v>
      </c>
      <c r="I1312" s="28">
        <v>-1</v>
      </c>
      <c r="J1312" s="28">
        <v>-186.36</v>
      </c>
      <c r="K1312" s="28" t="s">
        <v>86</v>
      </c>
      <c r="L1312" s="48" t="s">
        <v>207</v>
      </c>
      <c r="M1312" s="11">
        <f t="shared" si="23"/>
        <v>186.36</v>
      </c>
    </row>
    <row r="1313" spans="2:13" x14ac:dyDescent="0.35">
      <c r="B1313" s="28" t="s">
        <v>434</v>
      </c>
      <c r="C1313" s="28" t="s">
        <v>435</v>
      </c>
      <c r="D1313" s="28" t="s">
        <v>16</v>
      </c>
      <c r="E1313" s="28" t="s">
        <v>17</v>
      </c>
      <c r="F1313" s="28" t="s">
        <v>74</v>
      </c>
      <c r="G1313" s="28" t="s">
        <v>75</v>
      </c>
      <c r="H1313" s="28">
        <v>56</v>
      </c>
      <c r="I1313" s="28">
        <v>-1</v>
      </c>
      <c r="J1313" s="28">
        <v>-186.36</v>
      </c>
      <c r="K1313" s="28" t="s">
        <v>153</v>
      </c>
      <c r="L1313" s="48" t="s">
        <v>207</v>
      </c>
      <c r="M1313" s="11">
        <f t="shared" si="23"/>
        <v>186.36</v>
      </c>
    </row>
    <row r="1314" spans="2:13" x14ac:dyDescent="0.35">
      <c r="B1314" s="28" t="s">
        <v>230</v>
      </c>
      <c r="C1314" s="28" t="s">
        <v>231</v>
      </c>
      <c r="D1314" s="28" t="s">
        <v>224</v>
      </c>
      <c r="E1314" s="28" t="s">
        <v>232</v>
      </c>
      <c r="F1314" s="28" t="s">
        <v>74</v>
      </c>
      <c r="G1314" s="28" t="s">
        <v>75</v>
      </c>
      <c r="H1314" s="28">
        <v>48</v>
      </c>
      <c r="I1314" s="28">
        <v>-1</v>
      </c>
      <c r="J1314" s="28">
        <v>-76.37</v>
      </c>
      <c r="K1314" s="28" t="s">
        <v>153</v>
      </c>
      <c r="L1314" s="48" t="s">
        <v>207</v>
      </c>
      <c r="M1314" s="11">
        <f t="shared" si="23"/>
        <v>76.37</v>
      </c>
    </row>
    <row r="1315" spans="2:13" x14ac:dyDescent="0.35">
      <c r="B1315" s="28" t="s">
        <v>218</v>
      </c>
      <c r="C1315" s="28" t="s">
        <v>219</v>
      </c>
      <c r="D1315" s="28" t="s">
        <v>16</v>
      </c>
      <c r="E1315" s="28" t="s">
        <v>17</v>
      </c>
      <c r="F1315" s="28" t="s">
        <v>74</v>
      </c>
      <c r="G1315" s="28" t="s">
        <v>75</v>
      </c>
      <c r="H1315" s="28">
        <v>56</v>
      </c>
      <c r="I1315" s="28">
        <v>-2</v>
      </c>
      <c r="J1315" s="28">
        <v>-372.72</v>
      </c>
      <c r="K1315" s="28" t="s">
        <v>86</v>
      </c>
      <c r="L1315" s="48" t="s">
        <v>207</v>
      </c>
      <c r="M1315" s="11">
        <f t="shared" si="23"/>
        <v>745.44</v>
      </c>
    </row>
    <row r="1316" spans="2:13" x14ac:dyDescent="0.35">
      <c r="B1316" s="28" t="s">
        <v>434</v>
      </c>
      <c r="C1316" s="28" t="s">
        <v>435</v>
      </c>
      <c r="D1316" s="28" t="s">
        <v>16</v>
      </c>
      <c r="E1316" s="28" t="s">
        <v>17</v>
      </c>
      <c r="F1316" s="28" t="s">
        <v>74</v>
      </c>
      <c r="G1316" s="28" t="s">
        <v>75</v>
      </c>
      <c r="H1316" s="28">
        <v>56</v>
      </c>
      <c r="I1316" s="28">
        <v>-2</v>
      </c>
      <c r="J1316" s="28">
        <v>-372.72</v>
      </c>
      <c r="K1316" s="28" t="s">
        <v>153</v>
      </c>
      <c r="L1316" s="48" t="s">
        <v>207</v>
      </c>
      <c r="M1316" s="11">
        <f t="shared" si="23"/>
        <v>745.44</v>
      </c>
    </row>
    <row r="1317" spans="2:13" x14ac:dyDescent="0.35">
      <c r="B1317" s="28" t="s">
        <v>230</v>
      </c>
      <c r="C1317" s="28" t="s">
        <v>231</v>
      </c>
      <c r="D1317" s="28" t="s">
        <v>224</v>
      </c>
      <c r="E1317" s="28" t="s">
        <v>232</v>
      </c>
      <c r="F1317" s="28" t="s">
        <v>74</v>
      </c>
      <c r="G1317" s="28" t="s">
        <v>75</v>
      </c>
      <c r="H1317" s="28">
        <v>48</v>
      </c>
      <c r="I1317" s="28">
        <v>-1</v>
      </c>
      <c r="J1317" s="28">
        <v>-76.37</v>
      </c>
      <c r="K1317" s="28" t="s">
        <v>153</v>
      </c>
      <c r="L1317" s="48" t="s">
        <v>207</v>
      </c>
      <c r="M1317" s="11">
        <f t="shared" si="23"/>
        <v>76.37</v>
      </c>
    </row>
    <row r="1318" spans="2:13" x14ac:dyDescent="0.35">
      <c r="B1318" s="28" t="s">
        <v>436</v>
      </c>
      <c r="C1318" s="28" t="s">
        <v>437</v>
      </c>
      <c r="D1318" s="28" t="s">
        <v>264</v>
      </c>
      <c r="E1318" s="28" t="s">
        <v>283</v>
      </c>
      <c r="F1318" s="28" t="s">
        <v>74</v>
      </c>
      <c r="G1318" s="28" t="s">
        <v>75</v>
      </c>
      <c r="H1318" s="28">
        <v>60</v>
      </c>
      <c r="I1318" s="28">
        <v>-4</v>
      </c>
      <c r="J1318" s="28">
        <v>-98</v>
      </c>
      <c r="K1318" s="28" t="s">
        <v>438</v>
      </c>
      <c r="L1318" s="48" t="s">
        <v>207</v>
      </c>
      <c r="M1318" s="11">
        <f t="shared" si="23"/>
        <v>392</v>
      </c>
    </row>
    <row r="1319" spans="2:13" x14ac:dyDescent="0.35">
      <c r="B1319" s="28" t="s">
        <v>439</v>
      </c>
      <c r="C1319" s="28" t="s">
        <v>440</v>
      </c>
      <c r="D1319" s="28" t="s">
        <v>264</v>
      </c>
      <c r="E1319" s="28" t="s">
        <v>283</v>
      </c>
      <c r="F1319" s="28" t="s">
        <v>74</v>
      </c>
      <c r="G1319" s="28" t="s">
        <v>75</v>
      </c>
      <c r="H1319" s="28">
        <v>60</v>
      </c>
      <c r="I1319" s="28">
        <v>-4</v>
      </c>
      <c r="J1319" s="28">
        <v>-98</v>
      </c>
      <c r="K1319" s="28" t="s">
        <v>438</v>
      </c>
      <c r="L1319" s="48" t="s">
        <v>207</v>
      </c>
      <c r="M1319" s="11">
        <f t="shared" si="23"/>
        <v>392</v>
      </c>
    </row>
    <row r="1320" spans="2:13" x14ac:dyDescent="0.35">
      <c r="B1320" s="28" t="s">
        <v>441</v>
      </c>
      <c r="C1320" s="28" t="s">
        <v>442</v>
      </c>
      <c r="D1320" s="28" t="s">
        <v>264</v>
      </c>
      <c r="E1320" s="28" t="s">
        <v>283</v>
      </c>
      <c r="F1320" s="28" t="s">
        <v>74</v>
      </c>
      <c r="G1320" s="28" t="s">
        <v>75</v>
      </c>
      <c r="H1320" s="28">
        <v>60</v>
      </c>
      <c r="I1320" s="28">
        <v>-4</v>
      </c>
      <c r="J1320" s="28">
        <v>-98</v>
      </c>
      <c r="K1320" s="28" t="s">
        <v>438</v>
      </c>
      <c r="L1320" s="48" t="s">
        <v>207</v>
      </c>
      <c r="M1320" s="11">
        <f t="shared" si="23"/>
        <v>392</v>
      </c>
    </row>
    <row r="1321" spans="2:13" x14ac:dyDescent="0.35">
      <c r="B1321" s="28" t="s">
        <v>443</v>
      </c>
      <c r="C1321" s="28" t="s">
        <v>444</v>
      </c>
      <c r="D1321" s="28" t="s">
        <v>264</v>
      </c>
      <c r="E1321" s="28" t="s">
        <v>283</v>
      </c>
      <c r="F1321" s="28" t="s">
        <v>74</v>
      </c>
      <c r="G1321" s="28" t="s">
        <v>75</v>
      </c>
      <c r="H1321" s="28">
        <v>60</v>
      </c>
      <c r="I1321" s="28">
        <v>-4</v>
      </c>
      <c r="J1321" s="28">
        <v>-98</v>
      </c>
      <c r="K1321" s="28" t="s">
        <v>438</v>
      </c>
      <c r="L1321" s="48" t="s">
        <v>207</v>
      </c>
      <c r="M1321" s="11">
        <f t="shared" si="23"/>
        <v>392</v>
      </c>
    </row>
    <row r="1322" spans="2:13" x14ac:dyDescent="0.35">
      <c r="B1322" s="28" t="s">
        <v>445</v>
      </c>
      <c r="C1322" s="28" t="s">
        <v>446</v>
      </c>
      <c r="D1322" s="28" t="s">
        <v>264</v>
      </c>
      <c r="E1322" s="28" t="s">
        <v>283</v>
      </c>
      <c r="F1322" s="28" t="s">
        <v>74</v>
      </c>
      <c r="G1322" s="28" t="s">
        <v>75</v>
      </c>
      <c r="H1322" s="28">
        <v>60</v>
      </c>
      <c r="I1322" s="28">
        <v>-4</v>
      </c>
      <c r="J1322" s="28">
        <v>-98</v>
      </c>
      <c r="K1322" s="28" t="s">
        <v>438</v>
      </c>
      <c r="L1322" s="48" t="s">
        <v>207</v>
      </c>
      <c r="M1322" s="11">
        <f t="shared" si="23"/>
        <v>392</v>
      </c>
    </row>
    <row r="1323" spans="2:13" x14ac:dyDescent="0.35">
      <c r="B1323" s="28" t="s">
        <v>447</v>
      </c>
      <c r="C1323" s="28" t="s">
        <v>448</v>
      </c>
      <c r="D1323" s="28" t="s">
        <v>449</v>
      </c>
      <c r="E1323" s="28" t="s">
        <v>450</v>
      </c>
      <c r="F1323" s="28" t="s">
        <v>74</v>
      </c>
      <c r="G1323" s="28" t="s">
        <v>75</v>
      </c>
      <c r="H1323" s="28">
        <v>60</v>
      </c>
      <c r="I1323" s="28">
        <v>-4</v>
      </c>
      <c r="J1323" s="28">
        <v>-98</v>
      </c>
      <c r="K1323" s="28" t="s">
        <v>438</v>
      </c>
      <c r="L1323" s="48" t="s">
        <v>207</v>
      </c>
      <c r="M1323" s="11">
        <f t="shared" si="23"/>
        <v>392</v>
      </c>
    </row>
    <row r="1324" spans="2:13" x14ac:dyDescent="0.35">
      <c r="B1324" s="28" t="s">
        <v>451</v>
      </c>
      <c r="C1324" s="28" t="s">
        <v>452</v>
      </c>
      <c r="D1324" s="28" t="s">
        <v>264</v>
      </c>
      <c r="E1324" s="28" t="s">
        <v>283</v>
      </c>
      <c r="F1324" s="28" t="s">
        <v>74</v>
      </c>
      <c r="G1324" s="28" t="s">
        <v>75</v>
      </c>
      <c r="H1324" s="28">
        <v>60</v>
      </c>
      <c r="I1324" s="28">
        <v>-4</v>
      </c>
      <c r="J1324" s="28">
        <v>-98</v>
      </c>
      <c r="K1324" s="28" t="s">
        <v>438</v>
      </c>
      <c r="L1324" s="48" t="s">
        <v>207</v>
      </c>
      <c r="M1324" s="11">
        <f t="shared" si="23"/>
        <v>392</v>
      </c>
    </row>
    <row r="1325" spans="2:13" x14ac:dyDescent="0.35">
      <c r="B1325" s="28" t="s">
        <v>453</v>
      </c>
      <c r="C1325" s="28" t="s">
        <v>454</v>
      </c>
      <c r="D1325" s="28" t="s">
        <v>264</v>
      </c>
      <c r="E1325" s="28" t="s">
        <v>283</v>
      </c>
      <c r="F1325" s="28" t="s">
        <v>74</v>
      </c>
      <c r="G1325" s="28" t="s">
        <v>75</v>
      </c>
      <c r="H1325" s="28">
        <v>60</v>
      </c>
      <c r="I1325" s="28">
        <v>-4</v>
      </c>
      <c r="J1325" s="28">
        <v>-98</v>
      </c>
      <c r="K1325" s="28" t="s">
        <v>438</v>
      </c>
      <c r="L1325" s="48" t="s">
        <v>207</v>
      </c>
      <c r="M1325" s="11">
        <f t="shared" si="23"/>
        <v>392</v>
      </c>
    </row>
    <row r="1326" spans="2:13" x14ac:dyDescent="0.35">
      <c r="B1326" s="28" t="s">
        <v>455</v>
      </c>
      <c r="C1326" s="28" t="s">
        <v>456</v>
      </c>
      <c r="D1326" s="28" t="s">
        <v>264</v>
      </c>
      <c r="E1326" s="28" t="s">
        <v>283</v>
      </c>
      <c r="F1326" s="28" t="s">
        <v>74</v>
      </c>
      <c r="G1326" s="28" t="s">
        <v>75</v>
      </c>
      <c r="H1326" s="28">
        <v>60</v>
      </c>
      <c r="I1326" s="28">
        <v>-4</v>
      </c>
      <c r="J1326" s="28">
        <v>-98</v>
      </c>
      <c r="K1326" s="28" t="s">
        <v>438</v>
      </c>
      <c r="L1326" s="48" t="s">
        <v>207</v>
      </c>
      <c r="M1326" s="11">
        <f t="shared" si="23"/>
        <v>392</v>
      </c>
    </row>
    <row r="1327" spans="2:13" x14ac:dyDescent="0.35">
      <c r="B1327" s="28" t="s">
        <v>457</v>
      </c>
      <c r="C1327" s="28" t="s">
        <v>458</v>
      </c>
      <c r="D1327" s="28" t="s">
        <v>449</v>
      </c>
      <c r="E1327" s="28" t="s">
        <v>450</v>
      </c>
      <c r="F1327" s="28" t="s">
        <v>74</v>
      </c>
      <c r="G1327" s="28" t="s">
        <v>75</v>
      </c>
      <c r="H1327" s="28">
        <v>60</v>
      </c>
      <c r="I1327" s="28">
        <v>-4</v>
      </c>
      <c r="J1327" s="28">
        <v>-98</v>
      </c>
      <c r="K1327" s="28" t="s">
        <v>438</v>
      </c>
      <c r="L1327" s="48" t="s">
        <v>207</v>
      </c>
      <c r="M1327" s="11">
        <f t="shared" si="23"/>
        <v>392</v>
      </c>
    </row>
    <row r="1328" spans="2:13" x14ac:dyDescent="0.35">
      <c r="B1328" s="28" t="s">
        <v>459</v>
      </c>
      <c r="C1328" s="28" t="s">
        <v>460</v>
      </c>
      <c r="D1328" s="28" t="s">
        <v>264</v>
      </c>
      <c r="E1328" s="28" t="s">
        <v>283</v>
      </c>
      <c r="F1328" s="28" t="s">
        <v>74</v>
      </c>
      <c r="G1328" s="28" t="s">
        <v>75</v>
      </c>
      <c r="H1328" s="28">
        <v>60</v>
      </c>
      <c r="I1328" s="28">
        <v>-4</v>
      </c>
      <c r="J1328" s="28">
        <v>-98</v>
      </c>
      <c r="K1328" s="28" t="s">
        <v>438</v>
      </c>
      <c r="L1328" s="48" t="s">
        <v>207</v>
      </c>
      <c r="M1328" s="11">
        <f t="shared" si="23"/>
        <v>392</v>
      </c>
    </row>
    <row r="1329" spans="2:13" x14ac:dyDescent="0.35">
      <c r="B1329" s="28" t="s">
        <v>461</v>
      </c>
      <c r="C1329" s="28" t="s">
        <v>462</v>
      </c>
      <c r="D1329" s="28" t="s">
        <v>264</v>
      </c>
      <c r="E1329" s="28" t="s">
        <v>283</v>
      </c>
      <c r="F1329" s="28" t="s">
        <v>74</v>
      </c>
      <c r="G1329" s="28" t="s">
        <v>75</v>
      </c>
      <c r="H1329" s="28">
        <v>60</v>
      </c>
      <c r="I1329" s="28">
        <v>-4</v>
      </c>
      <c r="J1329" s="28">
        <v>-98</v>
      </c>
      <c r="K1329" s="28" t="s">
        <v>438</v>
      </c>
      <c r="L1329" s="48" t="s">
        <v>207</v>
      </c>
      <c r="M1329" s="11">
        <f t="shared" si="23"/>
        <v>392</v>
      </c>
    </row>
    <row r="1330" spans="2:13" x14ac:dyDescent="0.35">
      <c r="B1330" s="28" t="s">
        <v>463</v>
      </c>
      <c r="C1330" s="28" t="s">
        <v>464</v>
      </c>
      <c r="D1330" s="28" t="s">
        <v>264</v>
      </c>
      <c r="E1330" s="28" t="s">
        <v>283</v>
      </c>
      <c r="F1330" s="28" t="s">
        <v>74</v>
      </c>
      <c r="G1330" s="28" t="s">
        <v>75</v>
      </c>
      <c r="H1330" s="28">
        <v>60</v>
      </c>
      <c r="I1330" s="28">
        <v>-4</v>
      </c>
      <c r="J1330" s="28">
        <v>-98</v>
      </c>
      <c r="K1330" s="28" t="s">
        <v>438</v>
      </c>
      <c r="L1330" s="48" t="s">
        <v>207</v>
      </c>
      <c r="M1330" s="11">
        <f t="shared" si="23"/>
        <v>392</v>
      </c>
    </row>
    <row r="1331" spans="2:13" x14ac:dyDescent="0.35">
      <c r="B1331" s="28" t="s">
        <v>465</v>
      </c>
      <c r="C1331" s="28" t="s">
        <v>466</v>
      </c>
      <c r="D1331" s="28" t="s">
        <v>264</v>
      </c>
      <c r="E1331" s="28" t="s">
        <v>283</v>
      </c>
      <c r="F1331" s="28" t="s">
        <v>74</v>
      </c>
      <c r="G1331" s="28" t="s">
        <v>75</v>
      </c>
      <c r="H1331" s="28">
        <v>60</v>
      </c>
      <c r="I1331" s="28">
        <v>-4</v>
      </c>
      <c r="J1331" s="28">
        <v>-98</v>
      </c>
      <c r="K1331" s="28" t="s">
        <v>438</v>
      </c>
      <c r="L1331" s="48" t="s">
        <v>207</v>
      </c>
      <c r="M1331" s="11">
        <f t="shared" si="23"/>
        <v>392</v>
      </c>
    </row>
    <row r="1332" spans="2:13" x14ac:dyDescent="0.35">
      <c r="B1332" s="28" t="s">
        <v>467</v>
      </c>
      <c r="C1332" s="28" t="s">
        <v>468</v>
      </c>
      <c r="D1332" s="28" t="s">
        <v>264</v>
      </c>
      <c r="E1332" s="28" t="s">
        <v>283</v>
      </c>
      <c r="F1332" s="28" t="s">
        <v>74</v>
      </c>
      <c r="G1332" s="28" t="s">
        <v>75</v>
      </c>
      <c r="H1332" s="28">
        <v>60</v>
      </c>
      <c r="I1332" s="28">
        <v>-4</v>
      </c>
      <c r="J1332" s="28">
        <v>-98</v>
      </c>
      <c r="K1332" s="28" t="s">
        <v>438</v>
      </c>
      <c r="L1332" s="48" t="s">
        <v>207</v>
      </c>
      <c r="M1332" s="11">
        <f t="shared" si="23"/>
        <v>392</v>
      </c>
    </row>
    <row r="1333" spans="2:13" x14ac:dyDescent="0.35">
      <c r="B1333" s="28" t="s">
        <v>469</v>
      </c>
      <c r="C1333" s="28" t="s">
        <v>470</v>
      </c>
      <c r="D1333" s="28" t="s">
        <v>264</v>
      </c>
      <c r="E1333" s="28" t="s">
        <v>283</v>
      </c>
      <c r="F1333" s="28" t="s">
        <v>74</v>
      </c>
      <c r="G1333" s="28" t="s">
        <v>75</v>
      </c>
      <c r="H1333" s="28">
        <v>60</v>
      </c>
      <c r="I1333" s="28">
        <v>-4</v>
      </c>
      <c r="J1333" s="28">
        <v>-98</v>
      </c>
      <c r="K1333" s="28" t="s">
        <v>438</v>
      </c>
      <c r="L1333" s="48" t="s">
        <v>207</v>
      </c>
      <c r="M1333" s="11">
        <f t="shared" si="23"/>
        <v>392</v>
      </c>
    </row>
    <row r="1334" spans="2:13" x14ac:dyDescent="0.35">
      <c r="B1334" s="28" t="s">
        <v>471</v>
      </c>
      <c r="C1334" s="28" t="s">
        <v>472</v>
      </c>
      <c r="D1334" s="28" t="s">
        <v>264</v>
      </c>
      <c r="E1334" s="28" t="s">
        <v>283</v>
      </c>
      <c r="F1334" s="28" t="s">
        <v>74</v>
      </c>
      <c r="G1334" s="28" t="s">
        <v>75</v>
      </c>
      <c r="H1334" s="28">
        <v>60</v>
      </c>
      <c r="I1334" s="28">
        <v>-4</v>
      </c>
      <c r="J1334" s="28">
        <v>-98</v>
      </c>
      <c r="K1334" s="28" t="s">
        <v>438</v>
      </c>
      <c r="L1334" s="48" t="s">
        <v>207</v>
      </c>
      <c r="M1334" s="11">
        <f t="shared" si="23"/>
        <v>392</v>
      </c>
    </row>
    <row r="1335" spans="2:13" x14ac:dyDescent="0.35">
      <c r="B1335" s="28" t="s">
        <v>473</v>
      </c>
      <c r="C1335" s="28" t="s">
        <v>474</v>
      </c>
      <c r="D1335" s="28" t="s">
        <v>264</v>
      </c>
      <c r="E1335" s="28" t="s">
        <v>283</v>
      </c>
      <c r="F1335" s="28" t="s">
        <v>74</v>
      </c>
      <c r="G1335" s="28" t="s">
        <v>75</v>
      </c>
      <c r="H1335" s="28">
        <v>60</v>
      </c>
      <c r="I1335" s="28">
        <v>-4</v>
      </c>
      <c r="J1335" s="28">
        <v>-98</v>
      </c>
      <c r="K1335" s="28" t="s">
        <v>438</v>
      </c>
      <c r="L1335" s="48" t="s">
        <v>207</v>
      </c>
      <c r="M1335" s="11">
        <f t="shared" si="23"/>
        <v>392</v>
      </c>
    </row>
    <row r="1336" spans="2:13" x14ac:dyDescent="0.35">
      <c r="B1336" s="28" t="s">
        <v>475</v>
      </c>
      <c r="C1336" s="28" t="s">
        <v>476</v>
      </c>
      <c r="D1336" s="28" t="s">
        <v>294</v>
      </c>
      <c r="E1336" s="28" t="s">
        <v>477</v>
      </c>
      <c r="F1336" s="28" t="s">
        <v>74</v>
      </c>
      <c r="G1336" s="28" t="s">
        <v>75</v>
      </c>
      <c r="H1336" s="28">
        <v>60</v>
      </c>
      <c r="I1336" s="28">
        <v>-4</v>
      </c>
      <c r="J1336" s="28">
        <v>-98</v>
      </c>
      <c r="K1336" s="28" t="s">
        <v>438</v>
      </c>
      <c r="L1336" s="48" t="s">
        <v>207</v>
      </c>
      <c r="M1336" s="11">
        <f t="shared" si="23"/>
        <v>392</v>
      </c>
    </row>
    <row r="1337" spans="2:13" x14ac:dyDescent="0.35">
      <c r="B1337" s="28" t="s">
        <v>478</v>
      </c>
      <c r="C1337" s="28" t="s">
        <v>479</v>
      </c>
      <c r="D1337" s="28" t="s">
        <v>264</v>
      </c>
      <c r="E1337" s="28" t="s">
        <v>283</v>
      </c>
      <c r="F1337" s="28" t="s">
        <v>74</v>
      </c>
      <c r="G1337" s="28" t="s">
        <v>75</v>
      </c>
      <c r="H1337" s="28">
        <v>60</v>
      </c>
      <c r="I1337" s="28">
        <v>-4</v>
      </c>
      <c r="J1337" s="28">
        <v>-98</v>
      </c>
      <c r="K1337" s="28" t="s">
        <v>438</v>
      </c>
      <c r="L1337" s="48" t="s">
        <v>207</v>
      </c>
      <c r="M1337" s="11">
        <f t="shared" si="23"/>
        <v>392</v>
      </c>
    </row>
    <row r="1338" spans="2:13" x14ac:dyDescent="0.35">
      <c r="B1338" s="28" t="s">
        <v>480</v>
      </c>
      <c r="C1338" s="28" t="s">
        <v>481</v>
      </c>
      <c r="D1338" s="28" t="s">
        <v>449</v>
      </c>
      <c r="E1338" s="28" t="s">
        <v>450</v>
      </c>
      <c r="F1338" s="28" t="s">
        <v>74</v>
      </c>
      <c r="G1338" s="28" t="s">
        <v>75</v>
      </c>
      <c r="H1338" s="28">
        <v>60</v>
      </c>
      <c r="I1338" s="28">
        <v>-4</v>
      </c>
      <c r="J1338" s="28">
        <v>-98</v>
      </c>
      <c r="K1338" s="28" t="s">
        <v>438</v>
      </c>
      <c r="L1338" s="48" t="s">
        <v>207</v>
      </c>
      <c r="M1338" s="11">
        <f t="shared" si="23"/>
        <v>392</v>
      </c>
    </row>
    <row r="1339" spans="2:13" x14ac:dyDescent="0.35">
      <c r="B1339" s="28" t="s">
        <v>482</v>
      </c>
      <c r="C1339" s="28" t="s">
        <v>483</v>
      </c>
      <c r="D1339" s="28" t="s">
        <v>264</v>
      </c>
      <c r="E1339" s="28" t="s">
        <v>283</v>
      </c>
      <c r="F1339" s="28" t="s">
        <v>74</v>
      </c>
      <c r="G1339" s="28" t="s">
        <v>75</v>
      </c>
      <c r="H1339" s="28">
        <v>60</v>
      </c>
      <c r="I1339" s="28">
        <v>-4</v>
      </c>
      <c r="J1339" s="28">
        <v>-98</v>
      </c>
      <c r="K1339" s="28" t="s">
        <v>438</v>
      </c>
      <c r="L1339" s="48" t="s">
        <v>207</v>
      </c>
      <c r="M1339" s="11">
        <f t="shared" si="23"/>
        <v>392</v>
      </c>
    </row>
    <row r="1340" spans="2:13" x14ac:dyDescent="0.35">
      <c r="B1340" s="28" t="s">
        <v>484</v>
      </c>
      <c r="C1340" s="28" t="s">
        <v>485</v>
      </c>
      <c r="D1340" s="28" t="s">
        <v>264</v>
      </c>
      <c r="E1340" s="28" t="s">
        <v>283</v>
      </c>
      <c r="F1340" s="28" t="s">
        <v>74</v>
      </c>
      <c r="G1340" s="28" t="s">
        <v>75</v>
      </c>
      <c r="H1340" s="28">
        <v>60</v>
      </c>
      <c r="I1340" s="28">
        <v>-4</v>
      </c>
      <c r="J1340" s="28">
        <v>-98</v>
      </c>
      <c r="K1340" s="28" t="s">
        <v>438</v>
      </c>
      <c r="L1340" s="48" t="s">
        <v>207</v>
      </c>
      <c r="M1340" s="11">
        <f t="shared" si="23"/>
        <v>392</v>
      </c>
    </row>
    <row r="1341" spans="2:13" x14ac:dyDescent="0.35">
      <c r="B1341" s="28" t="s">
        <v>486</v>
      </c>
      <c r="C1341" s="28" t="s">
        <v>487</v>
      </c>
      <c r="D1341" s="28" t="s">
        <v>294</v>
      </c>
      <c r="E1341" s="28" t="s">
        <v>477</v>
      </c>
      <c r="F1341" s="28" t="s">
        <v>74</v>
      </c>
      <c r="G1341" s="28" t="s">
        <v>75</v>
      </c>
      <c r="H1341" s="28">
        <v>60</v>
      </c>
      <c r="I1341" s="28">
        <v>-4</v>
      </c>
      <c r="J1341" s="28">
        <v>-98</v>
      </c>
      <c r="K1341" s="28" t="s">
        <v>438</v>
      </c>
      <c r="L1341" s="48" t="s">
        <v>207</v>
      </c>
      <c r="M1341" s="11">
        <f t="shared" si="23"/>
        <v>392</v>
      </c>
    </row>
    <row r="1342" spans="2:13" x14ac:dyDescent="0.35">
      <c r="B1342" s="28" t="s">
        <v>488</v>
      </c>
      <c r="C1342" s="28" t="s">
        <v>489</v>
      </c>
      <c r="D1342" s="28" t="s">
        <v>264</v>
      </c>
      <c r="E1342" s="28" t="s">
        <v>283</v>
      </c>
      <c r="F1342" s="28" t="s">
        <v>74</v>
      </c>
      <c r="G1342" s="28" t="s">
        <v>75</v>
      </c>
      <c r="H1342" s="28">
        <v>60</v>
      </c>
      <c r="I1342" s="28">
        <v>-4</v>
      </c>
      <c r="J1342" s="28">
        <v>-98</v>
      </c>
      <c r="K1342" s="28" t="s">
        <v>438</v>
      </c>
      <c r="L1342" s="48" t="s">
        <v>207</v>
      </c>
      <c r="M1342" s="11">
        <f t="shared" si="23"/>
        <v>392</v>
      </c>
    </row>
    <row r="1343" spans="2:13" x14ac:dyDescent="0.35">
      <c r="B1343" s="28" t="s">
        <v>490</v>
      </c>
      <c r="C1343" s="28" t="s">
        <v>491</v>
      </c>
      <c r="D1343" s="28" t="s">
        <v>264</v>
      </c>
      <c r="E1343" s="28" t="s">
        <v>283</v>
      </c>
      <c r="F1343" s="28" t="s">
        <v>74</v>
      </c>
      <c r="G1343" s="28" t="s">
        <v>75</v>
      </c>
      <c r="H1343" s="28">
        <v>60</v>
      </c>
      <c r="I1343" s="28">
        <v>-4</v>
      </c>
      <c r="J1343" s="28">
        <v>-98</v>
      </c>
      <c r="K1343" s="28" t="s">
        <v>438</v>
      </c>
      <c r="L1343" s="48" t="s">
        <v>207</v>
      </c>
      <c r="M1343" s="11">
        <f t="shared" si="23"/>
        <v>392</v>
      </c>
    </row>
    <row r="1344" spans="2:13" x14ac:dyDescent="0.35">
      <c r="B1344" s="28" t="s">
        <v>237</v>
      </c>
      <c r="C1344" s="28" t="s">
        <v>238</v>
      </c>
      <c r="D1344" s="28" t="s">
        <v>224</v>
      </c>
      <c r="E1344" s="28" t="s">
        <v>232</v>
      </c>
      <c r="F1344" s="28" t="s">
        <v>74</v>
      </c>
      <c r="G1344" s="28" t="s">
        <v>75</v>
      </c>
      <c r="H1344" s="28">
        <v>60</v>
      </c>
      <c r="I1344" s="28">
        <v>-4</v>
      </c>
      <c r="J1344" s="28">
        <v>-98</v>
      </c>
      <c r="K1344" s="28" t="s">
        <v>192</v>
      </c>
      <c r="L1344" s="48" t="s">
        <v>207</v>
      </c>
      <c r="M1344" s="11">
        <f t="shared" si="23"/>
        <v>392</v>
      </c>
    </row>
    <row r="1345" spans="2:13" x14ac:dyDescent="0.35">
      <c r="B1345" s="28" t="s">
        <v>492</v>
      </c>
      <c r="C1345" s="28" t="s">
        <v>493</v>
      </c>
      <c r="D1345" s="28" t="s">
        <v>264</v>
      </c>
      <c r="E1345" s="28" t="s">
        <v>283</v>
      </c>
      <c r="F1345" s="28" t="s">
        <v>74</v>
      </c>
      <c r="G1345" s="28" t="s">
        <v>75</v>
      </c>
      <c r="H1345" s="28">
        <v>60</v>
      </c>
      <c r="I1345" s="28">
        <v>-4</v>
      </c>
      <c r="J1345" s="28">
        <v>-98</v>
      </c>
      <c r="K1345" s="28" t="s">
        <v>438</v>
      </c>
      <c r="L1345" s="48" t="s">
        <v>207</v>
      </c>
      <c r="M1345" s="11">
        <f t="shared" si="23"/>
        <v>392</v>
      </c>
    </row>
    <row r="1346" spans="2:13" x14ac:dyDescent="0.35">
      <c r="B1346" s="28" t="s">
        <v>494</v>
      </c>
      <c r="C1346" s="28" t="s">
        <v>495</v>
      </c>
      <c r="D1346" s="28" t="s">
        <v>264</v>
      </c>
      <c r="E1346" s="28" t="s">
        <v>283</v>
      </c>
      <c r="F1346" s="28" t="s">
        <v>74</v>
      </c>
      <c r="G1346" s="28" t="s">
        <v>75</v>
      </c>
      <c r="H1346" s="28">
        <v>60</v>
      </c>
      <c r="I1346" s="28">
        <v>-4</v>
      </c>
      <c r="J1346" s="28">
        <v>-98</v>
      </c>
      <c r="K1346" s="28" t="s">
        <v>438</v>
      </c>
      <c r="L1346" s="48" t="s">
        <v>207</v>
      </c>
      <c r="M1346" s="11">
        <f t="shared" si="23"/>
        <v>392</v>
      </c>
    </row>
    <row r="1347" spans="2:13" x14ac:dyDescent="0.35">
      <c r="B1347" s="28" t="s">
        <v>496</v>
      </c>
      <c r="C1347" s="28" t="s">
        <v>497</v>
      </c>
      <c r="D1347" s="28" t="s">
        <v>264</v>
      </c>
      <c r="E1347" s="28" t="s">
        <v>283</v>
      </c>
      <c r="F1347" s="28" t="s">
        <v>74</v>
      </c>
      <c r="G1347" s="28" t="s">
        <v>75</v>
      </c>
      <c r="H1347" s="28">
        <v>60</v>
      </c>
      <c r="I1347" s="28">
        <v>-4</v>
      </c>
      <c r="J1347" s="28">
        <v>-98</v>
      </c>
      <c r="K1347" s="28" t="s">
        <v>438</v>
      </c>
      <c r="L1347" s="48" t="s">
        <v>207</v>
      </c>
      <c r="M1347" s="11">
        <f t="shared" si="23"/>
        <v>392</v>
      </c>
    </row>
    <row r="1348" spans="2:13" x14ac:dyDescent="0.35">
      <c r="B1348" s="28" t="s">
        <v>498</v>
      </c>
      <c r="C1348" s="28" t="s">
        <v>499</v>
      </c>
      <c r="D1348" s="28" t="s">
        <v>264</v>
      </c>
      <c r="E1348" s="28" t="s">
        <v>283</v>
      </c>
      <c r="F1348" s="28" t="s">
        <v>74</v>
      </c>
      <c r="G1348" s="28" t="s">
        <v>75</v>
      </c>
      <c r="H1348" s="28">
        <v>60</v>
      </c>
      <c r="I1348" s="28">
        <v>-4</v>
      </c>
      <c r="J1348" s="28">
        <v>-98</v>
      </c>
      <c r="K1348" s="28" t="s">
        <v>438</v>
      </c>
      <c r="L1348" s="48" t="s">
        <v>207</v>
      </c>
      <c r="M1348" s="11">
        <f t="shared" ref="M1348:M1411" si="24">I1348*J1348</f>
        <v>392</v>
      </c>
    </row>
    <row r="1349" spans="2:13" x14ac:dyDescent="0.35">
      <c r="B1349" s="28" t="s">
        <v>500</v>
      </c>
      <c r="C1349" s="28" t="s">
        <v>501</v>
      </c>
      <c r="D1349" s="28" t="s">
        <v>264</v>
      </c>
      <c r="E1349" s="28" t="s">
        <v>283</v>
      </c>
      <c r="F1349" s="28" t="s">
        <v>74</v>
      </c>
      <c r="G1349" s="28" t="s">
        <v>75</v>
      </c>
      <c r="H1349" s="28">
        <v>60</v>
      </c>
      <c r="I1349" s="28">
        <v>-4</v>
      </c>
      <c r="J1349" s="28">
        <v>-98</v>
      </c>
      <c r="K1349" s="28" t="s">
        <v>438</v>
      </c>
      <c r="L1349" s="48" t="s">
        <v>207</v>
      </c>
      <c r="M1349" s="11">
        <f t="shared" si="24"/>
        <v>392</v>
      </c>
    </row>
    <row r="1350" spans="2:13" x14ac:dyDescent="0.35">
      <c r="B1350" s="28" t="s">
        <v>502</v>
      </c>
      <c r="C1350" s="28" t="s">
        <v>503</v>
      </c>
      <c r="D1350" s="28" t="s">
        <v>294</v>
      </c>
      <c r="E1350" s="28" t="s">
        <v>295</v>
      </c>
      <c r="F1350" s="28" t="s">
        <v>74</v>
      </c>
      <c r="G1350" s="28" t="s">
        <v>75</v>
      </c>
      <c r="H1350" s="28">
        <v>60</v>
      </c>
      <c r="I1350" s="28">
        <v>-4</v>
      </c>
      <c r="J1350" s="28">
        <v>-98</v>
      </c>
      <c r="K1350" s="28" t="s">
        <v>438</v>
      </c>
      <c r="L1350" s="48" t="s">
        <v>207</v>
      </c>
      <c r="M1350" s="11">
        <f t="shared" si="24"/>
        <v>392</v>
      </c>
    </row>
    <row r="1351" spans="2:13" x14ac:dyDescent="0.35">
      <c r="B1351" s="28" t="s">
        <v>504</v>
      </c>
      <c r="C1351" s="28" t="s">
        <v>505</v>
      </c>
      <c r="D1351" s="28" t="s">
        <v>264</v>
      </c>
      <c r="E1351" s="28" t="s">
        <v>283</v>
      </c>
      <c r="F1351" s="28" t="s">
        <v>74</v>
      </c>
      <c r="G1351" s="28" t="s">
        <v>75</v>
      </c>
      <c r="H1351" s="28">
        <v>60</v>
      </c>
      <c r="I1351" s="28">
        <v>-4</v>
      </c>
      <c r="J1351" s="28">
        <v>-98</v>
      </c>
      <c r="K1351" s="28" t="s">
        <v>438</v>
      </c>
      <c r="L1351" s="48" t="s">
        <v>207</v>
      </c>
      <c r="M1351" s="11">
        <f t="shared" si="24"/>
        <v>392</v>
      </c>
    </row>
    <row r="1352" spans="2:13" x14ac:dyDescent="0.35">
      <c r="B1352" s="28" t="s">
        <v>506</v>
      </c>
      <c r="C1352" s="28" t="s">
        <v>507</v>
      </c>
      <c r="D1352" s="28" t="s">
        <v>264</v>
      </c>
      <c r="E1352" s="28" t="s">
        <v>283</v>
      </c>
      <c r="F1352" s="28" t="s">
        <v>74</v>
      </c>
      <c r="G1352" s="28" t="s">
        <v>75</v>
      </c>
      <c r="H1352" s="28">
        <v>60</v>
      </c>
      <c r="I1352" s="28">
        <v>-4</v>
      </c>
      <c r="J1352" s="28">
        <v>-98</v>
      </c>
      <c r="K1352" s="28" t="s">
        <v>438</v>
      </c>
      <c r="L1352" s="48" t="s">
        <v>207</v>
      </c>
      <c r="M1352" s="11">
        <f t="shared" si="24"/>
        <v>392</v>
      </c>
    </row>
    <row r="1353" spans="2:13" x14ac:dyDescent="0.35">
      <c r="B1353" s="28" t="s">
        <v>508</v>
      </c>
      <c r="C1353" s="28" t="s">
        <v>509</v>
      </c>
      <c r="D1353" s="28" t="s">
        <v>264</v>
      </c>
      <c r="E1353" s="28" t="s">
        <v>283</v>
      </c>
      <c r="F1353" s="28" t="s">
        <v>74</v>
      </c>
      <c r="G1353" s="28" t="s">
        <v>75</v>
      </c>
      <c r="H1353" s="28">
        <v>60</v>
      </c>
      <c r="I1353" s="28">
        <v>-4</v>
      </c>
      <c r="J1353" s="28">
        <v>-98</v>
      </c>
      <c r="K1353" s="28" t="s">
        <v>438</v>
      </c>
      <c r="L1353" s="48" t="s">
        <v>207</v>
      </c>
      <c r="M1353" s="11">
        <f t="shared" si="24"/>
        <v>392</v>
      </c>
    </row>
    <row r="1354" spans="2:13" x14ac:dyDescent="0.35">
      <c r="B1354" s="28" t="s">
        <v>510</v>
      </c>
      <c r="C1354" s="28" t="s">
        <v>511</v>
      </c>
      <c r="D1354" s="28" t="s">
        <v>264</v>
      </c>
      <c r="E1354" s="28" t="s">
        <v>283</v>
      </c>
      <c r="F1354" s="28" t="s">
        <v>74</v>
      </c>
      <c r="G1354" s="28" t="s">
        <v>75</v>
      </c>
      <c r="H1354" s="28">
        <v>60</v>
      </c>
      <c r="I1354" s="28">
        <v>-4</v>
      </c>
      <c r="J1354" s="28">
        <v>-98</v>
      </c>
      <c r="K1354" s="28" t="s">
        <v>438</v>
      </c>
      <c r="L1354" s="48" t="s">
        <v>207</v>
      </c>
      <c r="M1354" s="11">
        <f t="shared" si="24"/>
        <v>392</v>
      </c>
    </row>
    <row r="1355" spans="2:13" x14ac:dyDescent="0.35">
      <c r="B1355" s="28" t="s">
        <v>512</v>
      </c>
      <c r="C1355" s="28" t="s">
        <v>513</v>
      </c>
      <c r="D1355" s="28" t="s">
        <v>264</v>
      </c>
      <c r="E1355" s="28" t="s">
        <v>283</v>
      </c>
      <c r="F1355" s="28" t="s">
        <v>74</v>
      </c>
      <c r="G1355" s="28" t="s">
        <v>75</v>
      </c>
      <c r="H1355" s="28">
        <v>60</v>
      </c>
      <c r="I1355" s="28">
        <v>-4</v>
      </c>
      <c r="J1355" s="28">
        <v>-98</v>
      </c>
      <c r="K1355" s="28" t="s">
        <v>438</v>
      </c>
      <c r="L1355" s="48" t="s">
        <v>207</v>
      </c>
      <c r="M1355" s="11">
        <f t="shared" si="24"/>
        <v>392</v>
      </c>
    </row>
    <row r="1356" spans="2:13" x14ac:dyDescent="0.35">
      <c r="B1356" s="28" t="s">
        <v>514</v>
      </c>
      <c r="C1356" s="28" t="s">
        <v>515</v>
      </c>
      <c r="D1356" s="28" t="s">
        <v>264</v>
      </c>
      <c r="E1356" s="28" t="s">
        <v>283</v>
      </c>
      <c r="F1356" s="28" t="s">
        <v>74</v>
      </c>
      <c r="G1356" s="28" t="s">
        <v>75</v>
      </c>
      <c r="H1356" s="28">
        <v>60</v>
      </c>
      <c r="I1356" s="28">
        <v>-4</v>
      </c>
      <c r="J1356" s="28">
        <v>-98</v>
      </c>
      <c r="K1356" s="28" t="s">
        <v>438</v>
      </c>
      <c r="L1356" s="48" t="s">
        <v>207</v>
      </c>
      <c r="M1356" s="11">
        <f t="shared" si="24"/>
        <v>392</v>
      </c>
    </row>
    <row r="1357" spans="2:13" x14ac:dyDescent="0.35">
      <c r="B1357" s="28" t="s">
        <v>516</v>
      </c>
      <c r="C1357" s="28" t="s">
        <v>517</v>
      </c>
      <c r="D1357" s="28" t="s">
        <v>264</v>
      </c>
      <c r="E1357" s="28" t="s">
        <v>283</v>
      </c>
      <c r="F1357" s="28" t="s">
        <v>74</v>
      </c>
      <c r="G1357" s="28" t="s">
        <v>75</v>
      </c>
      <c r="H1357" s="28">
        <v>60</v>
      </c>
      <c r="I1357" s="28">
        <v>-4</v>
      </c>
      <c r="J1357" s="28">
        <v>-98</v>
      </c>
      <c r="K1357" s="28" t="s">
        <v>438</v>
      </c>
      <c r="L1357" s="48" t="s">
        <v>207</v>
      </c>
      <c r="M1357" s="11">
        <f t="shared" si="24"/>
        <v>392</v>
      </c>
    </row>
    <row r="1358" spans="2:13" x14ac:dyDescent="0.35">
      <c r="B1358" s="28" t="s">
        <v>518</v>
      </c>
      <c r="C1358" s="28" t="s">
        <v>519</v>
      </c>
      <c r="D1358" s="28" t="s">
        <v>264</v>
      </c>
      <c r="E1358" s="28" t="s">
        <v>283</v>
      </c>
      <c r="F1358" s="28" t="s">
        <v>74</v>
      </c>
      <c r="G1358" s="28" t="s">
        <v>75</v>
      </c>
      <c r="H1358" s="28">
        <v>60</v>
      </c>
      <c r="I1358" s="28">
        <v>-4</v>
      </c>
      <c r="J1358" s="28">
        <v>-98</v>
      </c>
      <c r="K1358" s="28" t="s">
        <v>438</v>
      </c>
      <c r="L1358" s="48" t="s">
        <v>207</v>
      </c>
      <c r="M1358" s="11">
        <f t="shared" si="24"/>
        <v>392</v>
      </c>
    </row>
    <row r="1359" spans="2:13" x14ac:dyDescent="0.35">
      <c r="B1359" s="28" t="s">
        <v>520</v>
      </c>
      <c r="C1359" s="28" t="s">
        <v>521</v>
      </c>
      <c r="D1359" s="28" t="s">
        <v>264</v>
      </c>
      <c r="E1359" s="28" t="s">
        <v>283</v>
      </c>
      <c r="F1359" s="28" t="s">
        <v>74</v>
      </c>
      <c r="G1359" s="28" t="s">
        <v>75</v>
      </c>
      <c r="H1359" s="28">
        <v>60</v>
      </c>
      <c r="I1359" s="28">
        <v>-4</v>
      </c>
      <c r="J1359" s="28">
        <v>-98</v>
      </c>
      <c r="K1359" s="28" t="s">
        <v>438</v>
      </c>
      <c r="L1359" s="48" t="s">
        <v>207</v>
      </c>
      <c r="M1359" s="11">
        <f t="shared" si="24"/>
        <v>392</v>
      </c>
    </row>
    <row r="1360" spans="2:13" x14ac:dyDescent="0.35">
      <c r="B1360" s="28" t="s">
        <v>522</v>
      </c>
      <c r="C1360" s="28" t="s">
        <v>523</v>
      </c>
      <c r="D1360" s="28" t="s">
        <v>264</v>
      </c>
      <c r="E1360" s="28" t="s">
        <v>283</v>
      </c>
      <c r="F1360" s="28" t="s">
        <v>74</v>
      </c>
      <c r="G1360" s="28" t="s">
        <v>75</v>
      </c>
      <c r="H1360" s="28">
        <v>60</v>
      </c>
      <c r="I1360" s="28">
        <v>-4</v>
      </c>
      <c r="J1360" s="28">
        <v>-98</v>
      </c>
      <c r="K1360" s="28" t="s">
        <v>438</v>
      </c>
      <c r="L1360" s="48" t="s">
        <v>207</v>
      </c>
      <c r="M1360" s="11">
        <f t="shared" si="24"/>
        <v>392</v>
      </c>
    </row>
    <row r="1361" spans="2:13" x14ac:dyDescent="0.35">
      <c r="B1361" s="28" t="s">
        <v>524</v>
      </c>
      <c r="C1361" s="28" t="s">
        <v>525</v>
      </c>
      <c r="D1361" s="28" t="s">
        <v>264</v>
      </c>
      <c r="E1361" s="28" t="s">
        <v>283</v>
      </c>
      <c r="F1361" s="28" t="s">
        <v>74</v>
      </c>
      <c r="G1361" s="28" t="s">
        <v>75</v>
      </c>
      <c r="H1361" s="28">
        <v>60</v>
      </c>
      <c r="I1361" s="28">
        <v>-4</v>
      </c>
      <c r="J1361" s="28">
        <v>-98</v>
      </c>
      <c r="K1361" s="28" t="s">
        <v>438</v>
      </c>
      <c r="L1361" s="48" t="s">
        <v>207</v>
      </c>
      <c r="M1361" s="11">
        <f t="shared" si="24"/>
        <v>392</v>
      </c>
    </row>
    <row r="1362" spans="2:13" x14ac:dyDescent="0.35">
      <c r="B1362" s="28" t="s">
        <v>526</v>
      </c>
      <c r="C1362" s="28" t="s">
        <v>527</v>
      </c>
      <c r="D1362" s="28" t="s">
        <v>264</v>
      </c>
      <c r="E1362" s="28" t="s">
        <v>283</v>
      </c>
      <c r="F1362" s="28" t="s">
        <v>74</v>
      </c>
      <c r="G1362" s="28" t="s">
        <v>75</v>
      </c>
      <c r="H1362" s="28">
        <v>60</v>
      </c>
      <c r="I1362" s="28">
        <v>-4</v>
      </c>
      <c r="J1362" s="28">
        <v>-98</v>
      </c>
      <c r="K1362" s="28" t="s">
        <v>438</v>
      </c>
      <c r="L1362" s="48" t="s">
        <v>207</v>
      </c>
      <c r="M1362" s="11">
        <f t="shared" si="24"/>
        <v>392</v>
      </c>
    </row>
    <row r="1363" spans="2:13" x14ac:dyDescent="0.35">
      <c r="B1363" s="28" t="s">
        <v>528</v>
      </c>
      <c r="C1363" s="28" t="s">
        <v>529</v>
      </c>
      <c r="D1363" s="28" t="s">
        <v>264</v>
      </c>
      <c r="E1363" s="28" t="s">
        <v>283</v>
      </c>
      <c r="F1363" s="28" t="s">
        <v>74</v>
      </c>
      <c r="G1363" s="28" t="s">
        <v>75</v>
      </c>
      <c r="H1363" s="28">
        <v>60</v>
      </c>
      <c r="I1363" s="28">
        <v>-4</v>
      </c>
      <c r="J1363" s="28">
        <v>-98</v>
      </c>
      <c r="K1363" s="28" t="s">
        <v>438</v>
      </c>
      <c r="L1363" s="48" t="s">
        <v>207</v>
      </c>
      <c r="M1363" s="11">
        <f t="shared" si="24"/>
        <v>392</v>
      </c>
    </row>
    <row r="1364" spans="2:13" x14ac:dyDescent="0.35">
      <c r="B1364" s="28" t="s">
        <v>530</v>
      </c>
      <c r="C1364" s="28" t="s">
        <v>531</v>
      </c>
      <c r="D1364" s="28" t="s">
        <v>264</v>
      </c>
      <c r="E1364" s="28" t="s">
        <v>283</v>
      </c>
      <c r="F1364" s="28" t="s">
        <v>74</v>
      </c>
      <c r="G1364" s="28" t="s">
        <v>75</v>
      </c>
      <c r="H1364" s="28">
        <v>60</v>
      </c>
      <c r="I1364" s="28">
        <v>-4</v>
      </c>
      <c r="J1364" s="28">
        <v>-98</v>
      </c>
      <c r="K1364" s="28" t="s">
        <v>438</v>
      </c>
      <c r="L1364" s="48" t="s">
        <v>207</v>
      </c>
      <c r="M1364" s="11">
        <f t="shared" si="24"/>
        <v>392</v>
      </c>
    </row>
    <row r="1365" spans="2:13" x14ac:dyDescent="0.35">
      <c r="B1365" s="28" t="s">
        <v>532</v>
      </c>
      <c r="C1365" s="28" t="s">
        <v>533</v>
      </c>
      <c r="D1365" s="28" t="s">
        <v>264</v>
      </c>
      <c r="E1365" s="28" t="s">
        <v>283</v>
      </c>
      <c r="F1365" s="28" t="s">
        <v>74</v>
      </c>
      <c r="G1365" s="28" t="s">
        <v>75</v>
      </c>
      <c r="H1365" s="28">
        <v>60</v>
      </c>
      <c r="I1365" s="28">
        <v>-4</v>
      </c>
      <c r="J1365" s="28">
        <v>-98</v>
      </c>
      <c r="K1365" s="28" t="s">
        <v>438</v>
      </c>
      <c r="L1365" s="48" t="s">
        <v>207</v>
      </c>
      <c r="M1365" s="11">
        <f t="shared" si="24"/>
        <v>392</v>
      </c>
    </row>
    <row r="1366" spans="2:13" x14ac:dyDescent="0.35">
      <c r="B1366" s="28" t="s">
        <v>534</v>
      </c>
      <c r="C1366" s="28" t="s">
        <v>535</v>
      </c>
      <c r="D1366" s="28" t="s">
        <v>264</v>
      </c>
      <c r="E1366" s="28" t="s">
        <v>283</v>
      </c>
      <c r="F1366" s="28" t="s">
        <v>74</v>
      </c>
      <c r="G1366" s="28" t="s">
        <v>75</v>
      </c>
      <c r="H1366" s="28">
        <v>60</v>
      </c>
      <c r="I1366" s="28">
        <v>-4</v>
      </c>
      <c r="J1366" s="28">
        <v>-98</v>
      </c>
      <c r="K1366" s="28" t="s">
        <v>438</v>
      </c>
      <c r="L1366" s="48" t="s">
        <v>207</v>
      </c>
      <c r="M1366" s="11">
        <f t="shared" si="24"/>
        <v>392</v>
      </c>
    </row>
    <row r="1367" spans="2:13" x14ac:dyDescent="0.35">
      <c r="B1367" s="28" t="s">
        <v>536</v>
      </c>
      <c r="C1367" s="28" t="s">
        <v>537</v>
      </c>
      <c r="D1367" s="28" t="s">
        <v>264</v>
      </c>
      <c r="E1367" s="28" t="s">
        <v>283</v>
      </c>
      <c r="F1367" s="28" t="s">
        <v>74</v>
      </c>
      <c r="G1367" s="28" t="s">
        <v>75</v>
      </c>
      <c r="H1367" s="28">
        <v>60</v>
      </c>
      <c r="I1367" s="28">
        <v>-4</v>
      </c>
      <c r="J1367" s="28">
        <v>-98</v>
      </c>
      <c r="K1367" s="28" t="s">
        <v>438</v>
      </c>
      <c r="L1367" s="48" t="s">
        <v>207</v>
      </c>
      <c r="M1367" s="11">
        <f t="shared" si="24"/>
        <v>392</v>
      </c>
    </row>
    <row r="1368" spans="2:13" x14ac:dyDescent="0.35">
      <c r="B1368" s="28" t="s">
        <v>538</v>
      </c>
      <c r="C1368" s="28" t="s">
        <v>539</v>
      </c>
      <c r="D1368" s="28" t="s">
        <v>264</v>
      </c>
      <c r="E1368" s="28" t="s">
        <v>283</v>
      </c>
      <c r="F1368" s="28" t="s">
        <v>74</v>
      </c>
      <c r="G1368" s="28" t="s">
        <v>75</v>
      </c>
      <c r="H1368" s="28">
        <v>60</v>
      </c>
      <c r="I1368" s="28">
        <v>-4</v>
      </c>
      <c r="J1368" s="28">
        <v>-98</v>
      </c>
      <c r="K1368" s="28" t="s">
        <v>438</v>
      </c>
      <c r="L1368" s="48" t="s">
        <v>207</v>
      </c>
      <c r="M1368" s="11">
        <f t="shared" si="24"/>
        <v>392</v>
      </c>
    </row>
    <row r="1369" spans="2:13" x14ac:dyDescent="0.35">
      <c r="B1369" s="28" t="s">
        <v>540</v>
      </c>
      <c r="C1369" s="28" t="s">
        <v>541</v>
      </c>
      <c r="D1369" s="28" t="s">
        <v>264</v>
      </c>
      <c r="E1369" s="28" t="s">
        <v>283</v>
      </c>
      <c r="F1369" s="28" t="s">
        <v>74</v>
      </c>
      <c r="G1369" s="28" t="s">
        <v>75</v>
      </c>
      <c r="H1369" s="28">
        <v>60</v>
      </c>
      <c r="I1369" s="28">
        <v>-4</v>
      </c>
      <c r="J1369" s="28">
        <v>-98</v>
      </c>
      <c r="K1369" s="28" t="s">
        <v>438</v>
      </c>
      <c r="L1369" s="48" t="s">
        <v>207</v>
      </c>
      <c r="M1369" s="11">
        <f t="shared" si="24"/>
        <v>392</v>
      </c>
    </row>
    <row r="1370" spans="2:13" x14ac:dyDescent="0.35">
      <c r="B1370" s="28" t="s">
        <v>542</v>
      </c>
      <c r="C1370" s="28" t="s">
        <v>543</v>
      </c>
      <c r="D1370" s="28" t="s">
        <v>264</v>
      </c>
      <c r="E1370" s="28" t="s">
        <v>283</v>
      </c>
      <c r="F1370" s="28" t="s">
        <v>74</v>
      </c>
      <c r="G1370" s="28" t="s">
        <v>75</v>
      </c>
      <c r="H1370" s="28">
        <v>60</v>
      </c>
      <c r="I1370" s="28">
        <v>-4</v>
      </c>
      <c r="J1370" s="28">
        <v>-98</v>
      </c>
      <c r="K1370" s="28" t="s">
        <v>438</v>
      </c>
      <c r="L1370" s="48" t="s">
        <v>207</v>
      </c>
      <c r="M1370" s="11">
        <f t="shared" si="24"/>
        <v>392</v>
      </c>
    </row>
    <row r="1371" spans="2:13" x14ac:dyDescent="0.35">
      <c r="B1371" s="28" t="s">
        <v>544</v>
      </c>
      <c r="C1371" s="28" t="s">
        <v>545</v>
      </c>
      <c r="D1371" s="28" t="s">
        <v>449</v>
      </c>
      <c r="E1371" s="28" t="s">
        <v>450</v>
      </c>
      <c r="F1371" s="28" t="s">
        <v>74</v>
      </c>
      <c r="G1371" s="28" t="s">
        <v>75</v>
      </c>
      <c r="H1371" s="28">
        <v>60</v>
      </c>
      <c r="I1371" s="28">
        <v>-4</v>
      </c>
      <c r="J1371" s="28">
        <v>-98</v>
      </c>
      <c r="K1371" s="28" t="s">
        <v>438</v>
      </c>
      <c r="L1371" s="48" t="s">
        <v>207</v>
      </c>
      <c r="M1371" s="11">
        <f t="shared" si="24"/>
        <v>392</v>
      </c>
    </row>
    <row r="1372" spans="2:13" x14ac:dyDescent="0.35">
      <c r="B1372" s="28" t="s">
        <v>546</v>
      </c>
      <c r="C1372" s="28" t="s">
        <v>547</v>
      </c>
      <c r="D1372" s="28" t="s">
        <v>264</v>
      </c>
      <c r="E1372" s="28" t="s">
        <v>283</v>
      </c>
      <c r="F1372" s="28" t="s">
        <v>74</v>
      </c>
      <c r="G1372" s="28" t="s">
        <v>75</v>
      </c>
      <c r="H1372" s="28">
        <v>60</v>
      </c>
      <c r="I1372" s="28">
        <v>-4</v>
      </c>
      <c r="J1372" s="28">
        <v>-98</v>
      </c>
      <c r="K1372" s="28" t="s">
        <v>438</v>
      </c>
      <c r="L1372" s="48" t="s">
        <v>207</v>
      </c>
      <c r="M1372" s="11">
        <f t="shared" si="24"/>
        <v>392</v>
      </c>
    </row>
    <row r="1373" spans="2:13" x14ac:dyDescent="0.35">
      <c r="B1373" s="28" t="s">
        <v>548</v>
      </c>
      <c r="C1373" s="28" t="s">
        <v>549</v>
      </c>
      <c r="D1373" s="28" t="s">
        <v>264</v>
      </c>
      <c r="E1373" s="28" t="s">
        <v>283</v>
      </c>
      <c r="F1373" s="28" t="s">
        <v>74</v>
      </c>
      <c r="G1373" s="28" t="s">
        <v>75</v>
      </c>
      <c r="H1373" s="28">
        <v>60</v>
      </c>
      <c r="I1373" s="28">
        <v>-4</v>
      </c>
      <c r="J1373" s="28">
        <v>-98</v>
      </c>
      <c r="K1373" s="28" t="s">
        <v>438</v>
      </c>
      <c r="L1373" s="48" t="s">
        <v>207</v>
      </c>
      <c r="M1373" s="11">
        <f t="shared" si="24"/>
        <v>392</v>
      </c>
    </row>
    <row r="1374" spans="2:13" x14ac:dyDescent="0.35">
      <c r="B1374" s="28" t="s">
        <v>550</v>
      </c>
      <c r="C1374" s="28" t="s">
        <v>551</v>
      </c>
      <c r="D1374" s="28" t="s">
        <v>264</v>
      </c>
      <c r="E1374" s="28" t="s">
        <v>283</v>
      </c>
      <c r="F1374" s="28" t="s">
        <v>74</v>
      </c>
      <c r="G1374" s="28" t="s">
        <v>75</v>
      </c>
      <c r="H1374" s="28">
        <v>60</v>
      </c>
      <c r="I1374" s="28">
        <v>-4</v>
      </c>
      <c r="J1374" s="28">
        <v>-98</v>
      </c>
      <c r="K1374" s="28" t="s">
        <v>438</v>
      </c>
      <c r="L1374" s="48" t="s">
        <v>207</v>
      </c>
      <c r="M1374" s="11">
        <f t="shared" si="24"/>
        <v>392</v>
      </c>
    </row>
    <row r="1375" spans="2:13" x14ac:dyDescent="0.35">
      <c r="B1375" s="28" t="s">
        <v>552</v>
      </c>
      <c r="C1375" s="28" t="s">
        <v>553</v>
      </c>
      <c r="D1375" s="28" t="s">
        <v>264</v>
      </c>
      <c r="E1375" s="28" t="s">
        <v>283</v>
      </c>
      <c r="F1375" s="28" t="s">
        <v>74</v>
      </c>
      <c r="G1375" s="28" t="s">
        <v>75</v>
      </c>
      <c r="H1375" s="28">
        <v>60</v>
      </c>
      <c r="I1375" s="28">
        <v>-4</v>
      </c>
      <c r="J1375" s="28">
        <v>-98</v>
      </c>
      <c r="K1375" s="28" t="s">
        <v>438</v>
      </c>
      <c r="L1375" s="48" t="s">
        <v>207</v>
      </c>
      <c r="M1375" s="11">
        <f t="shared" si="24"/>
        <v>392</v>
      </c>
    </row>
    <row r="1376" spans="2:13" x14ac:dyDescent="0.35">
      <c r="B1376" s="28" t="s">
        <v>554</v>
      </c>
      <c r="C1376" s="28" t="s">
        <v>555</v>
      </c>
      <c r="D1376" s="28" t="s">
        <v>264</v>
      </c>
      <c r="E1376" s="28" t="s">
        <v>283</v>
      </c>
      <c r="F1376" s="28" t="s">
        <v>74</v>
      </c>
      <c r="G1376" s="28" t="s">
        <v>75</v>
      </c>
      <c r="H1376" s="28">
        <v>60</v>
      </c>
      <c r="I1376" s="28">
        <v>-4</v>
      </c>
      <c r="J1376" s="28">
        <v>-98</v>
      </c>
      <c r="K1376" s="28" t="s">
        <v>438</v>
      </c>
      <c r="L1376" s="48" t="s">
        <v>207</v>
      </c>
      <c r="M1376" s="11">
        <f t="shared" si="24"/>
        <v>392</v>
      </c>
    </row>
    <row r="1377" spans="2:13" x14ac:dyDescent="0.35">
      <c r="B1377" s="28" t="s">
        <v>556</v>
      </c>
      <c r="C1377" s="28" t="s">
        <v>557</v>
      </c>
      <c r="D1377" s="28" t="s">
        <v>264</v>
      </c>
      <c r="E1377" s="28" t="s">
        <v>283</v>
      </c>
      <c r="F1377" s="28" t="s">
        <v>74</v>
      </c>
      <c r="G1377" s="28" t="s">
        <v>75</v>
      </c>
      <c r="H1377" s="28">
        <v>60</v>
      </c>
      <c r="I1377" s="28">
        <v>-4</v>
      </c>
      <c r="J1377" s="28">
        <v>-98</v>
      </c>
      <c r="K1377" s="28" t="s">
        <v>438</v>
      </c>
      <c r="L1377" s="48" t="s">
        <v>207</v>
      </c>
      <c r="M1377" s="11">
        <f t="shared" si="24"/>
        <v>392</v>
      </c>
    </row>
    <row r="1378" spans="2:13" x14ac:dyDescent="0.35">
      <c r="B1378" s="28" t="s">
        <v>558</v>
      </c>
      <c r="C1378" s="28" t="s">
        <v>559</v>
      </c>
      <c r="D1378" s="28" t="s">
        <v>264</v>
      </c>
      <c r="E1378" s="28" t="s">
        <v>283</v>
      </c>
      <c r="F1378" s="28" t="s">
        <v>74</v>
      </c>
      <c r="G1378" s="28" t="s">
        <v>75</v>
      </c>
      <c r="H1378" s="28">
        <v>60</v>
      </c>
      <c r="I1378" s="28">
        <v>-4</v>
      </c>
      <c r="J1378" s="28">
        <v>-98</v>
      </c>
      <c r="K1378" s="28" t="s">
        <v>438</v>
      </c>
      <c r="L1378" s="48" t="s">
        <v>207</v>
      </c>
      <c r="M1378" s="11">
        <f t="shared" si="24"/>
        <v>392</v>
      </c>
    </row>
    <row r="1379" spans="2:13" x14ac:dyDescent="0.35">
      <c r="B1379" s="28" t="s">
        <v>560</v>
      </c>
      <c r="C1379" s="28" t="s">
        <v>561</v>
      </c>
      <c r="D1379" s="28" t="s">
        <v>264</v>
      </c>
      <c r="E1379" s="28" t="s">
        <v>283</v>
      </c>
      <c r="F1379" s="28" t="s">
        <v>74</v>
      </c>
      <c r="G1379" s="28" t="s">
        <v>75</v>
      </c>
      <c r="H1379" s="28">
        <v>60</v>
      </c>
      <c r="I1379" s="28">
        <v>-4</v>
      </c>
      <c r="J1379" s="28">
        <v>-98</v>
      </c>
      <c r="K1379" s="28" t="s">
        <v>438</v>
      </c>
      <c r="L1379" s="48" t="s">
        <v>207</v>
      </c>
      <c r="M1379" s="11">
        <f t="shared" si="24"/>
        <v>392</v>
      </c>
    </row>
    <row r="1380" spans="2:13" x14ac:dyDescent="0.35">
      <c r="B1380" s="28" t="s">
        <v>562</v>
      </c>
      <c r="C1380" s="28" t="s">
        <v>563</v>
      </c>
      <c r="D1380" s="28" t="s">
        <v>264</v>
      </c>
      <c r="E1380" s="28" t="s">
        <v>283</v>
      </c>
      <c r="F1380" s="28" t="s">
        <v>74</v>
      </c>
      <c r="G1380" s="28" t="s">
        <v>75</v>
      </c>
      <c r="H1380" s="28">
        <v>60</v>
      </c>
      <c r="I1380" s="28">
        <v>-4</v>
      </c>
      <c r="J1380" s="28">
        <v>-98</v>
      </c>
      <c r="K1380" s="28" t="s">
        <v>438</v>
      </c>
      <c r="L1380" s="48" t="s">
        <v>207</v>
      </c>
      <c r="M1380" s="11">
        <f t="shared" si="24"/>
        <v>392</v>
      </c>
    </row>
    <row r="1381" spans="2:13" x14ac:dyDescent="0.35">
      <c r="B1381" s="28" t="s">
        <v>564</v>
      </c>
      <c r="C1381" s="28" t="s">
        <v>565</v>
      </c>
      <c r="D1381" s="28" t="s">
        <v>264</v>
      </c>
      <c r="E1381" s="28" t="s">
        <v>283</v>
      </c>
      <c r="F1381" s="28" t="s">
        <v>74</v>
      </c>
      <c r="G1381" s="28" t="s">
        <v>75</v>
      </c>
      <c r="H1381" s="28">
        <v>60</v>
      </c>
      <c r="I1381" s="28">
        <v>-4</v>
      </c>
      <c r="J1381" s="28">
        <v>-98</v>
      </c>
      <c r="K1381" s="28" t="s">
        <v>438</v>
      </c>
      <c r="L1381" s="48" t="s">
        <v>207</v>
      </c>
      <c r="M1381" s="11">
        <f t="shared" si="24"/>
        <v>392</v>
      </c>
    </row>
    <row r="1382" spans="2:13" x14ac:dyDescent="0.35">
      <c r="B1382" s="28" t="s">
        <v>566</v>
      </c>
      <c r="C1382" s="28" t="s">
        <v>567</v>
      </c>
      <c r="D1382" s="28" t="s">
        <v>294</v>
      </c>
      <c r="E1382" s="28" t="s">
        <v>477</v>
      </c>
      <c r="F1382" s="28" t="s">
        <v>74</v>
      </c>
      <c r="G1382" s="28" t="s">
        <v>75</v>
      </c>
      <c r="H1382" s="28">
        <v>60</v>
      </c>
      <c r="I1382" s="28">
        <v>-4</v>
      </c>
      <c r="J1382" s="28">
        <v>-98</v>
      </c>
      <c r="K1382" s="28" t="s">
        <v>438</v>
      </c>
      <c r="L1382" s="48" t="s">
        <v>207</v>
      </c>
      <c r="M1382" s="11">
        <f t="shared" si="24"/>
        <v>392</v>
      </c>
    </row>
    <row r="1383" spans="2:13" x14ac:dyDescent="0.35">
      <c r="B1383" s="28" t="s">
        <v>568</v>
      </c>
      <c r="C1383" s="28" t="s">
        <v>569</v>
      </c>
      <c r="D1383" s="28" t="s">
        <v>264</v>
      </c>
      <c r="E1383" s="28" t="s">
        <v>283</v>
      </c>
      <c r="F1383" s="28" t="s">
        <v>74</v>
      </c>
      <c r="G1383" s="28" t="s">
        <v>75</v>
      </c>
      <c r="H1383" s="28">
        <v>60</v>
      </c>
      <c r="I1383" s="28">
        <v>-4</v>
      </c>
      <c r="J1383" s="28">
        <v>-98</v>
      </c>
      <c r="K1383" s="28" t="s">
        <v>438</v>
      </c>
      <c r="L1383" s="48" t="s">
        <v>207</v>
      </c>
      <c r="M1383" s="11">
        <f t="shared" si="24"/>
        <v>392</v>
      </c>
    </row>
    <row r="1384" spans="2:13" x14ac:dyDescent="0.35">
      <c r="B1384" s="28" t="s">
        <v>570</v>
      </c>
      <c r="C1384" s="28" t="s">
        <v>571</v>
      </c>
      <c r="D1384" s="28" t="s">
        <v>294</v>
      </c>
      <c r="E1384" s="28" t="s">
        <v>477</v>
      </c>
      <c r="F1384" s="28" t="s">
        <v>74</v>
      </c>
      <c r="G1384" s="28" t="s">
        <v>75</v>
      </c>
      <c r="H1384" s="28">
        <v>60</v>
      </c>
      <c r="I1384" s="28">
        <v>-4</v>
      </c>
      <c r="J1384" s="28">
        <v>-98</v>
      </c>
      <c r="K1384" s="28" t="s">
        <v>438</v>
      </c>
      <c r="L1384" s="48" t="s">
        <v>207</v>
      </c>
      <c r="M1384" s="11">
        <f t="shared" si="24"/>
        <v>392</v>
      </c>
    </row>
    <row r="1385" spans="2:13" x14ac:dyDescent="0.35">
      <c r="B1385" s="28" t="s">
        <v>572</v>
      </c>
      <c r="C1385" s="28" t="s">
        <v>573</v>
      </c>
      <c r="D1385" s="28" t="s">
        <v>264</v>
      </c>
      <c r="E1385" s="28" t="s">
        <v>283</v>
      </c>
      <c r="F1385" s="28" t="s">
        <v>74</v>
      </c>
      <c r="G1385" s="28" t="s">
        <v>75</v>
      </c>
      <c r="H1385" s="28">
        <v>60</v>
      </c>
      <c r="I1385" s="28">
        <v>-4</v>
      </c>
      <c r="J1385" s="28">
        <v>-98</v>
      </c>
      <c r="K1385" s="28" t="s">
        <v>438</v>
      </c>
      <c r="L1385" s="48" t="s">
        <v>207</v>
      </c>
      <c r="M1385" s="11">
        <f t="shared" si="24"/>
        <v>392</v>
      </c>
    </row>
    <row r="1386" spans="2:13" x14ac:dyDescent="0.35">
      <c r="B1386" s="28" t="s">
        <v>574</v>
      </c>
      <c r="C1386" s="28" t="s">
        <v>575</v>
      </c>
      <c r="D1386" s="28" t="s">
        <v>264</v>
      </c>
      <c r="E1386" s="28" t="s">
        <v>283</v>
      </c>
      <c r="F1386" s="28" t="s">
        <v>74</v>
      </c>
      <c r="G1386" s="28" t="s">
        <v>75</v>
      </c>
      <c r="H1386" s="28">
        <v>60</v>
      </c>
      <c r="I1386" s="28">
        <v>-4</v>
      </c>
      <c r="J1386" s="28">
        <v>-98</v>
      </c>
      <c r="K1386" s="28" t="s">
        <v>438</v>
      </c>
      <c r="L1386" s="48" t="s">
        <v>207</v>
      </c>
      <c r="M1386" s="11">
        <f t="shared" si="24"/>
        <v>392</v>
      </c>
    </row>
    <row r="1387" spans="2:13" x14ac:dyDescent="0.35">
      <c r="B1387" s="28" t="s">
        <v>576</v>
      </c>
      <c r="C1387" s="28" t="s">
        <v>577</v>
      </c>
      <c r="D1387" s="28" t="s">
        <v>264</v>
      </c>
      <c r="E1387" s="28" t="s">
        <v>283</v>
      </c>
      <c r="F1387" s="28" t="s">
        <v>74</v>
      </c>
      <c r="G1387" s="28" t="s">
        <v>75</v>
      </c>
      <c r="H1387" s="28">
        <v>60</v>
      </c>
      <c r="I1387" s="28">
        <v>-4</v>
      </c>
      <c r="J1387" s="28">
        <v>-98</v>
      </c>
      <c r="K1387" s="28" t="s">
        <v>438</v>
      </c>
      <c r="L1387" s="48" t="s">
        <v>207</v>
      </c>
      <c r="M1387" s="11">
        <f t="shared" si="24"/>
        <v>392</v>
      </c>
    </row>
    <row r="1388" spans="2:13" x14ac:dyDescent="0.35">
      <c r="B1388" s="28" t="s">
        <v>578</v>
      </c>
      <c r="C1388" s="28" t="s">
        <v>579</v>
      </c>
      <c r="D1388" s="28" t="s">
        <v>264</v>
      </c>
      <c r="E1388" s="28" t="s">
        <v>283</v>
      </c>
      <c r="F1388" s="28" t="s">
        <v>74</v>
      </c>
      <c r="G1388" s="28" t="s">
        <v>75</v>
      </c>
      <c r="H1388" s="28">
        <v>60</v>
      </c>
      <c r="I1388" s="28">
        <v>-4</v>
      </c>
      <c r="J1388" s="28">
        <v>-98</v>
      </c>
      <c r="K1388" s="28" t="s">
        <v>438</v>
      </c>
      <c r="L1388" s="48" t="s">
        <v>207</v>
      </c>
      <c r="M1388" s="11">
        <f t="shared" si="24"/>
        <v>392</v>
      </c>
    </row>
    <row r="1389" spans="2:13" x14ac:dyDescent="0.35">
      <c r="B1389" s="28" t="s">
        <v>580</v>
      </c>
      <c r="C1389" s="28" t="s">
        <v>581</v>
      </c>
      <c r="D1389" s="28" t="s">
        <v>264</v>
      </c>
      <c r="E1389" s="28" t="s">
        <v>283</v>
      </c>
      <c r="F1389" s="28" t="s">
        <v>74</v>
      </c>
      <c r="G1389" s="28" t="s">
        <v>75</v>
      </c>
      <c r="H1389" s="28">
        <v>60</v>
      </c>
      <c r="I1389" s="28">
        <v>-4</v>
      </c>
      <c r="J1389" s="28">
        <v>-98</v>
      </c>
      <c r="K1389" s="28" t="s">
        <v>438</v>
      </c>
      <c r="L1389" s="48" t="s">
        <v>207</v>
      </c>
      <c r="M1389" s="11">
        <f t="shared" si="24"/>
        <v>392</v>
      </c>
    </row>
    <row r="1390" spans="2:13" x14ac:dyDescent="0.35">
      <c r="B1390" s="28" t="s">
        <v>582</v>
      </c>
      <c r="C1390" s="28" t="s">
        <v>583</v>
      </c>
      <c r="D1390" s="28" t="s">
        <v>264</v>
      </c>
      <c r="E1390" s="28" t="s">
        <v>283</v>
      </c>
      <c r="F1390" s="28" t="s">
        <v>74</v>
      </c>
      <c r="G1390" s="28" t="s">
        <v>75</v>
      </c>
      <c r="H1390" s="28">
        <v>60</v>
      </c>
      <c r="I1390" s="28">
        <v>-4</v>
      </c>
      <c r="J1390" s="28">
        <v>-98</v>
      </c>
      <c r="K1390" s="28" t="s">
        <v>438</v>
      </c>
      <c r="L1390" s="48" t="s">
        <v>207</v>
      </c>
      <c r="M1390" s="11">
        <f t="shared" si="24"/>
        <v>392</v>
      </c>
    </row>
    <row r="1391" spans="2:13" x14ac:dyDescent="0.35">
      <c r="B1391" s="28" t="s">
        <v>584</v>
      </c>
      <c r="C1391" s="28" t="s">
        <v>585</v>
      </c>
      <c r="D1391" s="28" t="s">
        <v>264</v>
      </c>
      <c r="E1391" s="28" t="s">
        <v>283</v>
      </c>
      <c r="F1391" s="28" t="s">
        <v>74</v>
      </c>
      <c r="G1391" s="28" t="s">
        <v>75</v>
      </c>
      <c r="H1391" s="28">
        <v>60</v>
      </c>
      <c r="I1391" s="28">
        <v>-4</v>
      </c>
      <c r="J1391" s="28">
        <v>-98</v>
      </c>
      <c r="K1391" s="28" t="s">
        <v>438</v>
      </c>
      <c r="L1391" s="48" t="s">
        <v>207</v>
      </c>
      <c r="M1391" s="11">
        <f t="shared" si="24"/>
        <v>392</v>
      </c>
    </row>
    <row r="1392" spans="2:13" x14ac:dyDescent="0.35">
      <c r="B1392" s="28" t="s">
        <v>586</v>
      </c>
      <c r="C1392" s="28" t="s">
        <v>587</v>
      </c>
      <c r="D1392" s="28" t="s">
        <v>264</v>
      </c>
      <c r="E1392" s="28" t="s">
        <v>283</v>
      </c>
      <c r="F1392" s="28" t="s">
        <v>74</v>
      </c>
      <c r="G1392" s="28" t="s">
        <v>75</v>
      </c>
      <c r="H1392" s="28">
        <v>60</v>
      </c>
      <c r="I1392" s="28">
        <v>-4</v>
      </c>
      <c r="J1392" s="28">
        <v>-98</v>
      </c>
      <c r="K1392" s="28" t="s">
        <v>438</v>
      </c>
      <c r="L1392" s="48" t="s">
        <v>207</v>
      </c>
      <c r="M1392" s="11">
        <f t="shared" si="24"/>
        <v>392</v>
      </c>
    </row>
    <row r="1393" spans="2:13" x14ac:dyDescent="0.35">
      <c r="B1393" s="28" t="s">
        <v>588</v>
      </c>
      <c r="C1393" s="28" t="s">
        <v>589</v>
      </c>
      <c r="D1393" s="28" t="s">
        <v>264</v>
      </c>
      <c r="E1393" s="28" t="s">
        <v>283</v>
      </c>
      <c r="F1393" s="28" t="s">
        <v>74</v>
      </c>
      <c r="G1393" s="28" t="s">
        <v>75</v>
      </c>
      <c r="H1393" s="28">
        <v>60</v>
      </c>
      <c r="I1393" s="28">
        <v>-4</v>
      </c>
      <c r="J1393" s="28">
        <v>-98</v>
      </c>
      <c r="K1393" s="28" t="s">
        <v>438</v>
      </c>
      <c r="L1393" s="48" t="s">
        <v>207</v>
      </c>
      <c r="M1393" s="11">
        <f t="shared" si="24"/>
        <v>392</v>
      </c>
    </row>
    <row r="1394" spans="2:13" x14ac:dyDescent="0.35">
      <c r="B1394" s="28" t="s">
        <v>590</v>
      </c>
      <c r="C1394" s="28" t="s">
        <v>591</v>
      </c>
      <c r="D1394" s="28" t="s">
        <v>449</v>
      </c>
      <c r="E1394" s="28" t="s">
        <v>450</v>
      </c>
      <c r="F1394" s="28" t="s">
        <v>74</v>
      </c>
      <c r="G1394" s="28" t="s">
        <v>75</v>
      </c>
      <c r="H1394" s="28">
        <v>60</v>
      </c>
      <c r="I1394" s="28">
        <v>-4</v>
      </c>
      <c r="J1394" s="28">
        <v>-98</v>
      </c>
      <c r="K1394" s="28" t="s">
        <v>438</v>
      </c>
      <c r="L1394" s="48" t="s">
        <v>207</v>
      </c>
      <c r="M1394" s="11">
        <f t="shared" si="24"/>
        <v>392</v>
      </c>
    </row>
    <row r="1395" spans="2:13" x14ac:dyDescent="0.35">
      <c r="B1395" s="28" t="s">
        <v>592</v>
      </c>
      <c r="C1395" s="28" t="s">
        <v>593</v>
      </c>
      <c r="D1395" s="28" t="s">
        <v>264</v>
      </c>
      <c r="E1395" s="28" t="s">
        <v>283</v>
      </c>
      <c r="F1395" s="28" t="s">
        <v>74</v>
      </c>
      <c r="G1395" s="28" t="s">
        <v>75</v>
      </c>
      <c r="H1395" s="28">
        <v>60</v>
      </c>
      <c r="I1395" s="28">
        <v>-4</v>
      </c>
      <c r="J1395" s="28">
        <v>-98</v>
      </c>
      <c r="K1395" s="28" t="s">
        <v>438</v>
      </c>
      <c r="L1395" s="48" t="s">
        <v>207</v>
      </c>
      <c r="M1395" s="11">
        <f t="shared" si="24"/>
        <v>392</v>
      </c>
    </row>
    <row r="1396" spans="2:13" x14ac:dyDescent="0.35">
      <c r="B1396" s="28" t="s">
        <v>594</v>
      </c>
      <c r="C1396" s="28" t="s">
        <v>595</v>
      </c>
      <c r="D1396" s="28" t="s">
        <v>264</v>
      </c>
      <c r="E1396" s="28" t="s">
        <v>283</v>
      </c>
      <c r="F1396" s="28" t="s">
        <v>74</v>
      </c>
      <c r="G1396" s="28" t="s">
        <v>75</v>
      </c>
      <c r="H1396" s="28">
        <v>60</v>
      </c>
      <c r="I1396" s="28">
        <v>-4</v>
      </c>
      <c r="J1396" s="28">
        <v>-98</v>
      </c>
      <c r="K1396" s="28" t="s">
        <v>438</v>
      </c>
      <c r="L1396" s="48" t="s">
        <v>207</v>
      </c>
      <c r="M1396" s="11">
        <f t="shared" si="24"/>
        <v>392</v>
      </c>
    </row>
    <row r="1397" spans="2:13" x14ac:dyDescent="0.35">
      <c r="B1397" s="28" t="s">
        <v>596</v>
      </c>
      <c r="C1397" s="28" t="s">
        <v>597</v>
      </c>
      <c r="D1397" s="28" t="s">
        <v>294</v>
      </c>
      <c r="E1397" s="28" t="s">
        <v>477</v>
      </c>
      <c r="F1397" s="28" t="s">
        <v>74</v>
      </c>
      <c r="G1397" s="28" t="s">
        <v>75</v>
      </c>
      <c r="H1397" s="28">
        <v>60</v>
      </c>
      <c r="I1397" s="28">
        <v>-4</v>
      </c>
      <c r="J1397" s="28">
        <v>-98</v>
      </c>
      <c r="K1397" s="28" t="s">
        <v>438</v>
      </c>
      <c r="L1397" s="48" t="s">
        <v>207</v>
      </c>
      <c r="M1397" s="11">
        <f t="shared" si="24"/>
        <v>392</v>
      </c>
    </row>
    <row r="1398" spans="2:13" x14ac:dyDescent="0.35">
      <c r="B1398" s="28" t="s">
        <v>598</v>
      </c>
      <c r="C1398" s="28" t="s">
        <v>599</v>
      </c>
      <c r="D1398" s="28" t="s">
        <v>264</v>
      </c>
      <c r="E1398" s="28" t="s">
        <v>283</v>
      </c>
      <c r="F1398" s="28" t="s">
        <v>74</v>
      </c>
      <c r="G1398" s="28" t="s">
        <v>75</v>
      </c>
      <c r="H1398" s="28">
        <v>60</v>
      </c>
      <c r="I1398" s="28">
        <v>-4</v>
      </c>
      <c r="J1398" s="28">
        <v>-98</v>
      </c>
      <c r="K1398" s="28" t="s">
        <v>438</v>
      </c>
      <c r="L1398" s="48" t="s">
        <v>207</v>
      </c>
      <c r="M1398" s="11">
        <f t="shared" si="24"/>
        <v>392</v>
      </c>
    </row>
    <row r="1399" spans="2:13" x14ac:dyDescent="0.35">
      <c r="B1399" s="28" t="s">
        <v>600</v>
      </c>
      <c r="C1399" s="28" t="s">
        <v>601</v>
      </c>
      <c r="D1399" s="28" t="s">
        <v>264</v>
      </c>
      <c r="E1399" s="28" t="s">
        <v>283</v>
      </c>
      <c r="F1399" s="28" t="s">
        <v>74</v>
      </c>
      <c r="G1399" s="28" t="s">
        <v>75</v>
      </c>
      <c r="H1399" s="28">
        <v>60</v>
      </c>
      <c r="I1399" s="28">
        <v>-4</v>
      </c>
      <c r="J1399" s="28">
        <v>-98</v>
      </c>
      <c r="K1399" s="28" t="s">
        <v>438</v>
      </c>
      <c r="L1399" s="48" t="s">
        <v>207</v>
      </c>
      <c r="M1399" s="11">
        <f t="shared" si="24"/>
        <v>392</v>
      </c>
    </row>
    <row r="1400" spans="2:13" x14ac:dyDescent="0.35">
      <c r="B1400" s="28" t="s">
        <v>602</v>
      </c>
      <c r="C1400" s="28" t="s">
        <v>603</v>
      </c>
      <c r="D1400" s="28" t="s">
        <v>264</v>
      </c>
      <c r="E1400" s="28" t="s">
        <v>283</v>
      </c>
      <c r="F1400" s="28" t="s">
        <v>74</v>
      </c>
      <c r="G1400" s="28" t="s">
        <v>75</v>
      </c>
      <c r="H1400" s="28">
        <v>60</v>
      </c>
      <c r="I1400" s="28">
        <v>-4</v>
      </c>
      <c r="J1400" s="28">
        <v>-98</v>
      </c>
      <c r="K1400" s="28" t="s">
        <v>438</v>
      </c>
      <c r="L1400" s="48" t="s">
        <v>207</v>
      </c>
      <c r="M1400" s="11">
        <f t="shared" si="24"/>
        <v>392</v>
      </c>
    </row>
    <row r="1401" spans="2:13" x14ac:dyDescent="0.35">
      <c r="B1401" s="28" t="s">
        <v>604</v>
      </c>
      <c r="C1401" s="28" t="s">
        <v>605</v>
      </c>
      <c r="D1401" s="28" t="s">
        <v>264</v>
      </c>
      <c r="E1401" s="28" t="s">
        <v>283</v>
      </c>
      <c r="F1401" s="28" t="s">
        <v>74</v>
      </c>
      <c r="G1401" s="28" t="s">
        <v>75</v>
      </c>
      <c r="H1401" s="28">
        <v>60</v>
      </c>
      <c r="I1401" s="28">
        <v>-4</v>
      </c>
      <c r="J1401" s="28">
        <v>-98</v>
      </c>
      <c r="K1401" s="28" t="s">
        <v>438</v>
      </c>
      <c r="L1401" s="48" t="s">
        <v>207</v>
      </c>
      <c r="M1401" s="11">
        <f t="shared" si="24"/>
        <v>392</v>
      </c>
    </row>
    <row r="1402" spans="2:13" x14ac:dyDescent="0.35">
      <c r="B1402" s="28" t="s">
        <v>606</v>
      </c>
      <c r="C1402" s="28" t="s">
        <v>607</v>
      </c>
      <c r="D1402" s="28" t="s">
        <v>264</v>
      </c>
      <c r="E1402" s="28" t="s">
        <v>283</v>
      </c>
      <c r="F1402" s="28" t="s">
        <v>74</v>
      </c>
      <c r="G1402" s="28" t="s">
        <v>75</v>
      </c>
      <c r="H1402" s="28">
        <v>60</v>
      </c>
      <c r="I1402" s="28">
        <v>-4</v>
      </c>
      <c r="J1402" s="28">
        <v>-98</v>
      </c>
      <c r="K1402" s="28" t="s">
        <v>438</v>
      </c>
      <c r="L1402" s="48" t="s">
        <v>207</v>
      </c>
      <c r="M1402" s="11">
        <f t="shared" si="24"/>
        <v>392</v>
      </c>
    </row>
    <row r="1403" spans="2:13" x14ac:dyDescent="0.35">
      <c r="B1403" s="28" t="s">
        <v>608</v>
      </c>
      <c r="C1403" s="28" t="s">
        <v>609</v>
      </c>
      <c r="D1403" s="28" t="s">
        <v>264</v>
      </c>
      <c r="E1403" s="28" t="s">
        <v>283</v>
      </c>
      <c r="F1403" s="28" t="s">
        <v>74</v>
      </c>
      <c r="G1403" s="28" t="s">
        <v>75</v>
      </c>
      <c r="H1403" s="28">
        <v>60</v>
      </c>
      <c r="I1403" s="28">
        <v>-4</v>
      </c>
      <c r="J1403" s="28">
        <v>-98</v>
      </c>
      <c r="K1403" s="28" t="s">
        <v>438</v>
      </c>
      <c r="L1403" s="48" t="s">
        <v>207</v>
      </c>
      <c r="M1403" s="11">
        <f t="shared" si="24"/>
        <v>392</v>
      </c>
    </row>
    <row r="1404" spans="2:13" x14ac:dyDescent="0.35">
      <c r="B1404" s="28" t="s">
        <v>292</v>
      </c>
      <c r="C1404" s="28" t="s">
        <v>293</v>
      </c>
      <c r="D1404" s="28" t="s">
        <v>294</v>
      </c>
      <c r="E1404" s="28" t="s">
        <v>295</v>
      </c>
      <c r="F1404" s="28" t="s">
        <v>74</v>
      </c>
      <c r="G1404" s="28" t="s">
        <v>75</v>
      </c>
      <c r="H1404" s="28">
        <v>60</v>
      </c>
      <c r="I1404" s="28">
        <v>-2</v>
      </c>
      <c r="J1404" s="28">
        <v>-49</v>
      </c>
      <c r="K1404" s="28" t="s">
        <v>86</v>
      </c>
      <c r="L1404" s="48" t="s">
        <v>207</v>
      </c>
      <c r="M1404" s="11">
        <f t="shared" si="24"/>
        <v>98</v>
      </c>
    </row>
    <row r="1405" spans="2:13" x14ac:dyDescent="0.35">
      <c r="B1405" s="28" t="s">
        <v>610</v>
      </c>
      <c r="C1405" s="28" t="s">
        <v>611</v>
      </c>
      <c r="D1405" s="28" t="s">
        <v>264</v>
      </c>
      <c r="E1405" s="28" t="s">
        <v>283</v>
      </c>
      <c r="F1405" s="28" t="s">
        <v>74</v>
      </c>
      <c r="G1405" s="28" t="s">
        <v>75</v>
      </c>
      <c r="H1405" s="28">
        <v>60</v>
      </c>
      <c r="I1405" s="28">
        <v>-4</v>
      </c>
      <c r="J1405" s="28">
        <v>-98</v>
      </c>
      <c r="K1405" s="28" t="s">
        <v>438</v>
      </c>
      <c r="L1405" s="48" t="s">
        <v>207</v>
      </c>
      <c r="M1405" s="11">
        <f t="shared" si="24"/>
        <v>392</v>
      </c>
    </row>
    <row r="1406" spans="2:13" x14ac:dyDescent="0.35">
      <c r="B1406" s="28" t="s">
        <v>612</v>
      </c>
      <c r="C1406" s="28" t="s">
        <v>613</v>
      </c>
      <c r="D1406" s="28" t="s">
        <v>264</v>
      </c>
      <c r="E1406" s="28" t="s">
        <v>283</v>
      </c>
      <c r="F1406" s="28" t="s">
        <v>74</v>
      </c>
      <c r="G1406" s="28" t="s">
        <v>75</v>
      </c>
      <c r="H1406" s="28">
        <v>60</v>
      </c>
      <c r="I1406" s="28">
        <v>-4</v>
      </c>
      <c r="J1406" s="28">
        <v>-98</v>
      </c>
      <c r="K1406" s="28" t="s">
        <v>438</v>
      </c>
      <c r="L1406" s="48" t="s">
        <v>207</v>
      </c>
      <c r="M1406" s="11">
        <f t="shared" si="24"/>
        <v>392</v>
      </c>
    </row>
    <row r="1407" spans="2:13" x14ac:dyDescent="0.35">
      <c r="B1407" s="28" t="s">
        <v>614</v>
      </c>
      <c r="C1407" s="28" t="s">
        <v>615</v>
      </c>
      <c r="D1407" s="28" t="s">
        <v>264</v>
      </c>
      <c r="E1407" s="28" t="s">
        <v>283</v>
      </c>
      <c r="F1407" s="28" t="s">
        <v>74</v>
      </c>
      <c r="G1407" s="28" t="s">
        <v>75</v>
      </c>
      <c r="H1407" s="28">
        <v>60</v>
      </c>
      <c r="I1407" s="28">
        <v>-4</v>
      </c>
      <c r="J1407" s="28">
        <v>-98</v>
      </c>
      <c r="K1407" s="28" t="s">
        <v>438</v>
      </c>
      <c r="L1407" s="48" t="s">
        <v>207</v>
      </c>
      <c r="M1407" s="11">
        <f t="shared" si="24"/>
        <v>392</v>
      </c>
    </row>
    <row r="1408" spans="2:13" x14ac:dyDescent="0.35">
      <c r="B1408" s="28" t="s">
        <v>616</v>
      </c>
      <c r="C1408" s="28" t="s">
        <v>617</v>
      </c>
      <c r="D1408" s="28" t="s">
        <v>264</v>
      </c>
      <c r="E1408" s="28" t="s">
        <v>283</v>
      </c>
      <c r="F1408" s="28" t="s">
        <v>74</v>
      </c>
      <c r="G1408" s="28" t="s">
        <v>75</v>
      </c>
      <c r="H1408" s="28">
        <v>60</v>
      </c>
      <c r="I1408" s="28">
        <v>-4</v>
      </c>
      <c r="J1408" s="28">
        <v>-98</v>
      </c>
      <c r="K1408" s="28" t="s">
        <v>438</v>
      </c>
      <c r="L1408" s="48" t="s">
        <v>207</v>
      </c>
      <c r="M1408" s="11">
        <f t="shared" si="24"/>
        <v>392</v>
      </c>
    </row>
    <row r="1409" spans="2:13" x14ac:dyDescent="0.35">
      <c r="B1409" s="28" t="s">
        <v>618</v>
      </c>
      <c r="C1409" s="28" t="s">
        <v>619</v>
      </c>
      <c r="D1409" s="28" t="s">
        <v>294</v>
      </c>
      <c r="E1409" s="28" t="s">
        <v>477</v>
      </c>
      <c r="F1409" s="28" t="s">
        <v>74</v>
      </c>
      <c r="G1409" s="28" t="s">
        <v>75</v>
      </c>
      <c r="H1409" s="28">
        <v>60</v>
      </c>
      <c r="I1409" s="28">
        <v>-4</v>
      </c>
      <c r="J1409" s="28">
        <v>-98</v>
      </c>
      <c r="K1409" s="28" t="s">
        <v>438</v>
      </c>
      <c r="L1409" s="48" t="s">
        <v>207</v>
      </c>
      <c r="M1409" s="11">
        <f t="shared" si="24"/>
        <v>392</v>
      </c>
    </row>
    <row r="1410" spans="2:13" x14ac:dyDescent="0.35">
      <c r="B1410" s="28" t="s">
        <v>620</v>
      </c>
      <c r="C1410" s="28" t="s">
        <v>621</v>
      </c>
      <c r="D1410" s="28" t="s">
        <v>264</v>
      </c>
      <c r="E1410" s="28" t="s">
        <v>283</v>
      </c>
      <c r="F1410" s="28" t="s">
        <v>74</v>
      </c>
      <c r="G1410" s="28" t="s">
        <v>75</v>
      </c>
      <c r="H1410" s="28">
        <v>60</v>
      </c>
      <c r="I1410" s="28">
        <v>-4</v>
      </c>
      <c r="J1410" s="28">
        <v>-98</v>
      </c>
      <c r="K1410" s="28" t="s">
        <v>438</v>
      </c>
      <c r="L1410" s="48" t="s">
        <v>207</v>
      </c>
      <c r="M1410" s="11">
        <f t="shared" si="24"/>
        <v>392</v>
      </c>
    </row>
    <row r="1411" spans="2:13" x14ac:dyDescent="0.35">
      <c r="B1411" s="28" t="s">
        <v>230</v>
      </c>
      <c r="C1411" s="28" t="s">
        <v>231</v>
      </c>
      <c r="D1411" s="28" t="s">
        <v>224</v>
      </c>
      <c r="E1411" s="28" t="s">
        <v>232</v>
      </c>
      <c r="F1411" s="28" t="s">
        <v>74</v>
      </c>
      <c r="G1411" s="28" t="s">
        <v>75</v>
      </c>
      <c r="H1411" s="28">
        <v>60</v>
      </c>
      <c r="I1411" s="28">
        <v>-6</v>
      </c>
      <c r="J1411" s="28">
        <v>-147</v>
      </c>
      <c r="K1411" s="28" t="s">
        <v>153</v>
      </c>
      <c r="L1411" s="48" t="s">
        <v>207</v>
      </c>
      <c r="M1411" s="11">
        <f t="shared" si="24"/>
        <v>882</v>
      </c>
    </row>
    <row r="1412" spans="2:13" x14ac:dyDescent="0.35">
      <c r="B1412" s="28" t="s">
        <v>622</v>
      </c>
      <c r="C1412" s="28" t="s">
        <v>623</v>
      </c>
      <c r="D1412" s="28" t="s">
        <v>264</v>
      </c>
      <c r="E1412" s="28" t="s">
        <v>283</v>
      </c>
      <c r="F1412" s="28" t="s">
        <v>74</v>
      </c>
      <c r="G1412" s="28" t="s">
        <v>75</v>
      </c>
      <c r="H1412" s="28">
        <v>60</v>
      </c>
      <c r="I1412" s="28">
        <v>-4</v>
      </c>
      <c r="J1412" s="28">
        <v>-98</v>
      </c>
      <c r="K1412" s="28" t="s">
        <v>438</v>
      </c>
      <c r="L1412" s="48" t="s">
        <v>207</v>
      </c>
      <c r="M1412" s="11">
        <f t="shared" ref="M1412:M1475" si="25">I1412*J1412</f>
        <v>392</v>
      </c>
    </row>
    <row r="1413" spans="2:13" x14ac:dyDescent="0.35">
      <c r="B1413" s="28" t="s">
        <v>624</v>
      </c>
      <c r="C1413" s="28" t="s">
        <v>625</v>
      </c>
      <c r="D1413" s="28" t="s">
        <v>264</v>
      </c>
      <c r="E1413" s="28" t="s">
        <v>283</v>
      </c>
      <c r="F1413" s="28" t="s">
        <v>74</v>
      </c>
      <c r="G1413" s="28" t="s">
        <v>75</v>
      </c>
      <c r="H1413" s="28">
        <v>60</v>
      </c>
      <c r="I1413" s="28">
        <v>-4</v>
      </c>
      <c r="J1413" s="28">
        <v>-98</v>
      </c>
      <c r="K1413" s="28" t="s">
        <v>438</v>
      </c>
      <c r="L1413" s="48" t="s">
        <v>207</v>
      </c>
      <c r="M1413" s="11">
        <f t="shared" si="25"/>
        <v>392</v>
      </c>
    </row>
    <row r="1414" spans="2:13" x14ac:dyDescent="0.35">
      <c r="B1414" s="28" t="s">
        <v>626</v>
      </c>
      <c r="C1414" s="28" t="s">
        <v>627</v>
      </c>
      <c r="D1414" s="28" t="s">
        <v>264</v>
      </c>
      <c r="E1414" s="28" t="s">
        <v>283</v>
      </c>
      <c r="F1414" s="28" t="s">
        <v>74</v>
      </c>
      <c r="G1414" s="28" t="s">
        <v>75</v>
      </c>
      <c r="H1414" s="28">
        <v>60</v>
      </c>
      <c r="I1414" s="28">
        <v>-4</v>
      </c>
      <c r="J1414" s="28">
        <v>-98</v>
      </c>
      <c r="K1414" s="28" t="s">
        <v>438</v>
      </c>
      <c r="L1414" s="48" t="s">
        <v>207</v>
      </c>
      <c r="M1414" s="11">
        <f t="shared" si="25"/>
        <v>392</v>
      </c>
    </row>
    <row r="1415" spans="2:13" x14ac:dyDescent="0.35">
      <c r="B1415" s="28" t="s">
        <v>628</v>
      </c>
      <c r="C1415" s="28" t="s">
        <v>629</v>
      </c>
      <c r="D1415" s="28" t="s">
        <v>264</v>
      </c>
      <c r="E1415" s="28" t="s">
        <v>283</v>
      </c>
      <c r="F1415" s="28" t="s">
        <v>74</v>
      </c>
      <c r="G1415" s="28" t="s">
        <v>75</v>
      </c>
      <c r="H1415" s="28">
        <v>60</v>
      </c>
      <c r="I1415" s="28">
        <v>-4</v>
      </c>
      <c r="J1415" s="28">
        <v>-98</v>
      </c>
      <c r="K1415" s="28" t="s">
        <v>438</v>
      </c>
      <c r="L1415" s="48" t="s">
        <v>207</v>
      </c>
      <c r="M1415" s="11">
        <f t="shared" si="25"/>
        <v>392</v>
      </c>
    </row>
    <row r="1416" spans="2:13" x14ac:dyDescent="0.35">
      <c r="B1416" s="28" t="s">
        <v>630</v>
      </c>
      <c r="C1416" s="28" t="s">
        <v>631</v>
      </c>
      <c r="D1416" s="28" t="s">
        <v>264</v>
      </c>
      <c r="E1416" s="28" t="s">
        <v>283</v>
      </c>
      <c r="F1416" s="28" t="s">
        <v>74</v>
      </c>
      <c r="G1416" s="28" t="s">
        <v>75</v>
      </c>
      <c r="H1416" s="28">
        <v>60</v>
      </c>
      <c r="I1416" s="28">
        <v>-4</v>
      </c>
      <c r="J1416" s="28">
        <v>-98</v>
      </c>
      <c r="K1416" s="28" t="s">
        <v>438</v>
      </c>
      <c r="L1416" s="48" t="s">
        <v>207</v>
      </c>
      <c r="M1416" s="11">
        <f t="shared" si="25"/>
        <v>392</v>
      </c>
    </row>
    <row r="1417" spans="2:13" x14ac:dyDescent="0.35">
      <c r="B1417" s="28" t="s">
        <v>632</v>
      </c>
      <c r="C1417" s="28" t="s">
        <v>633</v>
      </c>
      <c r="D1417" s="28" t="s">
        <v>264</v>
      </c>
      <c r="E1417" s="28" t="s">
        <v>283</v>
      </c>
      <c r="F1417" s="28" t="s">
        <v>74</v>
      </c>
      <c r="G1417" s="28" t="s">
        <v>75</v>
      </c>
      <c r="H1417" s="28">
        <v>60</v>
      </c>
      <c r="I1417" s="28">
        <v>-4</v>
      </c>
      <c r="J1417" s="28">
        <v>-98</v>
      </c>
      <c r="K1417" s="28" t="s">
        <v>438</v>
      </c>
      <c r="L1417" s="48" t="s">
        <v>207</v>
      </c>
      <c r="M1417" s="11">
        <f t="shared" si="25"/>
        <v>392</v>
      </c>
    </row>
    <row r="1418" spans="2:13" x14ac:dyDescent="0.35">
      <c r="B1418" s="28" t="s">
        <v>634</v>
      </c>
      <c r="C1418" s="28" t="s">
        <v>635</v>
      </c>
      <c r="D1418" s="28" t="s">
        <v>294</v>
      </c>
      <c r="E1418" s="28" t="s">
        <v>477</v>
      </c>
      <c r="F1418" s="28" t="s">
        <v>74</v>
      </c>
      <c r="G1418" s="28" t="s">
        <v>75</v>
      </c>
      <c r="H1418" s="28">
        <v>60</v>
      </c>
      <c r="I1418" s="28">
        <v>-4</v>
      </c>
      <c r="J1418" s="28">
        <v>-98</v>
      </c>
      <c r="K1418" s="28" t="s">
        <v>438</v>
      </c>
      <c r="L1418" s="48" t="s">
        <v>207</v>
      </c>
      <c r="M1418" s="11">
        <f t="shared" si="25"/>
        <v>392</v>
      </c>
    </row>
    <row r="1419" spans="2:13" x14ac:dyDescent="0.35">
      <c r="B1419" s="28" t="s">
        <v>636</v>
      </c>
      <c r="C1419" s="28" t="s">
        <v>637</v>
      </c>
      <c r="D1419" s="28" t="s">
        <v>264</v>
      </c>
      <c r="E1419" s="28" t="s">
        <v>283</v>
      </c>
      <c r="F1419" s="28" t="s">
        <v>74</v>
      </c>
      <c r="G1419" s="28" t="s">
        <v>75</v>
      </c>
      <c r="H1419" s="28">
        <v>60</v>
      </c>
      <c r="I1419" s="28">
        <v>-4</v>
      </c>
      <c r="J1419" s="28">
        <v>-98</v>
      </c>
      <c r="K1419" s="28" t="s">
        <v>438</v>
      </c>
      <c r="L1419" s="48" t="s">
        <v>207</v>
      </c>
      <c r="M1419" s="11">
        <f t="shared" si="25"/>
        <v>392</v>
      </c>
    </row>
    <row r="1420" spans="2:13" x14ac:dyDescent="0.35">
      <c r="B1420" s="28" t="s">
        <v>638</v>
      </c>
      <c r="C1420" s="28" t="s">
        <v>639</v>
      </c>
      <c r="D1420" s="28" t="s">
        <v>264</v>
      </c>
      <c r="E1420" s="28" t="s">
        <v>283</v>
      </c>
      <c r="F1420" s="28" t="s">
        <v>74</v>
      </c>
      <c r="G1420" s="28" t="s">
        <v>75</v>
      </c>
      <c r="H1420" s="28">
        <v>60</v>
      </c>
      <c r="I1420" s="28">
        <v>-4</v>
      </c>
      <c r="J1420" s="28">
        <v>-98</v>
      </c>
      <c r="K1420" s="28" t="s">
        <v>438</v>
      </c>
      <c r="L1420" s="48" t="s">
        <v>207</v>
      </c>
      <c r="M1420" s="11">
        <f t="shared" si="25"/>
        <v>392</v>
      </c>
    </row>
    <row r="1421" spans="2:13" x14ac:dyDescent="0.35">
      <c r="B1421" s="28" t="s">
        <v>640</v>
      </c>
      <c r="C1421" s="28" t="s">
        <v>641</v>
      </c>
      <c r="D1421" s="28" t="s">
        <v>264</v>
      </c>
      <c r="E1421" s="28" t="s">
        <v>283</v>
      </c>
      <c r="F1421" s="28" t="s">
        <v>74</v>
      </c>
      <c r="G1421" s="28" t="s">
        <v>75</v>
      </c>
      <c r="H1421" s="28">
        <v>60</v>
      </c>
      <c r="I1421" s="28">
        <v>-4</v>
      </c>
      <c r="J1421" s="28">
        <v>-98</v>
      </c>
      <c r="K1421" s="28" t="s">
        <v>438</v>
      </c>
      <c r="L1421" s="48" t="s">
        <v>207</v>
      </c>
      <c r="M1421" s="11">
        <f t="shared" si="25"/>
        <v>392</v>
      </c>
    </row>
    <row r="1422" spans="2:13" x14ac:dyDescent="0.35">
      <c r="B1422" s="28" t="s">
        <v>642</v>
      </c>
      <c r="C1422" s="28" t="s">
        <v>643</v>
      </c>
      <c r="D1422" s="28" t="s">
        <v>264</v>
      </c>
      <c r="E1422" s="28" t="s">
        <v>283</v>
      </c>
      <c r="F1422" s="28" t="s">
        <v>74</v>
      </c>
      <c r="G1422" s="28" t="s">
        <v>75</v>
      </c>
      <c r="H1422" s="28">
        <v>60</v>
      </c>
      <c r="I1422" s="28">
        <v>-4</v>
      </c>
      <c r="J1422" s="28">
        <v>-98</v>
      </c>
      <c r="K1422" s="28" t="s">
        <v>438</v>
      </c>
      <c r="L1422" s="48" t="s">
        <v>207</v>
      </c>
      <c r="M1422" s="11">
        <f t="shared" si="25"/>
        <v>392</v>
      </c>
    </row>
    <row r="1423" spans="2:13" x14ac:dyDescent="0.35">
      <c r="B1423" s="28" t="s">
        <v>644</v>
      </c>
      <c r="C1423" s="28" t="s">
        <v>645</v>
      </c>
      <c r="D1423" s="28" t="s">
        <v>264</v>
      </c>
      <c r="E1423" s="28" t="s">
        <v>283</v>
      </c>
      <c r="F1423" s="28" t="s">
        <v>74</v>
      </c>
      <c r="G1423" s="28" t="s">
        <v>75</v>
      </c>
      <c r="H1423" s="28">
        <v>60</v>
      </c>
      <c r="I1423" s="28">
        <v>-4</v>
      </c>
      <c r="J1423" s="28">
        <v>-98</v>
      </c>
      <c r="K1423" s="28" t="s">
        <v>438</v>
      </c>
      <c r="L1423" s="48" t="s">
        <v>207</v>
      </c>
      <c r="M1423" s="11">
        <f t="shared" si="25"/>
        <v>392</v>
      </c>
    </row>
    <row r="1424" spans="2:13" x14ac:dyDescent="0.35">
      <c r="B1424" s="28" t="s">
        <v>646</v>
      </c>
      <c r="C1424" s="28" t="s">
        <v>647</v>
      </c>
      <c r="D1424" s="28" t="s">
        <v>449</v>
      </c>
      <c r="E1424" s="28" t="s">
        <v>450</v>
      </c>
      <c r="F1424" s="28" t="s">
        <v>74</v>
      </c>
      <c r="G1424" s="28" t="s">
        <v>75</v>
      </c>
      <c r="H1424" s="28">
        <v>60</v>
      </c>
      <c r="I1424" s="28">
        <v>-4</v>
      </c>
      <c r="J1424" s="28">
        <v>-98</v>
      </c>
      <c r="K1424" s="28" t="s">
        <v>438</v>
      </c>
      <c r="L1424" s="48" t="s">
        <v>207</v>
      </c>
      <c r="M1424" s="11">
        <f t="shared" si="25"/>
        <v>392</v>
      </c>
    </row>
    <row r="1425" spans="2:13" x14ac:dyDescent="0.35">
      <c r="B1425" s="28" t="s">
        <v>648</v>
      </c>
      <c r="C1425" s="28" t="s">
        <v>649</v>
      </c>
      <c r="D1425" s="28" t="s">
        <v>264</v>
      </c>
      <c r="E1425" s="28" t="s">
        <v>283</v>
      </c>
      <c r="F1425" s="28" t="s">
        <v>74</v>
      </c>
      <c r="G1425" s="28" t="s">
        <v>75</v>
      </c>
      <c r="H1425" s="28">
        <v>60</v>
      </c>
      <c r="I1425" s="28">
        <v>-4</v>
      </c>
      <c r="J1425" s="28">
        <v>-98</v>
      </c>
      <c r="K1425" s="28" t="s">
        <v>438</v>
      </c>
      <c r="L1425" s="48" t="s">
        <v>207</v>
      </c>
      <c r="M1425" s="11">
        <f t="shared" si="25"/>
        <v>392</v>
      </c>
    </row>
    <row r="1426" spans="2:13" x14ac:dyDescent="0.35">
      <c r="B1426" s="28" t="s">
        <v>650</v>
      </c>
      <c r="C1426" s="28" t="s">
        <v>651</v>
      </c>
      <c r="D1426" s="28" t="s">
        <v>264</v>
      </c>
      <c r="E1426" s="28" t="s">
        <v>283</v>
      </c>
      <c r="F1426" s="28" t="s">
        <v>74</v>
      </c>
      <c r="G1426" s="28" t="s">
        <v>75</v>
      </c>
      <c r="H1426" s="28">
        <v>60</v>
      </c>
      <c r="I1426" s="28">
        <v>-4</v>
      </c>
      <c r="J1426" s="28">
        <v>-98</v>
      </c>
      <c r="K1426" s="28" t="s">
        <v>438</v>
      </c>
      <c r="L1426" s="48" t="s">
        <v>207</v>
      </c>
      <c r="M1426" s="11">
        <f t="shared" si="25"/>
        <v>392</v>
      </c>
    </row>
    <row r="1427" spans="2:13" x14ac:dyDescent="0.35">
      <c r="B1427" s="28" t="s">
        <v>652</v>
      </c>
      <c r="C1427" s="28" t="s">
        <v>653</v>
      </c>
      <c r="D1427" s="28" t="s">
        <v>264</v>
      </c>
      <c r="E1427" s="28" t="s">
        <v>283</v>
      </c>
      <c r="F1427" s="28" t="s">
        <v>74</v>
      </c>
      <c r="G1427" s="28" t="s">
        <v>75</v>
      </c>
      <c r="H1427" s="28">
        <v>60</v>
      </c>
      <c r="I1427" s="28">
        <v>-4</v>
      </c>
      <c r="J1427" s="28">
        <v>-98</v>
      </c>
      <c r="K1427" s="28" t="s">
        <v>438</v>
      </c>
      <c r="L1427" s="48" t="s">
        <v>207</v>
      </c>
      <c r="M1427" s="11">
        <f t="shared" si="25"/>
        <v>392</v>
      </c>
    </row>
    <row r="1428" spans="2:13" x14ac:dyDescent="0.35">
      <c r="B1428" s="28" t="s">
        <v>654</v>
      </c>
      <c r="C1428" s="28" t="s">
        <v>655</v>
      </c>
      <c r="D1428" s="28" t="s">
        <v>264</v>
      </c>
      <c r="E1428" s="28" t="s">
        <v>283</v>
      </c>
      <c r="F1428" s="28" t="s">
        <v>74</v>
      </c>
      <c r="G1428" s="28" t="s">
        <v>75</v>
      </c>
      <c r="H1428" s="28">
        <v>60</v>
      </c>
      <c r="I1428" s="28">
        <v>-4</v>
      </c>
      <c r="J1428" s="28">
        <v>-98</v>
      </c>
      <c r="K1428" s="28" t="s">
        <v>438</v>
      </c>
      <c r="L1428" s="48" t="s">
        <v>207</v>
      </c>
      <c r="M1428" s="11">
        <f t="shared" si="25"/>
        <v>392</v>
      </c>
    </row>
    <row r="1429" spans="2:13" x14ac:dyDescent="0.35">
      <c r="B1429" s="28" t="s">
        <v>656</v>
      </c>
      <c r="C1429" s="28" t="s">
        <v>657</v>
      </c>
      <c r="D1429" s="28" t="s">
        <v>264</v>
      </c>
      <c r="E1429" s="28" t="s">
        <v>283</v>
      </c>
      <c r="F1429" s="28" t="s">
        <v>74</v>
      </c>
      <c r="G1429" s="28" t="s">
        <v>75</v>
      </c>
      <c r="H1429" s="28">
        <v>60</v>
      </c>
      <c r="I1429" s="28">
        <v>-4</v>
      </c>
      <c r="J1429" s="28">
        <v>-98</v>
      </c>
      <c r="K1429" s="28" t="s">
        <v>438</v>
      </c>
      <c r="L1429" s="48" t="s">
        <v>207</v>
      </c>
      <c r="M1429" s="11">
        <f t="shared" si="25"/>
        <v>392</v>
      </c>
    </row>
    <row r="1430" spans="2:13" x14ac:dyDescent="0.35">
      <c r="B1430" s="28" t="s">
        <v>658</v>
      </c>
      <c r="C1430" s="28" t="s">
        <v>659</v>
      </c>
      <c r="D1430" s="28" t="s">
        <v>294</v>
      </c>
      <c r="E1430" s="28" t="s">
        <v>477</v>
      </c>
      <c r="F1430" s="28" t="s">
        <v>74</v>
      </c>
      <c r="G1430" s="28" t="s">
        <v>75</v>
      </c>
      <c r="H1430" s="28">
        <v>60</v>
      </c>
      <c r="I1430" s="28">
        <v>-4</v>
      </c>
      <c r="J1430" s="28">
        <v>-98</v>
      </c>
      <c r="K1430" s="28" t="s">
        <v>438</v>
      </c>
      <c r="L1430" s="48" t="s">
        <v>207</v>
      </c>
      <c r="M1430" s="11">
        <f t="shared" si="25"/>
        <v>392</v>
      </c>
    </row>
    <row r="1431" spans="2:13" x14ac:dyDescent="0.35">
      <c r="B1431" s="28" t="s">
        <v>660</v>
      </c>
      <c r="C1431" s="28" t="s">
        <v>661</v>
      </c>
      <c r="D1431" s="28" t="s">
        <v>264</v>
      </c>
      <c r="E1431" s="28" t="s">
        <v>283</v>
      </c>
      <c r="F1431" s="28" t="s">
        <v>74</v>
      </c>
      <c r="G1431" s="28" t="s">
        <v>75</v>
      </c>
      <c r="H1431" s="28">
        <v>60</v>
      </c>
      <c r="I1431" s="28">
        <v>-4</v>
      </c>
      <c r="J1431" s="28">
        <v>-98</v>
      </c>
      <c r="K1431" s="28" t="s">
        <v>438</v>
      </c>
      <c r="L1431" s="48" t="s">
        <v>207</v>
      </c>
      <c r="M1431" s="11">
        <f t="shared" si="25"/>
        <v>392</v>
      </c>
    </row>
    <row r="1432" spans="2:13" x14ac:dyDescent="0.35">
      <c r="B1432" s="28" t="s">
        <v>662</v>
      </c>
      <c r="C1432" s="28" t="s">
        <v>663</v>
      </c>
      <c r="D1432" s="28" t="s">
        <v>449</v>
      </c>
      <c r="E1432" s="28" t="s">
        <v>450</v>
      </c>
      <c r="F1432" s="28" t="s">
        <v>74</v>
      </c>
      <c r="G1432" s="28" t="s">
        <v>75</v>
      </c>
      <c r="H1432" s="28">
        <v>60</v>
      </c>
      <c r="I1432" s="28">
        <v>-4</v>
      </c>
      <c r="J1432" s="28">
        <v>-98</v>
      </c>
      <c r="K1432" s="28" t="s">
        <v>438</v>
      </c>
      <c r="L1432" s="48" t="s">
        <v>207</v>
      </c>
      <c r="M1432" s="11">
        <f t="shared" si="25"/>
        <v>392</v>
      </c>
    </row>
    <row r="1433" spans="2:13" x14ac:dyDescent="0.35">
      <c r="B1433" s="28" t="s">
        <v>664</v>
      </c>
      <c r="C1433" s="28" t="s">
        <v>665</v>
      </c>
      <c r="D1433" s="28" t="s">
        <v>264</v>
      </c>
      <c r="E1433" s="28" t="s">
        <v>283</v>
      </c>
      <c r="F1433" s="28" t="s">
        <v>74</v>
      </c>
      <c r="G1433" s="28" t="s">
        <v>75</v>
      </c>
      <c r="H1433" s="28">
        <v>60</v>
      </c>
      <c r="I1433" s="28">
        <v>-4</v>
      </c>
      <c r="J1433" s="28">
        <v>-98</v>
      </c>
      <c r="K1433" s="28" t="s">
        <v>438</v>
      </c>
      <c r="L1433" s="48" t="s">
        <v>207</v>
      </c>
      <c r="M1433" s="11">
        <f t="shared" si="25"/>
        <v>392</v>
      </c>
    </row>
    <row r="1434" spans="2:13" x14ac:dyDescent="0.35">
      <c r="B1434" s="28" t="s">
        <v>666</v>
      </c>
      <c r="C1434" s="28" t="s">
        <v>667</v>
      </c>
      <c r="D1434" s="28" t="s">
        <v>264</v>
      </c>
      <c r="E1434" s="28" t="s">
        <v>283</v>
      </c>
      <c r="F1434" s="28" t="s">
        <v>74</v>
      </c>
      <c r="G1434" s="28" t="s">
        <v>75</v>
      </c>
      <c r="H1434" s="28">
        <v>60</v>
      </c>
      <c r="I1434" s="28">
        <v>-4</v>
      </c>
      <c r="J1434" s="28">
        <v>-98</v>
      </c>
      <c r="K1434" s="28" t="s">
        <v>438</v>
      </c>
      <c r="L1434" s="48" t="s">
        <v>207</v>
      </c>
      <c r="M1434" s="11">
        <f t="shared" si="25"/>
        <v>392</v>
      </c>
    </row>
    <row r="1435" spans="2:13" x14ac:dyDescent="0.35">
      <c r="B1435" s="28" t="s">
        <v>668</v>
      </c>
      <c r="C1435" s="28" t="s">
        <v>669</v>
      </c>
      <c r="D1435" s="28" t="s">
        <v>264</v>
      </c>
      <c r="E1435" s="28" t="s">
        <v>283</v>
      </c>
      <c r="F1435" s="28" t="s">
        <v>74</v>
      </c>
      <c r="G1435" s="28" t="s">
        <v>75</v>
      </c>
      <c r="H1435" s="28">
        <v>60</v>
      </c>
      <c r="I1435" s="28">
        <v>-4</v>
      </c>
      <c r="J1435" s="28">
        <v>-98</v>
      </c>
      <c r="K1435" s="28" t="s">
        <v>438</v>
      </c>
      <c r="L1435" s="48" t="s">
        <v>207</v>
      </c>
      <c r="M1435" s="11">
        <f t="shared" si="25"/>
        <v>392</v>
      </c>
    </row>
    <row r="1436" spans="2:13" x14ac:dyDescent="0.35">
      <c r="B1436" s="28" t="s">
        <v>670</v>
      </c>
      <c r="C1436" s="28" t="s">
        <v>671</v>
      </c>
      <c r="D1436" s="28" t="s">
        <v>264</v>
      </c>
      <c r="E1436" s="28" t="s">
        <v>283</v>
      </c>
      <c r="F1436" s="28" t="s">
        <v>74</v>
      </c>
      <c r="G1436" s="28" t="s">
        <v>75</v>
      </c>
      <c r="H1436" s="28">
        <v>60</v>
      </c>
      <c r="I1436" s="28">
        <v>-4</v>
      </c>
      <c r="J1436" s="28">
        <v>-98</v>
      </c>
      <c r="K1436" s="28" t="s">
        <v>438</v>
      </c>
      <c r="L1436" s="48" t="s">
        <v>207</v>
      </c>
      <c r="M1436" s="11">
        <f t="shared" si="25"/>
        <v>392</v>
      </c>
    </row>
    <row r="1437" spans="2:13" x14ac:dyDescent="0.35">
      <c r="B1437" s="28" t="s">
        <v>672</v>
      </c>
      <c r="C1437" s="28" t="s">
        <v>673</v>
      </c>
      <c r="D1437" s="28" t="s">
        <v>264</v>
      </c>
      <c r="E1437" s="28" t="s">
        <v>283</v>
      </c>
      <c r="F1437" s="28" t="s">
        <v>74</v>
      </c>
      <c r="G1437" s="28" t="s">
        <v>75</v>
      </c>
      <c r="H1437" s="28">
        <v>60</v>
      </c>
      <c r="I1437" s="28">
        <v>-4</v>
      </c>
      <c r="J1437" s="28">
        <v>-98</v>
      </c>
      <c r="K1437" s="28" t="s">
        <v>438</v>
      </c>
      <c r="L1437" s="48" t="s">
        <v>207</v>
      </c>
      <c r="M1437" s="11">
        <f t="shared" si="25"/>
        <v>392</v>
      </c>
    </row>
    <row r="1438" spans="2:13" x14ac:dyDescent="0.35">
      <c r="B1438" s="28" t="s">
        <v>674</v>
      </c>
      <c r="C1438" s="28" t="s">
        <v>675</v>
      </c>
      <c r="D1438" s="28" t="s">
        <v>264</v>
      </c>
      <c r="E1438" s="28" t="s">
        <v>283</v>
      </c>
      <c r="F1438" s="28" t="s">
        <v>74</v>
      </c>
      <c r="G1438" s="28" t="s">
        <v>75</v>
      </c>
      <c r="H1438" s="28">
        <v>60</v>
      </c>
      <c r="I1438" s="28">
        <v>-4</v>
      </c>
      <c r="J1438" s="28">
        <v>-98</v>
      </c>
      <c r="K1438" s="28" t="s">
        <v>438</v>
      </c>
      <c r="L1438" s="48" t="s">
        <v>207</v>
      </c>
      <c r="M1438" s="11">
        <f t="shared" si="25"/>
        <v>392</v>
      </c>
    </row>
    <row r="1439" spans="2:13" x14ac:dyDescent="0.35">
      <c r="B1439" s="28" t="s">
        <v>676</v>
      </c>
      <c r="C1439" s="28" t="s">
        <v>677</v>
      </c>
      <c r="D1439" s="28" t="s">
        <v>294</v>
      </c>
      <c r="E1439" s="28" t="s">
        <v>477</v>
      </c>
      <c r="F1439" s="28" t="s">
        <v>74</v>
      </c>
      <c r="G1439" s="28" t="s">
        <v>75</v>
      </c>
      <c r="H1439" s="28">
        <v>60</v>
      </c>
      <c r="I1439" s="28">
        <v>-4</v>
      </c>
      <c r="J1439" s="28">
        <v>-98</v>
      </c>
      <c r="K1439" s="28" t="s">
        <v>438</v>
      </c>
      <c r="L1439" s="48" t="s">
        <v>207</v>
      </c>
      <c r="M1439" s="11">
        <f t="shared" si="25"/>
        <v>392</v>
      </c>
    </row>
    <row r="1440" spans="2:13" x14ac:dyDescent="0.35">
      <c r="B1440" s="28" t="s">
        <v>678</v>
      </c>
      <c r="C1440" s="28" t="s">
        <v>679</v>
      </c>
      <c r="D1440" s="28" t="s">
        <v>294</v>
      </c>
      <c r="E1440" s="28" t="s">
        <v>477</v>
      </c>
      <c r="F1440" s="28" t="s">
        <v>74</v>
      </c>
      <c r="G1440" s="28" t="s">
        <v>75</v>
      </c>
      <c r="H1440" s="28">
        <v>60</v>
      </c>
      <c r="I1440" s="28">
        <v>-4</v>
      </c>
      <c r="J1440" s="28">
        <v>-98</v>
      </c>
      <c r="K1440" s="28" t="s">
        <v>438</v>
      </c>
      <c r="L1440" s="48" t="s">
        <v>207</v>
      </c>
      <c r="M1440" s="11">
        <f t="shared" si="25"/>
        <v>392</v>
      </c>
    </row>
    <row r="1441" spans="2:13" x14ac:dyDescent="0.35">
      <c r="B1441" s="28" t="s">
        <v>680</v>
      </c>
      <c r="C1441" s="28" t="s">
        <v>681</v>
      </c>
      <c r="D1441" s="28" t="s">
        <v>294</v>
      </c>
      <c r="E1441" s="28" t="s">
        <v>477</v>
      </c>
      <c r="F1441" s="28" t="s">
        <v>74</v>
      </c>
      <c r="G1441" s="28" t="s">
        <v>75</v>
      </c>
      <c r="H1441" s="28">
        <v>60</v>
      </c>
      <c r="I1441" s="28">
        <v>-4</v>
      </c>
      <c r="J1441" s="28">
        <v>-98</v>
      </c>
      <c r="K1441" s="28" t="s">
        <v>438</v>
      </c>
      <c r="L1441" s="48" t="s">
        <v>207</v>
      </c>
      <c r="M1441" s="11">
        <f t="shared" si="25"/>
        <v>392</v>
      </c>
    </row>
    <row r="1442" spans="2:13" x14ac:dyDescent="0.35">
      <c r="B1442" s="28" t="s">
        <v>682</v>
      </c>
      <c r="C1442" s="28" t="s">
        <v>683</v>
      </c>
      <c r="D1442" s="28" t="s">
        <v>264</v>
      </c>
      <c r="E1442" s="28" t="s">
        <v>283</v>
      </c>
      <c r="F1442" s="28" t="s">
        <v>74</v>
      </c>
      <c r="G1442" s="28" t="s">
        <v>75</v>
      </c>
      <c r="H1442" s="28">
        <v>60</v>
      </c>
      <c r="I1442" s="28">
        <v>-4</v>
      </c>
      <c r="J1442" s="28">
        <v>-98</v>
      </c>
      <c r="K1442" s="28" t="s">
        <v>438</v>
      </c>
      <c r="L1442" s="48" t="s">
        <v>207</v>
      </c>
      <c r="M1442" s="11">
        <f t="shared" si="25"/>
        <v>392</v>
      </c>
    </row>
    <row r="1443" spans="2:13" x14ac:dyDescent="0.35">
      <c r="B1443" s="28" t="s">
        <v>684</v>
      </c>
      <c r="C1443" s="28" t="s">
        <v>685</v>
      </c>
      <c r="D1443" s="28" t="s">
        <v>264</v>
      </c>
      <c r="E1443" s="28" t="s">
        <v>283</v>
      </c>
      <c r="F1443" s="28" t="s">
        <v>74</v>
      </c>
      <c r="G1443" s="28" t="s">
        <v>75</v>
      </c>
      <c r="H1443" s="28">
        <v>60</v>
      </c>
      <c r="I1443" s="28">
        <v>-4</v>
      </c>
      <c r="J1443" s="28">
        <v>-98</v>
      </c>
      <c r="K1443" s="28" t="s">
        <v>438</v>
      </c>
      <c r="L1443" s="48" t="s">
        <v>207</v>
      </c>
      <c r="M1443" s="11">
        <f t="shared" si="25"/>
        <v>392</v>
      </c>
    </row>
    <row r="1444" spans="2:13" x14ac:dyDescent="0.35">
      <c r="B1444" s="28" t="s">
        <v>686</v>
      </c>
      <c r="C1444" s="28" t="s">
        <v>687</v>
      </c>
      <c r="D1444" s="28" t="s">
        <v>264</v>
      </c>
      <c r="E1444" s="28" t="s">
        <v>283</v>
      </c>
      <c r="F1444" s="28" t="s">
        <v>74</v>
      </c>
      <c r="G1444" s="28" t="s">
        <v>75</v>
      </c>
      <c r="H1444" s="28">
        <v>60</v>
      </c>
      <c r="I1444" s="28">
        <v>-4</v>
      </c>
      <c r="J1444" s="28">
        <v>-98</v>
      </c>
      <c r="K1444" s="28" t="s">
        <v>438</v>
      </c>
      <c r="L1444" s="48" t="s">
        <v>207</v>
      </c>
      <c r="M1444" s="11">
        <f t="shared" si="25"/>
        <v>392</v>
      </c>
    </row>
    <row r="1445" spans="2:13" x14ac:dyDescent="0.35">
      <c r="B1445" s="28" t="s">
        <v>688</v>
      </c>
      <c r="C1445" s="28" t="s">
        <v>689</v>
      </c>
      <c r="D1445" s="28" t="s">
        <v>264</v>
      </c>
      <c r="E1445" s="28" t="s">
        <v>283</v>
      </c>
      <c r="F1445" s="28" t="s">
        <v>74</v>
      </c>
      <c r="G1445" s="28" t="s">
        <v>75</v>
      </c>
      <c r="H1445" s="28">
        <v>60</v>
      </c>
      <c r="I1445" s="28">
        <v>-4</v>
      </c>
      <c r="J1445" s="28">
        <v>-98</v>
      </c>
      <c r="K1445" s="28" t="s">
        <v>438</v>
      </c>
      <c r="L1445" s="48" t="s">
        <v>207</v>
      </c>
      <c r="M1445" s="11">
        <f t="shared" si="25"/>
        <v>392</v>
      </c>
    </row>
    <row r="1446" spans="2:13" x14ac:dyDescent="0.35">
      <c r="B1446" s="28" t="s">
        <v>690</v>
      </c>
      <c r="C1446" s="28" t="s">
        <v>691</v>
      </c>
      <c r="D1446" s="28" t="s">
        <v>264</v>
      </c>
      <c r="E1446" s="28" t="s">
        <v>283</v>
      </c>
      <c r="F1446" s="28" t="s">
        <v>74</v>
      </c>
      <c r="G1446" s="28" t="s">
        <v>75</v>
      </c>
      <c r="H1446" s="28">
        <v>60</v>
      </c>
      <c r="I1446" s="28">
        <v>-4</v>
      </c>
      <c r="J1446" s="28">
        <v>-98</v>
      </c>
      <c r="K1446" s="28" t="s">
        <v>438</v>
      </c>
      <c r="L1446" s="48" t="s">
        <v>207</v>
      </c>
      <c r="M1446" s="11">
        <f t="shared" si="25"/>
        <v>392</v>
      </c>
    </row>
    <row r="1447" spans="2:13" x14ac:dyDescent="0.35">
      <c r="B1447" s="28" t="s">
        <v>692</v>
      </c>
      <c r="C1447" s="28" t="s">
        <v>693</v>
      </c>
      <c r="D1447" s="28" t="s">
        <v>294</v>
      </c>
      <c r="E1447" s="28" t="s">
        <v>477</v>
      </c>
      <c r="F1447" s="28" t="s">
        <v>74</v>
      </c>
      <c r="G1447" s="28" t="s">
        <v>75</v>
      </c>
      <c r="H1447" s="28">
        <v>60</v>
      </c>
      <c r="I1447" s="28">
        <v>-4</v>
      </c>
      <c r="J1447" s="28">
        <v>-98</v>
      </c>
      <c r="K1447" s="28" t="s">
        <v>438</v>
      </c>
      <c r="L1447" s="48" t="s">
        <v>207</v>
      </c>
      <c r="M1447" s="11">
        <f t="shared" si="25"/>
        <v>392</v>
      </c>
    </row>
    <row r="1448" spans="2:13" x14ac:dyDescent="0.35">
      <c r="B1448" s="28" t="s">
        <v>694</v>
      </c>
      <c r="C1448" s="28" t="s">
        <v>695</v>
      </c>
      <c r="D1448" s="28" t="s">
        <v>264</v>
      </c>
      <c r="E1448" s="28" t="s">
        <v>283</v>
      </c>
      <c r="F1448" s="28" t="s">
        <v>74</v>
      </c>
      <c r="G1448" s="28" t="s">
        <v>75</v>
      </c>
      <c r="H1448" s="28">
        <v>60</v>
      </c>
      <c r="I1448" s="28">
        <v>-4</v>
      </c>
      <c r="J1448" s="28">
        <v>-98</v>
      </c>
      <c r="K1448" s="28" t="s">
        <v>438</v>
      </c>
      <c r="L1448" s="48" t="s">
        <v>207</v>
      </c>
      <c r="M1448" s="11">
        <f t="shared" si="25"/>
        <v>392</v>
      </c>
    </row>
    <row r="1449" spans="2:13" x14ac:dyDescent="0.35">
      <c r="B1449" s="28" t="s">
        <v>696</v>
      </c>
      <c r="C1449" s="28" t="s">
        <v>697</v>
      </c>
      <c r="D1449" s="28" t="s">
        <v>264</v>
      </c>
      <c r="E1449" s="28" t="s">
        <v>283</v>
      </c>
      <c r="F1449" s="28" t="s">
        <v>74</v>
      </c>
      <c r="G1449" s="28" t="s">
        <v>75</v>
      </c>
      <c r="H1449" s="28">
        <v>60</v>
      </c>
      <c r="I1449" s="28">
        <v>-4</v>
      </c>
      <c r="J1449" s="28">
        <v>-98</v>
      </c>
      <c r="K1449" s="28" t="s">
        <v>438</v>
      </c>
      <c r="L1449" s="48" t="s">
        <v>207</v>
      </c>
      <c r="M1449" s="11">
        <f t="shared" si="25"/>
        <v>392</v>
      </c>
    </row>
    <row r="1450" spans="2:13" x14ac:dyDescent="0.35">
      <c r="B1450" s="28" t="s">
        <v>698</v>
      </c>
      <c r="C1450" s="28" t="s">
        <v>699</v>
      </c>
      <c r="D1450" s="28" t="s">
        <v>294</v>
      </c>
      <c r="E1450" s="28" t="s">
        <v>477</v>
      </c>
      <c r="F1450" s="28" t="s">
        <v>74</v>
      </c>
      <c r="G1450" s="28" t="s">
        <v>75</v>
      </c>
      <c r="H1450" s="28">
        <v>60</v>
      </c>
      <c r="I1450" s="28">
        <v>-4</v>
      </c>
      <c r="J1450" s="28">
        <v>-98</v>
      </c>
      <c r="K1450" s="28" t="s">
        <v>438</v>
      </c>
      <c r="L1450" s="48" t="s">
        <v>207</v>
      </c>
      <c r="M1450" s="11">
        <f t="shared" si="25"/>
        <v>392</v>
      </c>
    </row>
    <row r="1451" spans="2:13" x14ac:dyDescent="0.35">
      <c r="B1451" s="28" t="s">
        <v>700</v>
      </c>
      <c r="C1451" s="28" t="s">
        <v>701</v>
      </c>
      <c r="D1451" s="28" t="s">
        <v>264</v>
      </c>
      <c r="E1451" s="28" t="s">
        <v>283</v>
      </c>
      <c r="F1451" s="28" t="s">
        <v>74</v>
      </c>
      <c r="G1451" s="28" t="s">
        <v>75</v>
      </c>
      <c r="H1451" s="28">
        <v>60</v>
      </c>
      <c r="I1451" s="28">
        <v>-4</v>
      </c>
      <c r="J1451" s="28">
        <v>-98</v>
      </c>
      <c r="K1451" s="28" t="s">
        <v>438</v>
      </c>
      <c r="L1451" s="48" t="s">
        <v>207</v>
      </c>
      <c r="M1451" s="11">
        <f t="shared" si="25"/>
        <v>392</v>
      </c>
    </row>
    <row r="1452" spans="2:13" x14ac:dyDescent="0.35">
      <c r="B1452" s="28" t="s">
        <v>702</v>
      </c>
      <c r="C1452" s="28" t="s">
        <v>703</v>
      </c>
      <c r="D1452" s="28" t="s">
        <v>264</v>
      </c>
      <c r="E1452" s="28" t="s">
        <v>283</v>
      </c>
      <c r="F1452" s="28" t="s">
        <v>74</v>
      </c>
      <c r="G1452" s="28" t="s">
        <v>75</v>
      </c>
      <c r="H1452" s="28">
        <v>60</v>
      </c>
      <c r="I1452" s="28">
        <v>-4</v>
      </c>
      <c r="J1452" s="28">
        <v>-98</v>
      </c>
      <c r="K1452" s="28" t="s">
        <v>438</v>
      </c>
      <c r="L1452" s="48" t="s">
        <v>207</v>
      </c>
      <c r="M1452" s="11">
        <f t="shared" si="25"/>
        <v>392</v>
      </c>
    </row>
    <row r="1453" spans="2:13" x14ac:dyDescent="0.35">
      <c r="B1453" s="28" t="s">
        <v>704</v>
      </c>
      <c r="C1453" s="28" t="s">
        <v>705</v>
      </c>
      <c r="D1453" s="28" t="s">
        <v>294</v>
      </c>
      <c r="E1453" s="28" t="s">
        <v>477</v>
      </c>
      <c r="F1453" s="28" t="s">
        <v>74</v>
      </c>
      <c r="G1453" s="28" t="s">
        <v>75</v>
      </c>
      <c r="H1453" s="28">
        <v>60</v>
      </c>
      <c r="I1453" s="28">
        <v>-4</v>
      </c>
      <c r="J1453" s="28">
        <v>-98</v>
      </c>
      <c r="K1453" s="28" t="s">
        <v>438</v>
      </c>
      <c r="L1453" s="48" t="s">
        <v>207</v>
      </c>
      <c r="M1453" s="11">
        <f t="shared" si="25"/>
        <v>392</v>
      </c>
    </row>
    <row r="1454" spans="2:13" x14ac:dyDescent="0.35">
      <c r="B1454" s="28" t="s">
        <v>706</v>
      </c>
      <c r="C1454" s="28" t="s">
        <v>707</v>
      </c>
      <c r="D1454" s="28" t="s">
        <v>264</v>
      </c>
      <c r="E1454" s="28" t="s">
        <v>283</v>
      </c>
      <c r="F1454" s="28" t="s">
        <v>74</v>
      </c>
      <c r="G1454" s="28" t="s">
        <v>75</v>
      </c>
      <c r="H1454" s="28">
        <v>60</v>
      </c>
      <c r="I1454" s="28">
        <v>-4</v>
      </c>
      <c r="J1454" s="28">
        <v>-98</v>
      </c>
      <c r="K1454" s="28" t="s">
        <v>438</v>
      </c>
      <c r="L1454" s="48" t="s">
        <v>207</v>
      </c>
      <c r="M1454" s="11">
        <f t="shared" si="25"/>
        <v>392</v>
      </c>
    </row>
    <row r="1455" spans="2:13" x14ac:dyDescent="0.35">
      <c r="B1455" s="28" t="s">
        <v>708</v>
      </c>
      <c r="C1455" s="28" t="s">
        <v>709</v>
      </c>
      <c r="D1455" s="28" t="s">
        <v>264</v>
      </c>
      <c r="E1455" s="28" t="s">
        <v>283</v>
      </c>
      <c r="F1455" s="28" t="s">
        <v>74</v>
      </c>
      <c r="G1455" s="28" t="s">
        <v>75</v>
      </c>
      <c r="H1455" s="28">
        <v>60</v>
      </c>
      <c r="I1455" s="28">
        <v>-4</v>
      </c>
      <c r="J1455" s="28">
        <v>-98</v>
      </c>
      <c r="K1455" s="28" t="s">
        <v>438</v>
      </c>
      <c r="L1455" s="48" t="s">
        <v>207</v>
      </c>
      <c r="M1455" s="11">
        <f t="shared" si="25"/>
        <v>392</v>
      </c>
    </row>
    <row r="1456" spans="2:13" x14ac:dyDescent="0.35">
      <c r="B1456" s="28" t="s">
        <v>710</v>
      </c>
      <c r="C1456" s="28" t="s">
        <v>711</v>
      </c>
      <c r="D1456" s="28" t="s">
        <v>264</v>
      </c>
      <c r="E1456" s="28" t="s">
        <v>283</v>
      </c>
      <c r="F1456" s="28" t="s">
        <v>74</v>
      </c>
      <c r="G1456" s="28" t="s">
        <v>75</v>
      </c>
      <c r="H1456" s="28">
        <v>60</v>
      </c>
      <c r="I1456" s="28">
        <v>-4</v>
      </c>
      <c r="J1456" s="28">
        <v>-98</v>
      </c>
      <c r="K1456" s="28" t="s">
        <v>438</v>
      </c>
      <c r="L1456" s="48" t="s">
        <v>207</v>
      </c>
      <c r="M1456" s="11">
        <f t="shared" si="25"/>
        <v>392</v>
      </c>
    </row>
    <row r="1457" spans="2:13" x14ac:dyDescent="0.35">
      <c r="B1457" s="28" t="s">
        <v>712</v>
      </c>
      <c r="C1457" s="28" t="s">
        <v>713</v>
      </c>
      <c r="D1457" s="28" t="s">
        <v>264</v>
      </c>
      <c r="E1457" s="28" t="s">
        <v>283</v>
      </c>
      <c r="F1457" s="28" t="s">
        <v>74</v>
      </c>
      <c r="G1457" s="28" t="s">
        <v>75</v>
      </c>
      <c r="H1457" s="28">
        <v>60</v>
      </c>
      <c r="I1457" s="28">
        <v>-4</v>
      </c>
      <c r="J1457" s="28">
        <v>-98</v>
      </c>
      <c r="K1457" s="28" t="s">
        <v>438</v>
      </c>
      <c r="L1457" s="48" t="s">
        <v>207</v>
      </c>
      <c r="M1457" s="11">
        <f t="shared" si="25"/>
        <v>392</v>
      </c>
    </row>
    <row r="1458" spans="2:13" x14ac:dyDescent="0.35">
      <c r="B1458" s="28" t="s">
        <v>714</v>
      </c>
      <c r="C1458" s="28" t="s">
        <v>715</v>
      </c>
      <c r="D1458" s="28" t="s">
        <v>264</v>
      </c>
      <c r="E1458" s="28" t="s">
        <v>283</v>
      </c>
      <c r="F1458" s="28" t="s">
        <v>74</v>
      </c>
      <c r="G1458" s="28" t="s">
        <v>75</v>
      </c>
      <c r="H1458" s="28">
        <v>60</v>
      </c>
      <c r="I1458" s="28">
        <v>-4</v>
      </c>
      <c r="J1458" s="28">
        <v>-98</v>
      </c>
      <c r="K1458" s="28" t="s">
        <v>438</v>
      </c>
      <c r="L1458" s="48" t="s">
        <v>207</v>
      </c>
      <c r="M1458" s="11">
        <f t="shared" si="25"/>
        <v>392</v>
      </c>
    </row>
    <row r="1459" spans="2:13" x14ac:dyDescent="0.35">
      <c r="B1459" s="28" t="s">
        <v>716</v>
      </c>
      <c r="C1459" s="28" t="s">
        <v>717</v>
      </c>
      <c r="D1459" s="28" t="s">
        <v>294</v>
      </c>
      <c r="E1459" s="28" t="s">
        <v>477</v>
      </c>
      <c r="F1459" s="28" t="s">
        <v>74</v>
      </c>
      <c r="G1459" s="28" t="s">
        <v>75</v>
      </c>
      <c r="H1459" s="28">
        <v>60</v>
      </c>
      <c r="I1459" s="28">
        <v>-4</v>
      </c>
      <c r="J1459" s="28">
        <v>-98</v>
      </c>
      <c r="K1459" s="28" t="s">
        <v>438</v>
      </c>
      <c r="L1459" s="48" t="s">
        <v>207</v>
      </c>
      <c r="M1459" s="11">
        <f t="shared" si="25"/>
        <v>392</v>
      </c>
    </row>
    <row r="1460" spans="2:13" x14ac:dyDescent="0.35">
      <c r="B1460" s="28" t="s">
        <v>718</v>
      </c>
      <c r="C1460" s="28" t="s">
        <v>719</v>
      </c>
      <c r="D1460" s="28" t="s">
        <v>264</v>
      </c>
      <c r="E1460" s="28" t="s">
        <v>283</v>
      </c>
      <c r="F1460" s="28" t="s">
        <v>74</v>
      </c>
      <c r="G1460" s="28" t="s">
        <v>75</v>
      </c>
      <c r="H1460" s="28">
        <v>60</v>
      </c>
      <c r="I1460" s="28">
        <v>-4</v>
      </c>
      <c r="J1460" s="28">
        <v>-98</v>
      </c>
      <c r="K1460" s="28" t="s">
        <v>438</v>
      </c>
      <c r="L1460" s="48" t="s">
        <v>207</v>
      </c>
      <c r="M1460" s="11">
        <f t="shared" si="25"/>
        <v>392</v>
      </c>
    </row>
    <row r="1461" spans="2:13" x14ac:dyDescent="0.35">
      <c r="B1461" s="28" t="s">
        <v>720</v>
      </c>
      <c r="C1461" s="28" t="s">
        <v>721</v>
      </c>
      <c r="D1461" s="28" t="s">
        <v>264</v>
      </c>
      <c r="E1461" s="28" t="s">
        <v>283</v>
      </c>
      <c r="F1461" s="28" t="s">
        <v>74</v>
      </c>
      <c r="G1461" s="28" t="s">
        <v>75</v>
      </c>
      <c r="H1461" s="28">
        <v>60</v>
      </c>
      <c r="I1461" s="28">
        <v>-4</v>
      </c>
      <c r="J1461" s="28">
        <v>-98</v>
      </c>
      <c r="K1461" s="28" t="s">
        <v>438</v>
      </c>
      <c r="L1461" s="48" t="s">
        <v>207</v>
      </c>
      <c r="M1461" s="11">
        <f t="shared" si="25"/>
        <v>392</v>
      </c>
    </row>
    <row r="1462" spans="2:13" x14ac:dyDescent="0.35">
      <c r="B1462" s="28" t="s">
        <v>360</v>
      </c>
      <c r="C1462" s="28" t="s">
        <v>361</v>
      </c>
      <c r="D1462" s="28" t="s">
        <v>264</v>
      </c>
      <c r="E1462" s="28" t="s">
        <v>320</v>
      </c>
      <c r="F1462" s="28" t="s">
        <v>74</v>
      </c>
      <c r="G1462" s="28" t="s">
        <v>75</v>
      </c>
      <c r="H1462" s="28">
        <v>60</v>
      </c>
      <c r="I1462" s="28">
        <v>-5</v>
      </c>
      <c r="J1462" s="28">
        <v>-122.5</v>
      </c>
      <c r="K1462" s="28" t="s">
        <v>86</v>
      </c>
      <c r="L1462" s="48" t="s">
        <v>207</v>
      </c>
      <c r="M1462" s="11">
        <f t="shared" si="25"/>
        <v>612.5</v>
      </c>
    </row>
    <row r="1463" spans="2:13" x14ac:dyDescent="0.35">
      <c r="B1463" s="28" t="s">
        <v>230</v>
      </c>
      <c r="C1463" s="28" t="s">
        <v>231</v>
      </c>
      <c r="D1463" s="28" t="s">
        <v>224</v>
      </c>
      <c r="E1463" s="28" t="s">
        <v>232</v>
      </c>
      <c r="F1463" s="28" t="s">
        <v>74</v>
      </c>
      <c r="G1463" s="28" t="s">
        <v>75</v>
      </c>
      <c r="H1463" s="28">
        <v>60</v>
      </c>
      <c r="I1463" s="28">
        <v>-3</v>
      </c>
      <c r="J1463" s="28">
        <v>-73.5</v>
      </c>
      <c r="K1463" s="28" t="s">
        <v>153</v>
      </c>
      <c r="L1463" s="48" t="s">
        <v>207</v>
      </c>
      <c r="M1463" s="11">
        <f t="shared" si="25"/>
        <v>220.5</v>
      </c>
    </row>
    <row r="1464" spans="2:13" x14ac:dyDescent="0.35">
      <c r="B1464" s="28" t="s">
        <v>722</v>
      </c>
      <c r="C1464" s="28" t="s">
        <v>723</v>
      </c>
      <c r="D1464" s="28" t="s">
        <v>228</v>
      </c>
      <c r="E1464" s="28" t="s">
        <v>724</v>
      </c>
      <c r="F1464" s="28" t="s">
        <v>74</v>
      </c>
      <c r="G1464" s="28" t="s">
        <v>75</v>
      </c>
      <c r="H1464" s="28">
        <v>60</v>
      </c>
      <c r="I1464" s="28">
        <v>-1</v>
      </c>
      <c r="J1464" s="28">
        <v>-24.5</v>
      </c>
      <c r="K1464" s="28" t="s">
        <v>86</v>
      </c>
      <c r="L1464" s="48" t="s">
        <v>207</v>
      </c>
      <c r="M1464" s="11">
        <f t="shared" si="25"/>
        <v>24.5</v>
      </c>
    </row>
    <row r="1465" spans="2:13" x14ac:dyDescent="0.35">
      <c r="B1465" s="28" t="s">
        <v>409</v>
      </c>
      <c r="C1465" s="28" t="s">
        <v>410</v>
      </c>
      <c r="D1465" s="28" t="s">
        <v>24</v>
      </c>
      <c r="E1465" s="28" t="s">
        <v>25</v>
      </c>
      <c r="F1465" s="28" t="s">
        <v>74</v>
      </c>
      <c r="G1465" s="28" t="s">
        <v>75</v>
      </c>
      <c r="H1465" s="28">
        <v>60</v>
      </c>
      <c r="I1465" s="28">
        <v>-1</v>
      </c>
      <c r="J1465" s="28">
        <v>-24.5</v>
      </c>
      <c r="K1465" s="28" t="s">
        <v>86</v>
      </c>
      <c r="L1465" s="48" t="s">
        <v>207</v>
      </c>
      <c r="M1465" s="11">
        <f t="shared" si="25"/>
        <v>24.5</v>
      </c>
    </row>
    <row r="1466" spans="2:13" x14ac:dyDescent="0.35">
      <c r="B1466" s="28" t="s">
        <v>417</v>
      </c>
      <c r="C1466" s="28" t="s">
        <v>418</v>
      </c>
      <c r="D1466" s="28" t="s">
        <v>224</v>
      </c>
      <c r="E1466" s="28" t="s">
        <v>225</v>
      </c>
      <c r="F1466" s="28" t="s">
        <v>74</v>
      </c>
      <c r="G1466" s="28" t="s">
        <v>75</v>
      </c>
      <c r="H1466" s="28">
        <v>40</v>
      </c>
      <c r="I1466" s="28">
        <v>-2</v>
      </c>
      <c r="J1466" s="28">
        <v>-137.5</v>
      </c>
      <c r="K1466" s="28" t="s">
        <v>86</v>
      </c>
      <c r="L1466" s="48" t="s">
        <v>207</v>
      </c>
      <c r="M1466" s="11">
        <f t="shared" si="25"/>
        <v>275</v>
      </c>
    </row>
    <row r="1467" spans="2:13" x14ac:dyDescent="0.35">
      <c r="B1467" s="28" t="s">
        <v>434</v>
      </c>
      <c r="C1467" s="28" t="s">
        <v>435</v>
      </c>
      <c r="D1467" s="28" t="s">
        <v>16</v>
      </c>
      <c r="E1467" s="28" t="s">
        <v>17</v>
      </c>
      <c r="F1467" s="28" t="s">
        <v>74</v>
      </c>
      <c r="G1467" s="28" t="s">
        <v>76</v>
      </c>
      <c r="H1467" s="28">
        <v>56</v>
      </c>
      <c r="I1467" s="28">
        <v>-1</v>
      </c>
      <c r="J1467" s="28">
        <v>-208.18</v>
      </c>
      <c r="K1467" s="28" t="s">
        <v>153</v>
      </c>
      <c r="L1467" s="48" t="s">
        <v>207</v>
      </c>
      <c r="M1467" s="11">
        <f t="shared" si="25"/>
        <v>208.18</v>
      </c>
    </row>
    <row r="1468" spans="2:13" x14ac:dyDescent="0.35">
      <c r="B1468" s="28" t="s">
        <v>434</v>
      </c>
      <c r="C1468" s="28" t="s">
        <v>435</v>
      </c>
      <c r="D1468" s="28" t="s">
        <v>16</v>
      </c>
      <c r="E1468" s="28" t="s">
        <v>17</v>
      </c>
      <c r="F1468" s="28" t="s">
        <v>74</v>
      </c>
      <c r="G1468" s="28" t="s">
        <v>76</v>
      </c>
      <c r="H1468" s="28">
        <v>56</v>
      </c>
      <c r="I1468" s="28">
        <v>-1</v>
      </c>
      <c r="J1468" s="28">
        <v>-208.18</v>
      </c>
      <c r="K1468" s="28" t="s">
        <v>153</v>
      </c>
      <c r="L1468" s="48" t="s">
        <v>207</v>
      </c>
      <c r="M1468" s="11">
        <f t="shared" si="25"/>
        <v>208.18</v>
      </c>
    </row>
    <row r="1469" spans="2:13" x14ac:dyDescent="0.35">
      <c r="B1469" s="28" t="s">
        <v>397</v>
      </c>
      <c r="C1469" s="28" t="s">
        <v>398</v>
      </c>
      <c r="D1469" s="28" t="s">
        <v>224</v>
      </c>
      <c r="E1469" s="28" t="s">
        <v>225</v>
      </c>
      <c r="F1469" s="28" t="s">
        <v>74</v>
      </c>
      <c r="G1469" s="28" t="s">
        <v>76</v>
      </c>
      <c r="H1469" s="28">
        <v>30</v>
      </c>
      <c r="I1469" s="28">
        <v>-1</v>
      </c>
      <c r="J1469" s="28">
        <v>-340.91</v>
      </c>
      <c r="K1469" s="28" t="s">
        <v>86</v>
      </c>
      <c r="L1469" s="48" t="s">
        <v>207</v>
      </c>
      <c r="M1469" s="11">
        <f t="shared" si="25"/>
        <v>340.91</v>
      </c>
    </row>
    <row r="1470" spans="2:13" x14ac:dyDescent="0.35">
      <c r="B1470" s="28" t="s">
        <v>397</v>
      </c>
      <c r="C1470" s="28" t="s">
        <v>398</v>
      </c>
      <c r="D1470" s="28" t="s">
        <v>224</v>
      </c>
      <c r="E1470" s="28" t="s">
        <v>225</v>
      </c>
      <c r="F1470" s="28" t="s">
        <v>74</v>
      </c>
      <c r="G1470" s="28" t="s">
        <v>76</v>
      </c>
      <c r="H1470" s="28">
        <v>30</v>
      </c>
      <c r="I1470" s="28">
        <v>-1</v>
      </c>
      <c r="J1470" s="28">
        <v>-340.91</v>
      </c>
      <c r="K1470" s="28" t="s">
        <v>86</v>
      </c>
      <c r="L1470" s="48" t="s">
        <v>207</v>
      </c>
      <c r="M1470" s="11">
        <f t="shared" si="25"/>
        <v>340.91</v>
      </c>
    </row>
    <row r="1471" spans="2:13" x14ac:dyDescent="0.35">
      <c r="B1471" s="28" t="s">
        <v>156</v>
      </c>
      <c r="C1471" s="28" t="s">
        <v>157</v>
      </c>
      <c r="D1471" s="28" t="s">
        <v>24</v>
      </c>
      <c r="E1471" s="28" t="s">
        <v>25</v>
      </c>
      <c r="F1471" s="28" t="s">
        <v>77</v>
      </c>
      <c r="G1471" s="28" t="s">
        <v>78</v>
      </c>
      <c r="H1471" s="28">
        <v>48</v>
      </c>
      <c r="I1471" s="28">
        <v>-2</v>
      </c>
      <c r="J1471" s="28">
        <v>-172.18</v>
      </c>
      <c r="K1471" s="28" t="s">
        <v>153</v>
      </c>
      <c r="L1471" s="48" t="s">
        <v>207</v>
      </c>
      <c r="M1471" s="11">
        <f t="shared" si="25"/>
        <v>344.36</v>
      </c>
    </row>
    <row r="1472" spans="2:13" x14ac:dyDescent="0.35">
      <c r="B1472" s="28" t="s">
        <v>154</v>
      </c>
      <c r="C1472" s="28" t="s">
        <v>155</v>
      </c>
      <c r="D1472" s="28" t="s">
        <v>24</v>
      </c>
      <c r="E1472" s="28" t="s">
        <v>25</v>
      </c>
      <c r="F1472" s="28" t="s">
        <v>77</v>
      </c>
      <c r="G1472" s="28" t="s">
        <v>78</v>
      </c>
      <c r="H1472" s="28">
        <v>48</v>
      </c>
      <c r="I1472" s="28">
        <v>-2</v>
      </c>
      <c r="J1472" s="28">
        <v>-172.18</v>
      </c>
      <c r="K1472" s="28" t="s">
        <v>153</v>
      </c>
      <c r="L1472" s="48" t="s">
        <v>207</v>
      </c>
      <c r="M1472" s="11">
        <f t="shared" si="25"/>
        <v>344.36</v>
      </c>
    </row>
    <row r="1473" spans="2:13" x14ac:dyDescent="0.35">
      <c r="B1473" s="28" t="s">
        <v>725</v>
      </c>
      <c r="C1473" s="28" t="s">
        <v>726</v>
      </c>
      <c r="D1473" s="28" t="s">
        <v>184</v>
      </c>
      <c r="E1473" s="28" t="s">
        <v>185</v>
      </c>
      <c r="F1473" s="28" t="s">
        <v>77</v>
      </c>
      <c r="G1473" s="28" t="s">
        <v>78</v>
      </c>
      <c r="H1473" s="28">
        <v>6</v>
      </c>
      <c r="I1473" s="28">
        <v>-1</v>
      </c>
      <c r="J1473" s="28">
        <v>-1499.16</v>
      </c>
      <c r="K1473" s="28" t="s">
        <v>174</v>
      </c>
      <c r="L1473" s="48" t="s">
        <v>207</v>
      </c>
      <c r="M1473" s="11">
        <f t="shared" si="25"/>
        <v>1499.16</v>
      </c>
    </row>
    <row r="1474" spans="2:13" x14ac:dyDescent="0.35">
      <c r="B1474" s="28" t="s">
        <v>727</v>
      </c>
      <c r="C1474" s="28" t="s">
        <v>728</v>
      </c>
      <c r="D1474" s="28" t="s">
        <v>184</v>
      </c>
      <c r="E1474" s="28" t="s">
        <v>185</v>
      </c>
      <c r="F1474" s="28" t="s">
        <v>77</v>
      </c>
      <c r="G1474" s="28" t="s">
        <v>78</v>
      </c>
      <c r="H1474" s="28">
        <v>6</v>
      </c>
      <c r="I1474" s="28">
        <v>-2</v>
      </c>
      <c r="J1474" s="28">
        <v>-1911.32</v>
      </c>
      <c r="K1474" s="28" t="s">
        <v>174</v>
      </c>
      <c r="L1474" s="48" t="s">
        <v>207</v>
      </c>
      <c r="M1474" s="11">
        <f t="shared" si="25"/>
        <v>3822.64</v>
      </c>
    </row>
    <row r="1475" spans="2:13" x14ac:dyDescent="0.35">
      <c r="B1475" s="28" t="s">
        <v>729</v>
      </c>
      <c r="C1475" s="28" t="s">
        <v>730</v>
      </c>
      <c r="D1475" s="28" t="s">
        <v>248</v>
      </c>
      <c r="E1475" s="28" t="s">
        <v>249</v>
      </c>
      <c r="F1475" s="28" t="s">
        <v>94</v>
      </c>
      <c r="G1475" s="28" t="s">
        <v>95</v>
      </c>
      <c r="H1475" s="28">
        <v>192</v>
      </c>
      <c r="I1475" s="28">
        <v>12</v>
      </c>
      <c r="J1475" s="28">
        <v>936.72</v>
      </c>
      <c r="K1475" s="28"/>
      <c r="L1475" s="48" t="s">
        <v>207</v>
      </c>
      <c r="M1475" s="11">
        <f t="shared" si="25"/>
        <v>11240.64</v>
      </c>
    </row>
    <row r="1476" spans="2:13" x14ac:dyDescent="0.35">
      <c r="B1476" s="28" t="s">
        <v>731</v>
      </c>
      <c r="C1476" s="28" t="s">
        <v>732</v>
      </c>
      <c r="D1476" s="28" t="s">
        <v>449</v>
      </c>
      <c r="E1476" s="28" t="s">
        <v>450</v>
      </c>
      <c r="F1476" s="28" t="s">
        <v>94</v>
      </c>
      <c r="G1476" s="28" t="s">
        <v>95</v>
      </c>
      <c r="H1476" s="28">
        <v>192</v>
      </c>
      <c r="I1476" s="28">
        <v>4</v>
      </c>
      <c r="J1476" s="28">
        <v>312.24</v>
      </c>
      <c r="K1476" s="28"/>
      <c r="L1476" s="48" t="s">
        <v>207</v>
      </c>
      <c r="M1476" s="11">
        <f t="shared" ref="M1476:M1503" si="26">I1476*J1476</f>
        <v>1248.96</v>
      </c>
    </row>
    <row r="1477" spans="2:13" x14ac:dyDescent="0.35">
      <c r="B1477" s="28" t="s">
        <v>733</v>
      </c>
      <c r="C1477" s="28" t="s">
        <v>734</v>
      </c>
      <c r="D1477" s="28" t="s">
        <v>241</v>
      </c>
      <c r="E1477" s="28" t="s">
        <v>242</v>
      </c>
      <c r="F1477" s="28" t="s">
        <v>94</v>
      </c>
      <c r="G1477" s="28" t="s">
        <v>95</v>
      </c>
      <c r="H1477" s="28">
        <v>192</v>
      </c>
      <c r="I1477" s="28">
        <v>2</v>
      </c>
      <c r="J1477" s="28">
        <v>156.12</v>
      </c>
      <c r="K1477" s="28"/>
      <c r="L1477" s="48" t="s">
        <v>207</v>
      </c>
      <c r="M1477" s="11">
        <f t="shared" si="26"/>
        <v>312.24</v>
      </c>
    </row>
    <row r="1478" spans="2:13" x14ac:dyDescent="0.35">
      <c r="B1478" s="28" t="s">
        <v>735</v>
      </c>
      <c r="C1478" s="28" t="s">
        <v>736</v>
      </c>
      <c r="D1478" s="28" t="s">
        <v>256</v>
      </c>
      <c r="E1478" s="28" t="s">
        <v>257</v>
      </c>
      <c r="F1478" s="28" t="s">
        <v>94</v>
      </c>
      <c r="G1478" s="28" t="s">
        <v>95</v>
      </c>
      <c r="H1478" s="28">
        <v>192</v>
      </c>
      <c r="I1478" s="28">
        <v>3</v>
      </c>
      <c r="J1478" s="28">
        <v>234.18</v>
      </c>
      <c r="K1478" s="28"/>
      <c r="L1478" s="48" t="s">
        <v>207</v>
      </c>
      <c r="M1478" s="11">
        <f t="shared" si="26"/>
        <v>702.54</v>
      </c>
    </row>
    <row r="1479" spans="2:13" x14ac:dyDescent="0.35">
      <c r="B1479" s="28" t="s">
        <v>737</v>
      </c>
      <c r="C1479" s="28" t="s">
        <v>738</v>
      </c>
      <c r="D1479" s="28" t="s">
        <v>294</v>
      </c>
      <c r="E1479" s="28" t="s">
        <v>295</v>
      </c>
      <c r="F1479" s="28" t="s">
        <v>94</v>
      </c>
      <c r="G1479" s="28" t="s">
        <v>95</v>
      </c>
      <c r="H1479" s="28">
        <v>192</v>
      </c>
      <c r="I1479" s="28">
        <v>1</v>
      </c>
      <c r="J1479" s="28">
        <v>78.06</v>
      </c>
      <c r="K1479" s="28"/>
      <c r="L1479" s="48" t="s">
        <v>207</v>
      </c>
      <c r="M1479" s="11">
        <f t="shared" si="26"/>
        <v>78.06</v>
      </c>
    </row>
    <row r="1480" spans="2:13" x14ac:dyDescent="0.35">
      <c r="B1480" s="28" t="s">
        <v>378</v>
      </c>
      <c r="C1480" s="28" t="s">
        <v>379</v>
      </c>
      <c r="D1480" s="28" t="s">
        <v>24</v>
      </c>
      <c r="E1480" s="28" t="s">
        <v>25</v>
      </c>
      <c r="F1480" s="28" t="s">
        <v>94</v>
      </c>
      <c r="G1480" s="28" t="s">
        <v>95</v>
      </c>
      <c r="H1480" s="28">
        <v>192</v>
      </c>
      <c r="I1480" s="28">
        <v>4</v>
      </c>
      <c r="J1480" s="28">
        <v>312.24</v>
      </c>
      <c r="K1480" s="28"/>
      <c r="L1480" s="48" t="s">
        <v>207</v>
      </c>
      <c r="M1480" s="11">
        <f t="shared" si="26"/>
        <v>1248.96</v>
      </c>
    </row>
    <row r="1481" spans="2:13" x14ac:dyDescent="0.35">
      <c r="B1481" s="28" t="s">
        <v>737</v>
      </c>
      <c r="C1481" s="28" t="s">
        <v>738</v>
      </c>
      <c r="D1481" s="28" t="s">
        <v>294</v>
      </c>
      <c r="E1481" s="28" t="s">
        <v>295</v>
      </c>
      <c r="F1481" s="28" t="s">
        <v>94</v>
      </c>
      <c r="G1481" s="28" t="s">
        <v>95</v>
      </c>
      <c r="H1481" s="28">
        <v>192</v>
      </c>
      <c r="I1481" s="28">
        <v>7</v>
      </c>
      <c r="J1481" s="28">
        <v>546.41999999999996</v>
      </c>
      <c r="K1481" s="28"/>
      <c r="L1481" s="48" t="s">
        <v>207</v>
      </c>
      <c r="M1481" s="11">
        <f t="shared" si="26"/>
        <v>3824.9399999999996</v>
      </c>
    </row>
    <row r="1482" spans="2:13" x14ac:dyDescent="0.35">
      <c r="B1482" s="28" t="s">
        <v>739</v>
      </c>
      <c r="C1482" s="28" t="s">
        <v>740</v>
      </c>
      <c r="D1482" s="28" t="s">
        <v>294</v>
      </c>
      <c r="E1482" s="28" t="s">
        <v>295</v>
      </c>
      <c r="F1482" s="28" t="s">
        <v>94</v>
      </c>
      <c r="G1482" s="28" t="s">
        <v>95</v>
      </c>
      <c r="H1482" s="28">
        <v>192</v>
      </c>
      <c r="J1482" s="28">
        <v>312.24</v>
      </c>
      <c r="K1482" s="28"/>
      <c r="L1482" s="48" t="s">
        <v>207</v>
      </c>
      <c r="M1482" s="11">
        <f t="shared" si="26"/>
        <v>0</v>
      </c>
    </row>
    <row r="1483" spans="2:13" x14ac:dyDescent="0.35">
      <c r="B1483" s="28" t="s">
        <v>741</v>
      </c>
      <c r="C1483" s="28" t="s">
        <v>742</v>
      </c>
      <c r="D1483" s="28" t="s">
        <v>36</v>
      </c>
      <c r="E1483" s="28" t="s">
        <v>743</v>
      </c>
      <c r="F1483" s="28" t="s">
        <v>94</v>
      </c>
      <c r="G1483" s="28" t="s">
        <v>95</v>
      </c>
      <c r="H1483" s="28">
        <v>192</v>
      </c>
      <c r="I1483" s="28">
        <v>12</v>
      </c>
      <c r="J1483" s="28">
        <v>936.72</v>
      </c>
      <c r="K1483" s="28"/>
      <c r="L1483" s="48" t="s">
        <v>207</v>
      </c>
      <c r="M1483" s="11">
        <f t="shared" si="26"/>
        <v>11240.64</v>
      </c>
    </row>
    <row r="1484" spans="2:13" x14ac:dyDescent="0.35">
      <c r="B1484" s="28" t="s">
        <v>744</v>
      </c>
      <c r="C1484" s="28" t="s">
        <v>745</v>
      </c>
      <c r="D1484" s="28" t="s">
        <v>36</v>
      </c>
      <c r="E1484" s="28" t="s">
        <v>37</v>
      </c>
      <c r="F1484" s="28" t="s">
        <v>94</v>
      </c>
      <c r="G1484" s="28" t="s">
        <v>95</v>
      </c>
      <c r="H1484" s="28">
        <v>192</v>
      </c>
      <c r="I1484" s="28">
        <v>8</v>
      </c>
      <c r="J1484" s="28">
        <v>624.48</v>
      </c>
      <c r="K1484" s="28"/>
      <c r="L1484" s="48" t="s">
        <v>207</v>
      </c>
      <c r="M1484" s="11">
        <f t="shared" si="26"/>
        <v>4995.84</v>
      </c>
    </row>
    <row r="1485" spans="2:13" x14ac:dyDescent="0.35">
      <c r="B1485" s="28" t="s">
        <v>746</v>
      </c>
      <c r="C1485" s="28" t="s">
        <v>747</v>
      </c>
      <c r="D1485" s="28" t="s">
        <v>24</v>
      </c>
      <c r="E1485" s="28" t="s">
        <v>25</v>
      </c>
      <c r="F1485" s="28" t="s">
        <v>94</v>
      </c>
      <c r="G1485" s="28" t="s">
        <v>95</v>
      </c>
      <c r="H1485" s="28">
        <v>192</v>
      </c>
      <c r="I1485" s="28">
        <v>8</v>
      </c>
      <c r="J1485" s="28">
        <v>624.48</v>
      </c>
      <c r="K1485" s="28"/>
      <c r="L1485" s="48" t="s">
        <v>207</v>
      </c>
      <c r="M1485" s="11">
        <f t="shared" si="26"/>
        <v>4995.84</v>
      </c>
    </row>
    <row r="1486" spans="2:13" x14ac:dyDescent="0.35">
      <c r="B1486" s="28" t="s">
        <v>748</v>
      </c>
      <c r="C1486" s="28" t="s">
        <v>749</v>
      </c>
      <c r="D1486" s="28" t="s">
        <v>45</v>
      </c>
      <c r="E1486" s="28" t="s">
        <v>152</v>
      </c>
      <c r="F1486" s="28" t="s">
        <v>94</v>
      </c>
      <c r="G1486" s="28" t="s">
        <v>95</v>
      </c>
      <c r="H1486" s="28">
        <v>192</v>
      </c>
      <c r="I1486" s="28">
        <v>8</v>
      </c>
      <c r="J1486" s="28">
        <v>624.48</v>
      </c>
      <c r="K1486" s="28"/>
      <c r="L1486" s="48" t="s">
        <v>207</v>
      </c>
      <c r="M1486" s="11">
        <f t="shared" si="26"/>
        <v>4995.84</v>
      </c>
    </row>
    <row r="1487" spans="2:13" x14ac:dyDescent="0.35">
      <c r="B1487" s="28" t="s">
        <v>190</v>
      </c>
      <c r="C1487" s="28" t="s">
        <v>191</v>
      </c>
      <c r="D1487" s="28" t="s">
        <v>16</v>
      </c>
      <c r="E1487" s="28" t="s">
        <v>17</v>
      </c>
      <c r="F1487" s="28" t="s">
        <v>94</v>
      </c>
      <c r="G1487" s="28" t="s">
        <v>95</v>
      </c>
      <c r="H1487" s="28">
        <v>192</v>
      </c>
      <c r="I1487" s="28">
        <v>1</v>
      </c>
      <c r="J1487" s="28">
        <v>78.06</v>
      </c>
      <c r="K1487" s="28"/>
      <c r="L1487" s="48" t="s">
        <v>207</v>
      </c>
      <c r="M1487" s="11">
        <f t="shared" si="26"/>
        <v>78.06</v>
      </c>
    </row>
    <row r="1488" spans="2:13" x14ac:dyDescent="0.35">
      <c r="B1488" s="28" t="s">
        <v>748</v>
      </c>
      <c r="C1488" s="28" t="s">
        <v>749</v>
      </c>
      <c r="D1488" s="28" t="s">
        <v>45</v>
      </c>
      <c r="E1488" s="28" t="s">
        <v>152</v>
      </c>
      <c r="F1488" s="28" t="s">
        <v>94</v>
      </c>
      <c r="G1488" s="28" t="s">
        <v>95</v>
      </c>
      <c r="H1488" s="28">
        <v>40</v>
      </c>
      <c r="I1488" s="28">
        <v>2</v>
      </c>
      <c r="J1488" s="28">
        <v>700</v>
      </c>
      <c r="K1488" s="28"/>
      <c r="L1488" s="48" t="s">
        <v>207</v>
      </c>
      <c r="M1488" s="11">
        <f t="shared" si="26"/>
        <v>1400</v>
      </c>
    </row>
    <row r="1489" spans="2:13" x14ac:dyDescent="0.35">
      <c r="B1489" s="28" t="s">
        <v>750</v>
      </c>
      <c r="C1489" s="28" t="s">
        <v>751</v>
      </c>
      <c r="D1489" s="28" t="s">
        <v>212</v>
      </c>
      <c r="E1489" s="28" t="s">
        <v>213</v>
      </c>
      <c r="F1489" s="28" t="s">
        <v>94</v>
      </c>
      <c r="G1489" s="28" t="s">
        <v>95</v>
      </c>
      <c r="H1489" s="28">
        <v>40</v>
      </c>
      <c r="I1489" s="28">
        <v>6</v>
      </c>
      <c r="J1489" s="28">
        <v>2100</v>
      </c>
      <c r="K1489" s="28"/>
      <c r="L1489" s="48" t="s">
        <v>207</v>
      </c>
      <c r="M1489" s="11">
        <f t="shared" si="26"/>
        <v>12600</v>
      </c>
    </row>
    <row r="1490" spans="2:13" x14ac:dyDescent="0.35">
      <c r="B1490" s="28" t="s">
        <v>752</v>
      </c>
      <c r="C1490" s="28" t="s">
        <v>753</v>
      </c>
      <c r="D1490" s="28" t="s">
        <v>184</v>
      </c>
      <c r="E1490" s="28" t="s">
        <v>185</v>
      </c>
      <c r="F1490" s="28" t="s">
        <v>94</v>
      </c>
      <c r="G1490" s="28" t="s">
        <v>98</v>
      </c>
      <c r="H1490" s="28">
        <v>24</v>
      </c>
      <c r="I1490" s="28">
        <v>1</v>
      </c>
      <c r="J1490" s="28">
        <v>328.95</v>
      </c>
      <c r="K1490" s="28"/>
      <c r="L1490" s="48" t="s">
        <v>207</v>
      </c>
      <c r="M1490" s="11">
        <f t="shared" si="26"/>
        <v>328.95</v>
      </c>
    </row>
    <row r="1491" spans="2:13" x14ac:dyDescent="0.35">
      <c r="B1491" s="28" t="s">
        <v>739</v>
      </c>
      <c r="C1491" s="28" t="s">
        <v>740</v>
      </c>
      <c r="D1491" s="28" t="s">
        <v>294</v>
      </c>
      <c r="E1491" s="28" t="s">
        <v>295</v>
      </c>
      <c r="F1491" s="28" t="s">
        <v>94</v>
      </c>
      <c r="G1491" s="28" t="s">
        <v>98</v>
      </c>
      <c r="H1491" s="28">
        <v>24</v>
      </c>
      <c r="I1491" s="28">
        <v>1</v>
      </c>
      <c r="J1491" s="28">
        <v>328.95</v>
      </c>
      <c r="K1491" s="28">
        <v>4</v>
      </c>
      <c r="L1491" s="48" t="s">
        <v>207</v>
      </c>
      <c r="M1491" s="11">
        <f t="shared" si="26"/>
        <v>328.95</v>
      </c>
    </row>
    <row r="1492" spans="2:13" x14ac:dyDescent="0.35">
      <c r="B1492" s="28" t="s">
        <v>750</v>
      </c>
      <c r="C1492" s="28" t="s">
        <v>751</v>
      </c>
      <c r="D1492" s="28" t="s">
        <v>212</v>
      </c>
      <c r="E1492" s="28" t="s">
        <v>213</v>
      </c>
      <c r="F1492" s="28" t="s">
        <v>94</v>
      </c>
      <c r="G1492" s="28" t="s">
        <v>98</v>
      </c>
      <c r="H1492" s="28">
        <v>24</v>
      </c>
      <c r="I1492" s="28">
        <v>6</v>
      </c>
      <c r="J1492" s="28">
        <v>1973.7</v>
      </c>
      <c r="K1492" s="28"/>
      <c r="L1492" s="48" t="s">
        <v>207</v>
      </c>
      <c r="M1492" s="11">
        <f t="shared" si="26"/>
        <v>11842.2</v>
      </c>
    </row>
    <row r="1493" spans="2:13" x14ac:dyDescent="0.35">
      <c r="B1493" s="28" t="s">
        <v>754</v>
      </c>
      <c r="C1493" s="28" t="s">
        <v>755</v>
      </c>
      <c r="D1493" s="28" t="s">
        <v>45</v>
      </c>
      <c r="E1493" s="28" t="s">
        <v>46</v>
      </c>
      <c r="F1493" s="28" t="s">
        <v>94</v>
      </c>
      <c r="G1493" s="28" t="s">
        <v>98</v>
      </c>
      <c r="H1493" s="28">
        <v>24</v>
      </c>
      <c r="I1493" s="28">
        <v>2</v>
      </c>
      <c r="J1493" s="28">
        <v>657.9</v>
      </c>
      <c r="K1493" s="28"/>
      <c r="L1493" s="48" t="s">
        <v>207</v>
      </c>
      <c r="M1493" s="11">
        <f t="shared" si="26"/>
        <v>1315.8</v>
      </c>
    </row>
    <row r="1494" spans="2:13" x14ac:dyDescent="0.35">
      <c r="B1494" s="28" t="s">
        <v>378</v>
      </c>
      <c r="C1494" s="28" t="s">
        <v>379</v>
      </c>
      <c r="D1494" s="28" t="s">
        <v>24</v>
      </c>
      <c r="E1494" s="28" t="s">
        <v>25</v>
      </c>
      <c r="F1494" s="28" t="s">
        <v>94</v>
      </c>
      <c r="G1494" s="28" t="s">
        <v>98</v>
      </c>
      <c r="H1494" s="28">
        <v>24</v>
      </c>
      <c r="I1494" s="28">
        <v>1</v>
      </c>
      <c r="J1494" s="28">
        <v>328.95</v>
      </c>
      <c r="K1494" s="28"/>
      <c r="L1494" s="48" t="s">
        <v>207</v>
      </c>
      <c r="M1494" s="11">
        <f t="shared" si="26"/>
        <v>328.95</v>
      </c>
    </row>
    <row r="1495" spans="2:13" x14ac:dyDescent="0.35">
      <c r="B1495" s="28" t="s">
        <v>756</v>
      </c>
      <c r="C1495" s="28" t="s">
        <v>757</v>
      </c>
      <c r="D1495" s="28" t="s">
        <v>16</v>
      </c>
      <c r="E1495" s="28" t="s">
        <v>17</v>
      </c>
      <c r="F1495" s="28" t="s">
        <v>94</v>
      </c>
      <c r="G1495" s="28" t="s">
        <v>98</v>
      </c>
      <c r="H1495" s="28">
        <v>24</v>
      </c>
      <c r="I1495" s="28">
        <v>3</v>
      </c>
      <c r="J1495" s="28">
        <v>986.85</v>
      </c>
      <c r="K1495" s="28"/>
      <c r="L1495" s="48" t="s">
        <v>207</v>
      </c>
      <c r="M1495" s="11">
        <f t="shared" si="26"/>
        <v>2960.55</v>
      </c>
    </row>
    <row r="1496" spans="2:13" x14ac:dyDescent="0.35">
      <c r="B1496" s="28" t="s">
        <v>752</v>
      </c>
      <c r="C1496" s="28" t="s">
        <v>753</v>
      </c>
      <c r="D1496" s="28" t="s">
        <v>184</v>
      </c>
      <c r="E1496" s="28" t="s">
        <v>185</v>
      </c>
      <c r="F1496" s="28" t="s">
        <v>94</v>
      </c>
      <c r="G1496" s="28" t="s">
        <v>98</v>
      </c>
      <c r="H1496" s="28">
        <v>18</v>
      </c>
      <c r="I1496" s="28">
        <v>1</v>
      </c>
      <c r="J1496" s="28">
        <v>569.29999999999995</v>
      </c>
      <c r="K1496" s="28"/>
      <c r="L1496" s="48" t="s">
        <v>207</v>
      </c>
      <c r="M1496" s="11">
        <f t="shared" si="26"/>
        <v>569.29999999999995</v>
      </c>
    </row>
    <row r="1497" spans="2:13" x14ac:dyDescent="0.35">
      <c r="B1497" s="28" t="s">
        <v>758</v>
      </c>
      <c r="C1497" s="28" t="s">
        <v>759</v>
      </c>
      <c r="D1497" s="28" t="s">
        <v>241</v>
      </c>
      <c r="E1497" s="28" t="s">
        <v>242</v>
      </c>
      <c r="F1497" s="28" t="s">
        <v>94</v>
      </c>
      <c r="G1497" s="28" t="s">
        <v>98</v>
      </c>
      <c r="H1497" s="28">
        <v>48</v>
      </c>
      <c r="I1497" s="28">
        <v>1</v>
      </c>
      <c r="J1497" s="28">
        <v>144.72999999999999</v>
      </c>
      <c r="K1497" s="28"/>
      <c r="L1497" s="48" t="s">
        <v>207</v>
      </c>
      <c r="M1497" s="11">
        <f t="shared" si="26"/>
        <v>144.72999999999999</v>
      </c>
    </row>
    <row r="1498" spans="2:13" x14ac:dyDescent="0.35">
      <c r="B1498" s="28" t="s">
        <v>750</v>
      </c>
      <c r="C1498" s="28" t="s">
        <v>751</v>
      </c>
      <c r="D1498" s="28" t="s">
        <v>212</v>
      </c>
      <c r="E1498" s="28" t="s">
        <v>213</v>
      </c>
      <c r="F1498" s="28" t="s">
        <v>94</v>
      </c>
      <c r="G1498" s="28" t="s">
        <v>98</v>
      </c>
      <c r="H1498" s="28">
        <v>48</v>
      </c>
      <c r="I1498" s="28">
        <v>4</v>
      </c>
      <c r="J1498" s="28">
        <v>578.91999999999996</v>
      </c>
      <c r="K1498" s="28"/>
      <c r="L1498" s="48" t="s">
        <v>207</v>
      </c>
      <c r="M1498" s="11">
        <f t="shared" si="26"/>
        <v>2315.6799999999998</v>
      </c>
    </row>
    <row r="1499" spans="2:13" x14ac:dyDescent="0.35">
      <c r="B1499" s="28" t="s">
        <v>750</v>
      </c>
      <c r="C1499" s="28" t="s">
        <v>751</v>
      </c>
      <c r="D1499" s="28" t="s">
        <v>212</v>
      </c>
      <c r="E1499" s="28" t="s">
        <v>213</v>
      </c>
      <c r="F1499" s="28" t="s">
        <v>94</v>
      </c>
      <c r="G1499" s="28" t="s">
        <v>98</v>
      </c>
      <c r="H1499" s="28">
        <v>48</v>
      </c>
      <c r="I1499" s="28">
        <v>14</v>
      </c>
      <c r="J1499" s="28">
        <v>2026.22</v>
      </c>
      <c r="K1499" s="28"/>
      <c r="L1499" s="48" t="s">
        <v>207</v>
      </c>
      <c r="M1499" s="11">
        <f t="shared" si="26"/>
        <v>28367.08</v>
      </c>
    </row>
    <row r="1500" spans="2:13" x14ac:dyDescent="0.35">
      <c r="B1500" s="28" t="s">
        <v>748</v>
      </c>
      <c r="C1500" s="28" t="s">
        <v>749</v>
      </c>
      <c r="D1500" s="28" t="s">
        <v>45</v>
      </c>
      <c r="E1500" s="28" t="s">
        <v>152</v>
      </c>
      <c r="F1500" s="28" t="s">
        <v>94</v>
      </c>
      <c r="G1500" s="28" t="s">
        <v>98</v>
      </c>
      <c r="H1500" s="28">
        <v>48</v>
      </c>
      <c r="I1500" s="28">
        <v>2</v>
      </c>
      <c r="J1500" s="28">
        <v>289.45999999999998</v>
      </c>
      <c r="K1500" s="28"/>
      <c r="L1500" s="48" t="s">
        <v>207</v>
      </c>
      <c r="M1500" s="11">
        <f t="shared" si="26"/>
        <v>578.91999999999996</v>
      </c>
    </row>
    <row r="1501" spans="2:13" x14ac:dyDescent="0.35">
      <c r="B1501" s="28" t="s">
        <v>748</v>
      </c>
      <c r="C1501" s="28" t="s">
        <v>749</v>
      </c>
      <c r="D1501" s="28" t="s">
        <v>45</v>
      </c>
      <c r="E1501" s="28" t="s">
        <v>152</v>
      </c>
      <c r="F1501" s="28" t="s">
        <v>94</v>
      </c>
      <c r="G1501" s="28" t="s">
        <v>98</v>
      </c>
      <c r="H1501" s="28">
        <v>72</v>
      </c>
      <c r="I1501" s="28">
        <v>4</v>
      </c>
      <c r="J1501" s="28">
        <v>578.91999999999996</v>
      </c>
      <c r="K1501" s="28"/>
      <c r="L1501" s="48" t="s">
        <v>207</v>
      </c>
      <c r="M1501" s="11">
        <f t="shared" si="26"/>
        <v>2315.6799999999998</v>
      </c>
    </row>
    <row r="1502" spans="2:13" x14ac:dyDescent="0.35">
      <c r="B1502" s="28" t="s">
        <v>750</v>
      </c>
      <c r="C1502" s="28" t="s">
        <v>751</v>
      </c>
      <c r="D1502" s="28" t="s">
        <v>212</v>
      </c>
      <c r="E1502" s="28" t="s">
        <v>213</v>
      </c>
      <c r="F1502" s="28" t="s">
        <v>94</v>
      </c>
      <c r="G1502" s="28" t="s">
        <v>98</v>
      </c>
      <c r="H1502" s="28">
        <v>72</v>
      </c>
      <c r="I1502" s="28">
        <v>36</v>
      </c>
      <c r="J1502" s="28">
        <v>5210.28</v>
      </c>
      <c r="K1502" s="28"/>
      <c r="L1502" s="48" t="s">
        <v>207</v>
      </c>
      <c r="M1502" s="11">
        <f t="shared" si="26"/>
        <v>187570.08</v>
      </c>
    </row>
    <row r="1503" spans="2:13" x14ac:dyDescent="0.35">
      <c r="B1503" s="28" t="s">
        <v>760</v>
      </c>
      <c r="C1503" s="28" t="s">
        <v>761</v>
      </c>
      <c r="D1503" s="28" t="s">
        <v>16</v>
      </c>
      <c r="E1503" s="28" t="s">
        <v>17</v>
      </c>
      <c r="F1503" s="28" t="s">
        <v>94</v>
      </c>
      <c r="G1503" s="28" t="s">
        <v>98</v>
      </c>
      <c r="H1503" s="28">
        <v>18</v>
      </c>
      <c r="I1503" s="28">
        <v>1</v>
      </c>
      <c r="J1503" s="28">
        <v>328.95</v>
      </c>
      <c r="K1503" s="28"/>
      <c r="L1503" s="48" t="s">
        <v>207</v>
      </c>
      <c r="M1503" s="11">
        <f t="shared" si="26"/>
        <v>328.95</v>
      </c>
    </row>
  </sheetData>
  <mergeCells count="3">
    <mergeCell ref="O1:R1"/>
    <mergeCell ref="O25:T32"/>
    <mergeCell ref="O34:T40"/>
  </mergeCells>
  <conditionalFormatting sqref="P3:P7">
    <cfRule type="colorScale" priority="4">
      <colorScale>
        <cfvo type="min"/>
        <cfvo type="max"/>
        <color rgb="FFFCFCFF"/>
        <color rgb="FF63BE7B"/>
      </colorScale>
    </cfRule>
  </conditionalFormatting>
  <conditionalFormatting sqref="R3:R7">
    <cfRule type="colorScale" priority="3">
      <colorScale>
        <cfvo type="min"/>
        <cfvo type="max"/>
        <color rgb="FFFCFCFF"/>
        <color rgb="FF63BE7B"/>
      </colorScale>
    </cfRule>
  </conditionalFormatting>
  <conditionalFormatting sqref="Q3:Q7">
    <cfRule type="colorScale" priority="1">
      <colorScale>
        <cfvo type="min"/>
        <cfvo type="max"/>
        <color rgb="FFFCFCFF"/>
        <color rgb="FF63BE7B"/>
      </colorScale>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45F26-B325-459C-850E-61957AA70B28}">
  <dimension ref="B1:H31"/>
  <sheetViews>
    <sheetView topLeftCell="A6" workbookViewId="0">
      <selection activeCell="K18" sqref="J18:K23"/>
    </sheetView>
  </sheetViews>
  <sheetFormatPr defaultRowHeight="14.5" x14ac:dyDescent="0.35"/>
  <cols>
    <col min="1" max="1" width="1.08984375" customWidth="1"/>
    <col min="2" max="2" width="12.453125" bestFit="1" customWidth="1"/>
    <col min="3" max="3" width="14.36328125" bestFit="1" customWidth="1"/>
  </cols>
  <sheetData>
    <row r="1" spans="2:8" ht="18.5" x14ac:dyDescent="0.45">
      <c r="B1" s="22" t="s">
        <v>789</v>
      </c>
      <c r="C1" s="22"/>
      <c r="D1" s="22"/>
      <c r="E1" s="37"/>
      <c r="F1" s="37"/>
      <c r="G1" s="37"/>
      <c r="H1" s="37"/>
    </row>
    <row r="3" spans="2:8" x14ac:dyDescent="0.35">
      <c r="B3" s="13" t="s">
        <v>12</v>
      </c>
      <c r="C3" t="s">
        <v>769</v>
      </c>
    </row>
    <row r="4" spans="2:8" x14ac:dyDescent="0.35">
      <c r="B4" s="14" t="s">
        <v>207</v>
      </c>
      <c r="C4" s="12">
        <v>1172657.4900000002</v>
      </c>
    </row>
    <row r="5" spans="2:8" x14ac:dyDescent="0.35">
      <c r="B5" s="14" t="s">
        <v>105</v>
      </c>
      <c r="C5" s="12">
        <v>14692194084.189999</v>
      </c>
    </row>
    <row r="6" spans="2:8" x14ac:dyDescent="0.35">
      <c r="B6" s="14" t="s">
        <v>64</v>
      </c>
      <c r="C6" s="12">
        <v>199754536.76999998</v>
      </c>
    </row>
    <row r="7" spans="2:8" x14ac:dyDescent="0.35">
      <c r="B7" s="14" t="s">
        <v>21</v>
      </c>
      <c r="C7" s="12">
        <v>183362.10000000006</v>
      </c>
    </row>
    <row r="8" spans="2:8" x14ac:dyDescent="0.35">
      <c r="B8" s="14" t="s">
        <v>136</v>
      </c>
      <c r="C8" s="12">
        <v>7509895611.7200003</v>
      </c>
    </row>
    <row r="9" spans="2:8" x14ac:dyDescent="0.35">
      <c r="B9" s="14" t="s">
        <v>765</v>
      </c>
      <c r="C9" s="12">
        <v>22403200252.27</v>
      </c>
    </row>
    <row r="12" spans="2:8" x14ac:dyDescent="0.35">
      <c r="C12" s="17"/>
    </row>
    <row r="17" spans="2:7" x14ac:dyDescent="0.35">
      <c r="B17" s="26" t="s">
        <v>790</v>
      </c>
      <c r="C17" s="25"/>
      <c r="D17" s="25"/>
      <c r="E17" s="25"/>
      <c r="F17" s="25"/>
      <c r="G17" s="25"/>
    </row>
    <row r="18" spans="2:7" x14ac:dyDescent="0.35">
      <c r="B18" s="25"/>
      <c r="C18" s="25"/>
      <c r="D18" s="25"/>
      <c r="E18" s="25"/>
      <c r="F18" s="25"/>
      <c r="G18" s="25"/>
    </row>
    <row r="19" spans="2:7" x14ac:dyDescent="0.35">
      <c r="B19" s="25"/>
      <c r="C19" s="25"/>
      <c r="D19" s="25"/>
      <c r="E19" s="25"/>
      <c r="F19" s="25"/>
      <c r="G19" s="25"/>
    </row>
    <row r="20" spans="2:7" x14ac:dyDescent="0.35">
      <c r="B20" s="25"/>
      <c r="C20" s="25"/>
      <c r="D20" s="25"/>
      <c r="E20" s="25"/>
      <c r="F20" s="25"/>
      <c r="G20" s="25"/>
    </row>
    <row r="21" spans="2:7" x14ac:dyDescent="0.35">
      <c r="B21" s="25"/>
      <c r="C21" s="25"/>
      <c r="D21" s="25"/>
      <c r="E21" s="25"/>
      <c r="F21" s="25"/>
      <c r="G21" s="25"/>
    </row>
    <row r="22" spans="2:7" x14ac:dyDescent="0.35">
      <c r="B22" s="25"/>
      <c r="C22" s="25"/>
      <c r="D22" s="25"/>
      <c r="E22" s="25"/>
      <c r="F22" s="25"/>
      <c r="G22" s="25"/>
    </row>
    <row r="23" spans="2:7" x14ac:dyDescent="0.35">
      <c r="B23" s="25"/>
      <c r="C23" s="25"/>
      <c r="D23" s="25"/>
      <c r="E23" s="25"/>
      <c r="F23" s="25"/>
      <c r="G23" s="25"/>
    </row>
    <row r="24" spans="2:7" x14ac:dyDescent="0.35">
      <c r="B24" s="25"/>
      <c r="C24" s="25"/>
      <c r="D24" s="25"/>
      <c r="E24" s="25"/>
      <c r="F24" s="25"/>
      <c r="G24" s="25"/>
    </row>
    <row r="25" spans="2:7" x14ac:dyDescent="0.35">
      <c r="B25" s="26" t="s">
        <v>791</v>
      </c>
      <c r="C25" s="25"/>
      <c r="D25" s="25"/>
      <c r="E25" s="25"/>
      <c r="F25" s="25"/>
      <c r="G25" s="25"/>
    </row>
    <row r="26" spans="2:7" x14ac:dyDescent="0.35">
      <c r="B26" s="25"/>
      <c r="C26" s="25"/>
      <c r="D26" s="25"/>
      <c r="E26" s="25"/>
      <c r="F26" s="25"/>
      <c r="G26" s="25"/>
    </row>
    <row r="27" spans="2:7" x14ac:dyDescent="0.35">
      <c r="B27" s="25"/>
      <c r="C27" s="25"/>
      <c r="D27" s="25"/>
      <c r="E27" s="25"/>
      <c r="F27" s="25"/>
      <c r="G27" s="25"/>
    </row>
    <row r="28" spans="2:7" x14ac:dyDescent="0.35">
      <c r="B28" s="25"/>
      <c r="C28" s="25"/>
      <c r="D28" s="25"/>
      <c r="E28" s="25"/>
      <c r="F28" s="25"/>
      <c r="G28" s="25"/>
    </row>
    <row r="29" spans="2:7" x14ac:dyDescent="0.35">
      <c r="B29" s="25"/>
      <c r="C29" s="25"/>
      <c r="D29" s="25"/>
      <c r="E29" s="25"/>
      <c r="F29" s="25"/>
      <c r="G29" s="25"/>
    </row>
    <row r="30" spans="2:7" x14ac:dyDescent="0.35">
      <c r="B30" s="25"/>
      <c r="C30" s="25"/>
      <c r="D30" s="25"/>
      <c r="E30" s="25"/>
      <c r="F30" s="25"/>
      <c r="G30" s="25"/>
    </row>
    <row r="31" spans="2:7" x14ac:dyDescent="0.35">
      <c r="B31" s="25"/>
      <c r="C31" s="25"/>
      <c r="D31" s="25"/>
      <c r="E31" s="25"/>
      <c r="F31" s="25"/>
      <c r="G31" s="25"/>
    </row>
  </sheetData>
  <mergeCells count="3">
    <mergeCell ref="B1:D1"/>
    <mergeCell ref="B17:G24"/>
    <mergeCell ref="B25:G31"/>
  </mergeCells>
  <conditionalFormatting pivot="1" sqref="C4:C8">
    <cfRule type="colorScale" priority="1">
      <colorScale>
        <cfvo type="min"/>
        <cfvo type="max"/>
        <color rgb="FFFCFCFF"/>
        <color rgb="FF63BE7B"/>
      </colorScale>
    </cfRule>
  </conditionalFormatting>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3BA81-1105-4CB1-AC3E-E9452E11ED4A}">
  <dimension ref="B1:J23"/>
  <sheetViews>
    <sheetView topLeftCell="A2" workbookViewId="0">
      <selection activeCell="B12" sqref="B12:F23"/>
    </sheetView>
  </sheetViews>
  <sheetFormatPr defaultRowHeight="14.5" x14ac:dyDescent="0.35"/>
  <cols>
    <col min="1" max="1" width="1.26953125" customWidth="1"/>
    <col min="2" max="2" width="10.453125" bestFit="1" customWidth="1"/>
    <col min="3" max="3" width="16.54296875" bestFit="1" customWidth="1"/>
    <col min="6" max="6" width="8.7265625" customWidth="1"/>
  </cols>
  <sheetData>
    <row r="1" spans="2:10" ht="18.5" x14ac:dyDescent="0.45">
      <c r="B1" s="23" t="s">
        <v>792</v>
      </c>
      <c r="C1" s="23"/>
      <c r="D1" s="23"/>
      <c r="E1" s="38"/>
      <c r="F1" s="38"/>
      <c r="G1" s="38"/>
      <c r="H1" s="38"/>
      <c r="I1" s="38"/>
      <c r="J1" s="38"/>
    </row>
    <row r="3" spans="2:10" x14ac:dyDescent="0.35">
      <c r="B3" s="13" t="s">
        <v>12</v>
      </c>
      <c r="C3" t="s">
        <v>793</v>
      </c>
    </row>
    <row r="4" spans="2:10" x14ac:dyDescent="0.35">
      <c r="B4" s="14" t="s">
        <v>207</v>
      </c>
      <c r="C4" s="12">
        <v>428</v>
      </c>
    </row>
    <row r="5" spans="2:10" x14ac:dyDescent="0.35">
      <c r="B5" s="14" t="s">
        <v>105</v>
      </c>
      <c r="C5" s="12">
        <v>501</v>
      </c>
    </row>
    <row r="6" spans="2:10" x14ac:dyDescent="0.35">
      <c r="B6" s="14" t="s">
        <v>64</v>
      </c>
      <c r="C6" s="12">
        <v>87</v>
      </c>
    </row>
    <row r="7" spans="2:10" x14ac:dyDescent="0.35">
      <c r="B7" s="14" t="s">
        <v>21</v>
      </c>
      <c r="C7" s="12">
        <v>67</v>
      </c>
    </row>
    <row r="8" spans="2:10" x14ac:dyDescent="0.35">
      <c r="B8" s="14" t="s">
        <v>136</v>
      </c>
      <c r="C8" s="12">
        <v>418</v>
      </c>
    </row>
    <row r="9" spans="2:10" x14ac:dyDescent="0.35">
      <c r="B9" s="14" t="s">
        <v>765</v>
      </c>
      <c r="C9" s="12">
        <v>1501</v>
      </c>
    </row>
    <row r="12" spans="2:10" ht="14.5" customHeight="1" x14ac:dyDescent="0.35">
      <c r="B12" s="26" t="s">
        <v>787</v>
      </c>
      <c r="C12" s="26"/>
      <c r="D12" s="26"/>
      <c r="E12" s="26"/>
      <c r="F12" s="26"/>
      <c r="G12" s="27"/>
    </row>
    <row r="13" spans="2:10" x14ac:dyDescent="0.35">
      <c r="B13" s="26"/>
      <c r="C13" s="26"/>
      <c r="D13" s="26"/>
      <c r="E13" s="26"/>
      <c r="F13" s="26"/>
      <c r="G13" s="27"/>
    </row>
    <row r="14" spans="2:10" x14ac:dyDescent="0.35">
      <c r="B14" s="26"/>
      <c r="C14" s="26"/>
      <c r="D14" s="26"/>
      <c r="E14" s="26"/>
      <c r="F14" s="26"/>
      <c r="G14" s="27"/>
    </row>
    <row r="15" spans="2:10" x14ac:dyDescent="0.35">
      <c r="B15" s="26"/>
      <c r="C15" s="26"/>
      <c r="D15" s="26"/>
      <c r="E15" s="26"/>
      <c r="F15" s="26"/>
      <c r="G15" s="27"/>
    </row>
    <row r="16" spans="2:10" x14ac:dyDescent="0.35">
      <c r="B16" s="26"/>
      <c r="C16" s="26"/>
      <c r="D16" s="26"/>
      <c r="E16" s="26"/>
      <c r="F16" s="26"/>
      <c r="G16" s="27"/>
    </row>
    <row r="17" spans="2:7" x14ac:dyDescent="0.35">
      <c r="B17" s="26"/>
      <c r="C17" s="26"/>
      <c r="D17" s="26"/>
      <c r="E17" s="26"/>
      <c r="F17" s="26"/>
      <c r="G17" s="27"/>
    </row>
    <row r="18" spans="2:7" x14ac:dyDescent="0.35">
      <c r="B18" s="26" t="s">
        <v>788</v>
      </c>
      <c r="C18" s="25"/>
      <c r="D18" s="25"/>
      <c r="E18" s="25"/>
      <c r="F18" s="25"/>
      <c r="G18" s="27"/>
    </row>
    <row r="19" spans="2:7" x14ac:dyDescent="0.35">
      <c r="B19" s="25"/>
      <c r="C19" s="25"/>
      <c r="D19" s="25"/>
      <c r="E19" s="25"/>
      <c r="F19" s="25"/>
      <c r="G19" s="27"/>
    </row>
    <row r="20" spans="2:7" x14ac:dyDescent="0.35">
      <c r="B20" s="25"/>
      <c r="C20" s="25"/>
      <c r="D20" s="25"/>
      <c r="E20" s="25"/>
      <c r="F20" s="25"/>
    </row>
    <row r="21" spans="2:7" x14ac:dyDescent="0.35">
      <c r="B21" s="25"/>
      <c r="C21" s="25"/>
      <c r="D21" s="25"/>
      <c r="E21" s="25"/>
      <c r="F21" s="25"/>
    </row>
    <row r="22" spans="2:7" x14ac:dyDescent="0.35">
      <c r="B22" s="25"/>
      <c r="C22" s="25"/>
      <c r="D22" s="25"/>
      <c r="E22" s="25"/>
      <c r="F22" s="25"/>
    </row>
    <row r="23" spans="2:7" ht="32.5" customHeight="1" x14ac:dyDescent="0.35">
      <c r="B23" s="25"/>
      <c r="C23" s="25"/>
      <c r="D23" s="25"/>
      <c r="E23" s="25"/>
      <c r="F23" s="25"/>
    </row>
  </sheetData>
  <mergeCells count="3">
    <mergeCell ref="B12:F17"/>
    <mergeCell ref="B18:F23"/>
    <mergeCell ref="B1:D1"/>
  </mergeCells>
  <conditionalFormatting pivot="1" sqref="C4:C8">
    <cfRule type="colorScale" priority="1">
      <colorScale>
        <cfvo type="min"/>
        <cfvo type="max"/>
        <color rgb="FFFCFCFF"/>
        <color rgb="FF63BE7B"/>
      </colorScale>
    </cfRule>
  </conditionalFormatting>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20BDF-DDC7-4355-B240-3D62E152C3D3}">
  <dimension ref="C1:F50"/>
  <sheetViews>
    <sheetView topLeftCell="A21" workbookViewId="0">
      <selection activeCell="D10" sqref="D10"/>
    </sheetView>
  </sheetViews>
  <sheetFormatPr defaultRowHeight="14.5" x14ac:dyDescent="0.35"/>
  <cols>
    <col min="1" max="2" width="1.26953125" customWidth="1"/>
    <col min="3" max="4" width="22.54296875" bestFit="1" customWidth="1"/>
    <col min="5" max="5" width="14.08984375" bestFit="1" customWidth="1"/>
    <col min="6" max="6" width="27.26953125" customWidth="1"/>
    <col min="7" max="7" width="17.453125" bestFit="1" customWidth="1"/>
  </cols>
  <sheetData>
    <row r="1" spans="3:6" ht="18.5" x14ac:dyDescent="0.45">
      <c r="C1" s="23" t="s">
        <v>771</v>
      </c>
      <c r="D1" s="23"/>
      <c r="E1" s="23"/>
      <c r="F1" s="23"/>
    </row>
    <row r="3" spans="3:6" ht="16" x14ac:dyDescent="0.4">
      <c r="C3" s="34" t="s">
        <v>770</v>
      </c>
      <c r="D3" s="34" t="s">
        <v>774</v>
      </c>
      <c r="E3" s="34" t="s">
        <v>773</v>
      </c>
      <c r="F3" s="34" t="s">
        <v>784</v>
      </c>
    </row>
    <row r="4" spans="3:6" x14ac:dyDescent="0.35">
      <c r="C4" s="15" t="s">
        <v>212</v>
      </c>
      <c r="D4" s="15">
        <v>12</v>
      </c>
      <c r="E4" s="15">
        <v>30</v>
      </c>
      <c r="F4">
        <f>E4/D4</f>
        <v>2.5</v>
      </c>
    </row>
    <row r="5" spans="3:6" x14ac:dyDescent="0.35">
      <c r="C5" s="15" t="s">
        <v>45</v>
      </c>
      <c r="D5" s="15">
        <v>191</v>
      </c>
      <c r="E5" s="15">
        <v>1966</v>
      </c>
      <c r="F5">
        <f>E5/D5</f>
        <v>10.293193717277488</v>
      </c>
    </row>
    <row r="6" spans="3:6" x14ac:dyDescent="0.35">
      <c r="C6" s="15" t="s">
        <v>184</v>
      </c>
      <c r="D6" s="15">
        <v>10</v>
      </c>
      <c r="E6" s="15">
        <v>-16</v>
      </c>
      <c r="F6">
        <f>E6/D6</f>
        <v>-1.6</v>
      </c>
    </row>
    <row r="7" spans="3:6" x14ac:dyDescent="0.35">
      <c r="C7" s="15" t="s">
        <v>16</v>
      </c>
      <c r="D7" s="15">
        <v>111</v>
      </c>
      <c r="E7" s="15">
        <v>-288</v>
      </c>
      <c r="F7">
        <f>E7/D7</f>
        <v>-2.5945945945945947</v>
      </c>
    </row>
    <row r="8" spans="3:6" x14ac:dyDescent="0.35">
      <c r="C8" s="15" t="s">
        <v>24</v>
      </c>
      <c r="D8" s="15">
        <v>41</v>
      </c>
      <c r="E8" s="15">
        <v>-95</v>
      </c>
      <c r="F8">
        <f>E8/D8</f>
        <v>-2.3170731707317072</v>
      </c>
    </row>
    <row r="9" spans="3:6" x14ac:dyDescent="0.35">
      <c r="C9" s="15" t="s">
        <v>36</v>
      </c>
      <c r="D9" s="15">
        <v>17</v>
      </c>
      <c r="E9" s="15">
        <v>-4</v>
      </c>
      <c r="F9">
        <f>E9/D9</f>
        <v>-0.23529411764705882</v>
      </c>
    </row>
    <row r="10" spans="3:6" x14ac:dyDescent="0.35">
      <c r="C10" s="15" t="s">
        <v>248</v>
      </c>
      <c r="D10" s="15">
        <v>7</v>
      </c>
      <c r="E10" s="15">
        <v>-2</v>
      </c>
      <c r="F10">
        <f>E10/D10</f>
        <v>-0.2857142857142857</v>
      </c>
    </row>
    <row r="11" spans="3:6" x14ac:dyDescent="0.35">
      <c r="C11" s="15" t="s">
        <v>449</v>
      </c>
      <c r="D11" s="15">
        <v>8</v>
      </c>
      <c r="E11" s="15">
        <v>-24</v>
      </c>
      <c r="F11">
        <f>E11/D11</f>
        <v>-3</v>
      </c>
    </row>
    <row r="12" spans="3:6" x14ac:dyDescent="0.35">
      <c r="C12" s="15" t="s">
        <v>294</v>
      </c>
      <c r="D12" s="15">
        <v>26</v>
      </c>
      <c r="E12" s="15">
        <v>-59</v>
      </c>
      <c r="F12">
        <f>E12/D12</f>
        <v>-2.2692307692307692</v>
      </c>
    </row>
    <row r="13" spans="3:6" x14ac:dyDescent="0.35">
      <c r="C13" s="15" t="s">
        <v>264</v>
      </c>
      <c r="D13" s="15">
        <v>133</v>
      </c>
      <c r="E13" s="15">
        <v>-531</v>
      </c>
      <c r="F13">
        <f>E13/D13</f>
        <v>-3.992481203007519</v>
      </c>
    </row>
    <row r="14" spans="3:6" x14ac:dyDescent="0.35">
      <c r="C14" s="15" t="s">
        <v>172</v>
      </c>
      <c r="D14" s="15">
        <v>1</v>
      </c>
      <c r="E14" s="15">
        <v>-18</v>
      </c>
      <c r="F14">
        <f>E14/D14</f>
        <v>-18</v>
      </c>
    </row>
    <row r="15" spans="3:6" x14ac:dyDescent="0.35">
      <c r="C15" s="15" t="s">
        <v>114</v>
      </c>
      <c r="D15" s="15">
        <v>26</v>
      </c>
      <c r="E15" s="15">
        <v>35268</v>
      </c>
      <c r="F15">
        <f>E15/D15</f>
        <v>1356.4615384615386</v>
      </c>
    </row>
    <row r="16" spans="3:6" x14ac:dyDescent="0.35">
      <c r="C16" s="15" t="s">
        <v>241</v>
      </c>
      <c r="D16" s="15">
        <v>20</v>
      </c>
      <c r="E16" s="15">
        <v>-107</v>
      </c>
      <c r="F16">
        <f>E16/D16</f>
        <v>-5.35</v>
      </c>
    </row>
    <row r="17" spans="3:6" x14ac:dyDescent="0.35">
      <c r="C17" s="15" t="s">
        <v>256</v>
      </c>
      <c r="D17" s="15">
        <v>4</v>
      </c>
      <c r="E17" s="15">
        <v>-5</v>
      </c>
      <c r="F17">
        <f>E17/D17</f>
        <v>-1.25</v>
      </c>
    </row>
    <row r="18" spans="3:6" x14ac:dyDescent="0.35">
      <c r="C18" s="15" t="s">
        <v>224</v>
      </c>
      <c r="D18" s="15">
        <v>40</v>
      </c>
      <c r="E18" s="15">
        <v>-143</v>
      </c>
      <c r="F18">
        <f>E18/D18</f>
        <v>-3.5750000000000002</v>
      </c>
    </row>
    <row r="19" spans="3:6" x14ac:dyDescent="0.35">
      <c r="C19" s="15" t="s">
        <v>228</v>
      </c>
      <c r="D19" s="15">
        <v>4</v>
      </c>
      <c r="E19" s="15">
        <v>-5</v>
      </c>
      <c r="F19">
        <f>E19/D19</f>
        <v>-1.25</v>
      </c>
    </row>
    <row r="20" spans="3:6" x14ac:dyDescent="0.35">
      <c r="C20" s="15" t="s">
        <v>329</v>
      </c>
      <c r="D20" s="15">
        <v>2</v>
      </c>
      <c r="E20" s="15">
        <v>-9</v>
      </c>
      <c r="F20">
        <f>E20/D20</f>
        <v>-4.5</v>
      </c>
    </row>
    <row r="21" spans="3:6" x14ac:dyDescent="0.35">
      <c r="C21" s="15" t="s">
        <v>60</v>
      </c>
      <c r="D21" s="15">
        <v>567</v>
      </c>
      <c r="E21" s="15">
        <v>38914</v>
      </c>
      <c r="F21">
        <f>E21/D21</f>
        <v>68.631393298059962</v>
      </c>
    </row>
    <row r="22" spans="3:6" x14ac:dyDescent="0.35">
      <c r="C22" s="15" t="s">
        <v>81</v>
      </c>
      <c r="D22" s="15">
        <v>276</v>
      </c>
      <c r="E22" s="15">
        <v>15548</v>
      </c>
      <c r="F22">
        <f>E22/D22</f>
        <v>56.333333333333336</v>
      </c>
    </row>
    <row r="23" spans="3:6" x14ac:dyDescent="0.35">
      <c r="C23" s="15" t="s">
        <v>407</v>
      </c>
      <c r="D23" s="15">
        <v>3</v>
      </c>
      <c r="E23" s="15">
        <v>-11</v>
      </c>
      <c r="F23">
        <f>E23/D23</f>
        <v>-3.6666666666666665</v>
      </c>
    </row>
    <row r="24" spans="3:6" x14ac:dyDescent="0.35">
      <c r="C24" s="15" t="s">
        <v>428</v>
      </c>
      <c r="D24" s="15">
        <v>2</v>
      </c>
      <c r="E24" s="15">
        <v>-29</v>
      </c>
      <c r="F24">
        <f>E24/D24</f>
        <v>-14.5</v>
      </c>
    </row>
    <row r="25" spans="3:6" x14ac:dyDescent="0.35">
      <c r="C25" s="32" t="s">
        <v>765</v>
      </c>
      <c r="D25" s="35">
        <v>1501</v>
      </c>
      <c r="E25" s="35">
        <v>90380</v>
      </c>
      <c r="F25" s="36">
        <f>SUM(F4:F24)</f>
        <v>1425.8334040026166</v>
      </c>
    </row>
    <row r="29" spans="3:6" x14ac:dyDescent="0.35">
      <c r="C29" s="17" t="s">
        <v>771</v>
      </c>
    </row>
    <row r="31" spans="3:6" x14ac:dyDescent="0.35">
      <c r="C31" s="19" t="s">
        <v>772</v>
      </c>
      <c r="D31" s="11">
        <f>E25/D25</f>
        <v>60.213191205862756</v>
      </c>
    </row>
    <row r="33" spans="3:6" ht="14.5" customHeight="1" x14ac:dyDescent="0.35">
      <c r="C33" s="26" t="s">
        <v>785</v>
      </c>
      <c r="D33" s="25"/>
      <c r="E33" s="25"/>
      <c r="F33" s="25"/>
    </row>
    <row r="34" spans="3:6" x14ac:dyDescent="0.35">
      <c r="C34" s="25"/>
      <c r="D34" s="25"/>
      <c r="E34" s="25"/>
      <c r="F34" s="25"/>
    </row>
    <row r="35" spans="3:6" x14ac:dyDescent="0.35">
      <c r="C35" s="25"/>
      <c r="D35" s="25"/>
      <c r="E35" s="25"/>
      <c r="F35" s="25"/>
    </row>
    <row r="36" spans="3:6" x14ac:dyDescent="0.35">
      <c r="C36" s="25"/>
      <c r="D36" s="25"/>
      <c r="E36" s="25"/>
      <c r="F36" s="25"/>
    </row>
    <row r="37" spans="3:6" x14ac:dyDescent="0.35">
      <c r="C37" s="25"/>
      <c r="D37" s="25"/>
      <c r="E37" s="25"/>
      <c r="F37" s="25"/>
    </row>
    <row r="38" spans="3:6" x14ac:dyDescent="0.35">
      <c r="C38" s="25"/>
      <c r="D38" s="25"/>
      <c r="E38" s="25"/>
      <c r="F38" s="25"/>
    </row>
    <row r="39" spans="3:6" x14ac:dyDescent="0.35">
      <c r="C39" s="25"/>
      <c r="D39" s="25"/>
      <c r="E39" s="25"/>
      <c r="F39" s="25"/>
    </row>
    <row r="40" spans="3:6" x14ac:dyDescent="0.35">
      <c r="C40" s="25"/>
      <c r="D40" s="25"/>
      <c r="E40" s="25"/>
      <c r="F40" s="25"/>
    </row>
    <row r="41" spans="3:6" x14ac:dyDescent="0.35">
      <c r="C41" s="26" t="s">
        <v>786</v>
      </c>
      <c r="D41" s="25"/>
      <c r="E41" s="25"/>
      <c r="F41" s="25"/>
    </row>
    <row r="42" spans="3:6" x14ac:dyDescent="0.35">
      <c r="C42" s="25"/>
      <c r="D42" s="25"/>
      <c r="E42" s="25"/>
      <c r="F42" s="25"/>
    </row>
    <row r="43" spans="3:6" x14ac:dyDescent="0.35">
      <c r="C43" s="25"/>
      <c r="D43" s="25"/>
      <c r="E43" s="25"/>
      <c r="F43" s="25"/>
    </row>
    <row r="44" spans="3:6" x14ac:dyDescent="0.35">
      <c r="C44" s="25"/>
      <c r="D44" s="25"/>
      <c r="E44" s="25"/>
      <c r="F44" s="25"/>
    </row>
    <row r="45" spans="3:6" x14ac:dyDescent="0.35">
      <c r="C45" s="25"/>
      <c r="D45" s="25"/>
      <c r="E45" s="25"/>
      <c r="F45" s="25"/>
    </row>
    <row r="46" spans="3:6" x14ac:dyDescent="0.35">
      <c r="C46" s="25"/>
      <c r="D46" s="25"/>
      <c r="E46" s="25"/>
      <c r="F46" s="25"/>
    </row>
    <row r="47" spans="3:6" x14ac:dyDescent="0.35">
      <c r="C47" s="25"/>
      <c r="D47" s="25"/>
      <c r="E47" s="25"/>
      <c r="F47" s="25"/>
    </row>
    <row r="48" spans="3:6" x14ac:dyDescent="0.35">
      <c r="C48" s="25"/>
      <c r="D48" s="25"/>
      <c r="E48" s="25"/>
      <c r="F48" s="25"/>
    </row>
    <row r="49" spans="3:6" ht="44.5" customHeight="1" x14ac:dyDescent="0.35">
      <c r="C49" s="25"/>
      <c r="D49" s="25"/>
      <c r="E49" s="25"/>
      <c r="F49" s="25"/>
    </row>
    <row r="50" spans="3:6" ht="15" customHeight="1" x14ac:dyDescent="0.35"/>
  </sheetData>
  <mergeCells count="3">
    <mergeCell ref="C1:F1"/>
    <mergeCell ref="C33:F40"/>
    <mergeCell ref="C41:F49"/>
  </mergeCells>
  <conditionalFormatting sqref="F4:F24">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693E0-852A-4875-9E69-5DA9C5B78B0F}">
  <dimension ref="B1:F31"/>
  <sheetViews>
    <sheetView workbookViewId="0">
      <selection activeCell="B17" sqref="B17:E31"/>
    </sheetView>
  </sheetViews>
  <sheetFormatPr defaultRowHeight="14.5" x14ac:dyDescent="0.35"/>
  <cols>
    <col min="1" max="1" width="2.54296875" customWidth="1"/>
    <col min="2" max="2" width="27.81640625" bestFit="1" customWidth="1"/>
    <col min="3" max="3" width="14.36328125" bestFit="1" customWidth="1"/>
    <col min="4" max="4" width="15.36328125" bestFit="1" customWidth="1"/>
    <col min="5" max="5" width="15.90625" customWidth="1"/>
    <col min="6" max="6" width="18.7265625" bestFit="1" customWidth="1"/>
    <col min="7" max="7" width="11.81640625" bestFit="1" customWidth="1"/>
  </cols>
  <sheetData>
    <row r="1" spans="2:5" ht="18.5" x14ac:dyDescent="0.45">
      <c r="B1" s="23" t="s">
        <v>781</v>
      </c>
      <c r="C1" s="30"/>
      <c r="D1" s="30"/>
      <c r="E1" s="30"/>
    </row>
    <row r="3" spans="2:5" x14ac:dyDescent="0.35">
      <c r="B3" s="32" t="s">
        <v>780</v>
      </c>
      <c r="C3" s="32" t="s">
        <v>769</v>
      </c>
    </row>
    <row r="4" spans="2:5" x14ac:dyDescent="0.35">
      <c r="B4" s="15" t="s">
        <v>20</v>
      </c>
      <c r="C4" s="15">
        <v>24273.579999999998</v>
      </c>
    </row>
    <row r="5" spans="2:5" x14ac:dyDescent="0.35">
      <c r="B5" s="15" t="s">
        <v>28</v>
      </c>
      <c r="C5" s="15">
        <v>8470.3700000000008</v>
      </c>
    </row>
    <row r="6" spans="2:5" x14ac:dyDescent="0.35">
      <c r="B6" s="15" t="s">
        <v>174</v>
      </c>
      <c r="C6" s="15">
        <v>222025.21000000002</v>
      </c>
    </row>
    <row r="7" spans="2:5" x14ac:dyDescent="0.35">
      <c r="B7" s="15" t="s">
        <v>179</v>
      </c>
      <c r="C7" s="15">
        <v>16074.589999999998</v>
      </c>
    </row>
    <row r="8" spans="2:5" x14ac:dyDescent="0.35">
      <c r="B8" s="15" t="s">
        <v>438</v>
      </c>
      <c r="C8" s="15">
        <v>55272</v>
      </c>
    </row>
    <row r="9" spans="2:5" x14ac:dyDescent="0.35">
      <c r="B9" s="15" t="s">
        <v>192</v>
      </c>
      <c r="C9" s="15">
        <v>16289.679999999998</v>
      </c>
    </row>
    <row r="10" spans="2:5" x14ac:dyDescent="0.35">
      <c r="B10" s="15" t="s">
        <v>153</v>
      </c>
      <c r="C10" s="15">
        <v>278452.78999999986</v>
      </c>
    </row>
    <row r="11" spans="2:5" x14ac:dyDescent="0.35">
      <c r="B11" s="15" t="s">
        <v>92</v>
      </c>
      <c r="C11" s="15">
        <v>354104.07999999996</v>
      </c>
    </row>
    <row r="12" spans="2:5" x14ac:dyDescent="0.35">
      <c r="B12" s="15" t="s">
        <v>86</v>
      </c>
      <c r="C12" s="15">
        <v>2306011.4800000004</v>
      </c>
    </row>
    <row r="13" spans="2:5" x14ac:dyDescent="0.35">
      <c r="B13" s="32" t="s">
        <v>765</v>
      </c>
      <c r="C13" s="32">
        <v>22403200252.27</v>
      </c>
      <c r="D13" s="31"/>
    </row>
    <row r="17" spans="2:6" ht="14.5" customHeight="1" x14ac:dyDescent="0.35">
      <c r="B17" s="26" t="s">
        <v>782</v>
      </c>
      <c r="C17" s="26"/>
      <c r="D17" s="26"/>
      <c r="E17" s="26"/>
      <c r="F17" s="27"/>
    </row>
    <row r="18" spans="2:6" x14ac:dyDescent="0.35">
      <c r="B18" s="26"/>
      <c r="C18" s="26"/>
      <c r="D18" s="26"/>
      <c r="E18" s="26"/>
      <c r="F18" s="27"/>
    </row>
    <row r="19" spans="2:6" x14ac:dyDescent="0.35">
      <c r="B19" s="26"/>
      <c r="C19" s="26"/>
      <c r="D19" s="26"/>
      <c r="E19" s="26"/>
      <c r="F19" s="27"/>
    </row>
    <row r="20" spans="2:6" x14ac:dyDescent="0.35">
      <c r="B20" s="26"/>
      <c r="C20" s="26"/>
      <c r="D20" s="26"/>
      <c r="E20" s="26"/>
      <c r="F20" s="27"/>
    </row>
    <row r="21" spans="2:6" x14ac:dyDescent="0.35">
      <c r="B21" s="26"/>
      <c r="C21" s="26"/>
      <c r="D21" s="26"/>
      <c r="E21" s="26"/>
      <c r="F21" s="27"/>
    </row>
    <row r="22" spans="2:6" x14ac:dyDescent="0.35">
      <c r="B22" s="26"/>
      <c r="C22" s="26"/>
      <c r="D22" s="26"/>
      <c r="E22" s="26"/>
      <c r="F22" s="27"/>
    </row>
    <row r="23" spans="2:6" x14ac:dyDescent="0.35">
      <c r="B23" s="26"/>
      <c r="C23" s="26"/>
      <c r="D23" s="26"/>
      <c r="E23" s="26"/>
      <c r="F23" s="27"/>
    </row>
    <row r="24" spans="2:6" x14ac:dyDescent="0.35">
      <c r="B24" s="27"/>
      <c r="C24" s="27"/>
      <c r="D24" s="27"/>
      <c r="E24" s="27"/>
      <c r="F24" s="27"/>
    </row>
    <row r="25" spans="2:6" x14ac:dyDescent="0.35">
      <c r="B25" s="26" t="s">
        <v>783</v>
      </c>
      <c r="C25" s="25"/>
      <c r="D25" s="25"/>
      <c r="E25" s="25"/>
      <c r="F25" s="27"/>
    </row>
    <row r="26" spans="2:6" x14ac:dyDescent="0.35">
      <c r="B26" s="25"/>
      <c r="C26" s="25"/>
      <c r="D26" s="25"/>
      <c r="E26" s="25"/>
    </row>
    <row r="27" spans="2:6" x14ac:dyDescent="0.35">
      <c r="B27" s="25"/>
      <c r="C27" s="25"/>
      <c r="D27" s="25"/>
      <c r="E27" s="25"/>
    </row>
    <row r="28" spans="2:6" x14ac:dyDescent="0.35">
      <c r="B28" s="25"/>
      <c r="C28" s="25"/>
      <c r="D28" s="25"/>
      <c r="E28" s="25"/>
    </row>
    <row r="29" spans="2:6" x14ac:dyDescent="0.35">
      <c r="B29" s="25"/>
      <c r="C29" s="25"/>
      <c r="D29" s="25"/>
      <c r="E29" s="25"/>
    </row>
    <row r="30" spans="2:6" x14ac:dyDescent="0.35">
      <c r="B30" s="25"/>
      <c r="C30" s="25"/>
      <c r="D30" s="25"/>
      <c r="E30" s="25"/>
    </row>
    <row r="31" spans="2:6" x14ac:dyDescent="0.35">
      <c r="B31" s="25"/>
      <c r="C31" s="25"/>
      <c r="D31" s="25"/>
      <c r="E31" s="25"/>
    </row>
  </sheetData>
  <mergeCells count="3">
    <mergeCell ref="B1:E1"/>
    <mergeCell ref="B17:E23"/>
    <mergeCell ref="B25:E31"/>
  </mergeCells>
  <conditionalFormatting sqref="C4:C12">
    <cfRule type="colorScale" priority="1">
      <colorScale>
        <cfvo type="min"/>
        <cfvo type="max"/>
        <color rgb="FFFCFCFF"/>
        <color rgb="FF63BE7B"/>
      </colorScale>
    </cfRule>
    <cfRule type="colorScale" priority="2">
      <colorScale>
        <cfvo type="min"/>
        <cfvo type="percentile" val="50"/>
        <cfvo type="max"/>
        <color rgb="FF63BE7B"/>
        <color rgb="FFFFEB84"/>
        <color rgb="FFF8696B"/>
      </colorScale>
    </cfRule>
  </conditionalFormatting>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DEDE4-48E9-4683-8FFC-1977D4A5D527}">
  <dimension ref="B1:J34"/>
  <sheetViews>
    <sheetView topLeftCell="A3" workbookViewId="0">
      <selection activeCell="L32" sqref="L32"/>
    </sheetView>
  </sheetViews>
  <sheetFormatPr defaultRowHeight="14.5" x14ac:dyDescent="0.35"/>
  <cols>
    <col min="1" max="1" width="2.08984375" customWidth="1"/>
    <col min="2" max="2" width="10.453125" bestFit="1" customWidth="1"/>
    <col min="3" max="3" width="15.453125" customWidth="1"/>
    <col min="4" max="4" width="17.1796875" bestFit="1" customWidth="1"/>
    <col min="6" max="6" width="10.453125" bestFit="1" customWidth="1"/>
    <col min="7" max="7" width="13.6328125" bestFit="1" customWidth="1"/>
    <col min="8" max="8" width="13.26953125" bestFit="1" customWidth="1"/>
  </cols>
  <sheetData>
    <row r="1" spans="2:8" ht="18.5" x14ac:dyDescent="0.45">
      <c r="B1" s="23" t="s">
        <v>777</v>
      </c>
      <c r="C1" s="24"/>
      <c r="D1" s="24"/>
      <c r="E1" s="24"/>
      <c r="F1" s="24"/>
      <c r="G1" s="24"/>
      <c r="H1" s="24"/>
    </row>
    <row r="3" spans="2:8" x14ac:dyDescent="0.35">
      <c r="B3" s="13" t="s">
        <v>12</v>
      </c>
      <c r="C3" t="s">
        <v>776</v>
      </c>
      <c r="D3" t="s">
        <v>775</v>
      </c>
    </row>
    <row r="4" spans="2:8" x14ac:dyDescent="0.35">
      <c r="B4" s="20" t="s">
        <v>105</v>
      </c>
      <c r="C4" s="21">
        <v>56496</v>
      </c>
      <c r="D4" s="21">
        <v>14692194084.189999</v>
      </c>
    </row>
    <row r="5" spans="2:8" x14ac:dyDescent="0.35">
      <c r="B5" s="20" t="s">
        <v>136</v>
      </c>
      <c r="C5" s="21">
        <v>27705</v>
      </c>
      <c r="D5" s="21">
        <v>7509895611.7200003</v>
      </c>
    </row>
    <row r="6" spans="2:8" x14ac:dyDescent="0.35">
      <c r="B6" s="20" t="s">
        <v>64</v>
      </c>
      <c r="C6" s="21">
        <v>7622</v>
      </c>
      <c r="D6" s="21">
        <v>199754536.76999998</v>
      </c>
    </row>
    <row r="7" spans="2:8" x14ac:dyDescent="0.35">
      <c r="B7" s="20" t="s">
        <v>207</v>
      </c>
      <c r="C7" s="21">
        <v>-1326</v>
      </c>
      <c r="D7" s="21">
        <v>1172657.4900000002</v>
      </c>
    </row>
    <row r="8" spans="2:8" x14ac:dyDescent="0.35">
      <c r="B8" s="20" t="s">
        <v>21</v>
      </c>
      <c r="C8" s="21">
        <v>-117</v>
      </c>
      <c r="D8" s="21">
        <v>183362.10000000006</v>
      </c>
    </row>
    <row r="9" spans="2:8" x14ac:dyDescent="0.35">
      <c r="B9" s="14" t="s">
        <v>765</v>
      </c>
      <c r="C9" s="12">
        <v>90380</v>
      </c>
      <c r="D9" s="12">
        <v>22403200252.27</v>
      </c>
    </row>
    <row r="18" spans="2:10" ht="14.5" customHeight="1" x14ac:dyDescent="0.35">
      <c r="B18" s="26" t="s">
        <v>778</v>
      </c>
      <c r="C18" s="26"/>
      <c r="D18" s="26"/>
      <c r="E18" s="26"/>
      <c r="F18" s="26"/>
      <c r="G18" s="26"/>
      <c r="H18" s="26"/>
      <c r="I18" s="26"/>
      <c r="J18" s="27"/>
    </row>
    <row r="19" spans="2:10" x14ac:dyDescent="0.35">
      <c r="B19" s="26"/>
      <c r="C19" s="26"/>
      <c r="D19" s="26"/>
      <c r="E19" s="26"/>
      <c r="F19" s="26"/>
      <c r="G19" s="26"/>
      <c r="H19" s="26"/>
      <c r="I19" s="26"/>
      <c r="J19" s="27"/>
    </row>
    <row r="20" spans="2:10" x14ac:dyDescent="0.35">
      <c r="B20" s="26"/>
      <c r="C20" s="26"/>
      <c r="D20" s="26"/>
      <c r="E20" s="26"/>
      <c r="F20" s="26"/>
      <c r="G20" s="26"/>
      <c r="H20" s="26"/>
      <c r="I20" s="26"/>
      <c r="J20" s="27"/>
    </row>
    <row r="21" spans="2:10" x14ac:dyDescent="0.35">
      <c r="B21" s="26"/>
      <c r="C21" s="26"/>
      <c r="D21" s="26"/>
      <c r="E21" s="26"/>
      <c r="F21" s="26"/>
      <c r="G21" s="26"/>
      <c r="H21" s="26"/>
      <c r="I21" s="26"/>
      <c r="J21" s="27"/>
    </row>
    <row r="22" spans="2:10" x14ac:dyDescent="0.35">
      <c r="B22" s="26"/>
      <c r="C22" s="26"/>
      <c r="D22" s="26"/>
      <c r="E22" s="26"/>
      <c r="F22" s="26"/>
      <c r="G22" s="26"/>
      <c r="H22" s="26"/>
      <c r="I22" s="26"/>
      <c r="J22" s="27"/>
    </row>
    <row r="23" spans="2:10" x14ac:dyDescent="0.35">
      <c r="B23" s="26"/>
      <c r="C23" s="26"/>
      <c r="D23" s="26"/>
      <c r="E23" s="26"/>
      <c r="F23" s="26"/>
      <c r="G23" s="26"/>
      <c r="H23" s="26"/>
      <c r="I23" s="26"/>
      <c r="J23" s="27"/>
    </row>
    <row r="24" spans="2:10" x14ac:dyDescent="0.35">
      <c r="B24" s="26"/>
      <c r="C24" s="26"/>
      <c r="D24" s="26"/>
      <c r="E24" s="26"/>
      <c r="F24" s="26"/>
      <c r="G24" s="26"/>
      <c r="H24" s="26"/>
      <c r="I24" s="26"/>
      <c r="J24" s="27"/>
    </row>
    <row r="25" spans="2:10" x14ac:dyDescent="0.35">
      <c r="B25" s="26"/>
      <c r="C25" s="26"/>
      <c r="D25" s="26"/>
      <c r="E25" s="26"/>
      <c r="F25" s="26"/>
      <c r="G25" s="26"/>
      <c r="H25" s="26"/>
      <c r="I25" s="26"/>
      <c r="J25" s="27"/>
    </row>
    <row r="26" spans="2:10" x14ac:dyDescent="0.35">
      <c r="B26" s="27"/>
      <c r="C26" s="27"/>
      <c r="D26" s="27"/>
      <c r="E26" s="27"/>
      <c r="F26" s="27"/>
      <c r="G26" s="27"/>
      <c r="H26" s="27"/>
      <c r="I26" s="27"/>
      <c r="J26" s="27"/>
    </row>
    <row r="27" spans="2:10" ht="14.5" customHeight="1" x14ac:dyDescent="0.35">
      <c r="B27" s="26" t="s">
        <v>779</v>
      </c>
      <c r="C27" s="26"/>
      <c r="D27" s="26"/>
      <c r="E27" s="26"/>
      <c r="F27" s="26"/>
      <c r="G27" s="26"/>
      <c r="H27" s="26"/>
      <c r="I27" s="26"/>
      <c r="J27" s="27"/>
    </row>
    <row r="28" spans="2:10" x14ac:dyDescent="0.35">
      <c r="B28" s="26"/>
      <c r="C28" s="26"/>
      <c r="D28" s="26"/>
      <c r="E28" s="26"/>
      <c r="F28" s="26"/>
      <c r="G28" s="26"/>
      <c r="H28" s="26"/>
      <c r="I28" s="26"/>
      <c r="J28" s="27"/>
    </row>
    <row r="29" spans="2:10" x14ac:dyDescent="0.35">
      <c r="B29" s="26"/>
      <c r="C29" s="26"/>
      <c r="D29" s="26"/>
      <c r="E29" s="26"/>
      <c r="F29" s="26"/>
      <c r="G29" s="26"/>
      <c r="H29" s="26"/>
      <c r="I29" s="26"/>
      <c r="J29" s="27"/>
    </row>
    <row r="30" spans="2:10" x14ac:dyDescent="0.35">
      <c r="B30" s="26"/>
      <c r="C30" s="26"/>
      <c r="D30" s="26"/>
      <c r="E30" s="26"/>
      <c r="F30" s="26"/>
      <c r="G30" s="26"/>
      <c r="H30" s="26"/>
      <c r="I30" s="26"/>
      <c r="J30" s="27"/>
    </row>
    <row r="31" spans="2:10" x14ac:dyDescent="0.35">
      <c r="B31" s="26"/>
      <c r="C31" s="26"/>
      <c r="D31" s="26"/>
      <c r="E31" s="26"/>
      <c r="F31" s="26"/>
      <c r="G31" s="26"/>
      <c r="H31" s="26"/>
      <c r="I31" s="26"/>
    </row>
    <row r="32" spans="2:10" x14ac:dyDescent="0.35">
      <c r="B32" s="26"/>
      <c r="C32" s="26"/>
      <c r="D32" s="26"/>
      <c r="E32" s="26"/>
      <c r="F32" s="26"/>
      <c r="G32" s="26"/>
      <c r="H32" s="26"/>
      <c r="I32" s="26"/>
    </row>
    <row r="33" spans="2:9" x14ac:dyDescent="0.35">
      <c r="B33" s="27"/>
      <c r="C33" s="27"/>
      <c r="D33" s="27"/>
      <c r="E33" s="27"/>
      <c r="F33" s="27"/>
      <c r="G33" s="27"/>
      <c r="H33" s="27"/>
      <c r="I33" s="27"/>
    </row>
    <row r="34" spans="2:9" x14ac:dyDescent="0.35">
      <c r="B34" s="27"/>
      <c r="C34" s="27"/>
      <c r="D34" s="27"/>
      <c r="E34" s="27"/>
      <c r="F34" s="27"/>
      <c r="G34" s="27"/>
      <c r="H34" s="27"/>
      <c r="I34" s="27"/>
    </row>
  </sheetData>
  <mergeCells count="3">
    <mergeCell ref="B1:H1"/>
    <mergeCell ref="B18:I25"/>
    <mergeCell ref="B27:I32"/>
  </mergeCells>
  <conditionalFormatting pivot="1" sqref="D4:D8">
    <cfRule type="colorScale" priority="2">
      <colorScale>
        <cfvo type="min"/>
        <cfvo type="max"/>
        <color rgb="FFFCFCFF"/>
        <color rgb="FF63BE7B"/>
      </colorScale>
    </cfRule>
  </conditionalFormatting>
  <conditionalFormatting pivot="1" sqref="C4:C8">
    <cfRule type="colorScale" priority="1">
      <colorScale>
        <cfvo type="min"/>
        <cfvo type="max"/>
        <color rgb="FFFCFCFF"/>
        <color rgb="FF63BE7B"/>
      </colorScale>
    </cfRule>
  </conditionalFormatting>
  <pageMargins left="0.7" right="0.7" top="0.75" bottom="0.75" header="0.3" footer="0.3"/>
  <pageSetup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vt:lpstr>
      <vt:lpstr>Revenue = Quantity × Retailing</vt:lpstr>
      <vt:lpstr>Top 5 customers</vt:lpstr>
      <vt:lpstr>sold product (by UPC)</vt:lpstr>
      <vt:lpstr>Analyze city-wise transaction t</vt:lpstr>
      <vt:lpstr> Revenue per city</vt:lpstr>
      <vt:lpstr>No. of Trans as per City</vt:lpstr>
      <vt:lpstr>Average qty sold</vt:lpstr>
      <vt:lpstr>Top Reasons Impact on Revenue</vt:lpstr>
      <vt:lpstr>City wise revenue and qty trend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 Mehta</dc:creator>
  <cp:lastModifiedBy>Virat</cp:lastModifiedBy>
  <cp:lastPrinted>2024-12-24T15:41:49Z</cp:lastPrinted>
  <dcterms:created xsi:type="dcterms:W3CDTF">2024-12-21T18:19:35Z</dcterms:created>
  <dcterms:modified xsi:type="dcterms:W3CDTF">2024-12-24T15:42:24Z</dcterms:modified>
</cp:coreProperties>
</file>