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35" windowHeight="8445" tabRatio="874"/>
  </bookViews>
  <sheets>
    <sheet name="Metadata" sheetId="1" r:id="rId1"/>
    <sheet name="NO3-N" sheetId="3" r:id="rId2"/>
    <sheet name="NH4-N" sheetId="5" r:id="rId3"/>
    <sheet name="P-Bicar." sheetId="6" r:id="rId4"/>
    <sheet name="K_Acet." sheetId="7" r:id="rId5"/>
    <sheet name="B" sheetId="9" r:id="rId6"/>
    <sheet name="SO4-S" sheetId="8" r:id="rId7"/>
    <sheet name="% O-Matter" sheetId="2" r:id="rId8"/>
    <sheet name="pH" sheetId="10" r:id="rId9"/>
    <sheet name="SS" sheetId="11" r:id="rId10"/>
    <sheet name="Zn" sheetId="12" r:id="rId11"/>
    <sheet name="Mn" sheetId="13" r:id="rId12"/>
    <sheet name="Cu" sheetId="14" r:id="rId13"/>
    <sheet name="Fe" sheetId="15" r:id="rId14"/>
    <sheet name="Ca" sheetId="17" r:id="rId15"/>
    <sheet name="Mg" sheetId="16" r:id="rId16"/>
    <sheet name="Na" sheetId="18" r:id="rId17"/>
    <sheet name="Total Bases" sheetId="19" r:id="rId18"/>
    <sheet name="CaTotal Bases" sheetId="20" r:id="rId19"/>
    <sheet name="Mg Total Bases" sheetId="21" r:id="rId20"/>
    <sheet name="K Total Bases" sheetId="22" r:id="rId21"/>
    <sheet name="Na Total Bases" sheetId="23" r:id="rId22"/>
    <sheet name="Sheet1" sheetId="24" r:id="rId23"/>
  </sheets>
  <definedNames>
    <definedName name="_xlnm._FilterDatabase" localSheetId="7" hidden="1">'% O-Matter'!$A$2:$N$27</definedName>
    <definedName name="_xlnm._FilterDatabase" localSheetId="5" hidden="1">B!$A$2:$L$2</definedName>
    <definedName name="_xlnm._FilterDatabase" localSheetId="14" hidden="1">Ca!$A$2:$L$2</definedName>
    <definedName name="_xlnm._FilterDatabase" localSheetId="18" hidden="1">'CaTotal Bases'!$A$2:$L$27</definedName>
    <definedName name="_xlnm._FilterDatabase" localSheetId="12" hidden="1">Cu!$A$2:$L$2</definedName>
    <definedName name="_xlnm._FilterDatabase" localSheetId="13" hidden="1">Fe!$A$2:$L$2</definedName>
    <definedName name="_xlnm._FilterDatabase" localSheetId="20" hidden="1">'K Total Bases'!$A$2:$L$27</definedName>
    <definedName name="_xlnm._FilterDatabase" localSheetId="4" hidden="1">K_Acet.!$A$2:$L$27</definedName>
    <definedName name="_xlnm._FilterDatabase" localSheetId="0" hidden="1">Metadata!$A$3:$AO$103</definedName>
    <definedName name="_xlnm._FilterDatabase" localSheetId="15" hidden="1">Mg!$A$2:$L$27</definedName>
    <definedName name="_xlnm._FilterDatabase" localSheetId="19" hidden="1">'Mg Total Bases'!$A$2:$L$27</definedName>
    <definedName name="_xlnm._FilterDatabase" localSheetId="11" hidden="1">Mn!$A$2:$L$2</definedName>
    <definedName name="_xlnm._FilterDatabase" localSheetId="16" hidden="1">Na!$A$2:$L$27</definedName>
    <definedName name="_xlnm._FilterDatabase" localSheetId="21" hidden="1">'Na Total Bases'!$A$2:$L$2</definedName>
    <definedName name="_xlnm._FilterDatabase" localSheetId="2" hidden="1">'NH4-N'!$A$3:$R$28</definedName>
    <definedName name="_xlnm._FilterDatabase" localSheetId="1" hidden="1">'NO3-N'!$A$3:$R$3</definedName>
    <definedName name="_xlnm._FilterDatabase" localSheetId="3" hidden="1">'P-Bicar.'!$A$2:$L$27</definedName>
    <definedName name="_xlnm._FilterDatabase" localSheetId="8" hidden="1">pH!$A$2:$L$2</definedName>
    <definedName name="_xlnm._FilterDatabase" localSheetId="6" hidden="1">'SO4-S'!$A$2:$M$27</definedName>
    <definedName name="_xlnm._FilterDatabase" localSheetId="9" hidden="1">SS!$A$2:$L$2</definedName>
    <definedName name="_xlnm._FilterDatabase" localSheetId="17" hidden="1">'Total Bases'!$A$2:$L$27</definedName>
  </definedNames>
  <calcPr calcId="145621"/>
</workbook>
</file>

<file path=xl/calcChain.xml><?xml version="1.0" encoding="utf-8"?>
<calcChain xmlns="http://schemas.openxmlformats.org/spreadsheetml/2006/main">
  <c r="Q19" i="2" l="1"/>
  <c r="Q21" i="2"/>
  <c r="Q17" i="2"/>
  <c r="Q15" i="2"/>
  <c r="Q11" i="2"/>
  <c r="L27" i="23" l="1"/>
  <c r="K27" i="23"/>
  <c r="L26" i="23"/>
  <c r="K26" i="23"/>
  <c r="L25" i="23"/>
  <c r="K25" i="23"/>
  <c r="L24" i="23"/>
  <c r="K24" i="23"/>
  <c r="L23" i="23"/>
  <c r="K23" i="23"/>
  <c r="L22" i="23"/>
  <c r="K22" i="23"/>
  <c r="L21" i="23"/>
  <c r="K21" i="23"/>
  <c r="L20" i="23"/>
  <c r="K20" i="23"/>
  <c r="L19" i="23"/>
  <c r="K19" i="23"/>
  <c r="L18" i="23"/>
  <c r="K18" i="23"/>
  <c r="L17" i="23"/>
  <c r="K17" i="23"/>
  <c r="L16" i="23"/>
  <c r="K16" i="23"/>
  <c r="L15" i="23"/>
  <c r="K15" i="23"/>
  <c r="L14" i="23"/>
  <c r="K14" i="23"/>
  <c r="L13" i="23"/>
  <c r="K13" i="23"/>
  <c r="L12" i="23"/>
  <c r="K12" i="23"/>
  <c r="L11" i="23"/>
  <c r="K11" i="23"/>
  <c r="L10" i="23"/>
  <c r="K10" i="23"/>
  <c r="L9" i="23"/>
  <c r="K9" i="23"/>
  <c r="L8" i="23"/>
  <c r="K8" i="23"/>
  <c r="L7" i="23"/>
  <c r="K7" i="23"/>
  <c r="L6" i="23"/>
  <c r="K6" i="23"/>
  <c r="L5" i="23"/>
  <c r="K5" i="23"/>
  <c r="L4" i="23"/>
  <c r="K4" i="23"/>
  <c r="L3" i="23"/>
  <c r="K3" i="23"/>
  <c r="L27" i="22"/>
  <c r="K27" i="22"/>
  <c r="L26" i="22"/>
  <c r="K26" i="22"/>
  <c r="L25" i="22"/>
  <c r="K25" i="22"/>
  <c r="L24" i="22"/>
  <c r="K24" i="22"/>
  <c r="L23" i="22"/>
  <c r="K23" i="22"/>
  <c r="L22" i="22"/>
  <c r="K22" i="22"/>
  <c r="L21" i="22"/>
  <c r="K21" i="22"/>
  <c r="L20" i="22"/>
  <c r="K20" i="22"/>
  <c r="L19" i="22"/>
  <c r="K19" i="22"/>
  <c r="L18" i="22"/>
  <c r="K18" i="22"/>
  <c r="L17" i="22"/>
  <c r="K17" i="22"/>
  <c r="L16" i="22"/>
  <c r="K16" i="22"/>
  <c r="L15" i="22"/>
  <c r="K15" i="22"/>
  <c r="L14" i="22"/>
  <c r="K14" i="22"/>
  <c r="L13" i="22"/>
  <c r="K13" i="22"/>
  <c r="L12" i="22"/>
  <c r="K12" i="22"/>
  <c r="L11" i="22"/>
  <c r="K11" i="22"/>
  <c r="L10" i="22"/>
  <c r="K10" i="22"/>
  <c r="L9" i="22"/>
  <c r="K9" i="22"/>
  <c r="L8" i="22"/>
  <c r="K8" i="22"/>
  <c r="L7" i="22"/>
  <c r="K7" i="22"/>
  <c r="L6" i="22"/>
  <c r="K6" i="22"/>
  <c r="L5" i="22"/>
  <c r="K5" i="22"/>
  <c r="L4" i="22"/>
  <c r="K4" i="22"/>
  <c r="L3" i="22"/>
  <c r="K3" i="22"/>
  <c r="L27" i="21"/>
  <c r="K27" i="21"/>
  <c r="L26" i="21"/>
  <c r="K26" i="21"/>
  <c r="L25" i="21"/>
  <c r="K25" i="21"/>
  <c r="L24" i="21"/>
  <c r="K24" i="21"/>
  <c r="L23" i="21"/>
  <c r="K23" i="21"/>
  <c r="L22" i="21"/>
  <c r="K22" i="21"/>
  <c r="L21" i="21"/>
  <c r="K21" i="21"/>
  <c r="L20" i="21"/>
  <c r="K20" i="21"/>
  <c r="L19" i="21"/>
  <c r="K19" i="21"/>
  <c r="L18" i="21"/>
  <c r="K18" i="21"/>
  <c r="L17" i="21"/>
  <c r="K17" i="21"/>
  <c r="L16" i="21"/>
  <c r="K16" i="21"/>
  <c r="L15" i="21"/>
  <c r="K15" i="21"/>
  <c r="L14" i="21"/>
  <c r="K14" i="21"/>
  <c r="L13" i="21"/>
  <c r="K13" i="21"/>
  <c r="L12" i="21"/>
  <c r="K12" i="21"/>
  <c r="L11" i="21"/>
  <c r="K11" i="21"/>
  <c r="L10" i="21"/>
  <c r="K10" i="21"/>
  <c r="L9" i="21"/>
  <c r="K9" i="21"/>
  <c r="L8" i="21"/>
  <c r="K8" i="21"/>
  <c r="L7" i="21"/>
  <c r="K7" i="21"/>
  <c r="L6" i="21"/>
  <c r="K6" i="21"/>
  <c r="L5" i="21"/>
  <c r="K5" i="21"/>
  <c r="L4" i="21"/>
  <c r="K4" i="21"/>
  <c r="L3" i="21"/>
  <c r="K3" i="21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L18" i="20"/>
  <c r="K18" i="20"/>
  <c r="L17" i="20"/>
  <c r="K1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L6" i="20"/>
  <c r="K6" i="20"/>
  <c r="L5" i="20"/>
  <c r="K5" i="20"/>
  <c r="L4" i="20"/>
  <c r="K4" i="20"/>
  <c r="L3" i="20"/>
  <c r="K3" i="20"/>
  <c r="L27" i="19"/>
  <c r="K27" i="19"/>
  <c r="L26" i="19"/>
  <c r="K26" i="19"/>
  <c r="L25" i="19"/>
  <c r="K25" i="19"/>
  <c r="L24" i="19"/>
  <c r="K24" i="19"/>
  <c r="L23" i="19"/>
  <c r="K23" i="19"/>
  <c r="L22" i="19"/>
  <c r="K22" i="19"/>
  <c r="L21" i="19"/>
  <c r="K21" i="19"/>
  <c r="L20" i="19"/>
  <c r="K20" i="19"/>
  <c r="L19" i="19"/>
  <c r="K19" i="19"/>
  <c r="L18" i="19"/>
  <c r="K18" i="19"/>
  <c r="L17" i="19"/>
  <c r="K17" i="19"/>
  <c r="L16" i="19"/>
  <c r="K16" i="19"/>
  <c r="L15" i="19"/>
  <c r="K15" i="19"/>
  <c r="L14" i="19"/>
  <c r="K14" i="19"/>
  <c r="L13" i="19"/>
  <c r="K13" i="19"/>
  <c r="L12" i="19"/>
  <c r="K12" i="19"/>
  <c r="L11" i="19"/>
  <c r="K11" i="19"/>
  <c r="L10" i="19"/>
  <c r="K10" i="19"/>
  <c r="L9" i="19"/>
  <c r="K9" i="19"/>
  <c r="L8" i="19"/>
  <c r="K8" i="19"/>
  <c r="L7" i="19"/>
  <c r="K7" i="19"/>
  <c r="L6" i="19"/>
  <c r="K6" i="19"/>
  <c r="L5" i="19"/>
  <c r="K5" i="19"/>
  <c r="L4" i="19"/>
  <c r="K4" i="19"/>
  <c r="L3" i="19"/>
  <c r="K3" i="19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K16" i="18"/>
  <c r="L15" i="18"/>
  <c r="K15" i="18"/>
  <c r="L14" i="18"/>
  <c r="K14" i="18"/>
  <c r="L13" i="18"/>
  <c r="K13" i="18"/>
  <c r="L12" i="18"/>
  <c r="K12" i="18"/>
  <c r="L11" i="18"/>
  <c r="K11" i="18"/>
  <c r="L10" i="18"/>
  <c r="K10" i="18"/>
  <c r="L9" i="18"/>
  <c r="K9" i="18"/>
  <c r="L8" i="18"/>
  <c r="K8" i="18"/>
  <c r="L7" i="18"/>
  <c r="K7" i="18"/>
  <c r="L6" i="18"/>
  <c r="K6" i="18"/>
  <c r="L5" i="18"/>
  <c r="K5" i="18"/>
  <c r="L4" i="18"/>
  <c r="K4" i="18"/>
  <c r="L3" i="18"/>
  <c r="K3" i="18"/>
  <c r="L27" i="16"/>
  <c r="K27" i="16"/>
  <c r="L26" i="16"/>
  <c r="K26" i="16"/>
  <c r="L25" i="16"/>
  <c r="K25" i="16"/>
  <c r="L24" i="16"/>
  <c r="K24" i="16"/>
  <c r="L23" i="16"/>
  <c r="K23" i="16"/>
  <c r="L22" i="16"/>
  <c r="K22" i="16"/>
  <c r="L21" i="16"/>
  <c r="K21" i="16"/>
  <c r="L20" i="16"/>
  <c r="K20" i="16"/>
  <c r="L19" i="16"/>
  <c r="K19" i="16"/>
  <c r="L18" i="16"/>
  <c r="K18" i="16"/>
  <c r="L17" i="16"/>
  <c r="K17" i="16"/>
  <c r="L16" i="16"/>
  <c r="K16" i="16"/>
  <c r="L15" i="16"/>
  <c r="K15" i="16"/>
  <c r="L14" i="16"/>
  <c r="K14" i="16"/>
  <c r="L13" i="16"/>
  <c r="K13" i="16"/>
  <c r="L12" i="16"/>
  <c r="K12" i="16"/>
  <c r="L11" i="16"/>
  <c r="K11" i="16"/>
  <c r="L10" i="16"/>
  <c r="K10" i="16"/>
  <c r="L9" i="16"/>
  <c r="K9" i="16"/>
  <c r="L8" i="16"/>
  <c r="K8" i="16"/>
  <c r="L7" i="16"/>
  <c r="K7" i="16"/>
  <c r="L6" i="16"/>
  <c r="K6" i="16"/>
  <c r="L5" i="16"/>
  <c r="K5" i="16"/>
  <c r="L4" i="16"/>
  <c r="K4" i="16"/>
  <c r="L3" i="16"/>
  <c r="K3" i="16"/>
  <c r="L27" i="17"/>
  <c r="K27" i="17"/>
  <c r="L26" i="17"/>
  <c r="K26" i="17"/>
  <c r="L25" i="17"/>
  <c r="K25" i="17"/>
  <c r="L24" i="17"/>
  <c r="K24" i="17"/>
  <c r="L23" i="17"/>
  <c r="K23" i="17"/>
  <c r="L22" i="17"/>
  <c r="K22" i="17"/>
  <c r="L21" i="17"/>
  <c r="K21" i="17"/>
  <c r="L20" i="17"/>
  <c r="K20" i="17"/>
  <c r="L19" i="17"/>
  <c r="K19" i="17"/>
  <c r="L18" i="17"/>
  <c r="K18" i="17"/>
  <c r="L17" i="17"/>
  <c r="K17" i="17"/>
  <c r="L16" i="17"/>
  <c r="K16" i="17"/>
  <c r="L15" i="17"/>
  <c r="K15" i="17"/>
  <c r="L14" i="17"/>
  <c r="K14" i="17"/>
  <c r="L13" i="17"/>
  <c r="K13" i="17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5" i="17"/>
  <c r="K5" i="17"/>
  <c r="L4" i="17"/>
  <c r="K4" i="17"/>
  <c r="L3" i="17"/>
  <c r="K3" i="17"/>
  <c r="L27" i="15"/>
  <c r="K27" i="15"/>
  <c r="L26" i="15"/>
  <c r="K26" i="15"/>
  <c r="L25" i="15"/>
  <c r="K25" i="15"/>
  <c r="L24" i="15"/>
  <c r="K24" i="15"/>
  <c r="L23" i="15"/>
  <c r="K23" i="15"/>
  <c r="L22" i="15"/>
  <c r="K22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K12" i="15"/>
  <c r="L11" i="15"/>
  <c r="K11" i="15"/>
  <c r="L10" i="15"/>
  <c r="K10" i="15"/>
  <c r="L9" i="15"/>
  <c r="K9" i="15"/>
  <c r="L8" i="15"/>
  <c r="K8" i="15"/>
  <c r="L7" i="15"/>
  <c r="K7" i="15"/>
  <c r="L6" i="15"/>
  <c r="K6" i="15"/>
  <c r="L5" i="15"/>
  <c r="K5" i="15"/>
  <c r="L4" i="15"/>
  <c r="K4" i="15"/>
  <c r="L3" i="15"/>
  <c r="K3" i="15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O22" i="2"/>
  <c r="N22" i="2"/>
  <c r="M22" i="2"/>
  <c r="L22" i="2"/>
  <c r="P21" i="2"/>
  <c r="O21" i="2"/>
  <c r="N21" i="2"/>
  <c r="M21" i="2"/>
  <c r="L21" i="2"/>
  <c r="O20" i="2"/>
  <c r="N20" i="2"/>
  <c r="M20" i="2"/>
  <c r="L20" i="2"/>
  <c r="P19" i="2"/>
  <c r="O19" i="2"/>
  <c r="N19" i="2"/>
  <c r="M19" i="2"/>
  <c r="L19" i="2"/>
  <c r="O18" i="2"/>
  <c r="N18" i="2"/>
  <c r="M18" i="2"/>
  <c r="L18" i="2"/>
  <c r="P17" i="2"/>
  <c r="O17" i="2"/>
  <c r="N17" i="2"/>
  <c r="M17" i="2"/>
  <c r="L17" i="2"/>
  <c r="O16" i="2"/>
  <c r="N16" i="2"/>
  <c r="M16" i="2"/>
  <c r="L16" i="2"/>
  <c r="P15" i="2"/>
  <c r="O15" i="2"/>
  <c r="N15" i="2"/>
  <c r="M15" i="2"/>
  <c r="L15" i="2"/>
  <c r="M14" i="2"/>
  <c r="L14" i="2"/>
  <c r="O13" i="2"/>
  <c r="N13" i="2"/>
  <c r="M13" i="2"/>
  <c r="L13" i="2"/>
  <c r="M12" i="2"/>
  <c r="L12" i="2"/>
  <c r="P11" i="2"/>
  <c r="O11" i="2"/>
  <c r="N11" i="2"/>
  <c r="M11" i="2"/>
  <c r="L11" i="2"/>
  <c r="M10" i="2"/>
  <c r="L10" i="2"/>
  <c r="O9" i="2"/>
  <c r="N9" i="2"/>
  <c r="M9" i="2"/>
  <c r="L9" i="2"/>
  <c r="M8" i="2"/>
  <c r="L8" i="2"/>
  <c r="Q7" i="2"/>
  <c r="P7" i="2"/>
  <c r="O7" i="2"/>
  <c r="N7" i="2"/>
  <c r="M7" i="2"/>
  <c r="L7" i="2"/>
  <c r="M6" i="2"/>
  <c r="L6" i="2"/>
  <c r="O5" i="2"/>
  <c r="N5" i="2"/>
  <c r="M5" i="2"/>
  <c r="L5" i="2"/>
  <c r="M4" i="2"/>
  <c r="L4" i="2"/>
  <c r="Q3" i="2"/>
  <c r="P3" i="2"/>
  <c r="O3" i="2"/>
  <c r="N3" i="2"/>
  <c r="M3" i="2"/>
  <c r="L3" i="2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3" i="9"/>
  <c r="K3" i="9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R28" i="5"/>
  <c r="Q28" i="5"/>
  <c r="L28" i="5"/>
  <c r="K28" i="5"/>
  <c r="R27" i="5"/>
  <c r="Q27" i="5"/>
  <c r="L27" i="5"/>
  <c r="K27" i="5"/>
  <c r="R26" i="5"/>
  <c r="Q26" i="5"/>
  <c r="L26" i="5"/>
  <c r="K26" i="5"/>
  <c r="R25" i="5"/>
  <c r="Q25" i="5"/>
  <c r="L25" i="5"/>
  <c r="K25" i="5"/>
  <c r="R24" i="5"/>
  <c r="Q24" i="5"/>
  <c r="L24" i="5"/>
  <c r="K24" i="5"/>
  <c r="R23" i="5"/>
  <c r="Q23" i="5"/>
  <c r="L23" i="5"/>
  <c r="K23" i="5"/>
  <c r="R22" i="5"/>
  <c r="Q22" i="5"/>
  <c r="L22" i="5"/>
  <c r="K22" i="5"/>
  <c r="R21" i="5"/>
  <c r="Q21" i="5"/>
  <c r="L21" i="5"/>
  <c r="K21" i="5"/>
  <c r="R20" i="5"/>
  <c r="Q20" i="5"/>
  <c r="L20" i="5"/>
  <c r="K20" i="5"/>
  <c r="R19" i="5"/>
  <c r="Q19" i="5"/>
  <c r="L19" i="5"/>
  <c r="K19" i="5"/>
  <c r="R18" i="5"/>
  <c r="Q18" i="5"/>
  <c r="L18" i="5"/>
  <c r="K18" i="5"/>
  <c r="R17" i="5"/>
  <c r="Q17" i="5"/>
  <c r="L17" i="5"/>
  <c r="K17" i="5"/>
  <c r="R16" i="5"/>
  <c r="Q16" i="5"/>
  <c r="L16" i="5"/>
  <c r="K16" i="5"/>
  <c r="R15" i="5"/>
  <c r="Q15" i="5"/>
  <c r="L15" i="5"/>
  <c r="K15" i="5"/>
  <c r="R14" i="5"/>
  <c r="Q14" i="5"/>
  <c r="L14" i="5"/>
  <c r="K14" i="5"/>
  <c r="R13" i="5"/>
  <c r="Q13" i="5"/>
  <c r="L13" i="5"/>
  <c r="K13" i="5"/>
  <c r="R12" i="5"/>
  <c r="Q12" i="5"/>
  <c r="L12" i="5"/>
  <c r="K12" i="5"/>
  <c r="R11" i="5"/>
  <c r="Q11" i="5"/>
  <c r="L11" i="5"/>
  <c r="K11" i="5"/>
  <c r="R10" i="5"/>
  <c r="Q10" i="5"/>
  <c r="L10" i="5"/>
  <c r="K10" i="5"/>
  <c r="R9" i="5"/>
  <c r="Q9" i="5"/>
  <c r="L9" i="5"/>
  <c r="K9" i="5"/>
  <c r="R8" i="5"/>
  <c r="Q8" i="5"/>
  <c r="L8" i="5"/>
  <c r="K8" i="5"/>
  <c r="R7" i="5"/>
  <c r="Q7" i="5"/>
  <c r="L7" i="5"/>
  <c r="K7" i="5"/>
  <c r="R6" i="5"/>
  <c r="Q6" i="5"/>
  <c r="L6" i="5"/>
  <c r="K6" i="5"/>
  <c r="R5" i="5"/>
  <c r="Q5" i="5"/>
  <c r="L5" i="5"/>
  <c r="K5" i="5"/>
  <c r="R4" i="5"/>
  <c r="Q4" i="5"/>
  <c r="L4" i="5"/>
  <c r="K4" i="5"/>
  <c r="R28" i="3"/>
  <c r="Q28" i="3"/>
  <c r="L28" i="3"/>
  <c r="K28" i="3"/>
  <c r="R27" i="3"/>
  <c r="Q27" i="3"/>
  <c r="L27" i="3"/>
  <c r="K27" i="3"/>
  <c r="R26" i="3"/>
  <c r="Q26" i="3"/>
  <c r="L26" i="3"/>
  <c r="K26" i="3"/>
  <c r="R25" i="3"/>
  <c r="Q25" i="3"/>
  <c r="L25" i="3"/>
  <c r="K25" i="3"/>
  <c r="R24" i="3"/>
  <c r="Q24" i="3"/>
  <c r="L24" i="3"/>
  <c r="K24" i="3"/>
  <c r="R23" i="3"/>
  <c r="Q23" i="3"/>
  <c r="L23" i="3"/>
  <c r="K23" i="3"/>
  <c r="R22" i="3"/>
  <c r="Q22" i="3"/>
  <c r="L22" i="3"/>
  <c r="K22" i="3"/>
  <c r="R21" i="3"/>
  <c r="Q21" i="3"/>
  <c r="L21" i="3"/>
  <c r="K21" i="3"/>
  <c r="R20" i="3"/>
  <c r="Q20" i="3"/>
  <c r="L20" i="3"/>
  <c r="K20" i="3"/>
  <c r="R19" i="3"/>
  <c r="Q19" i="3"/>
  <c r="L19" i="3"/>
  <c r="K19" i="3"/>
  <c r="R18" i="3"/>
  <c r="Q18" i="3"/>
  <c r="L18" i="3"/>
  <c r="K18" i="3"/>
  <c r="R17" i="3"/>
  <c r="Q17" i="3"/>
  <c r="L17" i="3"/>
  <c r="K17" i="3"/>
  <c r="R16" i="3"/>
  <c r="Q16" i="3"/>
  <c r="L16" i="3"/>
  <c r="K16" i="3"/>
  <c r="R15" i="3"/>
  <c r="Q15" i="3"/>
  <c r="L15" i="3"/>
  <c r="K15" i="3"/>
  <c r="R14" i="3"/>
  <c r="Q14" i="3"/>
  <c r="L14" i="3"/>
  <c r="K14" i="3"/>
  <c r="R13" i="3"/>
  <c r="Q13" i="3"/>
  <c r="L13" i="3"/>
  <c r="K13" i="3"/>
  <c r="R12" i="3"/>
  <c r="Q12" i="3"/>
  <c r="L12" i="3"/>
  <c r="K12" i="3"/>
  <c r="R11" i="3"/>
  <c r="Q11" i="3"/>
  <c r="L11" i="3"/>
  <c r="K11" i="3"/>
  <c r="R10" i="3"/>
  <c r="Q10" i="3"/>
  <c r="L10" i="3"/>
  <c r="K10" i="3"/>
  <c r="R9" i="3"/>
  <c r="Q9" i="3"/>
  <c r="L9" i="3"/>
  <c r="K9" i="3"/>
  <c r="R8" i="3"/>
  <c r="Q8" i="3"/>
  <c r="L8" i="3"/>
  <c r="K8" i="3"/>
  <c r="R7" i="3"/>
  <c r="Q7" i="3"/>
  <c r="L7" i="3"/>
  <c r="K7" i="3"/>
  <c r="R6" i="3"/>
  <c r="Q6" i="3"/>
  <c r="L6" i="3"/>
  <c r="K6" i="3"/>
  <c r="R5" i="3"/>
  <c r="Q5" i="3"/>
  <c r="L5" i="3"/>
  <c r="K5" i="3"/>
  <c r="R4" i="3"/>
  <c r="Q4" i="3"/>
  <c r="L4" i="3"/>
  <c r="K4" i="3"/>
</calcChain>
</file>

<file path=xl/sharedStrings.xml><?xml version="1.0" encoding="utf-8"?>
<sst xmlns="http://schemas.openxmlformats.org/spreadsheetml/2006/main" count="3727" uniqueCount="437">
  <si>
    <t>Sample #</t>
  </si>
  <si>
    <t>Date</t>
  </si>
  <si>
    <t>Time</t>
  </si>
  <si>
    <t>Soil Description</t>
  </si>
  <si>
    <t>IPOPES</t>
  </si>
  <si>
    <t>NW</t>
  </si>
  <si>
    <t>NE</t>
  </si>
  <si>
    <t>SW</t>
  </si>
  <si>
    <t>SE</t>
  </si>
  <si>
    <t>ERAVAR</t>
  </si>
  <si>
    <t>Veg. Pres. #1</t>
  </si>
  <si>
    <t>Veg. Pres. #2</t>
  </si>
  <si>
    <t>Veg. Pres. #3</t>
  </si>
  <si>
    <t>Sicyos spp.</t>
  </si>
  <si>
    <t>Light brown, dry, hydrophobic</t>
  </si>
  <si>
    <t>BOEREP</t>
  </si>
  <si>
    <t>Loose, Tan, dry &amp; Sandy</t>
  </si>
  <si>
    <t>Light brown, fine sand</t>
  </si>
  <si>
    <t>SCATAC</t>
  </si>
  <si>
    <t>NAMSAN</t>
  </si>
  <si>
    <t>CONBON</t>
  </si>
  <si>
    <t>FIMCYM. CONBON</t>
  </si>
  <si>
    <t>BOEREP, NAMSAN</t>
  </si>
  <si>
    <t>Portulaca spp.</t>
  </si>
  <si>
    <t>IPOIND</t>
  </si>
  <si>
    <t>1A</t>
  </si>
  <si>
    <t>1B</t>
  </si>
  <si>
    <t>2A</t>
  </si>
  <si>
    <t>2B</t>
  </si>
  <si>
    <t>3A</t>
  </si>
  <si>
    <t>3B</t>
  </si>
  <si>
    <t>4A</t>
  </si>
  <si>
    <t>4B</t>
  </si>
  <si>
    <t xml:space="preserve">EXT </t>
  </si>
  <si>
    <t xml:space="preserve">INT </t>
  </si>
  <si>
    <t>INT</t>
  </si>
  <si>
    <t>FIMCYM</t>
  </si>
  <si>
    <t>CYPLAE</t>
  </si>
  <si>
    <t>HELCUR</t>
  </si>
  <si>
    <t>SESPOR</t>
  </si>
  <si>
    <t>ERAVAR, SESPOR</t>
  </si>
  <si>
    <t>ERAVAR, IPOPES</t>
  </si>
  <si>
    <t>TUOARG</t>
  </si>
  <si>
    <t>CASEQU</t>
  </si>
  <si>
    <t>CHEOAH</t>
  </si>
  <si>
    <t>LZ VEG</t>
  </si>
  <si>
    <t xml:space="preserve">LZ VEG </t>
  </si>
  <si>
    <t>N</t>
  </si>
  <si>
    <t>S</t>
  </si>
  <si>
    <t>E</t>
  </si>
  <si>
    <t>W</t>
  </si>
  <si>
    <t xml:space="preserve">COCNUC </t>
  </si>
  <si>
    <t xml:space="preserve">TUOARG </t>
  </si>
  <si>
    <t xml:space="preserve">Desert </t>
  </si>
  <si>
    <t>Light tan, coarse sand</t>
  </si>
  <si>
    <t>Light tan, coarse sand, darker below 4"</t>
  </si>
  <si>
    <t>Tan, coarse sand</t>
  </si>
  <si>
    <t>Tan, fine sand</t>
  </si>
  <si>
    <t>Light brown, fine sand, darker below 4"</t>
  </si>
  <si>
    <t>Tan, coarse sand, pockets of organic matter</t>
  </si>
  <si>
    <t>pH</t>
  </si>
  <si>
    <t>Veg. Class</t>
  </si>
  <si>
    <t>INT/EXT</t>
  </si>
  <si>
    <t>DIR.</t>
  </si>
  <si>
    <t>Tan, darker below 5"</t>
  </si>
  <si>
    <t>Coarse, pockets of organic matter</t>
  </si>
  <si>
    <t>Light brown</t>
  </si>
  <si>
    <t>Light bron, fine sand</t>
  </si>
  <si>
    <t>Tan, large pieces of organic matter</t>
  </si>
  <si>
    <t>light brown with large pieces of organic matter</t>
  </si>
  <si>
    <t>Light tan, coarse</t>
  </si>
  <si>
    <t>Tan, visible organic matter pieces</t>
  </si>
  <si>
    <t>Brown, egg fragments on surface</t>
  </si>
  <si>
    <t>Very fine sand, brown</t>
  </si>
  <si>
    <t>Fine sand, light brown</t>
  </si>
  <si>
    <t>Tan, fine sand, pockets of organic matter</t>
  </si>
  <si>
    <t>Tan, fine sand, darker below 4"</t>
  </si>
  <si>
    <t>Light brown, fine sand w/ fine dust</t>
  </si>
  <si>
    <t>Tan, minimal organic matter</t>
  </si>
  <si>
    <t>Fine sand, tan, darkerer below 3"</t>
  </si>
  <si>
    <t>Sandy, fine brown dust, w/ lighter top layer</t>
  </si>
  <si>
    <t>Fine sand, fine brown powder</t>
  </si>
  <si>
    <t>Coarse sand, light brown dust</t>
  </si>
  <si>
    <t>Light brown w/ fine dust</t>
  </si>
  <si>
    <t>tan, fine sand, w/ large pieces of organic matter</t>
  </si>
  <si>
    <t>Fine sand, tan, large pieces of organic matter below 4"</t>
  </si>
  <si>
    <t>Fine sand, tan, darker below 2"</t>
  </si>
  <si>
    <t>Tan, coarse sand, w/ some fine dust</t>
  </si>
  <si>
    <t>Light tan, fine sand</t>
  </si>
  <si>
    <t>Coarse sand</t>
  </si>
  <si>
    <t>Coarse sand, light brown</t>
  </si>
  <si>
    <t>Coarse sand, tan</t>
  </si>
  <si>
    <t>Coarse sand on top, fine brown powder below.</t>
  </si>
  <si>
    <t>Very fine, light brown</t>
  </si>
  <si>
    <t>Tan w/ pockets of organic matter</t>
  </si>
  <si>
    <t>Fine sand, tan, Light brown below 4"</t>
  </si>
  <si>
    <t>Tan, fine</t>
  </si>
  <si>
    <t>Loose, fine, dark tan</t>
  </si>
  <si>
    <t>Dark brown, hard crust below 4"</t>
  </si>
  <si>
    <t>Brown</t>
  </si>
  <si>
    <t>Dark brown, mudlike below 4"</t>
  </si>
  <si>
    <t>Dark brown, lighter below 4"</t>
  </si>
  <si>
    <t>Dark brown, coarse sand</t>
  </si>
  <si>
    <t>Stratified dark and light</t>
  </si>
  <si>
    <t>Fine sand, tan</t>
  </si>
  <si>
    <t xml:space="preserve">N25.77485 </t>
  </si>
  <si>
    <t>W171.73539</t>
  </si>
  <si>
    <t xml:space="preserve">N25.77774 </t>
  </si>
  <si>
    <t>W171.73643</t>
  </si>
  <si>
    <t xml:space="preserve">N25.77628 </t>
  </si>
  <si>
    <t>W171.73480</t>
  </si>
  <si>
    <t xml:space="preserve">N25.76979 </t>
  </si>
  <si>
    <t>W171.73617</t>
  </si>
  <si>
    <t xml:space="preserve">N25.77313 </t>
  </si>
  <si>
    <t>W171.74076</t>
  </si>
  <si>
    <t xml:space="preserve">N25.77141 </t>
  </si>
  <si>
    <t>W171.74171</t>
  </si>
  <si>
    <t xml:space="preserve">N25.78053 </t>
  </si>
  <si>
    <t>W171.73324</t>
  </si>
  <si>
    <t xml:space="preserve">N25.77803 </t>
  </si>
  <si>
    <t>W171.73720</t>
  </si>
  <si>
    <t xml:space="preserve">N25.77434 </t>
  </si>
  <si>
    <t>W171.72823</t>
  </si>
  <si>
    <t xml:space="preserve">N25.77059 </t>
  </si>
  <si>
    <t>W171.72894</t>
  </si>
  <si>
    <t xml:space="preserve">N25.77527 </t>
  </si>
  <si>
    <t>W171.72563</t>
  </si>
  <si>
    <t xml:space="preserve">N25.77109 </t>
  </si>
  <si>
    <t>W171.72801</t>
  </si>
  <si>
    <t xml:space="preserve">N25.76927 </t>
  </si>
  <si>
    <t>W171.72780</t>
  </si>
  <si>
    <t xml:space="preserve">N25.77272 </t>
  </si>
  <si>
    <t>W171.72642</t>
  </si>
  <si>
    <t xml:space="preserve">N25.77164 </t>
  </si>
  <si>
    <t>W171.72701</t>
  </si>
  <si>
    <t xml:space="preserve">N25.77706 </t>
  </si>
  <si>
    <t>W171.72543</t>
  </si>
  <si>
    <t xml:space="preserve">N25.76020 </t>
  </si>
  <si>
    <t>W171.73910</t>
  </si>
  <si>
    <t xml:space="preserve">N25.75822 </t>
  </si>
  <si>
    <t>W171.73529</t>
  </si>
  <si>
    <t xml:space="preserve">N25.76327 </t>
  </si>
  <si>
    <t>W171.73933</t>
  </si>
  <si>
    <t xml:space="preserve">N25.76273 </t>
  </si>
  <si>
    <t>W171.73693</t>
  </si>
  <si>
    <t xml:space="preserve">N25.76835 </t>
  </si>
  <si>
    <t>W171.74159</t>
  </si>
  <si>
    <t>N25.75998</t>
  </si>
  <si>
    <t xml:space="preserve"> W171.74217</t>
  </si>
  <si>
    <t xml:space="preserve">N25.76574 </t>
  </si>
  <si>
    <t>W171.74009</t>
  </si>
  <si>
    <t xml:space="preserve">N25.76721 </t>
  </si>
  <si>
    <t>W171.73988</t>
  </si>
  <si>
    <t xml:space="preserve">N25.75934 </t>
  </si>
  <si>
    <t>W171.73292</t>
  </si>
  <si>
    <t xml:space="preserve">N25.76403 </t>
  </si>
  <si>
    <t>W171.73056</t>
  </si>
  <si>
    <t xml:space="preserve">N25.76737 </t>
  </si>
  <si>
    <t>W171.72948</t>
  </si>
  <si>
    <t xml:space="preserve">N25.76176 </t>
  </si>
  <si>
    <t>W171.73154</t>
  </si>
  <si>
    <t xml:space="preserve">N25.76804 </t>
  </si>
  <si>
    <t>W171.72763</t>
  </si>
  <si>
    <t xml:space="preserve">N25.76597 </t>
  </si>
  <si>
    <t>W171.72851</t>
  </si>
  <si>
    <t xml:space="preserve">N25.76469 </t>
  </si>
  <si>
    <t>W171.72929</t>
  </si>
  <si>
    <t xml:space="preserve">N25.76538 </t>
  </si>
  <si>
    <t>W171.72759</t>
  </si>
  <si>
    <t xml:space="preserve">N25.77230 </t>
  </si>
  <si>
    <t>W171.73839</t>
  </si>
  <si>
    <t xml:space="preserve">N25.76976 </t>
  </si>
  <si>
    <t xml:space="preserve">N25.77484 </t>
  </si>
  <si>
    <t>W171.73661</t>
  </si>
  <si>
    <t xml:space="preserve">N25.77105 </t>
  </si>
  <si>
    <t>W171.73638</t>
  </si>
  <si>
    <t xml:space="preserve">N25.77699 </t>
  </si>
  <si>
    <t>W171.74001</t>
  </si>
  <si>
    <t xml:space="preserve">N25.77103 </t>
  </si>
  <si>
    <t>W171.74156</t>
  </si>
  <si>
    <t xml:space="preserve">N25.77157 </t>
  </si>
  <si>
    <t>W171.74037</t>
  </si>
  <si>
    <t xml:space="preserve">N25.77394 </t>
  </si>
  <si>
    <t>W171.73959</t>
  </si>
  <si>
    <t xml:space="preserve">N25.76907 </t>
  </si>
  <si>
    <t>W171.73697</t>
  </si>
  <si>
    <t xml:space="preserve">N25.76111 </t>
  </si>
  <si>
    <t>W171.73891</t>
  </si>
  <si>
    <t xml:space="preserve">N25.76779 </t>
  </si>
  <si>
    <t>W171.73716</t>
  </si>
  <si>
    <t xml:space="preserve">N25.76869 </t>
  </si>
  <si>
    <t>W171.73955</t>
  </si>
  <si>
    <t xml:space="preserve">N25.75929 </t>
  </si>
  <si>
    <t>W171.73990</t>
  </si>
  <si>
    <t xml:space="preserve">N25.76781 </t>
  </si>
  <si>
    <t>W171.74034</t>
  </si>
  <si>
    <t xml:space="preserve">N25.76290 </t>
  </si>
  <si>
    <t>W171.74111</t>
  </si>
  <si>
    <t xml:space="preserve">N25.76885 </t>
  </si>
  <si>
    <t>W171.74116</t>
  </si>
  <si>
    <t xml:space="preserve">N25.76728 </t>
  </si>
  <si>
    <t>W171.72884</t>
  </si>
  <si>
    <t xml:space="preserve">N25.76316 </t>
  </si>
  <si>
    <t>W171.73074</t>
  </si>
  <si>
    <t xml:space="preserve">N25.76094 </t>
  </si>
  <si>
    <t>W171.73007</t>
  </si>
  <si>
    <t xml:space="preserve">N25.76163 </t>
  </si>
  <si>
    <t>W171.72976</t>
  </si>
  <si>
    <t xml:space="preserve">N25.76351 </t>
  </si>
  <si>
    <t>W171.72993</t>
  </si>
  <si>
    <t xml:space="preserve">N25.76587 </t>
  </si>
  <si>
    <t>W171.72817</t>
  </si>
  <si>
    <t xml:space="preserve">N25.76285 </t>
  </si>
  <si>
    <t>W171.72986</t>
  </si>
  <si>
    <t xml:space="preserve">N25.76614 </t>
  </si>
  <si>
    <t>W171.72775</t>
  </si>
  <si>
    <t xml:space="preserve">N25.77545 </t>
  </si>
  <si>
    <t>W171.73432</t>
  </si>
  <si>
    <t xml:space="preserve">N25.77399 </t>
  </si>
  <si>
    <t>W171.72995</t>
  </si>
  <si>
    <t xml:space="preserve">N25.76119 </t>
  </si>
  <si>
    <t>W171.73606</t>
  </si>
  <si>
    <t xml:space="preserve">N25.76453 </t>
  </si>
  <si>
    <t>W171.73118</t>
  </si>
  <si>
    <t xml:space="preserve">N25.77735 </t>
  </si>
  <si>
    <t>W171.73328</t>
  </si>
  <si>
    <t xml:space="preserve">N25.77741 </t>
  </si>
  <si>
    <t>W171.73325</t>
  </si>
  <si>
    <t xml:space="preserve">N25.77737 </t>
  </si>
  <si>
    <t>W171.73333</t>
  </si>
  <si>
    <t xml:space="preserve">N25.77733 </t>
  </si>
  <si>
    <t>W171.73331</t>
  </si>
  <si>
    <t xml:space="preserve">N25.77409 </t>
  </si>
  <si>
    <t>W171.73972</t>
  </si>
  <si>
    <t xml:space="preserve">N25.77660 </t>
  </si>
  <si>
    <t>W171.74038</t>
  </si>
  <si>
    <t xml:space="preserve">N25.77642 </t>
  </si>
  <si>
    <t>W171.74019</t>
  </si>
  <si>
    <t xml:space="preserve">N25.77624 </t>
  </si>
  <si>
    <t xml:space="preserve">N25.77437 </t>
  </si>
  <si>
    <t>W171.73915</t>
  </si>
  <si>
    <t xml:space="preserve">N25.77419 </t>
  </si>
  <si>
    <t>W171.73923</t>
  </si>
  <si>
    <t xml:space="preserve">N25.77430 </t>
  </si>
  <si>
    <t>W171.73911</t>
  </si>
  <si>
    <t xml:space="preserve">N25.77428 </t>
  </si>
  <si>
    <t>W171.73928</t>
  </si>
  <si>
    <t xml:space="preserve">N25.77219 </t>
  </si>
  <si>
    <t>W171.72541</t>
  </si>
  <si>
    <t xml:space="preserve">N25.78049 </t>
  </si>
  <si>
    <t>W171.72646</t>
  </si>
  <si>
    <t xml:space="preserve">N25.78119 </t>
  </si>
  <si>
    <t>W171.73206</t>
  </si>
  <si>
    <t xml:space="preserve">N25.77661 </t>
  </si>
  <si>
    <t>W171.72420</t>
  </si>
  <si>
    <t>B (ppm)</t>
  </si>
  <si>
    <t>Mg (meq/100g)</t>
  </si>
  <si>
    <t>Na (meq/100g)</t>
  </si>
  <si>
    <t>Total Bases (meq/100g)</t>
  </si>
  <si>
    <t>65-75%</t>
  </si>
  <si>
    <t>15-20%</t>
  </si>
  <si>
    <t>2-9%</t>
  </si>
  <si>
    <t>&lt;1.0%</t>
  </si>
  <si>
    <t>Heavy</t>
  </si>
  <si>
    <t>INT A</t>
  </si>
  <si>
    <t>INT B</t>
  </si>
  <si>
    <t>EXT A</t>
  </si>
  <si>
    <t>EXT B</t>
  </si>
  <si>
    <t>Sample #1</t>
  </si>
  <si>
    <t>Sample #2</t>
  </si>
  <si>
    <t>Sample #3</t>
  </si>
  <si>
    <t>Sample #4</t>
  </si>
  <si>
    <t>Ave %    O-matter</t>
  </si>
  <si>
    <t>St. Dev of %             O-matter</t>
  </si>
  <si>
    <t>Vegetation Class</t>
  </si>
  <si>
    <t>DIR</t>
  </si>
  <si>
    <t>Series Name</t>
  </si>
  <si>
    <t xml:space="preserve">CASEQU </t>
  </si>
  <si>
    <t>LZVEG</t>
  </si>
  <si>
    <t>COCNUC</t>
  </si>
  <si>
    <t>Desert</t>
  </si>
  <si>
    <t>IPOPES:NW:INT</t>
  </si>
  <si>
    <t>IPOPES:NW:EXT</t>
  </si>
  <si>
    <t>IPOPES:NE:INT</t>
  </si>
  <si>
    <t>IPOPES:NE:EXT</t>
  </si>
  <si>
    <t>IPOPES:SW:INT</t>
  </si>
  <si>
    <t>IPOPES:SW:EXT</t>
  </si>
  <si>
    <t>IPOPES:SE:INT</t>
  </si>
  <si>
    <t>IPOPES:SE:EXT</t>
  </si>
  <si>
    <t>ERAVAR:NW:INT:A</t>
  </si>
  <si>
    <t>ERAVAR:NW:INT:B</t>
  </si>
  <si>
    <t>ERAVAR:NW:EXT:A</t>
  </si>
  <si>
    <t>ERAVAR:NW:EXT:B</t>
  </si>
  <si>
    <t>ERAVAR:SW:INT:A</t>
  </si>
  <si>
    <t>ERAVAR:SW:INT:B</t>
  </si>
  <si>
    <t>ERAVAR:SW:EXT:A</t>
  </si>
  <si>
    <t>ERAVAR:SW:EXT:B</t>
  </si>
  <si>
    <t>ERAVAR:SE:INT:A</t>
  </si>
  <si>
    <t>ERAVAR:SE:INT:B</t>
  </si>
  <si>
    <t>ERAVAR:SE:EXT:A</t>
  </si>
  <si>
    <t>ERAVAR:SE:EXT:B</t>
  </si>
  <si>
    <t>A</t>
  </si>
  <si>
    <t>B</t>
  </si>
  <si>
    <t>ERAVAR:NW:EXT</t>
  </si>
  <si>
    <t>ERAVAR:SW:EXT</t>
  </si>
  <si>
    <t>ERAVAR:SE:EXT</t>
  </si>
  <si>
    <t>ERAVAR:NW:INT</t>
  </si>
  <si>
    <t>ERAVAR:SW:INT</t>
  </si>
  <si>
    <t>ERAVAR:SE:INT</t>
  </si>
  <si>
    <t>% Organic Matter</t>
  </si>
  <si>
    <t>DataLabels</t>
  </si>
  <si>
    <t>Data Labels</t>
  </si>
  <si>
    <t xml:space="preserve">N03-N </t>
  </si>
  <si>
    <t>(#/AC)</t>
  </si>
  <si>
    <t>(ppm)</t>
  </si>
  <si>
    <t>Ave %    NO3-N</t>
  </si>
  <si>
    <t>St. Dev of %             NO3-N</t>
  </si>
  <si>
    <t xml:space="preserve">NH4-N </t>
  </si>
  <si>
    <t xml:space="preserve">St. Dev of             NH4-N </t>
  </si>
  <si>
    <t xml:space="preserve">St. Dev of            NH4-N </t>
  </si>
  <si>
    <t xml:space="preserve">Ave.    NH4-N </t>
  </si>
  <si>
    <t xml:space="preserve">Ave.     NH4-N </t>
  </si>
  <si>
    <t>P-Bicar.</t>
  </si>
  <si>
    <t>St. Dev   P-Bicar. (ppm)</t>
  </si>
  <si>
    <t>Average  P-Bicar. (ppm)</t>
  </si>
  <si>
    <t>A &amp; B</t>
  </si>
  <si>
    <t>DIR. Quad.</t>
  </si>
  <si>
    <t>K_Acet. (ppm)</t>
  </si>
  <si>
    <t>Average  K_Acet. (ppm)</t>
  </si>
  <si>
    <t>St. Dev   K_Acet. (ppm)</t>
  </si>
  <si>
    <t>SO4-S (ppm)</t>
  </si>
  <si>
    <t>Average  SO4-S (ppm)</t>
  </si>
  <si>
    <t>St. Dev   SO4-S (ppm)</t>
  </si>
  <si>
    <t>Average  B (ppm)</t>
  </si>
  <si>
    <t>St. Dev   B (ppm)</t>
  </si>
  <si>
    <t>SS (mmho/cm)</t>
  </si>
  <si>
    <t>Average      SS (mmho/cm)</t>
  </si>
  <si>
    <t>St. Dev         SS (mmho/cm)</t>
  </si>
  <si>
    <t>Zn (ppm)</t>
  </si>
  <si>
    <t>Average      Zn (ppm)</t>
  </si>
  <si>
    <t>St. Dev         Zn (ppm)</t>
  </si>
  <si>
    <t>Mn (ppm)</t>
  </si>
  <si>
    <t>Average      Mn (ppm)</t>
  </si>
  <si>
    <t>St. Dev         Mn (ppm)</t>
  </si>
  <si>
    <t>Cu (ppm)</t>
  </si>
  <si>
    <t>Average      Cu (ppm)</t>
  </si>
  <si>
    <t>St. Dev         Cu (ppm)</t>
  </si>
  <si>
    <t>Fe (ppm)</t>
  </si>
  <si>
    <t>Average      Fe (ppm)</t>
  </si>
  <si>
    <t>St. Dev         Fe (ppm)</t>
  </si>
  <si>
    <t>Ca (meq/100g)</t>
  </si>
  <si>
    <t>Average      Ca (meq/100g)</t>
  </si>
  <si>
    <t>St. Dev         Ca (meq/100g)</t>
  </si>
  <si>
    <t>Average      Mg (meq/100g)</t>
  </si>
  <si>
    <t>St. Dev         Mg (meq/100g)</t>
  </si>
  <si>
    <t>Average      Na (meq/100g)</t>
  </si>
  <si>
    <t>St. Dev         Na (meq/100g)</t>
  </si>
  <si>
    <t>Average      Total Bases (meq/100g)</t>
  </si>
  <si>
    <t>St. Dev         Total Bases (meq/100g)</t>
  </si>
  <si>
    <t>2-9% K/Total Bases (%)</t>
  </si>
  <si>
    <r>
      <rPr>
        <b/>
        <sz val="11"/>
        <color theme="1"/>
        <rFont val="Calibri"/>
        <family val="2"/>
        <scheme val="minor"/>
      </rPr>
      <t xml:space="preserve">Average </t>
    </r>
    <r>
      <rPr>
        <sz val="11"/>
        <color theme="1"/>
        <rFont val="Calibri"/>
        <family val="2"/>
        <scheme val="minor"/>
      </rPr>
      <t xml:space="preserve">     K/Total Bases (%)</t>
    </r>
  </si>
  <si>
    <r>
      <rPr>
        <b/>
        <sz val="11"/>
        <color theme="1"/>
        <rFont val="Calibri"/>
        <family val="2"/>
        <scheme val="minor"/>
      </rPr>
      <t>St. Dev</t>
    </r>
    <r>
      <rPr>
        <sz val="11"/>
        <color theme="1"/>
        <rFont val="Calibri"/>
        <family val="2"/>
        <scheme val="minor"/>
      </rPr>
      <t xml:space="preserve">         K/Total Bases (%)</t>
    </r>
  </si>
  <si>
    <t>15-20% Mg/Total Bases (%)</t>
  </si>
  <si>
    <r>
      <rPr>
        <b/>
        <sz val="11"/>
        <color theme="1"/>
        <rFont val="Calibri"/>
        <family val="2"/>
        <scheme val="minor"/>
      </rPr>
      <t xml:space="preserve">Average </t>
    </r>
    <r>
      <rPr>
        <sz val="11"/>
        <color theme="1"/>
        <rFont val="Calibri"/>
        <family val="2"/>
        <scheme val="minor"/>
      </rPr>
      <t xml:space="preserve">     Mg/Total Bases (%)</t>
    </r>
  </si>
  <si>
    <r>
      <rPr>
        <b/>
        <sz val="11"/>
        <color theme="1"/>
        <rFont val="Calibri"/>
        <family val="2"/>
        <scheme val="minor"/>
      </rPr>
      <t>St. Dev</t>
    </r>
    <r>
      <rPr>
        <sz val="11"/>
        <color theme="1"/>
        <rFont val="Calibri"/>
        <family val="2"/>
        <scheme val="minor"/>
      </rPr>
      <t xml:space="preserve">         Mg/Total Bases (%)</t>
    </r>
  </si>
  <si>
    <t>65-75% Ca/Total Bases (%)</t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</si>
  <si>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     Ca Total Bases (%)</t>
    </r>
  </si>
  <si>
    <r>
      <rPr>
        <b/>
        <sz val="11"/>
        <color theme="1"/>
        <rFont val="Calibri"/>
        <family val="2"/>
        <scheme val="minor"/>
      </rPr>
      <t>St. Dev</t>
    </r>
    <r>
      <rPr>
        <sz val="11"/>
        <color theme="1"/>
        <rFont val="Calibri"/>
        <family val="2"/>
        <scheme val="minor"/>
      </rPr>
      <t xml:space="preserve">         Ca Total Bases (%)</t>
    </r>
  </si>
  <si>
    <t>&lt;1% Na/Total Bases (%)</t>
  </si>
  <si>
    <r>
      <rPr>
        <b/>
        <sz val="11"/>
        <color theme="1"/>
        <rFont val="Calibri"/>
        <family val="2"/>
        <scheme val="minor"/>
      </rPr>
      <t xml:space="preserve">Average </t>
    </r>
    <r>
      <rPr>
        <sz val="11"/>
        <color theme="1"/>
        <rFont val="Calibri"/>
        <family val="2"/>
        <scheme val="minor"/>
      </rPr>
      <t xml:space="preserve">     Na/Total Bases (%)</t>
    </r>
  </si>
  <si>
    <r>
      <rPr>
        <b/>
        <sz val="11"/>
        <color theme="1"/>
        <rFont val="Calibri"/>
        <family val="2"/>
        <scheme val="minor"/>
      </rPr>
      <t>St. Dev</t>
    </r>
    <r>
      <rPr>
        <sz val="11"/>
        <color theme="1"/>
        <rFont val="Calibri"/>
        <family val="2"/>
        <scheme val="minor"/>
      </rPr>
      <t xml:space="preserve">         Na/Total Bases (%)</t>
    </r>
  </si>
  <si>
    <t>St. Dev pH</t>
  </si>
  <si>
    <t xml:space="preserve">Average  pH </t>
  </si>
  <si>
    <t>St. Dev of %             O-matter Quad. Sum</t>
  </si>
  <si>
    <t>Ave %    O-matter Quad. Sum</t>
  </si>
  <si>
    <t>Ave %    O-matter (A+B)</t>
  </si>
  <si>
    <t>St. Dev of %             O-matter (A +B)</t>
  </si>
  <si>
    <t>ERAVAR:NW</t>
  </si>
  <si>
    <t>ERAVAR:SE</t>
  </si>
  <si>
    <t>ERAVAR:SW</t>
  </si>
  <si>
    <t>IPOPES:NE</t>
  </si>
  <si>
    <t>IPOPES:NW</t>
  </si>
  <si>
    <t>IPOPES:SE</t>
  </si>
  <si>
    <t>IPOPES:SW</t>
  </si>
  <si>
    <t>Sub- Sample #</t>
  </si>
  <si>
    <t>Effervescence</t>
  </si>
  <si>
    <t>Other Veg.</t>
  </si>
  <si>
    <t>Sample ID</t>
  </si>
  <si>
    <t>Vegetation Class, uses 6-letter species code for plants</t>
  </si>
  <si>
    <t>Direction</t>
  </si>
  <si>
    <t>Interior or Exterior islkand location</t>
  </si>
  <si>
    <t>Sub-Sample #</t>
  </si>
  <si>
    <t>Four sub-samples were taken in each sample location</t>
  </si>
  <si>
    <t>Date sample was collected</t>
  </si>
  <si>
    <t>Time sample was taken</t>
  </si>
  <si>
    <t>Latitude</t>
  </si>
  <si>
    <t>Longitude</t>
  </si>
  <si>
    <t>Latitude for sample location in decimal degrees</t>
  </si>
  <si>
    <t>Longitude for sample location in decimal degrees</t>
  </si>
  <si>
    <t>Slope</t>
  </si>
  <si>
    <t>Aspect</t>
  </si>
  <si>
    <t>Slope of the ground at sample location, in degrees</t>
  </si>
  <si>
    <t>Directoin the slope face at sample location, in degrees</t>
  </si>
  <si>
    <t>The most dominant vegetative species present at sample location</t>
  </si>
  <si>
    <t>The second most dominant vegetative species present at sample location</t>
  </si>
  <si>
    <t>The third most dominant vegetative species present at sample location</t>
  </si>
  <si>
    <t>Any other vegetative species present minus the top three dominant species</t>
  </si>
  <si>
    <t>% Veg. Cover</t>
  </si>
  <si>
    <t>%  Veg. Cover</t>
  </si>
  <si>
    <t>Heading Definitions</t>
  </si>
  <si>
    <r>
      <t>Percent vegetative cover of the 10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 area surrounding the sample site</t>
    </r>
  </si>
  <si>
    <t>General description of the soil such as color, composition (sand, bone, coarse, etc.), noticeable stratification, etc.</t>
  </si>
  <si>
    <r>
      <t>NO</t>
    </r>
    <r>
      <rPr>
        <b/>
        <vertAlign val="subscript"/>
        <sz val="11"/>
        <color indexed="8"/>
        <rFont val="Arial MT"/>
      </rPr>
      <t>3</t>
    </r>
    <r>
      <rPr>
        <b/>
        <sz val="11"/>
        <color indexed="8"/>
        <rFont val="Arial MT"/>
      </rPr>
      <t xml:space="preserve">-N </t>
    </r>
    <r>
      <rPr>
        <sz val="8"/>
        <color indexed="8"/>
        <rFont val="Arial MT"/>
      </rPr>
      <t>(#/AC)</t>
    </r>
  </si>
  <si>
    <r>
      <t>NO</t>
    </r>
    <r>
      <rPr>
        <b/>
        <vertAlign val="subscript"/>
        <sz val="11"/>
        <color indexed="8"/>
        <rFont val="Arial MT"/>
      </rPr>
      <t>3</t>
    </r>
    <r>
      <rPr>
        <b/>
        <sz val="11"/>
        <color indexed="8"/>
        <rFont val="Arial MT"/>
      </rPr>
      <t xml:space="preserve">-N </t>
    </r>
    <r>
      <rPr>
        <sz val="8"/>
        <color indexed="8"/>
        <rFont val="Arial MT"/>
      </rPr>
      <t>(ppm)</t>
    </r>
  </si>
  <si>
    <r>
      <t>NH</t>
    </r>
    <r>
      <rPr>
        <b/>
        <vertAlign val="subscript"/>
        <sz val="11"/>
        <color indexed="8"/>
        <rFont val="Arial MT"/>
      </rPr>
      <t>4</t>
    </r>
    <r>
      <rPr>
        <b/>
        <sz val="11"/>
        <color indexed="8"/>
        <rFont val="Arial MT"/>
      </rPr>
      <t xml:space="preserve">-N </t>
    </r>
    <r>
      <rPr>
        <sz val="8"/>
        <color indexed="8"/>
        <rFont val="Arial MT"/>
      </rPr>
      <t>(#/AC)</t>
    </r>
  </si>
  <si>
    <r>
      <t>NH</t>
    </r>
    <r>
      <rPr>
        <b/>
        <vertAlign val="subscript"/>
        <sz val="11"/>
        <color indexed="8"/>
        <rFont val="Arial MT"/>
      </rPr>
      <t>4</t>
    </r>
    <r>
      <rPr>
        <b/>
        <sz val="11"/>
        <color indexed="8"/>
        <rFont val="Arial MT"/>
      </rPr>
      <t xml:space="preserve">-N </t>
    </r>
    <r>
      <rPr>
        <sz val="8"/>
        <color indexed="8"/>
        <rFont val="Arial MT"/>
      </rPr>
      <t>(ppm)</t>
    </r>
  </si>
  <si>
    <r>
      <t xml:space="preserve">P    </t>
    </r>
    <r>
      <rPr>
        <sz val="8"/>
        <color indexed="8"/>
        <rFont val="Arial MT"/>
      </rPr>
      <t>Bicar (ppm)</t>
    </r>
  </si>
  <si>
    <r>
      <t xml:space="preserve">K    </t>
    </r>
    <r>
      <rPr>
        <sz val="8"/>
        <color indexed="8"/>
        <rFont val="Arial MT"/>
      </rPr>
      <t>Acet (ppm)</t>
    </r>
  </si>
  <si>
    <r>
      <t xml:space="preserve">B </t>
    </r>
    <r>
      <rPr>
        <sz val="8"/>
        <color indexed="8"/>
        <rFont val="Arial MT"/>
      </rPr>
      <t>(ppm)</t>
    </r>
  </si>
  <si>
    <r>
      <t>SO</t>
    </r>
    <r>
      <rPr>
        <b/>
        <vertAlign val="subscript"/>
        <sz val="11"/>
        <color indexed="8"/>
        <rFont val="Arial MT"/>
      </rPr>
      <t>4</t>
    </r>
    <r>
      <rPr>
        <b/>
        <sz val="11"/>
        <color indexed="8"/>
        <rFont val="Arial MT"/>
      </rPr>
      <t xml:space="preserve">-S    </t>
    </r>
    <r>
      <rPr>
        <sz val="8"/>
        <color indexed="8"/>
        <rFont val="Arial MT"/>
      </rPr>
      <t>(ppm)</t>
    </r>
  </si>
  <si>
    <r>
      <t xml:space="preserve">Organic Matter </t>
    </r>
    <r>
      <rPr>
        <sz val="8"/>
        <color indexed="8"/>
        <rFont val="Arial MT"/>
      </rPr>
      <t>%</t>
    </r>
  </si>
  <si>
    <r>
      <t xml:space="preserve">SS  </t>
    </r>
    <r>
      <rPr>
        <sz val="8"/>
        <color indexed="8"/>
        <rFont val="Arial MT"/>
      </rPr>
      <t>mmho/cm</t>
    </r>
  </si>
  <si>
    <r>
      <t xml:space="preserve">Zn  </t>
    </r>
    <r>
      <rPr>
        <sz val="8"/>
        <color indexed="8"/>
        <rFont val="Arial MT"/>
      </rPr>
      <t>(ppm)</t>
    </r>
  </si>
  <si>
    <r>
      <t xml:space="preserve">Mn  </t>
    </r>
    <r>
      <rPr>
        <sz val="8"/>
        <color indexed="8"/>
        <rFont val="Arial MT"/>
      </rPr>
      <t>(ppm)</t>
    </r>
  </si>
  <si>
    <r>
      <t xml:space="preserve">Cu  </t>
    </r>
    <r>
      <rPr>
        <sz val="8"/>
        <color indexed="8"/>
        <rFont val="Arial MT"/>
      </rPr>
      <t>(ppm)</t>
    </r>
  </si>
  <si>
    <r>
      <t xml:space="preserve">Fe  </t>
    </r>
    <r>
      <rPr>
        <sz val="8"/>
        <color indexed="8"/>
        <rFont val="Arial MT"/>
      </rPr>
      <t>(ppm)</t>
    </r>
  </si>
  <si>
    <r>
      <t xml:space="preserve">Ca </t>
    </r>
    <r>
      <rPr>
        <sz val="8"/>
        <color indexed="8"/>
        <rFont val="Arial MT"/>
      </rPr>
      <t>(meq/100g)</t>
    </r>
    <r>
      <rPr>
        <b/>
        <sz val="11"/>
        <color indexed="8"/>
        <rFont val="Arial MT"/>
      </rPr>
      <t xml:space="preserve"> </t>
    </r>
  </si>
  <si>
    <r>
      <t xml:space="preserve">Mg </t>
    </r>
    <r>
      <rPr>
        <sz val="8"/>
        <color indexed="8"/>
        <rFont val="Arial MT"/>
      </rPr>
      <t>(meq/100g)</t>
    </r>
  </si>
  <si>
    <r>
      <t xml:space="preserve">Na </t>
    </r>
    <r>
      <rPr>
        <b/>
        <sz val="8"/>
        <color indexed="8"/>
        <rFont val="Arial MT"/>
      </rPr>
      <t>(meq/100g)</t>
    </r>
  </si>
  <si>
    <r>
      <t xml:space="preserve">Total Bases </t>
    </r>
    <r>
      <rPr>
        <sz val="8"/>
        <color indexed="8"/>
        <rFont val="Arial MT"/>
      </rPr>
      <t>(meq/100g)</t>
    </r>
  </si>
  <si>
    <r>
      <t>Ca/Total Bases</t>
    </r>
    <r>
      <rPr>
        <sz val="8"/>
        <color indexed="8"/>
        <rFont val="Arial MT"/>
      </rPr>
      <t xml:space="preserve"> (%)</t>
    </r>
  </si>
  <si>
    <r>
      <t>Mg/Total Bases</t>
    </r>
    <r>
      <rPr>
        <sz val="8"/>
        <color indexed="8"/>
        <rFont val="Arial MT"/>
      </rPr>
      <t xml:space="preserve"> (%)</t>
    </r>
  </si>
  <si>
    <r>
      <t xml:space="preserve">Na/Total Bases </t>
    </r>
    <r>
      <rPr>
        <sz val="8"/>
        <color indexed="8"/>
        <rFont val="Arial MT"/>
      </rPr>
      <t>(%)</t>
    </r>
  </si>
  <si>
    <r>
      <t xml:space="preserve">K/Total Bases </t>
    </r>
    <r>
      <rPr>
        <sz val="8"/>
        <color indexed="8"/>
        <rFont val="Arial MT"/>
      </rPr>
      <t>(%)</t>
    </r>
  </si>
  <si>
    <t>Testing parameters</t>
  </si>
  <si>
    <t>Remainder of Headings</t>
  </si>
  <si>
    <t>Metadata - Laysan Island Soils Collection and Lab (Kuo) Analysis, Summer 2012.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</si>
</sst>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000"/>
    <numFmt numFmtId="166" formatCode="0.0"/>
  </numFmts>
  <fonts count="9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indexed="8"/>
      <name val="Arial MT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indexed="8"/>
      <name val="Arial MT"/>
    </font>
    <font>
      <sz val="8"/>
      <color indexed="8"/>
      <name val="Arial MT"/>
    </font>
    <font>
      <b/>
      <sz val="8"/>
      <color indexed="8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/>
    <xf numFmtId="2" fontId="0" fillId="0" borderId="4" xfId="0" applyNumberFormat="1" applyBorder="1" applyAlignment="1">
      <alignment wrapText="1"/>
    </xf>
    <xf numFmtId="2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3" fillId="0" borderId="0" xfId="0" applyFont="1" applyBorder="1" applyAlignment="1"/>
    <xf numFmtId="0" fontId="0" fillId="0" borderId="9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2" fontId="0" fillId="0" borderId="3" xfId="0" applyNumberFormat="1" applyBorder="1"/>
    <xf numFmtId="0" fontId="0" fillId="0" borderId="19" xfId="0" applyBorder="1"/>
    <xf numFmtId="0" fontId="0" fillId="0" borderId="0" xfId="0" applyBorder="1"/>
    <xf numFmtId="0" fontId="3" fillId="0" borderId="20" xfId="0" applyFont="1" applyBorder="1" applyAlignment="1"/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4" xfId="0" applyBorder="1" applyAlignment="1"/>
    <xf numFmtId="0" fontId="0" fillId="0" borderId="1" xfId="0" applyBorder="1" applyAlignment="1"/>
    <xf numFmtId="2" fontId="0" fillId="0" borderId="4" xfId="0" applyNumberFormat="1" applyBorder="1" applyAlignment="1"/>
    <xf numFmtId="0" fontId="0" fillId="0" borderId="10" xfId="0" applyBorder="1" applyAlignment="1"/>
    <xf numFmtId="0" fontId="0" fillId="0" borderId="15" xfId="0" applyBorder="1" applyAlignment="1"/>
    <xf numFmtId="2" fontId="0" fillId="0" borderId="1" xfId="0" applyNumberFormat="1" applyBorder="1" applyAlignment="1"/>
    <xf numFmtId="0" fontId="0" fillId="0" borderId="11" xfId="0" applyBorder="1" applyAlignment="1"/>
    <xf numFmtId="0" fontId="0" fillId="0" borderId="17" xfId="0" applyBorder="1" applyAlignment="1"/>
    <xf numFmtId="2" fontId="0" fillId="0" borderId="3" xfId="0" applyNumberFormat="1" applyBorder="1" applyAlignment="1"/>
    <xf numFmtId="0" fontId="0" fillId="0" borderId="19" xfId="0" applyBorder="1" applyAlignment="1"/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/>
    <xf numFmtId="0" fontId="0" fillId="0" borderId="11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/>
    <xf numFmtId="0" fontId="0" fillId="0" borderId="24" xfId="0" applyBorder="1" applyAlignment="1"/>
    <xf numFmtId="0" fontId="0" fillId="0" borderId="16" xfId="0" applyBorder="1" applyAlignment="1"/>
    <xf numFmtId="0" fontId="0" fillId="0" borderId="18" xfId="0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164" fontId="0" fillId="0" borderId="1" xfId="0" applyNumberFormat="1" applyBorder="1"/>
    <xf numFmtId="0" fontId="0" fillId="0" borderId="3" xfId="0" applyBorder="1"/>
    <xf numFmtId="0" fontId="0" fillId="0" borderId="3" xfId="0" applyFill="1" applyBorder="1" applyAlignment="1">
      <alignment vertical="center"/>
    </xf>
    <xf numFmtId="0" fontId="0" fillId="0" borderId="3" xfId="0" applyBorder="1" applyAlignment="1">
      <alignment wrapText="1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 applyAlignment="1">
      <alignment horizontal="center" wrapText="1"/>
    </xf>
    <xf numFmtId="15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4" fillId="2" borderId="28" xfId="0" applyNumberFormat="1" applyFont="1" applyFill="1" applyBorder="1" applyAlignment="1">
      <alignment horizontal="center" vertical="center" wrapText="1"/>
    </xf>
    <xf numFmtId="0" fontId="4" fillId="0" borderId="28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15" fontId="0" fillId="0" borderId="31" xfId="0" applyNumberFormat="1" applyBorder="1" applyAlignment="1">
      <alignment vertical="center"/>
    </xf>
    <xf numFmtId="20" fontId="0" fillId="0" borderId="31" xfId="0" applyNumberFormat="1" applyBorder="1" applyAlignment="1">
      <alignment vertical="center"/>
    </xf>
    <xf numFmtId="0" fontId="0" fillId="0" borderId="31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5" fontId="0" fillId="0" borderId="3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165" fontId="0" fillId="0" borderId="31" xfId="0" applyNumberFormat="1" applyFill="1" applyBorder="1" applyAlignment="1">
      <alignment vertical="center"/>
    </xf>
    <xf numFmtId="165" fontId="0" fillId="0" borderId="32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vertical="center"/>
    </xf>
    <xf numFmtId="165" fontId="0" fillId="0" borderId="17" xfId="0" applyNumberFormat="1" applyFill="1" applyBorder="1" applyAlignment="1">
      <alignment vertical="center"/>
    </xf>
    <xf numFmtId="165" fontId="0" fillId="0" borderId="3" xfId="0" applyNumberFormat="1" applyFill="1" applyBorder="1" applyAlignment="1">
      <alignment vertical="center"/>
    </xf>
    <xf numFmtId="165" fontId="0" fillId="0" borderId="19" xfId="0" applyNumberFormat="1" applyFill="1" applyBorder="1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66" fontId="0" fillId="0" borderId="31" xfId="0" applyNumberFormat="1" applyFill="1" applyBorder="1" applyAlignment="1">
      <alignment horizontal="center" vertical="center" wrapText="1"/>
    </xf>
    <xf numFmtId="166" fontId="0" fillId="0" borderId="3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64" fontId="0" fillId="0" borderId="3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2" fillId="0" borderId="37" xfId="0" applyFont="1" applyBorder="1" applyAlignment="1">
      <alignment horizontal="left"/>
    </xf>
    <xf numFmtId="0" fontId="0" fillId="0" borderId="19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2" fillId="0" borderId="35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0" fillId="0" borderId="3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NO3-N</c:v>
          </c:tx>
          <c:invertIfNegative val="0"/>
          <c:errBars>
            <c:errBarType val="both"/>
            <c:errValType val="cust"/>
            <c:noEndCap val="0"/>
            <c:plus>
              <c:numRef>
                <c:f>'NO3-N'!$R$4:$R$28</c:f>
                <c:numCache>
                  <c:formatCode>General</c:formatCode>
                  <c:ptCount val="25"/>
                  <c:pt idx="0">
                    <c:v>8.4616167682856762</c:v>
                  </c:pt>
                  <c:pt idx="1">
                    <c:v>15.221113351744894</c:v>
                  </c:pt>
                  <c:pt idx="2">
                    <c:v>7.7203734797396084</c:v>
                  </c:pt>
                  <c:pt idx="3">
                    <c:v>7.832890058379899</c:v>
                  </c:pt>
                  <c:pt idx="4">
                    <c:v>13.349469402689133</c:v>
                  </c:pt>
                  <c:pt idx="5">
                    <c:v>16.194617161266887</c:v>
                  </c:pt>
                  <c:pt idx="6">
                    <c:v>17.331780779827561</c:v>
                  </c:pt>
                  <c:pt idx="7">
                    <c:v>9.7176278827019651</c:v>
                  </c:pt>
                  <c:pt idx="8">
                    <c:v>2.2867371223353739</c:v>
                  </c:pt>
                  <c:pt idx="9">
                    <c:v>5.8643520528699504</c:v>
                  </c:pt>
                  <c:pt idx="10">
                    <c:v>7.1951951560283156</c:v>
                  </c:pt>
                  <c:pt idx="11">
                    <c:v>4.5063612445815604</c:v>
                  </c:pt>
                  <c:pt idx="12">
                    <c:v>5.5938954822794704</c:v>
                  </c:pt>
                  <c:pt idx="13">
                    <c:v>0.92421137553411803</c:v>
                  </c:pt>
                  <c:pt idx="14">
                    <c:v>8.9288273772838345</c:v>
                  </c:pt>
                  <c:pt idx="15">
                    <c:v>6.5032043383755571</c:v>
                  </c:pt>
                  <c:pt idx="16">
                    <c:v>26.220519159620011</c:v>
                  </c:pt>
                  <c:pt idx="17">
                    <c:v>6.3130156555062227</c:v>
                  </c:pt>
                  <c:pt idx="18">
                    <c:v>6.7031553515241358</c:v>
                  </c:pt>
                  <c:pt idx="19">
                    <c:v>15.72153512436577</c:v>
                  </c:pt>
                  <c:pt idx="20">
                    <c:v>36.436302867698679</c:v>
                  </c:pt>
                  <c:pt idx="21">
                    <c:v>46.921643460134682</c:v>
                  </c:pt>
                  <c:pt idx="22">
                    <c:v>242.20139476270569</c:v>
                  </c:pt>
                  <c:pt idx="23">
                    <c:v>82.438202865338269</c:v>
                  </c:pt>
                  <c:pt idx="24">
                    <c:v>8.3491516535114716</c:v>
                  </c:pt>
                </c:numCache>
              </c:numRef>
            </c:plus>
            <c:minus>
              <c:numRef>
                <c:f>'NO3-N'!$R$4:$R$28</c:f>
                <c:numCache>
                  <c:formatCode>General</c:formatCode>
                  <c:ptCount val="25"/>
                  <c:pt idx="0">
                    <c:v>8.4616167682856762</c:v>
                  </c:pt>
                  <c:pt idx="1">
                    <c:v>15.221113351744894</c:v>
                  </c:pt>
                  <c:pt idx="2">
                    <c:v>7.7203734797396084</c:v>
                  </c:pt>
                  <c:pt idx="3">
                    <c:v>7.832890058379899</c:v>
                  </c:pt>
                  <c:pt idx="4">
                    <c:v>13.349469402689133</c:v>
                  </c:pt>
                  <c:pt idx="5">
                    <c:v>16.194617161266887</c:v>
                  </c:pt>
                  <c:pt idx="6">
                    <c:v>17.331780779827561</c:v>
                  </c:pt>
                  <c:pt idx="7">
                    <c:v>9.7176278827019651</c:v>
                  </c:pt>
                  <c:pt idx="8">
                    <c:v>2.2867371223353739</c:v>
                  </c:pt>
                  <c:pt idx="9">
                    <c:v>5.8643520528699504</c:v>
                  </c:pt>
                  <c:pt idx="10">
                    <c:v>7.1951951560283156</c:v>
                  </c:pt>
                  <c:pt idx="11">
                    <c:v>4.5063612445815604</c:v>
                  </c:pt>
                  <c:pt idx="12">
                    <c:v>5.5938954822794704</c:v>
                  </c:pt>
                  <c:pt idx="13">
                    <c:v>0.92421137553411803</c:v>
                  </c:pt>
                  <c:pt idx="14">
                    <c:v>8.9288273772838345</c:v>
                  </c:pt>
                  <c:pt idx="15">
                    <c:v>6.5032043383755571</c:v>
                  </c:pt>
                  <c:pt idx="16">
                    <c:v>26.220519159620011</c:v>
                  </c:pt>
                  <c:pt idx="17">
                    <c:v>6.3130156555062227</c:v>
                  </c:pt>
                  <c:pt idx="18">
                    <c:v>6.7031553515241358</c:v>
                  </c:pt>
                  <c:pt idx="19">
                    <c:v>15.72153512436577</c:v>
                  </c:pt>
                  <c:pt idx="20">
                    <c:v>36.436302867698679</c:v>
                  </c:pt>
                  <c:pt idx="21">
                    <c:v>46.921643460134682</c:v>
                  </c:pt>
                  <c:pt idx="22">
                    <c:v>242.20139476270569</c:v>
                  </c:pt>
                  <c:pt idx="23">
                    <c:v>82.438202865338269</c:v>
                  </c:pt>
                  <c:pt idx="24">
                    <c:v>8.3491516535114716</c:v>
                  </c:pt>
                </c:numCache>
              </c:numRef>
            </c:minus>
          </c:errBars>
          <c:cat>
            <c:strRef>
              <c:f>'NO3-N'!$F$4:$F$28</c:f>
              <c:strCache>
                <c:ptCount val="25"/>
                <c:pt idx="0">
                  <c:v>ERAVAR:NW:INT:B</c:v>
                </c:pt>
                <c:pt idx="1">
                  <c:v>ERAVAR:NW:INT:A</c:v>
                </c:pt>
                <c:pt idx="2">
                  <c:v>ERAVAR:NW:EXT:B</c:v>
                </c:pt>
                <c:pt idx="3">
                  <c:v>ERAVAR:NW:EXT:A</c:v>
                </c:pt>
                <c:pt idx="4">
                  <c:v>ERAVAR:SE:INT:B</c:v>
                </c:pt>
                <c:pt idx="5">
                  <c:v>ERAVAR:SE:INT:A</c:v>
                </c:pt>
                <c:pt idx="6">
                  <c:v>ERAVAR:SE:EXT:B</c:v>
                </c:pt>
                <c:pt idx="7">
                  <c:v>ERAVAR:SE:EXT:A</c:v>
                </c:pt>
                <c:pt idx="8">
                  <c:v>ERAVAR:SW:INT:B</c:v>
                </c:pt>
                <c:pt idx="9">
                  <c:v>ERAVAR:SW:INT:A</c:v>
                </c:pt>
                <c:pt idx="10">
                  <c:v>ERAVAR:SW:EXT:B</c:v>
                </c:pt>
                <c:pt idx="11">
                  <c:v>ERAVAR:SW:EXT:A</c:v>
                </c:pt>
                <c:pt idx="12">
                  <c:v>IPOPES:NE:INT</c:v>
                </c:pt>
                <c:pt idx="13">
                  <c:v>IPOPES:NE:EXT</c:v>
                </c:pt>
                <c:pt idx="14">
                  <c:v>IPOPES:NW:INT</c:v>
                </c:pt>
                <c:pt idx="15">
                  <c:v>IPOPES:NW:EXT</c:v>
                </c:pt>
                <c:pt idx="16">
                  <c:v>IPOPES:SE:INT</c:v>
                </c:pt>
                <c:pt idx="17">
                  <c:v>IPOPES:SE:EXT</c:v>
                </c:pt>
                <c:pt idx="18">
                  <c:v>IPOPES:SW:INT</c:v>
                </c:pt>
                <c:pt idx="19">
                  <c:v>IPOPES:SW:EXT</c:v>
                </c:pt>
                <c:pt idx="20">
                  <c:v>LZVEG</c:v>
                </c:pt>
                <c:pt idx="21">
                  <c:v>COCNUC</c:v>
                </c:pt>
                <c:pt idx="22">
                  <c:v>TUOARG</c:v>
                </c:pt>
                <c:pt idx="23">
                  <c:v>CASEQU</c:v>
                </c:pt>
                <c:pt idx="24">
                  <c:v>Desert</c:v>
                </c:pt>
              </c:strCache>
            </c:strRef>
          </c:cat>
          <c:val>
            <c:numRef>
              <c:f>'NO3-N'!$Q$4:$Q$28</c:f>
              <c:numCache>
                <c:formatCode>0.00</c:formatCode>
                <c:ptCount val="25"/>
                <c:pt idx="0">
                  <c:v>16.5625</c:v>
                </c:pt>
                <c:pt idx="1">
                  <c:v>11.1875</c:v>
                </c:pt>
                <c:pt idx="2">
                  <c:v>19.875</c:v>
                </c:pt>
                <c:pt idx="3">
                  <c:v>13.125</c:v>
                </c:pt>
                <c:pt idx="4">
                  <c:v>30</c:v>
                </c:pt>
                <c:pt idx="5">
                  <c:v>25.9375</c:v>
                </c:pt>
                <c:pt idx="6">
                  <c:v>18.5625</c:v>
                </c:pt>
                <c:pt idx="7">
                  <c:v>14.0625</c:v>
                </c:pt>
                <c:pt idx="8">
                  <c:v>6.875</c:v>
                </c:pt>
                <c:pt idx="9">
                  <c:v>10.5625</c:v>
                </c:pt>
                <c:pt idx="10">
                  <c:v>11.125</c:v>
                </c:pt>
                <c:pt idx="11">
                  <c:v>7.4375</c:v>
                </c:pt>
                <c:pt idx="12">
                  <c:v>11.25</c:v>
                </c:pt>
                <c:pt idx="13">
                  <c:v>2.875</c:v>
                </c:pt>
                <c:pt idx="14">
                  <c:v>14.3125</c:v>
                </c:pt>
                <c:pt idx="15">
                  <c:v>5</c:v>
                </c:pt>
                <c:pt idx="16">
                  <c:v>25.9375</c:v>
                </c:pt>
                <c:pt idx="17">
                  <c:v>5.875</c:v>
                </c:pt>
                <c:pt idx="18">
                  <c:v>13.9375</c:v>
                </c:pt>
                <c:pt idx="19">
                  <c:v>13.75</c:v>
                </c:pt>
                <c:pt idx="20">
                  <c:v>102.875</c:v>
                </c:pt>
                <c:pt idx="21">
                  <c:v>155.3125</c:v>
                </c:pt>
                <c:pt idx="22">
                  <c:v>300.1875</c:v>
                </c:pt>
                <c:pt idx="23">
                  <c:v>290.6875</c:v>
                </c:pt>
                <c:pt idx="2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99200"/>
        <c:axId val="48161344"/>
      </c:barChart>
      <c:catAx>
        <c:axId val="468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8161344"/>
        <c:crosses val="autoZero"/>
        <c:auto val="1"/>
        <c:lblAlgn val="ctr"/>
        <c:lblOffset val="100"/>
        <c:noMultiLvlLbl val="0"/>
      </c:catAx>
      <c:valAx>
        <c:axId val="4816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NO3-N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89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Organic Matter</c:v>
          </c:tx>
          <c:invertIfNegative val="0"/>
          <c:errBars>
            <c:errBarType val="both"/>
            <c:errValType val="cust"/>
            <c:noEndCap val="0"/>
            <c:plus>
              <c:numRef>
                <c:f>('% O-Matter'!$Q$23:$Q$27,'% O-Matter'!$Q$21,'% O-Matter'!$Q$19,'% O-Matter'!$Q$17,'% O-Matter'!$Q$15,'% O-Matter'!$Q$11,'% O-Matter'!$Q$7,'% O-Matter'!$Q$3)</c:f>
                <c:numCache>
                  <c:formatCode>General</c:formatCode>
                  <c:ptCount val="12"/>
                  <c:pt idx="0">
                    <c:v>0.9125970268050041</c:v>
                  </c:pt>
                  <c:pt idx="1">
                    <c:v>0.927397793110736</c:v>
                  </c:pt>
                  <c:pt idx="2">
                    <c:v>0.89190806701139358</c:v>
                  </c:pt>
                  <c:pt idx="3">
                    <c:v>1.2334369325857997</c:v>
                  </c:pt>
                  <c:pt idx="4">
                    <c:v>5.7951128835712379E-2</c:v>
                  </c:pt>
                  <c:pt idx="5">
                    <c:v>0.48859675164115224</c:v>
                  </c:pt>
                  <c:pt idx="6">
                    <c:v>0.70323741164905129</c:v>
                  </c:pt>
                  <c:pt idx="7">
                    <c:v>0.3725179765556863</c:v>
                  </c:pt>
                  <c:pt idx="8">
                    <c:v>0.2596666819487739</c:v>
                  </c:pt>
                  <c:pt idx="9">
                    <c:v>0.18029605283163216</c:v>
                  </c:pt>
                  <c:pt idx="10">
                    <c:v>0.22123046053079276</c:v>
                  </c:pt>
                  <c:pt idx="11">
                    <c:v>0.46578920482696179</c:v>
                  </c:pt>
                </c:numCache>
              </c:numRef>
            </c:plus>
            <c:minus>
              <c:numRef>
                <c:f>('% O-Matter'!$Q$23:$Q$27,'% O-Matter'!$Q$21,'% O-Matter'!$Q$19,'% O-Matter'!$Q$17,'% O-Matter'!$Q$15,'% O-Matter'!$Q$11,'% O-Matter'!$Q$7,'% O-Matter'!$Q$3)</c:f>
                <c:numCache>
                  <c:formatCode>General</c:formatCode>
                  <c:ptCount val="12"/>
                  <c:pt idx="0">
                    <c:v>0.9125970268050041</c:v>
                  </c:pt>
                  <c:pt idx="1">
                    <c:v>0.927397793110736</c:v>
                  </c:pt>
                  <c:pt idx="2">
                    <c:v>0.89190806701139358</c:v>
                  </c:pt>
                  <c:pt idx="3">
                    <c:v>1.2334369325857997</c:v>
                  </c:pt>
                  <c:pt idx="4">
                    <c:v>5.7951128835712379E-2</c:v>
                  </c:pt>
                  <c:pt idx="5">
                    <c:v>0.48859675164115224</c:v>
                  </c:pt>
                  <c:pt idx="6">
                    <c:v>0.70323741164905129</c:v>
                  </c:pt>
                  <c:pt idx="7">
                    <c:v>0.3725179765556863</c:v>
                  </c:pt>
                  <c:pt idx="8">
                    <c:v>0.2596666819487739</c:v>
                  </c:pt>
                  <c:pt idx="9">
                    <c:v>0.18029605283163216</c:v>
                  </c:pt>
                  <c:pt idx="10">
                    <c:v>0.22123046053079276</c:v>
                  </c:pt>
                  <c:pt idx="11">
                    <c:v>0.46578920482696179</c:v>
                  </c:pt>
                </c:numCache>
              </c:numRef>
            </c:minus>
          </c:errBars>
          <c:cat>
            <c:strRef>
              <c:f>('% O-Matter'!$R$23:$R$27,'% O-Matter'!$R$21,'% O-Matter'!$R$19,'% O-Matter'!$R$17,'% O-Matter'!$R$15,'% O-Matter'!$R$11,'% O-Matter'!$R$7,'% O-Matter'!$R$3)</c:f>
              <c:strCache>
                <c:ptCount val="12"/>
                <c:pt idx="0">
                  <c:v>LZVEG</c:v>
                </c:pt>
                <c:pt idx="1">
                  <c:v>COCNUC</c:v>
                </c:pt>
                <c:pt idx="2">
                  <c:v>TUOARG</c:v>
                </c:pt>
                <c:pt idx="3">
                  <c:v>CASEQU</c:v>
                </c:pt>
                <c:pt idx="4">
                  <c:v>Desert</c:v>
                </c:pt>
                <c:pt idx="5">
                  <c:v>IPOPES:SW</c:v>
                </c:pt>
                <c:pt idx="6">
                  <c:v>IPOPES:SE</c:v>
                </c:pt>
                <c:pt idx="7">
                  <c:v>IPOPES:NW</c:v>
                </c:pt>
                <c:pt idx="8">
                  <c:v>IPOPES:NE</c:v>
                </c:pt>
                <c:pt idx="9">
                  <c:v>ERAVAR:SW</c:v>
                </c:pt>
                <c:pt idx="10">
                  <c:v>ERAVAR:SE</c:v>
                </c:pt>
                <c:pt idx="11">
                  <c:v>ERAVAR:NW</c:v>
                </c:pt>
              </c:strCache>
            </c:strRef>
          </c:cat>
          <c:val>
            <c:numRef>
              <c:f>('% O-Matter'!$P$23:$P$27,'% O-Matter'!$P$21,'% O-Matter'!$P$19,'% O-Matter'!$P$17,'% O-Matter'!$P$15,'% O-Matter'!$P$11,'% O-Matter'!$P$7,'% O-Matter'!$P$3)</c:f>
              <c:numCache>
                <c:formatCode>0.00</c:formatCode>
                <c:ptCount val="12"/>
                <c:pt idx="0">
                  <c:v>2.3050000000000002</c:v>
                </c:pt>
                <c:pt idx="1">
                  <c:v>3.1300000000000003</c:v>
                </c:pt>
                <c:pt idx="2">
                  <c:v>2.1349999999999998</c:v>
                </c:pt>
                <c:pt idx="3">
                  <c:v>2.2050000000000001</c:v>
                </c:pt>
                <c:pt idx="4">
                  <c:v>8.7499999999999994E-2</c:v>
                </c:pt>
                <c:pt idx="5">
                  <c:v>0.72875000000000001</c:v>
                </c:pt>
                <c:pt idx="6">
                  <c:v>0.57999999999999996</c:v>
                </c:pt>
                <c:pt idx="7">
                  <c:v>0.46625</c:v>
                </c:pt>
                <c:pt idx="8">
                  <c:v>0.41375000000000001</c:v>
                </c:pt>
                <c:pt idx="9">
                  <c:v>0.52999999999999992</c:v>
                </c:pt>
                <c:pt idx="10">
                  <c:v>0.36312500000000003</c:v>
                </c:pt>
                <c:pt idx="11">
                  <c:v>0.75562499999999999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72448"/>
        <c:axId val="48955968"/>
      </c:barChart>
      <c:catAx>
        <c:axId val="48872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220000"/>
          <a:lstStyle/>
          <a:p>
            <a:pPr>
              <a:defRPr/>
            </a:pPr>
            <a:endParaRPr lang="en-US"/>
          </a:p>
        </c:txPr>
        <c:crossAx val="48955968"/>
        <c:crosses val="autoZero"/>
        <c:auto val="1"/>
        <c:lblAlgn val="ctr"/>
        <c:lblOffset val="100"/>
        <c:noMultiLvlLbl val="0"/>
      </c:catAx>
      <c:valAx>
        <c:axId val="48955968"/>
        <c:scaling>
          <c:orientation val="minMax"/>
          <c:min val="-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8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106255468066493"/>
          <c:y val="7.40740740740740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Veg. Cover vs. % Organic Matter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779301441182007"/>
                  <c:y val="0.10483798616082081"/>
                </c:manualLayout>
              </c:layout>
              <c:numFmt formatCode="General" sourceLinked="0"/>
            </c:trendlineLbl>
          </c:trendline>
          <c:xVal>
            <c:numRef>
              <c:f>Metadata!$P$4:$P$83</c:f>
              <c:numCache>
                <c:formatCode>General</c:formatCode>
                <c:ptCount val="80"/>
                <c:pt idx="0">
                  <c:v>100</c:v>
                </c:pt>
                <c:pt idx="1">
                  <c:v>95</c:v>
                </c:pt>
                <c:pt idx="2">
                  <c:v>98</c:v>
                </c:pt>
                <c:pt idx="3">
                  <c:v>100</c:v>
                </c:pt>
                <c:pt idx="4">
                  <c:v>15</c:v>
                </c:pt>
                <c:pt idx="5">
                  <c:v>45</c:v>
                </c:pt>
                <c:pt idx="6">
                  <c:v>45</c:v>
                </c:pt>
                <c:pt idx="7">
                  <c:v>70</c:v>
                </c:pt>
                <c:pt idx="8">
                  <c:v>100</c:v>
                </c:pt>
                <c:pt idx="9">
                  <c:v>100</c:v>
                </c:pt>
                <c:pt idx="10">
                  <c:v>80</c:v>
                </c:pt>
                <c:pt idx="11">
                  <c:v>99</c:v>
                </c:pt>
                <c:pt idx="12">
                  <c:v>90</c:v>
                </c:pt>
                <c:pt idx="13">
                  <c:v>90</c:v>
                </c:pt>
                <c:pt idx="14">
                  <c:v>80</c:v>
                </c:pt>
                <c:pt idx="15">
                  <c:v>85</c:v>
                </c:pt>
                <c:pt idx="16">
                  <c:v>55</c:v>
                </c:pt>
                <c:pt idx="17">
                  <c:v>98</c:v>
                </c:pt>
                <c:pt idx="18">
                  <c:v>45</c:v>
                </c:pt>
                <c:pt idx="19">
                  <c:v>98</c:v>
                </c:pt>
                <c:pt idx="20">
                  <c:v>75</c:v>
                </c:pt>
                <c:pt idx="21">
                  <c:v>30</c:v>
                </c:pt>
                <c:pt idx="22">
                  <c:v>70</c:v>
                </c:pt>
                <c:pt idx="23">
                  <c:v>75</c:v>
                </c:pt>
                <c:pt idx="24">
                  <c:v>70</c:v>
                </c:pt>
                <c:pt idx="25">
                  <c:v>98</c:v>
                </c:pt>
                <c:pt idx="26">
                  <c:v>95</c:v>
                </c:pt>
                <c:pt idx="27">
                  <c:v>98</c:v>
                </c:pt>
                <c:pt idx="28">
                  <c:v>75</c:v>
                </c:pt>
                <c:pt idx="29">
                  <c:v>90</c:v>
                </c:pt>
                <c:pt idx="30">
                  <c:v>85</c:v>
                </c:pt>
                <c:pt idx="31">
                  <c:v>15</c:v>
                </c:pt>
                <c:pt idx="32">
                  <c:v>50</c:v>
                </c:pt>
                <c:pt idx="33">
                  <c:v>50</c:v>
                </c:pt>
                <c:pt idx="34">
                  <c:v>45</c:v>
                </c:pt>
                <c:pt idx="35">
                  <c:v>45</c:v>
                </c:pt>
                <c:pt idx="36">
                  <c:v>40</c:v>
                </c:pt>
                <c:pt idx="37">
                  <c:v>40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  <c:pt idx="41">
                  <c:v>60</c:v>
                </c:pt>
                <c:pt idx="42">
                  <c:v>35</c:v>
                </c:pt>
                <c:pt idx="43">
                  <c:v>35</c:v>
                </c:pt>
                <c:pt idx="44">
                  <c:v>50</c:v>
                </c:pt>
                <c:pt idx="45">
                  <c:v>50</c:v>
                </c:pt>
                <c:pt idx="46">
                  <c:v>60</c:v>
                </c:pt>
                <c:pt idx="47">
                  <c:v>60</c:v>
                </c:pt>
                <c:pt idx="48">
                  <c:v>40</c:v>
                </c:pt>
                <c:pt idx="49">
                  <c:v>40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20</c:v>
                </c:pt>
                <c:pt idx="55">
                  <c:v>20</c:v>
                </c:pt>
                <c:pt idx="56">
                  <c:v>50</c:v>
                </c:pt>
                <c:pt idx="57">
                  <c:v>50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40</c:v>
                </c:pt>
                <c:pt idx="63">
                  <c:v>40</c:v>
                </c:pt>
                <c:pt idx="64">
                  <c:v>15</c:v>
                </c:pt>
                <c:pt idx="65">
                  <c:v>15</c:v>
                </c:pt>
                <c:pt idx="66">
                  <c:v>35</c:v>
                </c:pt>
                <c:pt idx="67">
                  <c:v>35</c:v>
                </c:pt>
                <c:pt idx="68">
                  <c:v>10</c:v>
                </c:pt>
                <c:pt idx="69">
                  <c:v>10</c:v>
                </c:pt>
                <c:pt idx="70">
                  <c:v>15</c:v>
                </c:pt>
                <c:pt idx="71">
                  <c:v>15</c:v>
                </c:pt>
                <c:pt idx="72">
                  <c:v>30</c:v>
                </c:pt>
                <c:pt idx="73">
                  <c:v>30</c:v>
                </c:pt>
                <c:pt idx="76">
                  <c:v>55</c:v>
                </c:pt>
                <c:pt idx="77">
                  <c:v>55</c:v>
                </c:pt>
                <c:pt idx="78">
                  <c:v>10</c:v>
                </c:pt>
                <c:pt idx="79">
                  <c:v>10</c:v>
                </c:pt>
              </c:numCache>
            </c:numRef>
          </c:xVal>
          <c:yVal>
            <c:numRef>
              <c:f>Metadata!$Z$4:$Z$83</c:f>
              <c:numCache>
                <c:formatCode>0.00</c:formatCode>
                <c:ptCount val="80"/>
                <c:pt idx="0">
                  <c:v>0.96</c:v>
                </c:pt>
                <c:pt idx="1">
                  <c:v>0.3</c:v>
                </c:pt>
                <c:pt idx="2">
                  <c:v>0.62</c:v>
                </c:pt>
                <c:pt idx="3">
                  <c:v>1.04</c:v>
                </c:pt>
                <c:pt idx="4">
                  <c:v>0.1</c:v>
                </c:pt>
                <c:pt idx="5">
                  <c:v>0.22</c:v>
                </c:pt>
                <c:pt idx="6">
                  <c:v>0.08</c:v>
                </c:pt>
                <c:pt idx="7">
                  <c:v>0.41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0.13</c:v>
                </c:pt>
                <c:pt idx="11">
                  <c:v>0.36</c:v>
                </c:pt>
                <c:pt idx="12">
                  <c:v>0.55000000000000004</c:v>
                </c:pt>
                <c:pt idx="13">
                  <c:v>0.54</c:v>
                </c:pt>
                <c:pt idx="14">
                  <c:v>0.9</c:v>
                </c:pt>
                <c:pt idx="15">
                  <c:v>0.1</c:v>
                </c:pt>
                <c:pt idx="16">
                  <c:v>0.77</c:v>
                </c:pt>
                <c:pt idx="17">
                  <c:v>0.83</c:v>
                </c:pt>
                <c:pt idx="18">
                  <c:v>0.35</c:v>
                </c:pt>
                <c:pt idx="19">
                  <c:v>1.78</c:v>
                </c:pt>
                <c:pt idx="20">
                  <c:v>0.46</c:v>
                </c:pt>
                <c:pt idx="21">
                  <c:v>0.19</c:v>
                </c:pt>
                <c:pt idx="22">
                  <c:v>0.56999999999999995</c:v>
                </c:pt>
                <c:pt idx="23">
                  <c:v>0.88</c:v>
                </c:pt>
                <c:pt idx="24">
                  <c:v>2.25</c:v>
                </c:pt>
                <c:pt idx="25">
                  <c:v>0.65</c:v>
                </c:pt>
                <c:pt idx="26">
                  <c:v>0.57999999999999996</c:v>
                </c:pt>
                <c:pt idx="27">
                  <c:v>0.11</c:v>
                </c:pt>
                <c:pt idx="28">
                  <c:v>0.21</c:v>
                </c:pt>
                <c:pt idx="29">
                  <c:v>0.33</c:v>
                </c:pt>
                <c:pt idx="30">
                  <c:v>0.39</c:v>
                </c:pt>
                <c:pt idx="31">
                  <c:v>0.12</c:v>
                </c:pt>
                <c:pt idx="32">
                  <c:v>0.84</c:v>
                </c:pt>
                <c:pt idx="33">
                  <c:v>0.28000000000000003</c:v>
                </c:pt>
                <c:pt idx="34">
                  <c:v>0.76</c:v>
                </c:pt>
                <c:pt idx="35">
                  <c:v>0.92</c:v>
                </c:pt>
                <c:pt idx="36">
                  <c:v>0.26</c:v>
                </c:pt>
                <c:pt idx="37">
                  <c:v>0.13</c:v>
                </c:pt>
                <c:pt idx="38">
                  <c:v>2.08</c:v>
                </c:pt>
                <c:pt idx="39">
                  <c:v>0.65</c:v>
                </c:pt>
                <c:pt idx="40">
                  <c:v>0.82</c:v>
                </c:pt>
                <c:pt idx="41">
                  <c:v>0.63</c:v>
                </c:pt>
                <c:pt idx="42">
                  <c:v>0.87</c:v>
                </c:pt>
                <c:pt idx="43">
                  <c:v>0.51</c:v>
                </c:pt>
                <c:pt idx="44">
                  <c:v>0.8</c:v>
                </c:pt>
                <c:pt idx="45">
                  <c:v>1.38</c:v>
                </c:pt>
                <c:pt idx="46">
                  <c:v>0.43</c:v>
                </c:pt>
                <c:pt idx="47">
                  <c:v>0.73</c:v>
                </c:pt>
                <c:pt idx="48">
                  <c:v>0.68</c:v>
                </c:pt>
                <c:pt idx="49">
                  <c:v>0.55000000000000004</c:v>
                </c:pt>
                <c:pt idx="50">
                  <c:v>0.64</c:v>
                </c:pt>
                <c:pt idx="51">
                  <c:v>0.82</c:v>
                </c:pt>
                <c:pt idx="52">
                  <c:v>0.54</c:v>
                </c:pt>
                <c:pt idx="53">
                  <c:v>0.36</c:v>
                </c:pt>
                <c:pt idx="54">
                  <c:v>0.26</c:v>
                </c:pt>
                <c:pt idx="55">
                  <c:v>0.37</c:v>
                </c:pt>
                <c:pt idx="56">
                  <c:v>0.54</c:v>
                </c:pt>
                <c:pt idx="57">
                  <c:v>0.42</c:v>
                </c:pt>
                <c:pt idx="58">
                  <c:v>0.68</c:v>
                </c:pt>
                <c:pt idx="59">
                  <c:v>1</c:v>
                </c:pt>
                <c:pt idx="60">
                  <c:v>0.28000000000000003</c:v>
                </c:pt>
                <c:pt idx="61">
                  <c:v>0.08</c:v>
                </c:pt>
                <c:pt idx="62">
                  <c:v>0.66</c:v>
                </c:pt>
                <c:pt idx="63">
                  <c:v>1.82</c:v>
                </c:pt>
                <c:pt idx="64">
                  <c:v>0.39</c:v>
                </c:pt>
                <c:pt idx="65">
                  <c:v>0.57999999999999996</c:v>
                </c:pt>
                <c:pt idx="66">
                  <c:v>0.95</c:v>
                </c:pt>
                <c:pt idx="67">
                  <c:v>0.65</c:v>
                </c:pt>
                <c:pt idx="68">
                  <c:v>0.43</c:v>
                </c:pt>
                <c:pt idx="69">
                  <c:v>0.31</c:v>
                </c:pt>
                <c:pt idx="70">
                  <c:v>0.27</c:v>
                </c:pt>
                <c:pt idx="71">
                  <c:v>0.09</c:v>
                </c:pt>
                <c:pt idx="72">
                  <c:v>0.46</c:v>
                </c:pt>
                <c:pt idx="73">
                  <c:v>0.32</c:v>
                </c:pt>
                <c:pt idx="74">
                  <c:v>0.38</c:v>
                </c:pt>
                <c:pt idx="75">
                  <c:v>0.21</c:v>
                </c:pt>
                <c:pt idx="76">
                  <c:v>0.23</c:v>
                </c:pt>
                <c:pt idx="77">
                  <c:v>0.25</c:v>
                </c:pt>
                <c:pt idx="78">
                  <c:v>0.08</c:v>
                </c:pt>
                <c:pt idx="79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7696"/>
        <c:axId val="48958272"/>
      </c:scatterChart>
      <c:valAx>
        <c:axId val="4895769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Veg Cover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58272"/>
        <c:crosses val="autoZero"/>
        <c:crossBetween val="midCat"/>
      </c:valAx>
      <c:valAx>
        <c:axId val="4895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Organic Matter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895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3527968928583"/>
          <c:y val="0.18075437501258634"/>
          <c:w val="0.75180462043830154"/>
          <c:h val="0.43715085486436955"/>
        </c:manualLayout>
      </c:layout>
      <c:barChart>
        <c:barDir val="col"/>
        <c:grouping val="clustered"/>
        <c:varyColors val="0"/>
        <c:ser>
          <c:idx val="0"/>
          <c:order val="0"/>
          <c:tx>
            <c:v>pH</c:v>
          </c:tx>
          <c:invertIfNegative val="0"/>
          <c:errBars>
            <c:errBarType val="both"/>
            <c:errValType val="cust"/>
            <c:noEndCap val="0"/>
            <c:plus>
              <c:numRef>
                <c:f>pH!$L$3:$L$27</c:f>
                <c:numCache>
                  <c:formatCode>General</c:formatCode>
                  <c:ptCount val="25"/>
                  <c:pt idx="0">
                    <c:v>0.17320508075688737</c:v>
                  </c:pt>
                  <c:pt idx="1">
                    <c:v>0.262995563967658</c:v>
                  </c:pt>
                  <c:pt idx="2">
                    <c:v>0.22173557826083465</c:v>
                  </c:pt>
                  <c:pt idx="3">
                    <c:v>5.7735026918962373E-2</c:v>
                  </c:pt>
                  <c:pt idx="4">
                    <c:v>0.17078251276599313</c:v>
                  </c:pt>
                  <c:pt idx="5">
                    <c:v>0.4193248541803038</c:v>
                  </c:pt>
                  <c:pt idx="6">
                    <c:v>0.36855573979159983</c:v>
                  </c:pt>
                  <c:pt idx="7">
                    <c:v>0.22173557826083445</c:v>
                  </c:pt>
                  <c:pt idx="8">
                    <c:v>0.29439202887759497</c:v>
                  </c:pt>
                  <c:pt idx="9">
                    <c:v>0.12583057392117902</c:v>
                  </c:pt>
                  <c:pt idx="10">
                    <c:v>0.28284271247461928</c:v>
                  </c:pt>
                  <c:pt idx="11">
                    <c:v>0.12909944487358055</c:v>
                  </c:pt>
                  <c:pt idx="12">
                    <c:v>0.27080128015453192</c:v>
                  </c:pt>
                  <c:pt idx="13">
                    <c:v>0.18929694486000931</c:v>
                  </c:pt>
                  <c:pt idx="14">
                    <c:v>0.22173557826083473</c:v>
                  </c:pt>
                  <c:pt idx="15">
                    <c:v>0.24494897427831791</c:v>
                  </c:pt>
                  <c:pt idx="16">
                    <c:v>0.17078251276599307</c:v>
                  </c:pt>
                  <c:pt idx="17">
                    <c:v>0.22173557826083476</c:v>
                  </c:pt>
                  <c:pt idx="18">
                    <c:v>0.15000000000000016</c:v>
                  </c:pt>
                  <c:pt idx="19">
                    <c:v>0.33040379335998377</c:v>
                  </c:pt>
                  <c:pt idx="20">
                    <c:v>9.5742710775633483E-2</c:v>
                  </c:pt>
                  <c:pt idx="21">
                    <c:v>0.10000000000000009</c:v>
                  </c:pt>
                  <c:pt idx="22">
                    <c:v>9.5742710775633927E-2</c:v>
                  </c:pt>
                  <c:pt idx="23">
                    <c:v>0.12909944487358047</c:v>
                  </c:pt>
                  <c:pt idx="24">
                    <c:v>8.1649658092772318E-2</c:v>
                  </c:pt>
                </c:numCache>
              </c:numRef>
            </c:plus>
            <c:minus>
              <c:numRef>
                <c:f>pH!$L$3:$L$27</c:f>
                <c:numCache>
                  <c:formatCode>General</c:formatCode>
                  <c:ptCount val="25"/>
                  <c:pt idx="0">
                    <c:v>0.17320508075688737</c:v>
                  </c:pt>
                  <c:pt idx="1">
                    <c:v>0.262995563967658</c:v>
                  </c:pt>
                  <c:pt idx="2">
                    <c:v>0.22173557826083465</c:v>
                  </c:pt>
                  <c:pt idx="3">
                    <c:v>5.7735026918962373E-2</c:v>
                  </c:pt>
                  <c:pt idx="4">
                    <c:v>0.17078251276599313</c:v>
                  </c:pt>
                  <c:pt idx="5">
                    <c:v>0.4193248541803038</c:v>
                  </c:pt>
                  <c:pt idx="6">
                    <c:v>0.36855573979159983</c:v>
                  </c:pt>
                  <c:pt idx="7">
                    <c:v>0.22173557826083445</c:v>
                  </c:pt>
                  <c:pt idx="8">
                    <c:v>0.29439202887759497</c:v>
                  </c:pt>
                  <c:pt idx="9">
                    <c:v>0.12583057392117902</c:v>
                  </c:pt>
                  <c:pt idx="10">
                    <c:v>0.28284271247461928</c:v>
                  </c:pt>
                  <c:pt idx="11">
                    <c:v>0.12909944487358055</c:v>
                  </c:pt>
                  <c:pt idx="12">
                    <c:v>0.27080128015453192</c:v>
                  </c:pt>
                  <c:pt idx="13">
                    <c:v>0.18929694486000931</c:v>
                  </c:pt>
                  <c:pt idx="14">
                    <c:v>0.22173557826083473</c:v>
                  </c:pt>
                  <c:pt idx="15">
                    <c:v>0.24494897427831791</c:v>
                  </c:pt>
                  <c:pt idx="16">
                    <c:v>0.17078251276599307</c:v>
                  </c:pt>
                  <c:pt idx="17">
                    <c:v>0.22173557826083476</c:v>
                  </c:pt>
                  <c:pt idx="18">
                    <c:v>0.15000000000000016</c:v>
                  </c:pt>
                  <c:pt idx="19">
                    <c:v>0.33040379335998377</c:v>
                  </c:pt>
                  <c:pt idx="20">
                    <c:v>9.5742710775633483E-2</c:v>
                  </c:pt>
                  <c:pt idx="21">
                    <c:v>0.10000000000000009</c:v>
                  </c:pt>
                  <c:pt idx="22">
                    <c:v>9.5742710775633927E-2</c:v>
                  </c:pt>
                  <c:pt idx="23">
                    <c:v>0.12909944487358047</c:v>
                  </c:pt>
                  <c:pt idx="24">
                    <c:v>8.1649658092772318E-2</c:v>
                  </c:pt>
                </c:numCache>
              </c:numRef>
            </c:minus>
          </c:errBars>
          <c:cat>
            <c:strRef>
              <c:f>'% O-Matter'!$G$3:$G$27</c:f>
              <c:strCache>
                <c:ptCount val="25"/>
                <c:pt idx="0">
                  <c:v>ERAVAR:NW:EXT:A</c:v>
                </c:pt>
                <c:pt idx="1">
                  <c:v>ERAVAR:NW:EXT:B</c:v>
                </c:pt>
                <c:pt idx="2">
                  <c:v>ERAVAR:NW:INT:A</c:v>
                </c:pt>
                <c:pt idx="3">
                  <c:v>ERAVAR:NW:INT:B</c:v>
                </c:pt>
                <c:pt idx="4">
                  <c:v>ERAVAR:SE:EXT:A</c:v>
                </c:pt>
                <c:pt idx="5">
                  <c:v>ERAVAR:SE:EXT:B</c:v>
                </c:pt>
                <c:pt idx="6">
                  <c:v>ERAVAR:SE:INT:A</c:v>
                </c:pt>
                <c:pt idx="7">
                  <c:v>ERAVAR:SE:INT:B</c:v>
                </c:pt>
                <c:pt idx="8">
                  <c:v>ERAVAR:SW:EXT:A</c:v>
                </c:pt>
                <c:pt idx="9">
                  <c:v>ERAVAR:SW:EXT:B</c:v>
                </c:pt>
                <c:pt idx="10">
                  <c:v>ERAVAR:SW:INT:A</c:v>
                </c:pt>
                <c:pt idx="11">
                  <c:v>ERAVAR:SW:INT:B</c:v>
                </c:pt>
                <c:pt idx="12">
                  <c:v>IPOPES:NE:EXT</c:v>
                </c:pt>
                <c:pt idx="13">
                  <c:v>IPOPES:NE:INT</c:v>
                </c:pt>
                <c:pt idx="14">
                  <c:v>IPOPES:NW:EXT</c:v>
                </c:pt>
                <c:pt idx="15">
                  <c:v>IPOPES:NW:INT</c:v>
                </c:pt>
                <c:pt idx="16">
                  <c:v>IPOPES:SE:EXT</c:v>
                </c:pt>
                <c:pt idx="17">
                  <c:v>IPOPES:SE:INT</c:v>
                </c:pt>
                <c:pt idx="18">
                  <c:v>IPOPES:SW:EXT</c:v>
                </c:pt>
                <c:pt idx="19">
                  <c:v>IPOPES:SW:INT</c:v>
                </c:pt>
                <c:pt idx="20">
                  <c:v>LZVEG</c:v>
                </c:pt>
                <c:pt idx="21">
                  <c:v>COCNUC</c:v>
                </c:pt>
                <c:pt idx="22">
                  <c:v>TUOARG</c:v>
                </c:pt>
                <c:pt idx="23">
                  <c:v>CASEQU</c:v>
                </c:pt>
                <c:pt idx="24">
                  <c:v>Desert</c:v>
                </c:pt>
              </c:strCache>
            </c:strRef>
          </c:cat>
          <c:val>
            <c:numRef>
              <c:f>pH!$K$3:$K$27</c:f>
              <c:numCache>
                <c:formatCode>0.00</c:formatCode>
                <c:ptCount val="25"/>
                <c:pt idx="0">
                  <c:v>7.9499999999999993</c:v>
                </c:pt>
                <c:pt idx="1">
                  <c:v>8.5250000000000004</c:v>
                </c:pt>
                <c:pt idx="2">
                  <c:v>8.2249999999999996</c:v>
                </c:pt>
                <c:pt idx="3">
                  <c:v>8.6499999999999986</c:v>
                </c:pt>
                <c:pt idx="4">
                  <c:v>7.8750000000000009</c:v>
                </c:pt>
                <c:pt idx="5">
                  <c:v>8.125</c:v>
                </c:pt>
                <c:pt idx="6">
                  <c:v>7.9250000000000007</c:v>
                </c:pt>
                <c:pt idx="7">
                  <c:v>8.5249999999999986</c:v>
                </c:pt>
                <c:pt idx="8">
                  <c:v>8</c:v>
                </c:pt>
                <c:pt idx="9">
                  <c:v>7.9250000000000007</c:v>
                </c:pt>
                <c:pt idx="10">
                  <c:v>8</c:v>
                </c:pt>
                <c:pt idx="11">
                  <c:v>7.85</c:v>
                </c:pt>
                <c:pt idx="12">
                  <c:v>8.1</c:v>
                </c:pt>
                <c:pt idx="13">
                  <c:v>8.2750000000000004</c:v>
                </c:pt>
                <c:pt idx="14">
                  <c:v>8.0250000000000004</c:v>
                </c:pt>
                <c:pt idx="15">
                  <c:v>8.3000000000000007</c:v>
                </c:pt>
                <c:pt idx="16">
                  <c:v>8.0250000000000004</c:v>
                </c:pt>
                <c:pt idx="17">
                  <c:v>8.0250000000000004</c:v>
                </c:pt>
                <c:pt idx="18">
                  <c:v>8.125</c:v>
                </c:pt>
                <c:pt idx="19">
                  <c:v>7.9749999999999996</c:v>
                </c:pt>
                <c:pt idx="20">
                  <c:v>8.125</c:v>
                </c:pt>
                <c:pt idx="21">
                  <c:v>7.95</c:v>
                </c:pt>
                <c:pt idx="22">
                  <c:v>7.625</c:v>
                </c:pt>
                <c:pt idx="23">
                  <c:v>7.5500000000000007</c:v>
                </c:pt>
                <c:pt idx="24">
                  <c:v>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9976832"/>
        <c:axId val="48960576"/>
      </c:barChart>
      <c:catAx>
        <c:axId val="4997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Group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8960576"/>
        <c:crosses val="autoZero"/>
        <c:auto val="0"/>
        <c:lblAlgn val="ctr"/>
        <c:lblOffset val="100"/>
        <c:tickLblSkip val="1"/>
        <c:noMultiLvlLbl val="0"/>
      </c:catAx>
      <c:valAx>
        <c:axId val="48960576"/>
        <c:scaling>
          <c:orientation val="minMax"/>
          <c:min val="7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9976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624718715383175"/>
          <c:y val="0.31087801255525127"/>
          <c:w val="0.14216549760446193"/>
          <c:h val="0.138053178135341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NO3-N</c:v>
          </c:tx>
          <c:invertIfNegative val="0"/>
          <c:errBars>
            <c:errBarType val="both"/>
            <c:errValType val="cust"/>
            <c:noEndCap val="0"/>
            <c:plus>
              <c:numRef>
                <c:f>'NO3-N'!$R$4:$R$23</c:f>
                <c:numCache>
                  <c:formatCode>General</c:formatCode>
                  <c:ptCount val="20"/>
                  <c:pt idx="0">
                    <c:v>8.4616167682856762</c:v>
                  </c:pt>
                  <c:pt idx="1">
                    <c:v>15.221113351744894</c:v>
                  </c:pt>
                  <c:pt idx="2">
                    <c:v>7.7203734797396084</c:v>
                  </c:pt>
                  <c:pt idx="3">
                    <c:v>7.832890058379899</c:v>
                  </c:pt>
                  <c:pt idx="4">
                    <c:v>13.349469402689133</c:v>
                  </c:pt>
                  <c:pt idx="5">
                    <c:v>16.194617161266887</c:v>
                  </c:pt>
                  <c:pt idx="6">
                    <c:v>17.331780779827561</c:v>
                  </c:pt>
                  <c:pt idx="7">
                    <c:v>9.7176278827019651</c:v>
                  </c:pt>
                  <c:pt idx="8">
                    <c:v>2.2867371223353739</c:v>
                  </c:pt>
                  <c:pt idx="9">
                    <c:v>5.8643520528699504</c:v>
                  </c:pt>
                  <c:pt idx="10">
                    <c:v>7.1951951560283156</c:v>
                  </c:pt>
                  <c:pt idx="11">
                    <c:v>4.5063612445815604</c:v>
                  </c:pt>
                  <c:pt idx="12">
                    <c:v>5.5938954822794704</c:v>
                  </c:pt>
                  <c:pt idx="13">
                    <c:v>0.92421137553411803</c:v>
                  </c:pt>
                  <c:pt idx="14">
                    <c:v>8.9288273772838345</c:v>
                  </c:pt>
                  <c:pt idx="15">
                    <c:v>6.5032043383755571</c:v>
                  </c:pt>
                  <c:pt idx="16">
                    <c:v>26.220519159620011</c:v>
                  </c:pt>
                  <c:pt idx="17">
                    <c:v>6.3130156555062227</c:v>
                  </c:pt>
                  <c:pt idx="18">
                    <c:v>6.7031553515241358</c:v>
                  </c:pt>
                  <c:pt idx="19">
                    <c:v>15.72153512436577</c:v>
                  </c:pt>
                </c:numCache>
              </c:numRef>
            </c:plus>
            <c:minus>
              <c:numRef>
                <c:f>'NO3-N'!$R$4:$R$23</c:f>
                <c:numCache>
                  <c:formatCode>General</c:formatCode>
                  <c:ptCount val="20"/>
                  <c:pt idx="0">
                    <c:v>8.4616167682856762</c:v>
                  </c:pt>
                  <c:pt idx="1">
                    <c:v>15.221113351744894</c:v>
                  </c:pt>
                  <c:pt idx="2">
                    <c:v>7.7203734797396084</c:v>
                  </c:pt>
                  <c:pt idx="3">
                    <c:v>7.832890058379899</c:v>
                  </c:pt>
                  <c:pt idx="4">
                    <c:v>13.349469402689133</c:v>
                  </c:pt>
                  <c:pt idx="5">
                    <c:v>16.194617161266887</c:v>
                  </c:pt>
                  <c:pt idx="6">
                    <c:v>17.331780779827561</c:v>
                  </c:pt>
                  <c:pt idx="7">
                    <c:v>9.7176278827019651</c:v>
                  </c:pt>
                  <c:pt idx="8">
                    <c:v>2.2867371223353739</c:v>
                  </c:pt>
                  <c:pt idx="9">
                    <c:v>5.8643520528699504</c:v>
                  </c:pt>
                  <c:pt idx="10">
                    <c:v>7.1951951560283156</c:v>
                  </c:pt>
                  <c:pt idx="11">
                    <c:v>4.5063612445815604</c:v>
                  </c:pt>
                  <c:pt idx="12">
                    <c:v>5.5938954822794704</c:v>
                  </c:pt>
                  <c:pt idx="13">
                    <c:v>0.92421137553411803</c:v>
                  </c:pt>
                  <c:pt idx="14">
                    <c:v>8.9288273772838345</c:v>
                  </c:pt>
                  <c:pt idx="15">
                    <c:v>6.5032043383755571</c:v>
                  </c:pt>
                  <c:pt idx="16">
                    <c:v>26.220519159620011</c:v>
                  </c:pt>
                  <c:pt idx="17">
                    <c:v>6.3130156555062227</c:v>
                  </c:pt>
                  <c:pt idx="18">
                    <c:v>6.7031553515241358</c:v>
                  </c:pt>
                  <c:pt idx="19">
                    <c:v>15.72153512436577</c:v>
                  </c:pt>
                </c:numCache>
              </c:numRef>
            </c:minus>
          </c:errBars>
          <c:cat>
            <c:strRef>
              <c:f>'NO3-N'!$F$4:$F$28</c:f>
              <c:strCache>
                <c:ptCount val="25"/>
                <c:pt idx="0">
                  <c:v>ERAVAR:NW:INT:B</c:v>
                </c:pt>
                <c:pt idx="1">
                  <c:v>ERAVAR:NW:INT:A</c:v>
                </c:pt>
                <c:pt idx="2">
                  <c:v>ERAVAR:NW:EXT:B</c:v>
                </c:pt>
                <c:pt idx="3">
                  <c:v>ERAVAR:NW:EXT:A</c:v>
                </c:pt>
                <c:pt idx="4">
                  <c:v>ERAVAR:SE:INT:B</c:v>
                </c:pt>
                <c:pt idx="5">
                  <c:v>ERAVAR:SE:INT:A</c:v>
                </c:pt>
                <c:pt idx="6">
                  <c:v>ERAVAR:SE:EXT:B</c:v>
                </c:pt>
                <c:pt idx="7">
                  <c:v>ERAVAR:SE:EXT:A</c:v>
                </c:pt>
                <c:pt idx="8">
                  <c:v>ERAVAR:SW:INT:B</c:v>
                </c:pt>
                <c:pt idx="9">
                  <c:v>ERAVAR:SW:INT:A</c:v>
                </c:pt>
                <c:pt idx="10">
                  <c:v>ERAVAR:SW:EXT:B</c:v>
                </c:pt>
                <c:pt idx="11">
                  <c:v>ERAVAR:SW:EXT:A</c:v>
                </c:pt>
                <c:pt idx="12">
                  <c:v>IPOPES:NE:INT</c:v>
                </c:pt>
                <c:pt idx="13">
                  <c:v>IPOPES:NE:EXT</c:v>
                </c:pt>
                <c:pt idx="14">
                  <c:v>IPOPES:NW:INT</c:v>
                </c:pt>
                <c:pt idx="15">
                  <c:v>IPOPES:NW:EXT</c:v>
                </c:pt>
                <c:pt idx="16">
                  <c:v>IPOPES:SE:INT</c:v>
                </c:pt>
                <c:pt idx="17">
                  <c:v>IPOPES:SE:EXT</c:v>
                </c:pt>
                <c:pt idx="18">
                  <c:v>IPOPES:SW:INT</c:v>
                </c:pt>
                <c:pt idx="19">
                  <c:v>IPOPES:SW:EXT</c:v>
                </c:pt>
                <c:pt idx="20">
                  <c:v>LZVEG</c:v>
                </c:pt>
                <c:pt idx="21">
                  <c:v>COCNUC</c:v>
                </c:pt>
                <c:pt idx="22">
                  <c:v>TUOARG</c:v>
                </c:pt>
                <c:pt idx="23">
                  <c:v>CASEQU</c:v>
                </c:pt>
                <c:pt idx="24">
                  <c:v>Desert</c:v>
                </c:pt>
              </c:strCache>
            </c:strRef>
          </c:cat>
          <c:val>
            <c:numRef>
              <c:f>'NO3-N'!$Q$4:$Q$23</c:f>
              <c:numCache>
                <c:formatCode>0.00</c:formatCode>
                <c:ptCount val="20"/>
                <c:pt idx="0">
                  <c:v>16.5625</c:v>
                </c:pt>
                <c:pt idx="1">
                  <c:v>11.1875</c:v>
                </c:pt>
                <c:pt idx="2">
                  <c:v>19.875</c:v>
                </c:pt>
                <c:pt idx="3">
                  <c:v>13.125</c:v>
                </c:pt>
                <c:pt idx="4">
                  <c:v>30</c:v>
                </c:pt>
                <c:pt idx="5">
                  <c:v>25.9375</c:v>
                </c:pt>
                <c:pt idx="6">
                  <c:v>18.5625</c:v>
                </c:pt>
                <c:pt idx="7">
                  <c:v>14.0625</c:v>
                </c:pt>
                <c:pt idx="8">
                  <c:v>6.875</c:v>
                </c:pt>
                <c:pt idx="9">
                  <c:v>10.5625</c:v>
                </c:pt>
                <c:pt idx="10">
                  <c:v>11.125</c:v>
                </c:pt>
                <c:pt idx="11">
                  <c:v>7.4375</c:v>
                </c:pt>
                <c:pt idx="12">
                  <c:v>11.25</c:v>
                </c:pt>
                <c:pt idx="13">
                  <c:v>2.875</c:v>
                </c:pt>
                <c:pt idx="14">
                  <c:v>14.3125</c:v>
                </c:pt>
                <c:pt idx="15">
                  <c:v>5</c:v>
                </c:pt>
                <c:pt idx="16">
                  <c:v>25.9375</c:v>
                </c:pt>
                <c:pt idx="17">
                  <c:v>5.875</c:v>
                </c:pt>
                <c:pt idx="18">
                  <c:v>13.9375</c:v>
                </c:pt>
                <c:pt idx="19">
                  <c:v>13.75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00224"/>
        <c:axId val="48163072"/>
      </c:barChart>
      <c:catAx>
        <c:axId val="4690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8163072"/>
        <c:crosses val="autoZero"/>
        <c:auto val="1"/>
        <c:lblAlgn val="ctr"/>
        <c:lblOffset val="100"/>
        <c:noMultiLvlLbl val="0"/>
      </c:catAx>
      <c:valAx>
        <c:axId val="481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NO3-N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90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P-Bicar.</c:v>
          </c:tx>
          <c:invertIfNegative val="0"/>
          <c:errBars>
            <c:errBarType val="both"/>
            <c:errValType val="cust"/>
            <c:noEndCap val="0"/>
            <c:plus>
              <c:numRef>
                <c:f>'P-Bicar.'!$L$3:$L$27</c:f>
                <c:numCache>
                  <c:formatCode>General</c:formatCode>
                  <c:ptCount val="25"/>
                  <c:pt idx="0">
                    <c:v>31.016124838541646</c:v>
                  </c:pt>
                  <c:pt idx="1">
                    <c:v>16.82012683265696</c:v>
                  </c:pt>
                  <c:pt idx="2">
                    <c:v>12.120918557051139</c:v>
                  </c:pt>
                  <c:pt idx="3">
                    <c:v>10.307764064044152</c:v>
                  </c:pt>
                  <c:pt idx="4">
                    <c:v>44.996296143867959</c:v>
                  </c:pt>
                  <c:pt idx="5">
                    <c:v>38.227389831550532</c:v>
                  </c:pt>
                  <c:pt idx="6">
                    <c:v>50.229473419497438</c:v>
                  </c:pt>
                  <c:pt idx="7">
                    <c:v>18.117670931993437</c:v>
                  </c:pt>
                  <c:pt idx="8">
                    <c:v>40.656077856412402</c:v>
                  </c:pt>
                  <c:pt idx="9">
                    <c:v>6.2383224240709669</c:v>
                  </c:pt>
                  <c:pt idx="10">
                    <c:v>19.043809142780933</c:v>
                  </c:pt>
                  <c:pt idx="11">
                    <c:v>22.896506283710622</c:v>
                  </c:pt>
                  <c:pt idx="12">
                    <c:v>28.307831660749528</c:v>
                  </c:pt>
                  <c:pt idx="13">
                    <c:v>27.645071893558171</c:v>
                  </c:pt>
                  <c:pt idx="14">
                    <c:v>40.384609279608817</c:v>
                  </c:pt>
                  <c:pt idx="15">
                    <c:v>5.5677643628300215</c:v>
                  </c:pt>
                  <c:pt idx="16">
                    <c:v>19.568256607747831</c:v>
                  </c:pt>
                  <c:pt idx="17">
                    <c:v>25.064915718988566</c:v>
                  </c:pt>
                  <c:pt idx="18">
                    <c:v>32.908965343808667</c:v>
                  </c:pt>
                  <c:pt idx="19">
                    <c:v>20.1059692628831</c:v>
                  </c:pt>
                  <c:pt idx="20">
                    <c:v>24.718414188616549</c:v>
                  </c:pt>
                  <c:pt idx="21">
                    <c:v>18.997806890972093</c:v>
                  </c:pt>
                  <c:pt idx="22">
                    <c:v>27.092434368288131</c:v>
                  </c:pt>
                  <c:pt idx="23">
                    <c:v>23.273733406281568</c:v>
                  </c:pt>
                  <c:pt idx="24">
                    <c:v>11.7011395456454</c:v>
                  </c:pt>
                </c:numCache>
              </c:numRef>
            </c:plus>
            <c:minus>
              <c:numRef>
                <c:f>'P-Bicar.'!$L$3:$L$27</c:f>
                <c:numCache>
                  <c:formatCode>General</c:formatCode>
                  <c:ptCount val="25"/>
                  <c:pt idx="0">
                    <c:v>31.016124838541646</c:v>
                  </c:pt>
                  <c:pt idx="1">
                    <c:v>16.82012683265696</c:v>
                  </c:pt>
                  <c:pt idx="2">
                    <c:v>12.120918557051139</c:v>
                  </c:pt>
                  <c:pt idx="3">
                    <c:v>10.307764064044152</c:v>
                  </c:pt>
                  <c:pt idx="4">
                    <c:v>44.996296143867959</c:v>
                  </c:pt>
                  <c:pt idx="5">
                    <c:v>38.227389831550532</c:v>
                  </c:pt>
                  <c:pt idx="6">
                    <c:v>50.229473419497438</c:v>
                  </c:pt>
                  <c:pt idx="7">
                    <c:v>18.117670931993437</c:v>
                  </c:pt>
                  <c:pt idx="8">
                    <c:v>40.656077856412402</c:v>
                  </c:pt>
                  <c:pt idx="9">
                    <c:v>6.2383224240709669</c:v>
                  </c:pt>
                  <c:pt idx="10">
                    <c:v>19.043809142780933</c:v>
                  </c:pt>
                  <c:pt idx="11">
                    <c:v>22.896506283710622</c:v>
                  </c:pt>
                  <c:pt idx="12">
                    <c:v>28.307831660749528</c:v>
                  </c:pt>
                  <c:pt idx="13">
                    <c:v>27.645071893558171</c:v>
                  </c:pt>
                  <c:pt idx="14">
                    <c:v>40.384609279608817</c:v>
                  </c:pt>
                  <c:pt idx="15">
                    <c:v>5.5677643628300215</c:v>
                  </c:pt>
                  <c:pt idx="16">
                    <c:v>19.568256607747831</c:v>
                  </c:pt>
                  <c:pt idx="17">
                    <c:v>25.064915718988566</c:v>
                  </c:pt>
                  <c:pt idx="18">
                    <c:v>32.908965343808667</c:v>
                  </c:pt>
                  <c:pt idx="19">
                    <c:v>20.1059692628831</c:v>
                  </c:pt>
                  <c:pt idx="20">
                    <c:v>24.718414188616549</c:v>
                  </c:pt>
                  <c:pt idx="21">
                    <c:v>18.997806890972093</c:v>
                  </c:pt>
                  <c:pt idx="22">
                    <c:v>27.092434368288131</c:v>
                  </c:pt>
                  <c:pt idx="23">
                    <c:v>23.273733406281568</c:v>
                  </c:pt>
                  <c:pt idx="24">
                    <c:v>11.7011395456454</c:v>
                  </c:pt>
                </c:numCache>
              </c:numRef>
            </c:minus>
          </c:errBars>
          <c:cat>
            <c:strRef>
              <c:f>'P-Bicar.'!$F$3:$F$27</c:f>
              <c:strCache>
                <c:ptCount val="25"/>
                <c:pt idx="0">
                  <c:v>IPOPES:NW:INT</c:v>
                </c:pt>
                <c:pt idx="1">
                  <c:v>IPOPES:NW:EXT</c:v>
                </c:pt>
                <c:pt idx="2">
                  <c:v>IPOPES:NE:INT</c:v>
                </c:pt>
                <c:pt idx="3">
                  <c:v>IPOPES:NE:EXT</c:v>
                </c:pt>
                <c:pt idx="4">
                  <c:v>IPOPES:SW:INT</c:v>
                </c:pt>
                <c:pt idx="5">
                  <c:v>IPOPES:SW:EXT</c:v>
                </c:pt>
                <c:pt idx="6">
                  <c:v>IPOPES:SE:INT</c:v>
                </c:pt>
                <c:pt idx="7">
                  <c:v>IPOPES:SE:EXT</c:v>
                </c:pt>
                <c:pt idx="8">
                  <c:v>ERAVAR:NW:INT:A</c:v>
                </c:pt>
                <c:pt idx="9">
                  <c:v>ERAVAR:SW:INT:A</c:v>
                </c:pt>
                <c:pt idx="10">
                  <c:v>ERAVAR:SE:INT:A</c:v>
                </c:pt>
                <c:pt idx="11">
                  <c:v>ERAVAR:NW:EXT:A</c:v>
                </c:pt>
                <c:pt idx="12">
                  <c:v>ERAVAR:SW:EXT:A</c:v>
                </c:pt>
                <c:pt idx="13">
                  <c:v>ERAVAR:SE:EXT:A</c:v>
                </c:pt>
                <c:pt idx="14">
                  <c:v>ERAVAR:NW:INT:B</c:v>
                </c:pt>
                <c:pt idx="15">
                  <c:v>ERAVAR:SW:INT:B</c:v>
                </c:pt>
                <c:pt idx="16">
                  <c:v>ERAVAR:SE:INT:B</c:v>
                </c:pt>
                <c:pt idx="17">
                  <c:v>ERAVAR:NW:EXT:B</c:v>
                </c:pt>
                <c:pt idx="18">
                  <c:v>ERAVAR:SW:EXT:B</c:v>
                </c:pt>
                <c:pt idx="19">
                  <c:v>ERAVAR:SE:EXT:B</c:v>
                </c:pt>
                <c:pt idx="20">
                  <c:v>LZVEG</c:v>
                </c:pt>
                <c:pt idx="21">
                  <c:v>COCNUC</c:v>
                </c:pt>
                <c:pt idx="22">
                  <c:v>TUOARG</c:v>
                </c:pt>
                <c:pt idx="23">
                  <c:v>CASEQU</c:v>
                </c:pt>
                <c:pt idx="24">
                  <c:v>Desert</c:v>
                </c:pt>
              </c:strCache>
            </c:strRef>
          </c:cat>
          <c:val>
            <c:numRef>
              <c:f>'P-Bicar.'!$K$3:$K$27</c:f>
              <c:numCache>
                <c:formatCode>0.00</c:formatCode>
                <c:ptCount val="25"/>
                <c:pt idx="0">
                  <c:v>101</c:v>
                </c:pt>
                <c:pt idx="1">
                  <c:v>32.75</c:v>
                </c:pt>
                <c:pt idx="2">
                  <c:v>55.75</c:v>
                </c:pt>
                <c:pt idx="3">
                  <c:v>42.25</c:v>
                </c:pt>
                <c:pt idx="4">
                  <c:v>71</c:v>
                </c:pt>
                <c:pt idx="5">
                  <c:v>65</c:v>
                </c:pt>
                <c:pt idx="6">
                  <c:v>86.5</c:v>
                </c:pt>
                <c:pt idx="7">
                  <c:v>43.25</c:v>
                </c:pt>
                <c:pt idx="8">
                  <c:v>89.75</c:v>
                </c:pt>
                <c:pt idx="9">
                  <c:v>59.25</c:v>
                </c:pt>
                <c:pt idx="10">
                  <c:v>53</c:v>
                </c:pt>
                <c:pt idx="11">
                  <c:v>101.25</c:v>
                </c:pt>
                <c:pt idx="12">
                  <c:v>73</c:v>
                </c:pt>
                <c:pt idx="13">
                  <c:v>48.25</c:v>
                </c:pt>
                <c:pt idx="14">
                  <c:v>94.25</c:v>
                </c:pt>
                <c:pt idx="15">
                  <c:v>55.5</c:v>
                </c:pt>
                <c:pt idx="16">
                  <c:v>64.75</c:v>
                </c:pt>
                <c:pt idx="17">
                  <c:v>113.25</c:v>
                </c:pt>
                <c:pt idx="18">
                  <c:v>78.5</c:v>
                </c:pt>
                <c:pt idx="19">
                  <c:v>41.75</c:v>
                </c:pt>
                <c:pt idx="20">
                  <c:v>99.5</c:v>
                </c:pt>
                <c:pt idx="21">
                  <c:v>149.75</c:v>
                </c:pt>
                <c:pt idx="22">
                  <c:v>96</c:v>
                </c:pt>
                <c:pt idx="23">
                  <c:v>122.5</c:v>
                </c:pt>
                <c:pt idx="24">
                  <c:v>18.75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01248"/>
        <c:axId val="48164800"/>
      </c:barChart>
      <c:catAx>
        <c:axId val="469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8164800"/>
        <c:crosses val="autoZero"/>
        <c:auto val="0"/>
        <c:lblAlgn val="ctr"/>
        <c:lblOffset val="100"/>
        <c:noMultiLvlLbl val="0"/>
      </c:catAx>
      <c:valAx>
        <c:axId val="48164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90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K_Acet.</c:v>
          </c:tx>
          <c:invertIfNegative val="0"/>
          <c:errBars>
            <c:errBarType val="both"/>
            <c:errValType val="cust"/>
            <c:noEndCap val="0"/>
            <c:plus>
              <c:numRef>
                <c:f>K_Acet.!$L$3:$L$27</c:f>
                <c:numCache>
                  <c:formatCode>General</c:formatCode>
                  <c:ptCount val="25"/>
                  <c:pt idx="0">
                    <c:v>12.754084313139327</c:v>
                  </c:pt>
                  <c:pt idx="1">
                    <c:v>3.8297084310253524</c:v>
                  </c:pt>
                  <c:pt idx="2">
                    <c:v>3.415650255319866</c:v>
                  </c:pt>
                  <c:pt idx="3">
                    <c:v>3.5</c:v>
                  </c:pt>
                  <c:pt idx="4">
                    <c:v>4.2720018726587652</c:v>
                  </c:pt>
                  <c:pt idx="5">
                    <c:v>3.872983346207417</c:v>
                  </c:pt>
                  <c:pt idx="6">
                    <c:v>9.2870878105033547</c:v>
                  </c:pt>
                  <c:pt idx="7">
                    <c:v>2.6299556396765835</c:v>
                  </c:pt>
                  <c:pt idx="8">
                    <c:v>5.259911279353167</c:v>
                  </c:pt>
                  <c:pt idx="9">
                    <c:v>1.2583057392117916</c:v>
                  </c:pt>
                  <c:pt idx="10">
                    <c:v>4.1129875597510219</c:v>
                  </c:pt>
                  <c:pt idx="11">
                    <c:v>1</c:v>
                  </c:pt>
                  <c:pt idx="12">
                    <c:v>4.0311288741492746</c:v>
                  </c:pt>
                  <c:pt idx="13">
                    <c:v>2.9860788111948193</c:v>
                  </c:pt>
                  <c:pt idx="14">
                    <c:v>1.2909944487358056</c:v>
                  </c:pt>
                  <c:pt idx="15">
                    <c:v>2.9439202887759488</c:v>
                  </c:pt>
                  <c:pt idx="16">
                    <c:v>7.6594168620507048</c:v>
                  </c:pt>
                  <c:pt idx="17">
                    <c:v>2.1602468994692869</c:v>
                  </c:pt>
                  <c:pt idx="18">
                    <c:v>1</c:v>
                  </c:pt>
                  <c:pt idx="19">
                    <c:v>4.1129875597510219</c:v>
                  </c:pt>
                  <c:pt idx="20">
                    <c:v>51.939066863649629</c:v>
                  </c:pt>
                  <c:pt idx="21">
                    <c:v>49.10872291830308</c:v>
                  </c:pt>
                  <c:pt idx="22">
                    <c:v>40.468094428409486</c:v>
                  </c:pt>
                  <c:pt idx="23">
                    <c:v>38.003289331319728</c:v>
                  </c:pt>
                  <c:pt idx="24">
                    <c:v>2.0615528128088303</c:v>
                  </c:pt>
                </c:numCache>
              </c:numRef>
            </c:plus>
            <c:minus>
              <c:numRef>
                <c:f>K_Acet.!$L$3:$L$27</c:f>
                <c:numCache>
                  <c:formatCode>General</c:formatCode>
                  <c:ptCount val="25"/>
                  <c:pt idx="0">
                    <c:v>12.754084313139327</c:v>
                  </c:pt>
                  <c:pt idx="1">
                    <c:v>3.8297084310253524</c:v>
                  </c:pt>
                  <c:pt idx="2">
                    <c:v>3.415650255319866</c:v>
                  </c:pt>
                  <c:pt idx="3">
                    <c:v>3.5</c:v>
                  </c:pt>
                  <c:pt idx="4">
                    <c:v>4.2720018726587652</c:v>
                  </c:pt>
                  <c:pt idx="5">
                    <c:v>3.872983346207417</c:v>
                  </c:pt>
                  <c:pt idx="6">
                    <c:v>9.2870878105033547</c:v>
                  </c:pt>
                  <c:pt idx="7">
                    <c:v>2.6299556396765835</c:v>
                  </c:pt>
                  <c:pt idx="8">
                    <c:v>5.259911279353167</c:v>
                  </c:pt>
                  <c:pt idx="9">
                    <c:v>1.2583057392117916</c:v>
                  </c:pt>
                  <c:pt idx="10">
                    <c:v>4.1129875597510219</c:v>
                  </c:pt>
                  <c:pt idx="11">
                    <c:v>1</c:v>
                  </c:pt>
                  <c:pt idx="12">
                    <c:v>4.0311288741492746</c:v>
                  </c:pt>
                  <c:pt idx="13">
                    <c:v>2.9860788111948193</c:v>
                  </c:pt>
                  <c:pt idx="14">
                    <c:v>1.2909944487358056</c:v>
                  </c:pt>
                  <c:pt idx="15">
                    <c:v>2.9439202887759488</c:v>
                  </c:pt>
                  <c:pt idx="16">
                    <c:v>7.6594168620507048</c:v>
                  </c:pt>
                  <c:pt idx="17">
                    <c:v>2.1602468994692869</c:v>
                  </c:pt>
                  <c:pt idx="18">
                    <c:v>1</c:v>
                  </c:pt>
                  <c:pt idx="19">
                    <c:v>4.1129875597510219</c:v>
                  </c:pt>
                  <c:pt idx="20">
                    <c:v>51.939066863649629</c:v>
                  </c:pt>
                  <c:pt idx="21">
                    <c:v>49.10872291830308</c:v>
                  </c:pt>
                  <c:pt idx="22">
                    <c:v>40.468094428409486</c:v>
                  </c:pt>
                  <c:pt idx="23">
                    <c:v>38.003289331319728</c:v>
                  </c:pt>
                  <c:pt idx="24">
                    <c:v>2.0615528128088303</c:v>
                  </c:pt>
                </c:numCache>
              </c:numRef>
            </c:minus>
          </c:errBars>
          <c:cat>
            <c:strRef>
              <c:f>K_Acet.!$F$3:$F$27</c:f>
              <c:strCache>
                <c:ptCount val="25"/>
                <c:pt idx="0">
                  <c:v>IPOPES:NW:INT</c:v>
                </c:pt>
                <c:pt idx="1">
                  <c:v>IPOPES:NW:EXT</c:v>
                </c:pt>
                <c:pt idx="2">
                  <c:v>IPOPES:NE:INT</c:v>
                </c:pt>
                <c:pt idx="3">
                  <c:v>IPOPES:NE:EXT</c:v>
                </c:pt>
                <c:pt idx="4">
                  <c:v>IPOPES:SW:INT</c:v>
                </c:pt>
                <c:pt idx="5">
                  <c:v>IPOPES:SW:EXT</c:v>
                </c:pt>
                <c:pt idx="6">
                  <c:v>IPOPES:SE:INT</c:v>
                </c:pt>
                <c:pt idx="7">
                  <c:v>IPOPES:SE:EXT</c:v>
                </c:pt>
                <c:pt idx="8">
                  <c:v>ERAVAR:NW:INT:A</c:v>
                </c:pt>
                <c:pt idx="9">
                  <c:v>ERAVAR:NW:EXT:A</c:v>
                </c:pt>
                <c:pt idx="10">
                  <c:v>ERAVAR:NW:INT:B</c:v>
                </c:pt>
                <c:pt idx="11">
                  <c:v>ERAVAR:NW:EXT:B</c:v>
                </c:pt>
                <c:pt idx="12">
                  <c:v>ERAVAR:SE:INT:A</c:v>
                </c:pt>
                <c:pt idx="13">
                  <c:v>ERAVAR:SE:EXT:A</c:v>
                </c:pt>
                <c:pt idx="14">
                  <c:v>ERAVAR:SE:INT:B</c:v>
                </c:pt>
                <c:pt idx="15">
                  <c:v>ERAVAR:SE:EXT:B</c:v>
                </c:pt>
                <c:pt idx="16">
                  <c:v>ERAVAR:SW:INT:A</c:v>
                </c:pt>
                <c:pt idx="17">
                  <c:v>ERAVAR:SW:EXT:A</c:v>
                </c:pt>
                <c:pt idx="18">
                  <c:v>ERAVAR:SW:INT:B</c:v>
                </c:pt>
                <c:pt idx="19">
                  <c:v>ERAVAR:SW:EXT:B</c:v>
                </c:pt>
                <c:pt idx="20">
                  <c:v>LZVEG</c:v>
                </c:pt>
                <c:pt idx="21">
                  <c:v>COCNUC</c:v>
                </c:pt>
                <c:pt idx="22">
                  <c:v>TUOARG</c:v>
                </c:pt>
                <c:pt idx="23">
                  <c:v>CASEQU</c:v>
                </c:pt>
                <c:pt idx="24">
                  <c:v>Desert</c:v>
                </c:pt>
              </c:strCache>
            </c:strRef>
          </c:cat>
          <c:val>
            <c:numRef>
              <c:f>K_Acet.!$K$3:$K$27</c:f>
              <c:numCache>
                <c:formatCode>0.00</c:formatCode>
                <c:ptCount val="25"/>
                <c:pt idx="0">
                  <c:v>20</c:v>
                </c:pt>
                <c:pt idx="1">
                  <c:v>9</c:v>
                </c:pt>
                <c:pt idx="2">
                  <c:v>16.5</c:v>
                </c:pt>
                <c:pt idx="3">
                  <c:v>8.25</c:v>
                </c:pt>
                <c:pt idx="4">
                  <c:v>11.75</c:v>
                </c:pt>
                <c:pt idx="5">
                  <c:v>10.5</c:v>
                </c:pt>
                <c:pt idx="6">
                  <c:v>22.25</c:v>
                </c:pt>
                <c:pt idx="7">
                  <c:v>12.75</c:v>
                </c:pt>
                <c:pt idx="8">
                  <c:v>15.5</c:v>
                </c:pt>
                <c:pt idx="9">
                  <c:v>18.25</c:v>
                </c:pt>
                <c:pt idx="10">
                  <c:v>14.25</c:v>
                </c:pt>
                <c:pt idx="11">
                  <c:v>15.5</c:v>
                </c:pt>
                <c:pt idx="12">
                  <c:v>9.25</c:v>
                </c:pt>
                <c:pt idx="13">
                  <c:v>10.25</c:v>
                </c:pt>
                <c:pt idx="14">
                  <c:v>11.5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15.5</c:v>
                </c:pt>
                <c:pt idx="19">
                  <c:v>10.75</c:v>
                </c:pt>
                <c:pt idx="20">
                  <c:v>100.5</c:v>
                </c:pt>
                <c:pt idx="21">
                  <c:v>98.5</c:v>
                </c:pt>
                <c:pt idx="22">
                  <c:v>72.5</c:v>
                </c:pt>
                <c:pt idx="23">
                  <c:v>80.75</c:v>
                </c:pt>
                <c:pt idx="24">
                  <c:v>14.75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2848"/>
        <c:axId val="48166528"/>
      </c:barChart>
      <c:catAx>
        <c:axId val="491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48166528"/>
        <c:crosses val="autoZero"/>
        <c:auto val="1"/>
        <c:lblAlgn val="ctr"/>
        <c:lblOffset val="100"/>
        <c:noMultiLvlLbl val="0"/>
      </c:catAx>
      <c:valAx>
        <c:axId val="48166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10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SO4-S (ppm) Primary Sample Groups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331977252843394"/>
          <c:y val="0.17628499562554681"/>
          <c:w val="0.74229265091863528"/>
          <c:h val="0.47613589967920678"/>
        </c:manualLayout>
      </c:layout>
      <c:barChart>
        <c:barDir val="col"/>
        <c:grouping val="clustered"/>
        <c:varyColors val="0"/>
        <c:ser>
          <c:idx val="0"/>
          <c:order val="0"/>
          <c:tx>
            <c:v>SO4-S (ppm)</c:v>
          </c:tx>
          <c:invertIfNegative val="0"/>
          <c:errBars>
            <c:errBarType val="both"/>
            <c:errValType val="cust"/>
            <c:noEndCap val="0"/>
            <c:plus>
              <c:numRef>
                <c:f>'SO4-S'!$M$3:$M$27</c:f>
                <c:numCache>
                  <c:formatCode>General</c:formatCode>
                  <c:ptCount val="25"/>
                  <c:pt idx="0">
                    <c:v>4.7958315233127191</c:v>
                  </c:pt>
                  <c:pt idx="1">
                    <c:v>2.9860788111948193</c:v>
                  </c:pt>
                  <c:pt idx="2">
                    <c:v>5.4467115461227307</c:v>
                  </c:pt>
                  <c:pt idx="3">
                    <c:v>4.7609522856952333</c:v>
                  </c:pt>
                  <c:pt idx="4">
                    <c:v>2.0615528128088303</c:v>
                  </c:pt>
                  <c:pt idx="5">
                    <c:v>3.1622776601683795</c:v>
                  </c:pt>
                  <c:pt idx="6">
                    <c:v>1.4142135623730951</c:v>
                  </c:pt>
                  <c:pt idx="7">
                    <c:v>1.707825127659933</c:v>
                  </c:pt>
                  <c:pt idx="8">
                    <c:v>1</c:v>
                  </c:pt>
                  <c:pt idx="9">
                    <c:v>2.9860788111948193</c:v>
                  </c:pt>
                  <c:pt idx="10">
                    <c:v>2.753785273643051</c:v>
                  </c:pt>
                  <c:pt idx="11">
                    <c:v>2.8722813232690143</c:v>
                  </c:pt>
                  <c:pt idx="12">
                    <c:v>2.6457513110645907</c:v>
                  </c:pt>
                  <c:pt idx="13">
                    <c:v>1.707825127659933</c:v>
                  </c:pt>
                  <c:pt idx="14">
                    <c:v>2.0615528128088303</c:v>
                  </c:pt>
                  <c:pt idx="15">
                    <c:v>8.0983537421708949</c:v>
                  </c:pt>
                  <c:pt idx="16">
                    <c:v>1.2583057392117916</c:v>
                  </c:pt>
                  <c:pt idx="17">
                    <c:v>3.5</c:v>
                  </c:pt>
                  <c:pt idx="18">
                    <c:v>0.5</c:v>
                  </c:pt>
                  <c:pt idx="19">
                    <c:v>2.3804761428476167</c:v>
                  </c:pt>
                  <c:pt idx="20">
                    <c:v>56.747246629241843</c:v>
                  </c:pt>
                  <c:pt idx="21">
                    <c:v>98.171618437645549</c:v>
                  </c:pt>
                  <c:pt idx="22">
                    <c:v>39.246018906380812</c:v>
                  </c:pt>
                  <c:pt idx="23">
                    <c:v>47.898329824744408</c:v>
                  </c:pt>
                  <c:pt idx="24">
                    <c:v>1.4142135623730951</c:v>
                  </c:pt>
                </c:numCache>
              </c:numRef>
            </c:plus>
            <c:minus>
              <c:numRef>
                <c:f>'SO4-S'!$M$3:$M$27</c:f>
                <c:numCache>
                  <c:formatCode>General</c:formatCode>
                  <c:ptCount val="25"/>
                  <c:pt idx="0">
                    <c:v>4.7958315233127191</c:v>
                  </c:pt>
                  <c:pt idx="1">
                    <c:v>2.9860788111948193</c:v>
                  </c:pt>
                  <c:pt idx="2">
                    <c:v>5.4467115461227307</c:v>
                  </c:pt>
                  <c:pt idx="3">
                    <c:v>4.7609522856952333</c:v>
                  </c:pt>
                  <c:pt idx="4">
                    <c:v>2.0615528128088303</c:v>
                  </c:pt>
                  <c:pt idx="5">
                    <c:v>3.1622776601683795</c:v>
                  </c:pt>
                  <c:pt idx="6">
                    <c:v>1.4142135623730951</c:v>
                  </c:pt>
                  <c:pt idx="7">
                    <c:v>1.707825127659933</c:v>
                  </c:pt>
                  <c:pt idx="8">
                    <c:v>1</c:v>
                  </c:pt>
                  <c:pt idx="9">
                    <c:v>2.9860788111948193</c:v>
                  </c:pt>
                  <c:pt idx="10">
                    <c:v>2.753785273643051</c:v>
                  </c:pt>
                  <c:pt idx="11">
                    <c:v>2.8722813232690143</c:v>
                  </c:pt>
                  <c:pt idx="12">
                    <c:v>2.6457513110645907</c:v>
                  </c:pt>
                  <c:pt idx="13">
                    <c:v>1.707825127659933</c:v>
                  </c:pt>
                  <c:pt idx="14">
                    <c:v>2.0615528128088303</c:v>
                  </c:pt>
                  <c:pt idx="15">
                    <c:v>8.0983537421708949</c:v>
                  </c:pt>
                  <c:pt idx="16">
                    <c:v>1.2583057392117916</c:v>
                  </c:pt>
                  <c:pt idx="17">
                    <c:v>3.5</c:v>
                  </c:pt>
                  <c:pt idx="18">
                    <c:v>0.5</c:v>
                  </c:pt>
                  <c:pt idx="19">
                    <c:v>2.3804761428476167</c:v>
                  </c:pt>
                  <c:pt idx="20">
                    <c:v>56.747246629241843</c:v>
                  </c:pt>
                  <c:pt idx="21">
                    <c:v>98.171618437645549</c:v>
                  </c:pt>
                  <c:pt idx="22">
                    <c:v>39.246018906380812</c:v>
                  </c:pt>
                  <c:pt idx="23">
                    <c:v>47.898329824744408</c:v>
                  </c:pt>
                  <c:pt idx="24">
                    <c:v>1.4142135623730951</c:v>
                  </c:pt>
                </c:numCache>
              </c:numRef>
            </c:minus>
          </c:errBars>
          <c:cat>
            <c:strRef>
              <c:f>'SO4-S'!$G$3:$G$22</c:f>
              <c:strCache>
                <c:ptCount val="20"/>
                <c:pt idx="0">
                  <c:v>ERAVAR:NW:INT:A</c:v>
                </c:pt>
                <c:pt idx="1">
                  <c:v>ERAVAR:SW:INT:A</c:v>
                </c:pt>
                <c:pt idx="2">
                  <c:v>ERAVAR:SE:INT:A</c:v>
                </c:pt>
                <c:pt idx="3">
                  <c:v>ERAVAR:NW:INT:B</c:v>
                </c:pt>
                <c:pt idx="4">
                  <c:v>ERAVAR:SW:INT:B</c:v>
                </c:pt>
                <c:pt idx="5">
                  <c:v>ERAVAR:SE:INT:B</c:v>
                </c:pt>
                <c:pt idx="6">
                  <c:v>ERAVAR:NW:EXT:A</c:v>
                </c:pt>
                <c:pt idx="7">
                  <c:v>ERAVAR:SW:EXT:A</c:v>
                </c:pt>
                <c:pt idx="8">
                  <c:v>ERAVAR:SE:EXT:A</c:v>
                </c:pt>
                <c:pt idx="9">
                  <c:v>ERAVAR:NW:EXT:B</c:v>
                </c:pt>
                <c:pt idx="10">
                  <c:v>ERAVAR:SW:EXT:B</c:v>
                </c:pt>
                <c:pt idx="11">
                  <c:v>ERAVAR:SE:EXT:B</c:v>
                </c:pt>
                <c:pt idx="12">
                  <c:v>IPOPES:NW:INT</c:v>
                </c:pt>
                <c:pt idx="13">
                  <c:v>IPOPES:SW:INT</c:v>
                </c:pt>
                <c:pt idx="14">
                  <c:v>IPOPES:NE:INT</c:v>
                </c:pt>
                <c:pt idx="15">
                  <c:v>IPOPES:SE:INT</c:v>
                </c:pt>
                <c:pt idx="16">
                  <c:v>IPOPES:NW:EXT</c:v>
                </c:pt>
                <c:pt idx="17">
                  <c:v>IPOPES:SW:EXT</c:v>
                </c:pt>
                <c:pt idx="18">
                  <c:v>IPOPES:NE:EXT</c:v>
                </c:pt>
                <c:pt idx="19">
                  <c:v>IPOPES:SE:EXT</c:v>
                </c:pt>
              </c:strCache>
            </c:strRef>
          </c:cat>
          <c:val>
            <c:numRef>
              <c:f>'SO4-S'!$L$3:$L$22</c:f>
              <c:numCache>
                <c:formatCode>0.00</c:formatCode>
                <c:ptCount val="20"/>
                <c:pt idx="0">
                  <c:v>10.5</c:v>
                </c:pt>
                <c:pt idx="1">
                  <c:v>8.25</c:v>
                </c:pt>
                <c:pt idx="2">
                  <c:v>12.5</c:v>
                </c:pt>
                <c:pt idx="3">
                  <c:v>11</c:v>
                </c:pt>
                <c:pt idx="4">
                  <c:v>6.25</c:v>
                </c:pt>
                <c:pt idx="5">
                  <c:v>14</c:v>
                </c:pt>
                <c:pt idx="6">
                  <c:v>11</c:v>
                </c:pt>
                <c:pt idx="7">
                  <c:v>7.25</c:v>
                </c:pt>
                <c:pt idx="8">
                  <c:v>12.5</c:v>
                </c:pt>
                <c:pt idx="9">
                  <c:v>13.25</c:v>
                </c:pt>
                <c:pt idx="10">
                  <c:v>7.25</c:v>
                </c:pt>
                <c:pt idx="11">
                  <c:v>9.25</c:v>
                </c:pt>
                <c:pt idx="12">
                  <c:v>10.5</c:v>
                </c:pt>
                <c:pt idx="13">
                  <c:v>10.25</c:v>
                </c:pt>
                <c:pt idx="14">
                  <c:v>8.25</c:v>
                </c:pt>
                <c:pt idx="15">
                  <c:v>12.25</c:v>
                </c:pt>
                <c:pt idx="16">
                  <c:v>6.25</c:v>
                </c:pt>
                <c:pt idx="17">
                  <c:v>8.25</c:v>
                </c:pt>
                <c:pt idx="18">
                  <c:v>5.75</c:v>
                </c:pt>
                <c:pt idx="19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3872"/>
        <c:axId val="48168256"/>
      </c:barChart>
      <c:catAx>
        <c:axId val="49103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48168256"/>
        <c:crosses val="autoZero"/>
        <c:auto val="0"/>
        <c:lblAlgn val="ctr"/>
        <c:lblOffset val="100"/>
        <c:noMultiLvlLbl val="0"/>
      </c:catAx>
      <c:valAx>
        <c:axId val="48168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10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626487314085742"/>
          <c:y val="0.32613918051910179"/>
          <c:w val="0.12706846019247597"/>
          <c:h val="0.28742089530475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SO4-S (ppm) All</a:t>
            </a:r>
            <a:r>
              <a:rPr lang="en-US" baseline="0"/>
              <a:t> Sample Groups</a:t>
            </a:r>
            <a:endParaRPr lang="en-US"/>
          </a:p>
        </c:rich>
      </c:tx>
      <c:layout>
        <c:manualLayout>
          <c:xMode val="edge"/>
          <c:yMode val="edge"/>
          <c:x val="0.2701588539559906"/>
          <c:y val="2.81249826987065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1977252843394"/>
          <c:y val="0.17628499562554681"/>
          <c:w val="0.74229265091863528"/>
          <c:h val="0.47613589967920678"/>
        </c:manualLayout>
      </c:layout>
      <c:barChart>
        <c:barDir val="col"/>
        <c:grouping val="clustered"/>
        <c:varyColors val="0"/>
        <c:ser>
          <c:idx val="0"/>
          <c:order val="0"/>
          <c:tx>
            <c:v>SO4-S (ppm)</c:v>
          </c:tx>
          <c:invertIfNegative val="0"/>
          <c:errBars>
            <c:errBarType val="both"/>
            <c:errValType val="cust"/>
            <c:noEndCap val="0"/>
            <c:plus>
              <c:numRef>
                <c:f>'SO4-S'!$M$3:$M$27</c:f>
                <c:numCache>
                  <c:formatCode>General</c:formatCode>
                  <c:ptCount val="25"/>
                  <c:pt idx="0">
                    <c:v>4.7958315233127191</c:v>
                  </c:pt>
                  <c:pt idx="1">
                    <c:v>2.9860788111948193</c:v>
                  </c:pt>
                  <c:pt idx="2">
                    <c:v>5.4467115461227307</c:v>
                  </c:pt>
                  <c:pt idx="3">
                    <c:v>4.7609522856952333</c:v>
                  </c:pt>
                  <c:pt idx="4">
                    <c:v>2.0615528128088303</c:v>
                  </c:pt>
                  <c:pt idx="5">
                    <c:v>3.1622776601683795</c:v>
                  </c:pt>
                  <c:pt idx="6">
                    <c:v>1.4142135623730951</c:v>
                  </c:pt>
                  <c:pt idx="7">
                    <c:v>1.707825127659933</c:v>
                  </c:pt>
                  <c:pt idx="8">
                    <c:v>1</c:v>
                  </c:pt>
                  <c:pt idx="9">
                    <c:v>2.9860788111948193</c:v>
                  </c:pt>
                  <c:pt idx="10">
                    <c:v>2.753785273643051</c:v>
                  </c:pt>
                  <c:pt idx="11">
                    <c:v>2.8722813232690143</c:v>
                  </c:pt>
                  <c:pt idx="12">
                    <c:v>2.6457513110645907</c:v>
                  </c:pt>
                  <c:pt idx="13">
                    <c:v>1.707825127659933</c:v>
                  </c:pt>
                  <c:pt idx="14">
                    <c:v>2.0615528128088303</c:v>
                  </c:pt>
                  <c:pt idx="15">
                    <c:v>8.0983537421708949</c:v>
                  </c:pt>
                  <c:pt idx="16">
                    <c:v>1.2583057392117916</c:v>
                  </c:pt>
                  <c:pt idx="17">
                    <c:v>3.5</c:v>
                  </c:pt>
                  <c:pt idx="18">
                    <c:v>0.5</c:v>
                  </c:pt>
                  <c:pt idx="19">
                    <c:v>2.3804761428476167</c:v>
                  </c:pt>
                  <c:pt idx="20">
                    <c:v>56.747246629241843</c:v>
                  </c:pt>
                  <c:pt idx="21">
                    <c:v>98.171618437645549</c:v>
                  </c:pt>
                  <c:pt idx="22">
                    <c:v>39.246018906380812</c:v>
                  </c:pt>
                  <c:pt idx="23">
                    <c:v>47.898329824744408</c:v>
                  </c:pt>
                  <c:pt idx="24">
                    <c:v>1.4142135623730951</c:v>
                  </c:pt>
                </c:numCache>
              </c:numRef>
            </c:plus>
            <c:minus>
              <c:numRef>
                <c:f>'SO4-S'!$M$3:$M$27</c:f>
                <c:numCache>
                  <c:formatCode>General</c:formatCode>
                  <c:ptCount val="25"/>
                  <c:pt idx="0">
                    <c:v>4.7958315233127191</c:v>
                  </c:pt>
                  <c:pt idx="1">
                    <c:v>2.9860788111948193</c:v>
                  </c:pt>
                  <c:pt idx="2">
                    <c:v>5.4467115461227307</c:v>
                  </c:pt>
                  <c:pt idx="3">
                    <c:v>4.7609522856952333</c:v>
                  </c:pt>
                  <c:pt idx="4">
                    <c:v>2.0615528128088303</c:v>
                  </c:pt>
                  <c:pt idx="5">
                    <c:v>3.1622776601683795</c:v>
                  </c:pt>
                  <c:pt idx="6">
                    <c:v>1.4142135623730951</c:v>
                  </c:pt>
                  <c:pt idx="7">
                    <c:v>1.707825127659933</c:v>
                  </c:pt>
                  <c:pt idx="8">
                    <c:v>1</c:v>
                  </c:pt>
                  <c:pt idx="9">
                    <c:v>2.9860788111948193</c:v>
                  </c:pt>
                  <c:pt idx="10">
                    <c:v>2.753785273643051</c:v>
                  </c:pt>
                  <c:pt idx="11">
                    <c:v>2.8722813232690143</c:v>
                  </c:pt>
                  <c:pt idx="12">
                    <c:v>2.6457513110645907</c:v>
                  </c:pt>
                  <c:pt idx="13">
                    <c:v>1.707825127659933</c:v>
                  </c:pt>
                  <c:pt idx="14">
                    <c:v>2.0615528128088303</c:v>
                  </c:pt>
                  <c:pt idx="15">
                    <c:v>8.0983537421708949</c:v>
                  </c:pt>
                  <c:pt idx="16">
                    <c:v>1.2583057392117916</c:v>
                  </c:pt>
                  <c:pt idx="17">
                    <c:v>3.5</c:v>
                  </c:pt>
                  <c:pt idx="18">
                    <c:v>0.5</c:v>
                  </c:pt>
                  <c:pt idx="19">
                    <c:v>2.3804761428476167</c:v>
                  </c:pt>
                  <c:pt idx="20">
                    <c:v>56.747246629241843</c:v>
                  </c:pt>
                  <c:pt idx="21">
                    <c:v>98.171618437645549</c:v>
                  </c:pt>
                  <c:pt idx="22">
                    <c:v>39.246018906380812</c:v>
                  </c:pt>
                  <c:pt idx="23">
                    <c:v>47.898329824744408</c:v>
                  </c:pt>
                  <c:pt idx="24">
                    <c:v>1.4142135623730951</c:v>
                  </c:pt>
                </c:numCache>
              </c:numRef>
            </c:minus>
          </c:errBars>
          <c:cat>
            <c:strRef>
              <c:f>'SO4-S'!$G$3:$G$27</c:f>
              <c:strCache>
                <c:ptCount val="25"/>
                <c:pt idx="0">
                  <c:v>ERAVAR:NW:INT:A</c:v>
                </c:pt>
                <c:pt idx="1">
                  <c:v>ERAVAR:SW:INT:A</c:v>
                </c:pt>
                <c:pt idx="2">
                  <c:v>ERAVAR:SE:INT:A</c:v>
                </c:pt>
                <c:pt idx="3">
                  <c:v>ERAVAR:NW:INT:B</c:v>
                </c:pt>
                <c:pt idx="4">
                  <c:v>ERAVAR:SW:INT:B</c:v>
                </c:pt>
                <c:pt idx="5">
                  <c:v>ERAVAR:SE:INT:B</c:v>
                </c:pt>
                <c:pt idx="6">
                  <c:v>ERAVAR:NW:EXT:A</c:v>
                </c:pt>
                <c:pt idx="7">
                  <c:v>ERAVAR:SW:EXT:A</c:v>
                </c:pt>
                <c:pt idx="8">
                  <c:v>ERAVAR:SE:EXT:A</c:v>
                </c:pt>
                <c:pt idx="9">
                  <c:v>ERAVAR:NW:EXT:B</c:v>
                </c:pt>
                <c:pt idx="10">
                  <c:v>ERAVAR:SW:EXT:B</c:v>
                </c:pt>
                <c:pt idx="11">
                  <c:v>ERAVAR:SE:EXT:B</c:v>
                </c:pt>
                <c:pt idx="12">
                  <c:v>IPOPES:NW:INT</c:v>
                </c:pt>
                <c:pt idx="13">
                  <c:v>IPOPES:SW:INT</c:v>
                </c:pt>
                <c:pt idx="14">
                  <c:v>IPOPES:NE:INT</c:v>
                </c:pt>
                <c:pt idx="15">
                  <c:v>IPOPES:SE:INT</c:v>
                </c:pt>
                <c:pt idx="16">
                  <c:v>IPOPES:NW:EXT</c:v>
                </c:pt>
                <c:pt idx="17">
                  <c:v>IPOPES:SW:EXT</c:v>
                </c:pt>
                <c:pt idx="18">
                  <c:v>IPOPES:NE:EXT</c:v>
                </c:pt>
                <c:pt idx="19">
                  <c:v>IPOPES:SE:EXT</c:v>
                </c:pt>
                <c:pt idx="20">
                  <c:v>LZVEG</c:v>
                </c:pt>
                <c:pt idx="21">
                  <c:v>COCNUC</c:v>
                </c:pt>
                <c:pt idx="22">
                  <c:v>TUOARG</c:v>
                </c:pt>
                <c:pt idx="23">
                  <c:v>CASEQU</c:v>
                </c:pt>
                <c:pt idx="24">
                  <c:v>Desert</c:v>
                </c:pt>
              </c:strCache>
            </c:strRef>
          </c:cat>
          <c:val>
            <c:numRef>
              <c:f>'SO4-S'!$L$3:$L$27</c:f>
              <c:numCache>
                <c:formatCode>0.00</c:formatCode>
                <c:ptCount val="25"/>
                <c:pt idx="0">
                  <c:v>10.5</c:v>
                </c:pt>
                <c:pt idx="1">
                  <c:v>8.25</c:v>
                </c:pt>
                <c:pt idx="2">
                  <c:v>12.5</c:v>
                </c:pt>
                <c:pt idx="3">
                  <c:v>11</c:v>
                </c:pt>
                <c:pt idx="4">
                  <c:v>6.25</c:v>
                </c:pt>
                <c:pt idx="5">
                  <c:v>14</c:v>
                </c:pt>
                <c:pt idx="6">
                  <c:v>11</c:v>
                </c:pt>
                <c:pt idx="7">
                  <c:v>7.25</c:v>
                </c:pt>
                <c:pt idx="8">
                  <c:v>12.5</c:v>
                </c:pt>
                <c:pt idx="9">
                  <c:v>13.25</c:v>
                </c:pt>
                <c:pt idx="10">
                  <c:v>7.25</c:v>
                </c:pt>
                <c:pt idx="11">
                  <c:v>9.25</c:v>
                </c:pt>
                <c:pt idx="12">
                  <c:v>10.5</c:v>
                </c:pt>
                <c:pt idx="13">
                  <c:v>10.25</c:v>
                </c:pt>
                <c:pt idx="14">
                  <c:v>8.25</c:v>
                </c:pt>
                <c:pt idx="15">
                  <c:v>12.25</c:v>
                </c:pt>
                <c:pt idx="16">
                  <c:v>6.25</c:v>
                </c:pt>
                <c:pt idx="17">
                  <c:v>8.25</c:v>
                </c:pt>
                <c:pt idx="18">
                  <c:v>5.75</c:v>
                </c:pt>
                <c:pt idx="19">
                  <c:v>7.5</c:v>
                </c:pt>
                <c:pt idx="20">
                  <c:v>107.75</c:v>
                </c:pt>
                <c:pt idx="21">
                  <c:v>117.5</c:v>
                </c:pt>
                <c:pt idx="22">
                  <c:v>63.25</c:v>
                </c:pt>
                <c:pt idx="23">
                  <c:v>85.75</c:v>
                </c:pt>
                <c:pt idx="2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5408"/>
        <c:axId val="49063040"/>
      </c:barChart>
      <c:catAx>
        <c:axId val="491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9063040"/>
        <c:crosses val="autoZero"/>
        <c:auto val="0"/>
        <c:lblAlgn val="ctr"/>
        <c:lblOffset val="100"/>
        <c:noMultiLvlLbl val="0"/>
      </c:catAx>
      <c:valAx>
        <c:axId val="49063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105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626487314085742"/>
          <c:y val="0.32613918051910179"/>
          <c:w val="0.12706846019247597"/>
          <c:h val="0.28742089530475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SO4-S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66426071741033"/>
          <c:y val="0.19480351414406533"/>
          <c:w val="0.66882217847769032"/>
          <c:h val="0.45336723534558182"/>
        </c:manualLayout>
      </c:layout>
      <c:barChart>
        <c:barDir val="col"/>
        <c:grouping val="clustered"/>
        <c:varyColors val="0"/>
        <c:ser>
          <c:idx val="0"/>
          <c:order val="0"/>
          <c:tx>
            <c:v>SO4-S ERAVAR Near(A)</c:v>
          </c:tx>
          <c:invertIfNegative val="0"/>
          <c:errBars>
            <c:errBarType val="both"/>
            <c:errValType val="cust"/>
            <c:noEndCap val="0"/>
            <c:plus>
              <c:numRef>
                <c:f>'SO4-S'!$M$3:$M$8</c:f>
                <c:numCache>
                  <c:formatCode>General</c:formatCode>
                  <c:ptCount val="6"/>
                  <c:pt idx="0">
                    <c:v>4.7958315233127191</c:v>
                  </c:pt>
                  <c:pt idx="1">
                    <c:v>2.9860788111948193</c:v>
                  </c:pt>
                  <c:pt idx="2">
                    <c:v>5.4467115461227307</c:v>
                  </c:pt>
                  <c:pt idx="3">
                    <c:v>4.7609522856952333</c:v>
                  </c:pt>
                  <c:pt idx="4">
                    <c:v>2.0615528128088303</c:v>
                  </c:pt>
                  <c:pt idx="5">
                    <c:v>3.1622776601683795</c:v>
                  </c:pt>
                </c:numCache>
              </c:numRef>
            </c:plus>
            <c:minus>
              <c:numRef>
                <c:f>'SO4-S'!$M$3:$M$8</c:f>
                <c:numCache>
                  <c:formatCode>General</c:formatCode>
                  <c:ptCount val="6"/>
                  <c:pt idx="0">
                    <c:v>4.7958315233127191</c:v>
                  </c:pt>
                  <c:pt idx="1">
                    <c:v>2.9860788111948193</c:v>
                  </c:pt>
                  <c:pt idx="2">
                    <c:v>5.4467115461227307</c:v>
                  </c:pt>
                  <c:pt idx="3">
                    <c:v>4.7609522856952333</c:v>
                  </c:pt>
                  <c:pt idx="4">
                    <c:v>2.0615528128088303</c:v>
                  </c:pt>
                  <c:pt idx="5">
                    <c:v>3.1622776601683795</c:v>
                  </c:pt>
                </c:numCache>
              </c:numRef>
            </c:minus>
          </c:errBars>
          <c:cat>
            <c:strRef>
              <c:f>'SO4-S'!$F$3:$F$8</c:f>
              <c:strCache>
                <c:ptCount val="3"/>
                <c:pt idx="0">
                  <c:v>ERAVAR:NW:INT</c:v>
                </c:pt>
                <c:pt idx="1">
                  <c:v>ERAVAR:SW:INT</c:v>
                </c:pt>
                <c:pt idx="2">
                  <c:v>ERAVAR:SE:INT</c:v>
                </c:pt>
              </c:strCache>
            </c:strRef>
          </c:cat>
          <c:val>
            <c:numRef>
              <c:f>'SO4-S'!$L$3:$L$8</c:f>
              <c:numCache>
                <c:formatCode>0.00</c:formatCode>
                <c:ptCount val="6"/>
                <c:pt idx="0">
                  <c:v>10.5</c:v>
                </c:pt>
                <c:pt idx="1">
                  <c:v>8.25</c:v>
                </c:pt>
                <c:pt idx="2">
                  <c:v>12.5</c:v>
                </c:pt>
                <c:pt idx="3">
                  <c:v>11</c:v>
                </c:pt>
                <c:pt idx="4">
                  <c:v>6.25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tx>
            <c:v>SO4-S ERAVAR Far (B)</c:v>
          </c:tx>
          <c:invertIfNegative val="0"/>
          <c:errBars>
            <c:errBarType val="both"/>
            <c:errValType val="cust"/>
            <c:noEndCap val="0"/>
            <c:plus>
              <c:numRef>
                <c:f>'SO4-S'!$M$9:$M$14</c:f>
                <c:numCache>
                  <c:formatCode>General</c:formatCode>
                  <c:ptCount val="6"/>
                  <c:pt idx="0">
                    <c:v>1.4142135623730951</c:v>
                  </c:pt>
                  <c:pt idx="1">
                    <c:v>1.707825127659933</c:v>
                  </c:pt>
                  <c:pt idx="2">
                    <c:v>1</c:v>
                  </c:pt>
                  <c:pt idx="3">
                    <c:v>2.9860788111948193</c:v>
                  </c:pt>
                  <c:pt idx="4">
                    <c:v>2.753785273643051</c:v>
                  </c:pt>
                  <c:pt idx="5">
                    <c:v>2.8722813232690143</c:v>
                  </c:pt>
                </c:numCache>
              </c:numRef>
            </c:plus>
            <c:minus>
              <c:numRef>
                <c:f>'SO4-S'!$M$9:$M$14</c:f>
                <c:numCache>
                  <c:formatCode>General</c:formatCode>
                  <c:ptCount val="6"/>
                  <c:pt idx="0">
                    <c:v>1.4142135623730951</c:v>
                  </c:pt>
                  <c:pt idx="1">
                    <c:v>1.707825127659933</c:v>
                  </c:pt>
                  <c:pt idx="2">
                    <c:v>1</c:v>
                  </c:pt>
                  <c:pt idx="3">
                    <c:v>2.9860788111948193</c:v>
                  </c:pt>
                  <c:pt idx="4">
                    <c:v>2.753785273643051</c:v>
                  </c:pt>
                  <c:pt idx="5">
                    <c:v>2.8722813232690143</c:v>
                  </c:pt>
                </c:numCache>
              </c:numRef>
            </c:minus>
          </c:errBars>
          <c:cat>
            <c:strRef>
              <c:f>'SO4-S'!$F$3:$F$8</c:f>
              <c:strCache>
                <c:ptCount val="3"/>
                <c:pt idx="0">
                  <c:v>ERAVAR:NW:INT</c:v>
                </c:pt>
                <c:pt idx="1">
                  <c:v>ERAVAR:SW:INT</c:v>
                </c:pt>
                <c:pt idx="2">
                  <c:v>ERAVAR:SE:INT</c:v>
                </c:pt>
              </c:strCache>
            </c:strRef>
          </c:cat>
          <c:val>
            <c:numRef>
              <c:f>'SO4-S'!$L$9:$L$14</c:f>
              <c:numCache>
                <c:formatCode>0.00</c:formatCode>
                <c:ptCount val="6"/>
                <c:pt idx="0">
                  <c:v>11</c:v>
                </c:pt>
                <c:pt idx="1">
                  <c:v>7.25</c:v>
                </c:pt>
                <c:pt idx="2">
                  <c:v>12.5</c:v>
                </c:pt>
                <c:pt idx="3">
                  <c:v>13.25</c:v>
                </c:pt>
                <c:pt idx="4">
                  <c:v>7.25</c:v>
                </c:pt>
                <c:pt idx="5">
                  <c:v>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69376"/>
        <c:axId val="49064768"/>
      </c:barChart>
      <c:catAx>
        <c:axId val="488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064768"/>
        <c:crosses val="autoZero"/>
        <c:auto val="1"/>
        <c:lblAlgn val="ctr"/>
        <c:lblOffset val="100"/>
        <c:noMultiLvlLbl val="0"/>
      </c:catAx>
      <c:valAx>
        <c:axId val="4906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SO4-S</a:t>
                </a:r>
                <a:r>
                  <a:rPr lang="en-US" baseline="0"/>
                  <a:t> (ppm)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8869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37532808398957"/>
          <c:y val="0.20094706911636051"/>
          <c:w val="0.19995800524934385"/>
          <c:h val="0.454471420239136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2305659945032"/>
          <c:y val="7.5042478329113774E-2"/>
          <c:w val="0.74435583232289182"/>
          <c:h val="0.54286270482174381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% Organic Matter</c:v>
          </c:tx>
          <c:invertIfNegative val="0"/>
          <c:errBars>
            <c:errBarType val="both"/>
            <c:errValType val="cust"/>
            <c:noEndCap val="0"/>
            <c:plus>
              <c:numRef>
                <c:f>'% O-Matter'!$M$3:$M$27</c:f>
                <c:numCache>
                  <c:formatCode>General</c:formatCode>
                  <c:ptCount val="25"/>
                  <c:pt idx="0">
                    <c:v>0.20215505600075023</c:v>
                  </c:pt>
                  <c:pt idx="1">
                    <c:v>0.38887658710701506</c:v>
                  </c:pt>
                  <c:pt idx="2">
                    <c:v>0.77380014646332718</c:v>
                  </c:pt>
                  <c:pt idx="3">
                    <c:v>0.3578174581170312</c:v>
                  </c:pt>
                  <c:pt idx="4">
                    <c:v>0.16800297616411439</c:v>
                  </c:pt>
                  <c:pt idx="5">
                    <c:v>5.1881274720911266E-2</c:v>
                  </c:pt>
                  <c:pt idx="6">
                    <c:v>0.30110906108363239</c:v>
                  </c:pt>
                  <c:pt idx="7">
                    <c:v>0.25747168129071329</c:v>
                  </c:pt>
                  <c:pt idx="8">
                    <c:v>0.1840289832245636</c:v>
                  </c:pt>
                  <c:pt idx="9">
                    <c:v>0.21517434791349999</c:v>
                  </c:pt>
                  <c:pt idx="10">
                    <c:v>0.18938496948455733</c:v>
                  </c:pt>
                  <c:pt idx="11">
                    <c:v>0.21517434791349999</c:v>
                  </c:pt>
                  <c:pt idx="12">
                    <c:v>0.32765581535100713</c:v>
                  </c:pt>
                  <c:pt idx="13">
                    <c:v>0.13576941236277543</c:v>
                  </c:pt>
                  <c:pt idx="14">
                    <c:v>0.15152007567755935</c:v>
                  </c:pt>
                  <c:pt idx="15">
                    <c:v>0.33960761671866768</c:v>
                  </c:pt>
                  <c:pt idx="16">
                    <c:v>0.12093386622447833</c:v>
                  </c:pt>
                  <c:pt idx="17">
                    <c:v>0.9330014290807207</c:v>
                  </c:pt>
                  <c:pt idx="18">
                    <c:v>0.28548204847240388</c:v>
                  </c:pt>
                  <c:pt idx="19">
                    <c:v>0.60400745028517633</c:v>
                  </c:pt>
                  <c:pt idx="20">
                    <c:v>0.9125970268050041</c:v>
                  </c:pt>
                  <c:pt idx="21">
                    <c:v>0.927397793110736</c:v>
                  </c:pt>
                  <c:pt idx="22">
                    <c:v>0.89190806701139358</c:v>
                  </c:pt>
                  <c:pt idx="23">
                    <c:v>1.2334369325857997</c:v>
                  </c:pt>
                  <c:pt idx="24">
                    <c:v>5.7951128835712379E-2</c:v>
                  </c:pt>
                </c:numCache>
              </c:numRef>
            </c:plus>
            <c:minus>
              <c:numRef>
                <c:f>'% O-Matter'!$M$3:$M$27</c:f>
                <c:numCache>
                  <c:formatCode>General</c:formatCode>
                  <c:ptCount val="25"/>
                  <c:pt idx="0">
                    <c:v>0.20215505600075023</c:v>
                  </c:pt>
                  <c:pt idx="1">
                    <c:v>0.38887658710701506</c:v>
                  </c:pt>
                  <c:pt idx="2">
                    <c:v>0.77380014646332718</c:v>
                  </c:pt>
                  <c:pt idx="3">
                    <c:v>0.3578174581170312</c:v>
                  </c:pt>
                  <c:pt idx="4">
                    <c:v>0.16800297616411439</c:v>
                  </c:pt>
                  <c:pt idx="5">
                    <c:v>5.1881274720911266E-2</c:v>
                  </c:pt>
                  <c:pt idx="6">
                    <c:v>0.30110906108363239</c:v>
                  </c:pt>
                  <c:pt idx="7">
                    <c:v>0.25747168129071329</c:v>
                  </c:pt>
                  <c:pt idx="8">
                    <c:v>0.1840289832245636</c:v>
                  </c:pt>
                  <c:pt idx="9">
                    <c:v>0.21517434791349999</c:v>
                  </c:pt>
                  <c:pt idx="10">
                    <c:v>0.18938496948455733</c:v>
                  </c:pt>
                  <c:pt idx="11">
                    <c:v>0.21517434791349999</c:v>
                  </c:pt>
                  <c:pt idx="12">
                    <c:v>0.32765581535100713</c:v>
                  </c:pt>
                  <c:pt idx="13">
                    <c:v>0.13576941236277543</c:v>
                  </c:pt>
                  <c:pt idx="14">
                    <c:v>0.15152007567755935</c:v>
                  </c:pt>
                  <c:pt idx="15">
                    <c:v>0.33960761671866768</c:v>
                  </c:pt>
                  <c:pt idx="16">
                    <c:v>0.12093386622447833</c:v>
                  </c:pt>
                  <c:pt idx="17">
                    <c:v>0.9330014290807207</c:v>
                  </c:pt>
                  <c:pt idx="18">
                    <c:v>0.28548204847240388</c:v>
                  </c:pt>
                  <c:pt idx="19">
                    <c:v>0.60400745028517633</c:v>
                  </c:pt>
                  <c:pt idx="20">
                    <c:v>0.9125970268050041</c:v>
                  </c:pt>
                  <c:pt idx="21">
                    <c:v>0.927397793110736</c:v>
                  </c:pt>
                  <c:pt idx="22">
                    <c:v>0.89190806701139358</c:v>
                  </c:pt>
                  <c:pt idx="23">
                    <c:v>1.2334369325857997</c:v>
                  </c:pt>
                  <c:pt idx="24">
                    <c:v>5.7951128835712379E-2</c:v>
                  </c:pt>
                </c:numCache>
              </c:numRef>
            </c:minus>
          </c:errBars>
          <c:cat>
            <c:strRef>
              <c:f>'% O-Matter'!$G$3:$G$27</c:f>
              <c:strCache>
                <c:ptCount val="25"/>
                <c:pt idx="0">
                  <c:v>ERAVAR:NW:EXT:A</c:v>
                </c:pt>
                <c:pt idx="1">
                  <c:v>ERAVAR:NW:EXT:B</c:v>
                </c:pt>
                <c:pt idx="2">
                  <c:v>ERAVAR:NW:INT:A</c:v>
                </c:pt>
                <c:pt idx="3">
                  <c:v>ERAVAR:NW:INT:B</c:v>
                </c:pt>
                <c:pt idx="4">
                  <c:v>ERAVAR:SE:EXT:A</c:v>
                </c:pt>
                <c:pt idx="5">
                  <c:v>ERAVAR:SE:EXT:B</c:v>
                </c:pt>
                <c:pt idx="6">
                  <c:v>ERAVAR:SE:INT:A</c:v>
                </c:pt>
                <c:pt idx="7">
                  <c:v>ERAVAR:SE:INT:B</c:v>
                </c:pt>
                <c:pt idx="8">
                  <c:v>ERAVAR:SW:EXT:A</c:v>
                </c:pt>
                <c:pt idx="9">
                  <c:v>ERAVAR:SW:EXT:B</c:v>
                </c:pt>
                <c:pt idx="10">
                  <c:v>ERAVAR:SW:INT:A</c:v>
                </c:pt>
                <c:pt idx="11">
                  <c:v>ERAVAR:SW:INT:B</c:v>
                </c:pt>
                <c:pt idx="12">
                  <c:v>IPOPES:NE:EXT</c:v>
                </c:pt>
                <c:pt idx="13">
                  <c:v>IPOPES:NE:INT</c:v>
                </c:pt>
                <c:pt idx="14">
                  <c:v>IPOPES:NW:EXT</c:v>
                </c:pt>
                <c:pt idx="15">
                  <c:v>IPOPES:NW:INT</c:v>
                </c:pt>
                <c:pt idx="16">
                  <c:v>IPOPES:SE:EXT</c:v>
                </c:pt>
                <c:pt idx="17">
                  <c:v>IPOPES:SE:INT</c:v>
                </c:pt>
                <c:pt idx="18">
                  <c:v>IPOPES:SW:EXT</c:v>
                </c:pt>
                <c:pt idx="19">
                  <c:v>IPOPES:SW:INT</c:v>
                </c:pt>
                <c:pt idx="20">
                  <c:v>LZVEG</c:v>
                </c:pt>
                <c:pt idx="21">
                  <c:v>COCNUC</c:v>
                </c:pt>
                <c:pt idx="22">
                  <c:v>TUOARG</c:v>
                </c:pt>
                <c:pt idx="23">
                  <c:v>CASEQU</c:v>
                </c:pt>
                <c:pt idx="24">
                  <c:v>Desert</c:v>
                </c:pt>
              </c:strCache>
            </c:strRef>
          </c:cat>
          <c:val>
            <c:numRef>
              <c:f>'% O-Matter'!$L$3:$L$27</c:f>
              <c:numCache>
                <c:formatCode>0.00</c:formatCode>
                <c:ptCount val="25"/>
                <c:pt idx="0">
                  <c:v>0.73000000000000009</c:v>
                </c:pt>
                <c:pt idx="1">
                  <c:v>0.8125</c:v>
                </c:pt>
                <c:pt idx="2">
                  <c:v>0.9850000000000001</c:v>
                </c:pt>
                <c:pt idx="3">
                  <c:v>0.495</c:v>
                </c:pt>
                <c:pt idx="4">
                  <c:v>0.28750000000000003</c:v>
                </c:pt>
                <c:pt idx="5">
                  <c:v>0.2475</c:v>
                </c:pt>
                <c:pt idx="6">
                  <c:v>0.51</c:v>
                </c:pt>
                <c:pt idx="7">
                  <c:v>0.40750000000000003</c:v>
                </c:pt>
                <c:pt idx="8">
                  <c:v>0.54</c:v>
                </c:pt>
                <c:pt idx="9">
                  <c:v>0.52500000000000002</c:v>
                </c:pt>
                <c:pt idx="10">
                  <c:v>0.53</c:v>
                </c:pt>
                <c:pt idx="11">
                  <c:v>0.52500000000000002</c:v>
                </c:pt>
                <c:pt idx="12">
                  <c:v>0.52250000000000008</c:v>
                </c:pt>
                <c:pt idx="13">
                  <c:v>0.30499999999999999</c:v>
                </c:pt>
                <c:pt idx="14">
                  <c:v>0.20250000000000001</c:v>
                </c:pt>
                <c:pt idx="15">
                  <c:v>0.73</c:v>
                </c:pt>
                <c:pt idx="16">
                  <c:v>0.26250000000000001</c:v>
                </c:pt>
                <c:pt idx="17">
                  <c:v>0.89749999999999996</c:v>
                </c:pt>
                <c:pt idx="18">
                  <c:v>0.52500000000000002</c:v>
                </c:pt>
                <c:pt idx="19">
                  <c:v>0.93250000000000011</c:v>
                </c:pt>
                <c:pt idx="20">
                  <c:v>2.3050000000000002</c:v>
                </c:pt>
                <c:pt idx="21">
                  <c:v>3.1300000000000003</c:v>
                </c:pt>
                <c:pt idx="22">
                  <c:v>2.1349999999999998</c:v>
                </c:pt>
                <c:pt idx="23">
                  <c:v>2.2050000000000001</c:v>
                </c:pt>
                <c:pt idx="24">
                  <c:v>8.7499999999999994E-2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870912"/>
        <c:axId val="49067072"/>
      </c:barChart>
      <c:catAx>
        <c:axId val="488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Group</a:t>
                </a:r>
              </a:p>
            </c:rich>
          </c:tx>
          <c:layout/>
          <c:overlay val="0"/>
        </c:title>
        <c:majorTickMark val="cross"/>
        <c:minorTickMark val="none"/>
        <c:tickLblPos val="nextTo"/>
        <c:crossAx val="49067072"/>
        <c:crosses val="autoZero"/>
        <c:auto val="0"/>
        <c:lblAlgn val="ctr"/>
        <c:lblOffset val="100"/>
        <c:tickLblSkip val="1"/>
        <c:noMultiLvlLbl val="0"/>
      </c:catAx>
      <c:valAx>
        <c:axId val="49067072"/>
        <c:scaling>
          <c:orientation val="minMax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Organic Matter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887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873013241765828"/>
          <c:y val="0.31087801255525127"/>
          <c:w val="0.13968259230754052"/>
          <c:h val="0.134643117526975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2305659945032"/>
          <c:y val="0.15823120725826226"/>
          <c:w val="0.75218895213236436"/>
          <c:h val="0.48090165199938245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% Organic Matter</c:v>
          </c:tx>
          <c:invertIfNegative val="0"/>
          <c:errBars>
            <c:errBarType val="both"/>
            <c:errValType val="cust"/>
            <c:noEndCap val="0"/>
            <c:plus>
              <c:numRef>
                <c:f>'% O-Matter'!$M$3:$M$27</c:f>
                <c:numCache>
                  <c:formatCode>General</c:formatCode>
                  <c:ptCount val="25"/>
                  <c:pt idx="0">
                    <c:v>0.20215505600075023</c:v>
                  </c:pt>
                  <c:pt idx="1">
                    <c:v>0.38887658710701506</c:v>
                  </c:pt>
                  <c:pt idx="2">
                    <c:v>0.77380014646332718</c:v>
                  </c:pt>
                  <c:pt idx="3">
                    <c:v>0.3578174581170312</c:v>
                  </c:pt>
                  <c:pt idx="4">
                    <c:v>0.16800297616411439</c:v>
                  </c:pt>
                  <c:pt idx="5">
                    <c:v>5.1881274720911266E-2</c:v>
                  </c:pt>
                  <c:pt idx="6">
                    <c:v>0.30110906108363239</c:v>
                  </c:pt>
                  <c:pt idx="7">
                    <c:v>0.25747168129071329</c:v>
                  </c:pt>
                  <c:pt idx="8">
                    <c:v>0.1840289832245636</c:v>
                  </c:pt>
                  <c:pt idx="9">
                    <c:v>0.21517434791349999</c:v>
                  </c:pt>
                  <c:pt idx="10">
                    <c:v>0.18938496948455733</c:v>
                  </c:pt>
                  <c:pt idx="11">
                    <c:v>0.21517434791349999</c:v>
                  </c:pt>
                  <c:pt idx="12">
                    <c:v>0.32765581535100713</c:v>
                  </c:pt>
                  <c:pt idx="13">
                    <c:v>0.13576941236277543</c:v>
                  </c:pt>
                  <c:pt idx="14">
                    <c:v>0.15152007567755935</c:v>
                  </c:pt>
                  <c:pt idx="15">
                    <c:v>0.33960761671866768</c:v>
                  </c:pt>
                  <c:pt idx="16">
                    <c:v>0.12093386622447833</c:v>
                  </c:pt>
                  <c:pt idx="17">
                    <c:v>0.9330014290807207</c:v>
                  </c:pt>
                  <c:pt idx="18">
                    <c:v>0.28548204847240388</c:v>
                  </c:pt>
                  <c:pt idx="19">
                    <c:v>0.60400745028517633</c:v>
                  </c:pt>
                  <c:pt idx="20">
                    <c:v>0.9125970268050041</c:v>
                  </c:pt>
                  <c:pt idx="21">
                    <c:v>0.927397793110736</c:v>
                  </c:pt>
                  <c:pt idx="22">
                    <c:v>0.89190806701139358</c:v>
                  </c:pt>
                  <c:pt idx="23">
                    <c:v>1.2334369325857997</c:v>
                  </c:pt>
                  <c:pt idx="24">
                    <c:v>5.7951128835712379E-2</c:v>
                  </c:pt>
                </c:numCache>
              </c:numRef>
            </c:plus>
            <c:minus>
              <c:numRef>
                <c:f>'% O-Matter'!$M$3:$M$27</c:f>
                <c:numCache>
                  <c:formatCode>General</c:formatCode>
                  <c:ptCount val="25"/>
                  <c:pt idx="0">
                    <c:v>0.20215505600075023</c:v>
                  </c:pt>
                  <c:pt idx="1">
                    <c:v>0.38887658710701506</c:v>
                  </c:pt>
                  <c:pt idx="2">
                    <c:v>0.77380014646332718</c:v>
                  </c:pt>
                  <c:pt idx="3">
                    <c:v>0.3578174581170312</c:v>
                  </c:pt>
                  <c:pt idx="4">
                    <c:v>0.16800297616411439</c:v>
                  </c:pt>
                  <c:pt idx="5">
                    <c:v>5.1881274720911266E-2</c:v>
                  </c:pt>
                  <c:pt idx="6">
                    <c:v>0.30110906108363239</c:v>
                  </c:pt>
                  <c:pt idx="7">
                    <c:v>0.25747168129071329</c:v>
                  </c:pt>
                  <c:pt idx="8">
                    <c:v>0.1840289832245636</c:v>
                  </c:pt>
                  <c:pt idx="9">
                    <c:v>0.21517434791349999</c:v>
                  </c:pt>
                  <c:pt idx="10">
                    <c:v>0.18938496948455733</c:v>
                  </c:pt>
                  <c:pt idx="11">
                    <c:v>0.21517434791349999</c:v>
                  </c:pt>
                  <c:pt idx="12">
                    <c:v>0.32765581535100713</c:v>
                  </c:pt>
                  <c:pt idx="13">
                    <c:v>0.13576941236277543</c:v>
                  </c:pt>
                  <c:pt idx="14">
                    <c:v>0.15152007567755935</c:v>
                  </c:pt>
                  <c:pt idx="15">
                    <c:v>0.33960761671866768</c:v>
                  </c:pt>
                  <c:pt idx="16">
                    <c:v>0.12093386622447833</c:v>
                  </c:pt>
                  <c:pt idx="17">
                    <c:v>0.9330014290807207</c:v>
                  </c:pt>
                  <c:pt idx="18">
                    <c:v>0.28548204847240388</c:v>
                  </c:pt>
                  <c:pt idx="19">
                    <c:v>0.60400745028517633</c:v>
                  </c:pt>
                  <c:pt idx="20">
                    <c:v>0.9125970268050041</c:v>
                  </c:pt>
                  <c:pt idx="21">
                    <c:v>0.927397793110736</c:v>
                  </c:pt>
                  <c:pt idx="22">
                    <c:v>0.89190806701139358</c:v>
                  </c:pt>
                  <c:pt idx="23">
                    <c:v>1.2334369325857997</c:v>
                  </c:pt>
                  <c:pt idx="24">
                    <c:v>5.7951128835712379E-2</c:v>
                  </c:pt>
                </c:numCache>
              </c:numRef>
            </c:minus>
          </c:errBars>
          <c:cat>
            <c:strRef>
              <c:f>'% O-Matter'!$G$3:$G$27</c:f>
              <c:strCache>
                <c:ptCount val="25"/>
                <c:pt idx="0">
                  <c:v>ERAVAR:NW:EXT:A</c:v>
                </c:pt>
                <c:pt idx="1">
                  <c:v>ERAVAR:NW:EXT:B</c:v>
                </c:pt>
                <c:pt idx="2">
                  <c:v>ERAVAR:NW:INT:A</c:v>
                </c:pt>
                <c:pt idx="3">
                  <c:v>ERAVAR:NW:INT:B</c:v>
                </c:pt>
                <c:pt idx="4">
                  <c:v>ERAVAR:SE:EXT:A</c:v>
                </c:pt>
                <c:pt idx="5">
                  <c:v>ERAVAR:SE:EXT:B</c:v>
                </c:pt>
                <c:pt idx="6">
                  <c:v>ERAVAR:SE:INT:A</c:v>
                </c:pt>
                <c:pt idx="7">
                  <c:v>ERAVAR:SE:INT:B</c:v>
                </c:pt>
                <c:pt idx="8">
                  <c:v>ERAVAR:SW:EXT:A</c:v>
                </c:pt>
                <c:pt idx="9">
                  <c:v>ERAVAR:SW:EXT:B</c:v>
                </c:pt>
                <c:pt idx="10">
                  <c:v>ERAVAR:SW:INT:A</c:v>
                </c:pt>
                <c:pt idx="11">
                  <c:v>ERAVAR:SW:INT:B</c:v>
                </c:pt>
                <c:pt idx="12">
                  <c:v>IPOPES:NE:EXT</c:v>
                </c:pt>
                <c:pt idx="13">
                  <c:v>IPOPES:NE:INT</c:v>
                </c:pt>
                <c:pt idx="14">
                  <c:v>IPOPES:NW:EXT</c:v>
                </c:pt>
                <c:pt idx="15">
                  <c:v>IPOPES:NW:INT</c:v>
                </c:pt>
                <c:pt idx="16">
                  <c:v>IPOPES:SE:EXT</c:v>
                </c:pt>
                <c:pt idx="17">
                  <c:v>IPOPES:SE:INT</c:v>
                </c:pt>
                <c:pt idx="18">
                  <c:v>IPOPES:SW:EXT</c:v>
                </c:pt>
                <c:pt idx="19">
                  <c:v>IPOPES:SW:INT</c:v>
                </c:pt>
                <c:pt idx="20">
                  <c:v>LZVEG</c:v>
                </c:pt>
                <c:pt idx="21">
                  <c:v>COCNUC</c:v>
                </c:pt>
                <c:pt idx="22">
                  <c:v>TUOARG</c:v>
                </c:pt>
                <c:pt idx="23">
                  <c:v>CASEQU</c:v>
                </c:pt>
                <c:pt idx="24">
                  <c:v>Desert</c:v>
                </c:pt>
              </c:strCache>
            </c:strRef>
          </c:cat>
          <c:val>
            <c:numRef>
              <c:f>'% O-Matter'!$L$3:$L$22</c:f>
              <c:numCache>
                <c:formatCode>0.00</c:formatCode>
                <c:ptCount val="20"/>
                <c:pt idx="0">
                  <c:v>0.73000000000000009</c:v>
                </c:pt>
                <c:pt idx="1">
                  <c:v>0.8125</c:v>
                </c:pt>
                <c:pt idx="2">
                  <c:v>0.9850000000000001</c:v>
                </c:pt>
                <c:pt idx="3">
                  <c:v>0.495</c:v>
                </c:pt>
                <c:pt idx="4">
                  <c:v>0.28750000000000003</c:v>
                </c:pt>
                <c:pt idx="5">
                  <c:v>0.2475</c:v>
                </c:pt>
                <c:pt idx="6">
                  <c:v>0.51</c:v>
                </c:pt>
                <c:pt idx="7">
                  <c:v>0.40750000000000003</c:v>
                </c:pt>
                <c:pt idx="8">
                  <c:v>0.54</c:v>
                </c:pt>
                <c:pt idx="9">
                  <c:v>0.52500000000000002</c:v>
                </c:pt>
                <c:pt idx="10">
                  <c:v>0.53</c:v>
                </c:pt>
                <c:pt idx="11">
                  <c:v>0.52500000000000002</c:v>
                </c:pt>
                <c:pt idx="12">
                  <c:v>0.52250000000000008</c:v>
                </c:pt>
                <c:pt idx="13">
                  <c:v>0.30499999999999999</c:v>
                </c:pt>
                <c:pt idx="14">
                  <c:v>0.20250000000000001</c:v>
                </c:pt>
                <c:pt idx="15">
                  <c:v>0.73</c:v>
                </c:pt>
                <c:pt idx="16">
                  <c:v>0.26250000000000001</c:v>
                </c:pt>
                <c:pt idx="17">
                  <c:v>0.89749999999999996</c:v>
                </c:pt>
                <c:pt idx="18">
                  <c:v>0.52500000000000002</c:v>
                </c:pt>
                <c:pt idx="19">
                  <c:v>0.93250000000000011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871936"/>
        <c:axId val="49068800"/>
      </c:barChart>
      <c:catAx>
        <c:axId val="488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Group</a:t>
                </a:r>
              </a:p>
            </c:rich>
          </c:tx>
          <c:layout>
            <c:manualLayout>
              <c:xMode val="edge"/>
              <c:yMode val="edge"/>
              <c:x val="0.41913935443626155"/>
              <c:y val="0.93229760165262776"/>
            </c:manualLayout>
          </c:layout>
          <c:overlay val="0"/>
        </c:title>
        <c:majorTickMark val="cross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49068800"/>
        <c:crosses val="autoZero"/>
        <c:auto val="1"/>
        <c:lblAlgn val="ctr"/>
        <c:lblOffset val="50"/>
        <c:noMultiLvlLbl val="0"/>
      </c:catAx>
      <c:valAx>
        <c:axId val="49068800"/>
        <c:scaling>
          <c:orientation val="minMax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Organic Matter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887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873013241765828"/>
          <c:y val="0.31087801255525127"/>
          <c:w val="0.14126992184584664"/>
          <c:h val="6.815705031179995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497415</xdr:colOff>
      <xdr:row>28</xdr:row>
      <xdr:rowOff>73025</xdr:rowOff>
    </xdr:from>
    <xdr:to>
      <xdr:col>20</xdr:col>
      <xdr:colOff>273842</xdr:colOff>
      <xdr:row>44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9</xdr:col>
      <xdr:colOff>300303</xdr:colOff>
      <xdr:row>44</xdr:row>
      <xdr:rowOff>117474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3</xdr:row>
      <xdr:rowOff>157161</xdr:rowOff>
    </xdr:from>
    <xdr:to>
      <xdr:col>22</xdr:col>
      <xdr:colOff>581025</xdr:colOff>
      <xdr:row>21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3</xdr:row>
      <xdr:rowOff>33337</xdr:rowOff>
    </xdr:from>
    <xdr:to>
      <xdr:col>22</xdr:col>
      <xdr:colOff>52915</xdr:colOff>
      <xdr:row>21</xdr:row>
      <xdr:rowOff>116417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603252</xdr:colOff>
      <xdr:row>0</xdr:row>
      <xdr:rowOff>136524</xdr:rowOff>
    </xdr:from>
    <xdr:to>
      <xdr:col>24</xdr:col>
      <xdr:colOff>179917</xdr:colOff>
      <xdr:row>14</xdr:row>
      <xdr:rowOff>21167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10585</xdr:colOff>
      <xdr:row>14</xdr:row>
      <xdr:rowOff>158750</xdr:rowOff>
    </xdr:from>
    <xdr:to>
      <xdr:col>24</xdr:col>
      <xdr:colOff>232833</xdr:colOff>
      <xdr:row>30</xdr:row>
      <xdr:rowOff>169333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42332</xdr:colOff>
      <xdr:row>31</xdr:row>
      <xdr:rowOff>178857</xdr:rowOff>
    </xdr:from>
    <xdr:to>
      <xdr:col>23</xdr:col>
      <xdr:colOff>264582</xdr:colOff>
      <xdr:row>46</xdr:row>
      <xdr:rowOff>64557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407193</xdr:colOff>
      <xdr:row>0</xdr:row>
      <xdr:rowOff>0</xdr:rowOff>
    </xdr:from>
    <xdr:to>
      <xdr:col>29</xdr:col>
      <xdr:colOff>19049</xdr:colOff>
      <xdr:row>11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371473</xdr:colOff>
      <xdr:row>11</xdr:row>
      <xdr:rowOff>71438</xdr:rowOff>
    </xdr:from>
    <xdr:to>
      <xdr:col>28</xdr:col>
      <xdr:colOff>583404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321469</xdr:colOff>
      <xdr:row>29</xdr:row>
      <xdr:rowOff>154781</xdr:rowOff>
    </xdr:from>
    <xdr:to>
      <xdr:col>28</xdr:col>
      <xdr:colOff>577478</xdr:colOff>
      <xdr:row>46</xdr:row>
      <xdr:rowOff>13317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65907" y="6643687"/>
          <a:ext cx="6328196" cy="3097036"/>
        </a:xfrm>
        <a:prstGeom prst="rect">
          <a:avLst/>
        </a:prstGeom>
      </xdr:spPr>
    </xdr:pic>
    <xdr:clientData/>
  </xdr:twoCellAnchor>
  <xdr:twoCellAnchor>
    <xdr:from>
      <xdr:col>9</xdr:col>
      <xdr:colOff>202405</xdr:colOff>
      <xdr:row>28</xdr:row>
      <xdr:rowOff>27383</xdr:rowOff>
    </xdr:from>
    <xdr:to>
      <xdr:col>17</xdr:col>
      <xdr:colOff>1012031</xdr:colOff>
      <xdr:row>44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607218</xdr:colOff>
      <xdr:row>28</xdr:row>
      <xdr:rowOff>23813</xdr:rowOff>
    </xdr:from>
    <xdr:to>
      <xdr:col>8</xdr:col>
      <xdr:colOff>166686</xdr:colOff>
      <xdr:row>44</xdr:row>
      <xdr:rowOff>119063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0</xdr:row>
      <xdr:rowOff>323850</xdr:rowOff>
    </xdr:from>
    <xdr:to>
      <xdr:col>21</xdr:col>
      <xdr:colOff>361951</xdr:colOff>
      <xdr:row>19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140"/>
  <sheetViews>
    <sheetView tabSelected="1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A3" sqref="A3"/>
    </sheetView>
  </sheetViews>
  <sheetFormatPr defaultRowHeight="15"/>
  <cols>
    <col min="1" max="1" width="9" style="99" customWidth="1"/>
    <col min="2" max="2" width="13.140625" style="70" customWidth="1"/>
    <col min="3" max="3" width="4.28515625" style="70" bestFit="1" customWidth="1"/>
    <col min="4" max="4" width="5.140625" style="69" customWidth="1"/>
    <col min="5" max="5" width="9" style="69" bestFit="1" customWidth="1"/>
    <col min="6" max="6" width="9.42578125" style="23" bestFit="1" customWidth="1"/>
    <col min="7" max="7" width="5.42578125" style="23" bestFit="1" customWidth="1"/>
    <col min="8" max="8" width="10.140625" style="23" customWidth="1"/>
    <col min="9" max="9" width="11.28515625" style="23" customWidth="1"/>
    <col min="10" max="10" width="5.7109375" style="69" customWidth="1"/>
    <col min="11" max="11" width="6.7109375" style="69" customWidth="1"/>
    <col min="12" max="14" width="13.5703125" style="23" bestFit="1" customWidth="1"/>
    <col min="15" max="15" width="17.42578125" style="23" bestFit="1" customWidth="1"/>
    <col min="16" max="16" width="6.140625" style="69" bestFit="1" customWidth="1"/>
    <col min="17" max="17" width="29.140625" style="71" customWidth="1"/>
    <col min="18" max="18" width="9.85546875" style="69" customWidth="1"/>
    <col min="19" max="19" width="8.28515625" style="72" customWidth="1"/>
    <col min="20" max="20" width="8.7109375" style="69" customWidth="1"/>
    <col min="21" max="21" width="7.7109375" style="69" customWidth="1"/>
    <col min="22" max="22" width="7.140625" style="69" bestFit="1" customWidth="1"/>
    <col min="23" max="23" width="5" style="69" bestFit="1" customWidth="1"/>
    <col min="24" max="24" width="7.140625" style="69" bestFit="1" customWidth="1"/>
    <col min="25" max="25" width="5.5703125" style="69" bestFit="1" customWidth="1"/>
    <col min="26" max="26" width="8.85546875" style="72" customWidth="1"/>
    <col min="27" max="27" width="4" style="69" bestFit="1" customWidth="1"/>
    <col min="28" max="28" width="7.42578125" style="69" bestFit="1" customWidth="1"/>
    <col min="29" max="30" width="5" style="69" bestFit="1" customWidth="1"/>
    <col min="31" max="32" width="5" style="73" bestFit="1" customWidth="1"/>
    <col min="33" max="34" width="8.85546875" style="73" bestFit="1" customWidth="1"/>
    <col min="35" max="35" width="9.7109375" style="73" bestFit="1" customWidth="1"/>
    <col min="36" max="36" width="15.7109375" style="69" customWidth="1"/>
    <col min="37" max="37" width="12.85546875" style="74" customWidth="1"/>
    <col min="38" max="39" width="12.5703125" style="74" bestFit="1" customWidth="1"/>
    <col min="40" max="40" width="12.140625" style="74" bestFit="1" customWidth="1"/>
    <col min="41" max="41" width="12.5703125" style="74" bestFit="1" customWidth="1"/>
    <col min="42" max="16384" width="9.140625" style="23"/>
  </cols>
  <sheetData>
    <row r="1" spans="1:41">
      <c r="A1" s="104" t="s">
        <v>436</v>
      </c>
      <c r="AL1" s="74" t="s">
        <v>259</v>
      </c>
      <c r="AM1" s="74" t="s">
        <v>260</v>
      </c>
      <c r="AN1" s="74" t="s">
        <v>261</v>
      </c>
      <c r="AO1" s="74" t="s">
        <v>262</v>
      </c>
    </row>
    <row r="2" spans="1:41" ht="15.75" thickBot="1">
      <c r="A2" s="104"/>
    </row>
    <row r="3" spans="1:41" s="75" customFormat="1" ht="48" customHeight="1" thickBot="1">
      <c r="A3" s="82" t="s">
        <v>0</v>
      </c>
      <c r="B3" s="82" t="s">
        <v>61</v>
      </c>
      <c r="C3" s="82" t="s">
        <v>63</v>
      </c>
      <c r="D3" s="82" t="s">
        <v>62</v>
      </c>
      <c r="E3" s="82" t="s">
        <v>384</v>
      </c>
      <c r="F3" s="82" t="s">
        <v>1</v>
      </c>
      <c r="G3" s="82" t="s">
        <v>2</v>
      </c>
      <c r="H3" s="82" t="s">
        <v>395</v>
      </c>
      <c r="I3" s="82" t="s">
        <v>396</v>
      </c>
      <c r="J3" s="82" t="s">
        <v>399</v>
      </c>
      <c r="K3" s="82" t="s">
        <v>400</v>
      </c>
      <c r="L3" s="82" t="s">
        <v>10</v>
      </c>
      <c r="M3" s="82" t="s">
        <v>11</v>
      </c>
      <c r="N3" s="82" t="s">
        <v>12</v>
      </c>
      <c r="O3" s="83" t="s">
        <v>386</v>
      </c>
      <c r="P3" s="82" t="s">
        <v>408</v>
      </c>
      <c r="Q3" s="82" t="s">
        <v>3</v>
      </c>
      <c r="R3" s="84" t="s">
        <v>412</v>
      </c>
      <c r="S3" s="84" t="s">
        <v>413</v>
      </c>
      <c r="T3" s="84" t="s">
        <v>414</v>
      </c>
      <c r="U3" s="84" t="s">
        <v>415</v>
      </c>
      <c r="V3" s="84" t="s">
        <v>416</v>
      </c>
      <c r="W3" s="84" t="s">
        <v>417</v>
      </c>
      <c r="X3" s="84" t="s">
        <v>419</v>
      </c>
      <c r="Y3" s="84" t="s">
        <v>418</v>
      </c>
      <c r="Z3" s="84" t="s">
        <v>420</v>
      </c>
      <c r="AA3" s="84" t="s">
        <v>60</v>
      </c>
      <c r="AB3" s="84" t="s">
        <v>421</v>
      </c>
      <c r="AC3" s="84" t="s">
        <v>422</v>
      </c>
      <c r="AD3" s="84" t="s">
        <v>423</v>
      </c>
      <c r="AE3" s="85" t="s">
        <v>424</v>
      </c>
      <c r="AF3" s="85" t="s">
        <v>425</v>
      </c>
      <c r="AG3" s="85" t="s">
        <v>426</v>
      </c>
      <c r="AH3" s="85" t="s">
        <v>427</v>
      </c>
      <c r="AI3" s="85" t="s">
        <v>428</v>
      </c>
      <c r="AJ3" s="84" t="s">
        <v>385</v>
      </c>
      <c r="AK3" s="85" t="s">
        <v>429</v>
      </c>
      <c r="AL3" s="85" t="s">
        <v>430</v>
      </c>
      <c r="AM3" s="85" t="s">
        <v>431</v>
      </c>
      <c r="AN3" s="85" t="s">
        <v>433</v>
      </c>
      <c r="AO3" s="85" t="s">
        <v>432</v>
      </c>
    </row>
    <row r="4" spans="1:41">
      <c r="A4" s="100">
        <v>1</v>
      </c>
      <c r="B4" s="86" t="s">
        <v>4</v>
      </c>
      <c r="C4" s="86" t="s">
        <v>5</v>
      </c>
      <c r="D4" s="86" t="s">
        <v>35</v>
      </c>
      <c r="E4" s="86">
        <v>1</v>
      </c>
      <c r="F4" s="88">
        <v>41064</v>
      </c>
      <c r="G4" s="89">
        <v>0.57638888888888895</v>
      </c>
      <c r="H4" s="127" t="s">
        <v>105</v>
      </c>
      <c r="I4" s="127" t="s">
        <v>106</v>
      </c>
      <c r="J4" s="86">
        <v>2</v>
      </c>
      <c r="K4" s="86">
        <v>92</v>
      </c>
      <c r="L4" s="87" t="s">
        <v>4</v>
      </c>
      <c r="M4" s="87" t="s">
        <v>9</v>
      </c>
      <c r="N4" s="87" t="s">
        <v>13</v>
      </c>
      <c r="O4" s="87"/>
      <c r="P4" s="86">
        <v>100</v>
      </c>
      <c r="Q4" s="90" t="s">
        <v>14</v>
      </c>
      <c r="R4" s="121">
        <v>46</v>
      </c>
      <c r="S4" s="124">
        <v>23</v>
      </c>
      <c r="T4" s="121">
        <v>4.5</v>
      </c>
      <c r="U4" s="118">
        <v>2.25</v>
      </c>
      <c r="V4" s="86">
        <v>101</v>
      </c>
      <c r="W4" s="86">
        <v>32</v>
      </c>
      <c r="X4" s="91">
        <v>12</v>
      </c>
      <c r="Y4" s="118">
        <v>0.71</v>
      </c>
      <c r="Z4" s="124">
        <v>0.96</v>
      </c>
      <c r="AA4" s="121">
        <v>7.8</v>
      </c>
      <c r="AB4" s="118">
        <v>0.4</v>
      </c>
      <c r="AC4" s="121">
        <v>1.7</v>
      </c>
      <c r="AD4" s="86">
        <v>1</v>
      </c>
      <c r="AE4" s="92">
        <v>0.3</v>
      </c>
      <c r="AF4" s="92">
        <v>4</v>
      </c>
      <c r="AG4" s="113">
        <v>6.6</v>
      </c>
      <c r="AH4" s="114">
        <v>0.8</v>
      </c>
      <c r="AI4" s="117">
        <v>0.12</v>
      </c>
      <c r="AJ4" s="86" t="s">
        <v>263</v>
      </c>
      <c r="AK4" s="105">
        <v>7.6018414322250631</v>
      </c>
      <c r="AL4" s="105">
        <v>86.821069063896232</v>
      </c>
      <c r="AM4" s="105">
        <v>10.523765947138937</v>
      </c>
      <c r="AN4" s="105">
        <v>1.0766000968940088</v>
      </c>
      <c r="AO4" s="106">
        <v>1.5785648920708404</v>
      </c>
    </row>
    <row r="5" spans="1:41">
      <c r="A5" s="101">
        <v>2</v>
      </c>
      <c r="B5" s="68" t="s">
        <v>4</v>
      </c>
      <c r="C5" s="68" t="s">
        <v>5</v>
      </c>
      <c r="D5" s="68" t="s">
        <v>34</v>
      </c>
      <c r="E5" s="68">
        <v>2</v>
      </c>
      <c r="F5" s="76">
        <v>41064</v>
      </c>
      <c r="G5" s="77">
        <v>0.61319444444444449</v>
      </c>
      <c r="H5" s="128" t="s">
        <v>107</v>
      </c>
      <c r="I5" s="128" t="s">
        <v>108</v>
      </c>
      <c r="J5" s="68">
        <v>1</v>
      </c>
      <c r="K5" s="68">
        <v>167</v>
      </c>
      <c r="L5" s="2" t="s">
        <v>4</v>
      </c>
      <c r="M5" s="2" t="s">
        <v>9</v>
      </c>
      <c r="N5" s="2" t="s">
        <v>15</v>
      </c>
      <c r="O5" s="2"/>
      <c r="P5" s="68">
        <v>95</v>
      </c>
      <c r="Q5" s="78" t="s">
        <v>16</v>
      </c>
      <c r="R5" s="122">
        <v>12</v>
      </c>
      <c r="S5" s="125">
        <v>6</v>
      </c>
      <c r="T5" s="122">
        <v>1.5</v>
      </c>
      <c r="U5" s="119">
        <v>0.75</v>
      </c>
      <c r="V5" s="68">
        <v>58</v>
      </c>
      <c r="W5" s="68">
        <v>10</v>
      </c>
      <c r="X5" s="68">
        <v>7</v>
      </c>
      <c r="Y5" s="119">
        <v>0.27</v>
      </c>
      <c r="Z5" s="125">
        <v>0.3</v>
      </c>
      <c r="AA5" s="122">
        <v>8.1999999999999993</v>
      </c>
      <c r="AB5" s="119">
        <v>0.22</v>
      </c>
      <c r="AC5" s="122">
        <v>0.8</v>
      </c>
      <c r="AD5" s="68">
        <v>1</v>
      </c>
      <c r="AE5" s="80">
        <v>0.1</v>
      </c>
      <c r="AF5" s="80">
        <v>1</v>
      </c>
      <c r="AG5" s="115">
        <v>5</v>
      </c>
      <c r="AH5" s="115">
        <v>0.5</v>
      </c>
      <c r="AI5" s="111">
        <v>7.0000000000000007E-2</v>
      </c>
      <c r="AJ5" s="68" t="s">
        <v>263</v>
      </c>
      <c r="AK5" s="107">
        <v>5.595575447570333</v>
      </c>
      <c r="AL5" s="107">
        <v>89.356314589075211</v>
      </c>
      <c r="AM5" s="107">
        <v>8.9356314589075208</v>
      </c>
      <c r="AN5" s="107">
        <v>0.45706554777020569</v>
      </c>
      <c r="AO5" s="108">
        <v>1.2509884042470532</v>
      </c>
    </row>
    <row r="6" spans="1:41">
      <c r="A6" s="101">
        <v>3</v>
      </c>
      <c r="B6" s="68" t="s">
        <v>4</v>
      </c>
      <c r="C6" s="68" t="s">
        <v>5</v>
      </c>
      <c r="D6" s="68" t="s">
        <v>34</v>
      </c>
      <c r="E6" s="68">
        <v>3</v>
      </c>
      <c r="F6" s="76">
        <v>41064</v>
      </c>
      <c r="G6" s="77">
        <v>0.59027777777777779</v>
      </c>
      <c r="H6" s="128" t="s">
        <v>109</v>
      </c>
      <c r="I6" s="128" t="s">
        <v>110</v>
      </c>
      <c r="J6" s="68">
        <v>5</v>
      </c>
      <c r="K6" s="68">
        <v>75</v>
      </c>
      <c r="L6" s="2" t="s">
        <v>4</v>
      </c>
      <c r="M6" s="2" t="s">
        <v>9</v>
      </c>
      <c r="N6" s="2" t="s">
        <v>15</v>
      </c>
      <c r="O6" s="2" t="s">
        <v>13</v>
      </c>
      <c r="P6" s="68">
        <v>98</v>
      </c>
      <c r="Q6" s="78" t="s">
        <v>17</v>
      </c>
      <c r="R6" s="122">
        <v>14.5</v>
      </c>
      <c r="S6" s="125">
        <v>7.25</v>
      </c>
      <c r="T6" s="122">
        <v>2</v>
      </c>
      <c r="U6" s="119">
        <v>1</v>
      </c>
      <c r="V6" s="68">
        <v>115</v>
      </c>
      <c r="W6" s="79">
        <v>8</v>
      </c>
      <c r="X6" s="68">
        <v>10</v>
      </c>
      <c r="Y6" s="119">
        <v>0.56000000000000005</v>
      </c>
      <c r="Z6" s="125">
        <v>0.62</v>
      </c>
      <c r="AA6" s="122">
        <v>7.9</v>
      </c>
      <c r="AB6" s="119">
        <v>0.25</v>
      </c>
      <c r="AC6" s="122">
        <v>1.4</v>
      </c>
      <c r="AD6" s="68">
        <v>1</v>
      </c>
      <c r="AE6" s="80">
        <v>0.2</v>
      </c>
      <c r="AF6" s="80">
        <v>2</v>
      </c>
      <c r="AG6" s="115">
        <v>5.2</v>
      </c>
      <c r="AH6" s="115">
        <v>0.4</v>
      </c>
      <c r="AI6" s="111">
        <v>0.04</v>
      </c>
      <c r="AJ6" s="68" t="s">
        <v>263</v>
      </c>
      <c r="AK6" s="107">
        <v>5.6604603580562669</v>
      </c>
      <c r="AL6" s="107">
        <v>91.865319621911752</v>
      </c>
      <c r="AM6" s="107">
        <v>7.0665630478393657</v>
      </c>
      <c r="AN6" s="107">
        <v>0.3614610254649292</v>
      </c>
      <c r="AO6" s="108">
        <v>0.7066563047839366</v>
      </c>
    </row>
    <row r="7" spans="1:41">
      <c r="A7" s="101">
        <v>4</v>
      </c>
      <c r="B7" s="68" t="s">
        <v>4</v>
      </c>
      <c r="C7" s="68" t="s">
        <v>5</v>
      </c>
      <c r="D7" s="68" t="s">
        <v>34</v>
      </c>
      <c r="E7" s="68">
        <v>4</v>
      </c>
      <c r="F7" s="76">
        <v>41066</v>
      </c>
      <c r="G7" s="77">
        <v>0.43611111111111112</v>
      </c>
      <c r="H7" s="128" t="s">
        <v>111</v>
      </c>
      <c r="I7" s="128" t="s">
        <v>112</v>
      </c>
      <c r="J7" s="68">
        <v>3</v>
      </c>
      <c r="K7" s="68">
        <v>70</v>
      </c>
      <c r="L7" s="2" t="s">
        <v>4</v>
      </c>
      <c r="M7" s="2" t="s">
        <v>9</v>
      </c>
      <c r="N7" s="2" t="s">
        <v>13</v>
      </c>
      <c r="O7" s="2"/>
      <c r="P7" s="68">
        <v>100</v>
      </c>
      <c r="Q7" s="78" t="s">
        <v>17</v>
      </c>
      <c r="R7" s="122">
        <v>42</v>
      </c>
      <c r="S7" s="125">
        <v>21</v>
      </c>
      <c r="T7" s="122">
        <v>2.5</v>
      </c>
      <c r="U7" s="119">
        <v>1.25</v>
      </c>
      <c r="V7" s="68">
        <v>130</v>
      </c>
      <c r="W7" s="68">
        <v>30</v>
      </c>
      <c r="X7" s="68">
        <v>13</v>
      </c>
      <c r="Y7" s="119">
        <v>0.78</v>
      </c>
      <c r="Z7" s="125">
        <v>1.04</v>
      </c>
      <c r="AA7" s="122">
        <v>7.9</v>
      </c>
      <c r="AB7" s="119">
        <v>0.36</v>
      </c>
      <c r="AC7" s="122">
        <v>1.8</v>
      </c>
      <c r="AD7" s="68">
        <v>1</v>
      </c>
      <c r="AE7" s="80">
        <v>0.3</v>
      </c>
      <c r="AF7" s="80">
        <v>2</v>
      </c>
      <c r="AG7" s="115">
        <v>6.1</v>
      </c>
      <c r="AH7" s="115">
        <v>0.7</v>
      </c>
      <c r="AI7" s="111">
        <v>0.1</v>
      </c>
      <c r="AJ7" s="68" t="s">
        <v>263</v>
      </c>
      <c r="AK7" s="107">
        <v>6.9767263427109967</v>
      </c>
      <c r="AL7" s="107">
        <v>87.433556948568508</v>
      </c>
      <c r="AM7" s="107">
        <v>10.033358994098025</v>
      </c>
      <c r="AN7" s="107">
        <v>1.0997470581766196</v>
      </c>
      <c r="AO7" s="108">
        <v>1.4333369991568607</v>
      </c>
    </row>
    <row r="8" spans="1:41">
      <c r="A8" s="101">
        <v>5</v>
      </c>
      <c r="B8" s="68" t="s">
        <v>4</v>
      </c>
      <c r="C8" s="68" t="s">
        <v>5</v>
      </c>
      <c r="D8" s="68" t="s">
        <v>33</v>
      </c>
      <c r="E8" s="68">
        <v>1</v>
      </c>
      <c r="F8" s="76">
        <v>41068</v>
      </c>
      <c r="G8" s="77">
        <v>0.39583333333333331</v>
      </c>
      <c r="H8" s="128" t="s">
        <v>113</v>
      </c>
      <c r="I8" s="128" t="s">
        <v>114</v>
      </c>
      <c r="J8" s="68">
        <v>6</v>
      </c>
      <c r="K8" s="68">
        <v>299</v>
      </c>
      <c r="L8" s="2" t="s">
        <v>18</v>
      </c>
      <c r="M8" s="2" t="s">
        <v>4</v>
      </c>
      <c r="N8" s="2" t="s">
        <v>19</v>
      </c>
      <c r="O8" s="2" t="s">
        <v>9</v>
      </c>
      <c r="P8" s="68">
        <v>15</v>
      </c>
      <c r="Q8" s="78" t="s">
        <v>54</v>
      </c>
      <c r="R8" s="122">
        <v>3.5</v>
      </c>
      <c r="S8" s="125">
        <v>1.75</v>
      </c>
      <c r="T8" s="122">
        <v>1</v>
      </c>
      <c r="U8" s="119">
        <v>0.5</v>
      </c>
      <c r="V8" s="68">
        <v>17</v>
      </c>
      <c r="W8" s="68">
        <v>4</v>
      </c>
      <c r="X8" s="68">
        <v>6</v>
      </c>
      <c r="Y8" s="119">
        <v>0.25</v>
      </c>
      <c r="Z8" s="125">
        <v>0.1</v>
      </c>
      <c r="AA8" s="122">
        <v>8.8000000000000007</v>
      </c>
      <c r="AB8" s="119">
        <v>0.23</v>
      </c>
      <c r="AC8" s="122">
        <v>0.3</v>
      </c>
      <c r="AD8" s="68">
        <v>1</v>
      </c>
      <c r="AE8" s="80">
        <v>0.1</v>
      </c>
      <c r="AF8" s="80">
        <v>1</v>
      </c>
      <c r="AG8" s="115">
        <v>4.7</v>
      </c>
      <c r="AH8" s="115">
        <v>0.5</v>
      </c>
      <c r="AI8" s="111">
        <v>0.1</v>
      </c>
      <c r="AJ8" s="68" t="s">
        <v>263</v>
      </c>
      <c r="AK8" s="107">
        <v>5.3102301790281325</v>
      </c>
      <c r="AL8" s="107">
        <v>88.508404373163813</v>
      </c>
      <c r="AM8" s="107">
        <v>9.4157876992727463</v>
      </c>
      <c r="AN8" s="107">
        <v>0.1926503877089053</v>
      </c>
      <c r="AO8" s="108">
        <v>1.883157539854549</v>
      </c>
    </row>
    <row r="9" spans="1:41" ht="30">
      <c r="A9" s="101">
        <v>6</v>
      </c>
      <c r="B9" s="68" t="s">
        <v>4</v>
      </c>
      <c r="C9" s="68" t="s">
        <v>5</v>
      </c>
      <c r="D9" s="68" t="s">
        <v>33</v>
      </c>
      <c r="E9" s="68">
        <v>2</v>
      </c>
      <c r="F9" s="76">
        <v>41068</v>
      </c>
      <c r="G9" s="77">
        <v>0.41666666666666669</v>
      </c>
      <c r="H9" s="128" t="s">
        <v>115</v>
      </c>
      <c r="I9" s="128" t="s">
        <v>116</v>
      </c>
      <c r="J9" s="68">
        <v>2</v>
      </c>
      <c r="K9" s="68">
        <v>311</v>
      </c>
      <c r="L9" s="2" t="s">
        <v>4</v>
      </c>
      <c r="M9" s="2" t="s">
        <v>9</v>
      </c>
      <c r="N9" s="2" t="s">
        <v>20</v>
      </c>
      <c r="O9" s="2" t="s">
        <v>22</v>
      </c>
      <c r="P9" s="68">
        <v>45</v>
      </c>
      <c r="Q9" s="78" t="s">
        <v>55</v>
      </c>
      <c r="R9" s="122">
        <v>4</v>
      </c>
      <c r="S9" s="125">
        <v>2</v>
      </c>
      <c r="T9" s="122">
        <v>1.5</v>
      </c>
      <c r="U9" s="119">
        <v>0.75</v>
      </c>
      <c r="V9" s="68">
        <v>40</v>
      </c>
      <c r="W9" s="68">
        <v>8</v>
      </c>
      <c r="X9" s="68">
        <v>6</v>
      </c>
      <c r="Y9" s="119">
        <v>0.24</v>
      </c>
      <c r="Z9" s="125">
        <v>0.22</v>
      </c>
      <c r="AA9" s="122">
        <v>8.3000000000000007</v>
      </c>
      <c r="AB9" s="119">
        <v>0.19</v>
      </c>
      <c r="AC9" s="122">
        <v>0.9</v>
      </c>
      <c r="AD9" s="68">
        <v>1</v>
      </c>
      <c r="AE9" s="80">
        <v>0.1</v>
      </c>
      <c r="AF9" s="80">
        <v>1</v>
      </c>
      <c r="AG9" s="115">
        <v>4.9000000000000004</v>
      </c>
      <c r="AH9" s="115">
        <v>0.5</v>
      </c>
      <c r="AI9" s="111">
        <v>0.09</v>
      </c>
      <c r="AJ9" s="68" t="s">
        <v>263</v>
      </c>
      <c r="AK9" s="107">
        <v>5.5104603580562665</v>
      </c>
      <c r="AL9" s="107">
        <v>88.921790224590296</v>
      </c>
      <c r="AM9" s="107">
        <v>9.0736520637337019</v>
      </c>
      <c r="AN9" s="107">
        <v>0.37130034020393671</v>
      </c>
      <c r="AO9" s="108">
        <v>1.6332573714720664</v>
      </c>
    </row>
    <row r="10" spans="1:41">
      <c r="A10" s="101">
        <v>7</v>
      </c>
      <c r="B10" s="68" t="s">
        <v>4</v>
      </c>
      <c r="C10" s="68" t="s">
        <v>5</v>
      </c>
      <c r="D10" s="68" t="s">
        <v>33</v>
      </c>
      <c r="E10" s="68">
        <v>3</v>
      </c>
      <c r="F10" s="76">
        <v>41071</v>
      </c>
      <c r="G10" s="77">
        <v>0.4375</v>
      </c>
      <c r="H10" s="128" t="s">
        <v>117</v>
      </c>
      <c r="I10" s="128" t="s">
        <v>118</v>
      </c>
      <c r="J10" s="68">
        <v>0</v>
      </c>
      <c r="K10" s="68">
        <v>0</v>
      </c>
      <c r="L10" s="2" t="s">
        <v>4</v>
      </c>
      <c r="M10" s="2" t="s">
        <v>18</v>
      </c>
      <c r="N10" s="2" t="s">
        <v>19</v>
      </c>
      <c r="O10" s="2"/>
      <c r="P10" s="68">
        <v>45</v>
      </c>
      <c r="Q10" s="78" t="s">
        <v>56</v>
      </c>
      <c r="R10" s="122">
        <v>3</v>
      </c>
      <c r="S10" s="125">
        <v>1.5</v>
      </c>
      <c r="T10" s="122">
        <v>0.5</v>
      </c>
      <c r="U10" s="119">
        <v>0.25</v>
      </c>
      <c r="V10" s="68">
        <v>21</v>
      </c>
      <c r="W10" s="68">
        <v>12</v>
      </c>
      <c r="X10" s="68">
        <v>5</v>
      </c>
      <c r="Y10" s="119">
        <v>0.2</v>
      </c>
      <c r="Z10" s="125">
        <v>0.08</v>
      </c>
      <c r="AA10" s="122">
        <v>8.6999999999999993</v>
      </c>
      <c r="AB10" s="119">
        <v>0.18</v>
      </c>
      <c r="AC10" s="122">
        <v>0.3</v>
      </c>
      <c r="AD10" s="68">
        <v>1</v>
      </c>
      <c r="AE10" s="80">
        <v>0.1</v>
      </c>
      <c r="AF10" s="80">
        <v>1</v>
      </c>
      <c r="AG10" s="115">
        <v>5.7</v>
      </c>
      <c r="AH10" s="115">
        <v>0.4</v>
      </c>
      <c r="AI10" s="111">
        <v>0.08</v>
      </c>
      <c r="AJ10" s="68" t="s">
        <v>263</v>
      </c>
      <c r="AK10" s="107">
        <v>6.2106905370843997</v>
      </c>
      <c r="AL10" s="107">
        <v>91.777234205519719</v>
      </c>
      <c r="AM10" s="107">
        <v>6.4405076635452438</v>
      </c>
      <c r="AN10" s="107">
        <v>0.49415659822597774</v>
      </c>
      <c r="AO10" s="108">
        <v>1.2881015327090486</v>
      </c>
    </row>
    <row r="11" spans="1:41">
      <c r="A11" s="101">
        <v>8</v>
      </c>
      <c r="B11" s="68" t="s">
        <v>4</v>
      </c>
      <c r="C11" s="68" t="s">
        <v>5</v>
      </c>
      <c r="D11" s="68" t="s">
        <v>33</v>
      </c>
      <c r="E11" s="68">
        <v>4</v>
      </c>
      <c r="F11" s="76">
        <v>41071</v>
      </c>
      <c r="G11" s="77">
        <v>0.41666666666666669</v>
      </c>
      <c r="H11" s="128" t="s">
        <v>119</v>
      </c>
      <c r="I11" s="128" t="s">
        <v>120</v>
      </c>
      <c r="J11" s="68">
        <v>3</v>
      </c>
      <c r="K11" s="68">
        <v>280</v>
      </c>
      <c r="L11" s="2" t="s">
        <v>9</v>
      </c>
      <c r="M11" s="2" t="s">
        <v>4</v>
      </c>
      <c r="N11" s="2" t="s">
        <v>15</v>
      </c>
      <c r="O11" s="2" t="s">
        <v>21</v>
      </c>
      <c r="P11" s="68">
        <v>70</v>
      </c>
      <c r="Q11" s="78" t="s">
        <v>57</v>
      </c>
      <c r="R11" s="122">
        <v>29.5</v>
      </c>
      <c r="S11" s="125">
        <v>14.75</v>
      </c>
      <c r="T11" s="122">
        <v>1.5</v>
      </c>
      <c r="U11" s="119">
        <v>0.75</v>
      </c>
      <c r="V11" s="68">
        <v>53</v>
      </c>
      <c r="W11" s="68">
        <v>12</v>
      </c>
      <c r="X11" s="68">
        <v>8</v>
      </c>
      <c r="Y11" s="119">
        <v>0.18</v>
      </c>
      <c r="Z11" s="125">
        <v>0.41</v>
      </c>
      <c r="AA11" s="122">
        <v>8.3000000000000007</v>
      </c>
      <c r="AB11" s="119">
        <v>0.28999999999999998</v>
      </c>
      <c r="AC11" s="122">
        <v>0.8</v>
      </c>
      <c r="AD11" s="68">
        <v>1</v>
      </c>
      <c r="AE11" s="80">
        <v>0.1</v>
      </c>
      <c r="AF11" s="80">
        <v>1</v>
      </c>
      <c r="AG11" s="115">
        <v>5.6</v>
      </c>
      <c r="AH11" s="115">
        <v>0.4</v>
      </c>
      <c r="AI11" s="111">
        <v>7.0000000000000007E-2</v>
      </c>
      <c r="AJ11" s="68" t="s">
        <v>263</v>
      </c>
      <c r="AK11" s="107">
        <v>6.1006905370843993</v>
      </c>
      <c r="AL11" s="107">
        <v>91.792887476575956</v>
      </c>
      <c r="AM11" s="107">
        <v>6.5566348197554252</v>
      </c>
      <c r="AN11" s="107">
        <v>0.50306661021141375</v>
      </c>
      <c r="AO11" s="108">
        <v>1.1474110934571995</v>
      </c>
    </row>
    <row r="12" spans="1:41">
      <c r="A12" s="101">
        <v>9</v>
      </c>
      <c r="B12" s="68" t="s">
        <v>4</v>
      </c>
      <c r="C12" s="68" t="s">
        <v>6</v>
      </c>
      <c r="D12" s="68" t="s">
        <v>35</v>
      </c>
      <c r="E12" s="68">
        <v>1</v>
      </c>
      <c r="F12" s="76">
        <v>41071</v>
      </c>
      <c r="G12" s="77">
        <v>0.75</v>
      </c>
      <c r="H12" s="128" t="s">
        <v>121</v>
      </c>
      <c r="I12" s="128" t="s">
        <v>122</v>
      </c>
      <c r="J12" s="68">
        <v>2</v>
      </c>
      <c r="K12" s="68">
        <v>260</v>
      </c>
      <c r="L12" s="2" t="s">
        <v>4</v>
      </c>
      <c r="M12" s="2" t="s">
        <v>9</v>
      </c>
      <c r="N12" s="2" t="s">
        <v>13</v>
      </c>
      <c r="O12" s="2"/>
      <c r="P12" s="68">
        <v>100</v>
      </c>
      <c r="Q12" s="78"/>
      <c r="R12" s="122">
        <v>25.5</v>
      </c>
      <c r="S12" s="125">
        <v>12.75</v>
      </c>
      <c r="T12" s="122">
        <v>4</v>
      </c>
      <c r="U12" s="119">
        <v>2</v>
      </c>
      <c r="V12" s="68">
        <v>72</v>
      </c>
      <c r="W12" s="68">
        <v>15</v>
      </c>
      <c r="X12" s="68">
        <v>10</v>
      </c>
      <c r="Y12" s="119">
        <v>0.64</v>
      </c>
      <c r="Z12" s="125">
        <v>0.45</v>
      </c>
      <c r="AA12" s="122">
        <v>8</v>
      </c>
      <c r="AB12" s="119">
        <v>0.31</v>
      </c>
      <c r="AC12" s="122">
        <v>1.2</v>
      </c>
      <c r="AD12" s="68">
        <v>1</v>
      </c>
      <c r="AE12" s="80">
        <v>0.2</v>
      </c>
      <c r="AF12" s="80">
        <v>2</v>
      </c>
      <c r="AG12" s="115">
        <v>5.6</v>
      </c>
      <c r="AH12" s="115">
        <v>0.5</v>
      </c>
      <c r="AI12" s="111">
        <v>0.08</v>
      </c>
      <c r="AJ12" s="68" t="s">
        <v>263</v>
      </c>
      <c r="AK12" s="107">
        <v>6.3183631713554984</v>
      </c>
      <c r="AL12" s="107">
        <v>88.630549528836511</v>
      </c>
      <c r="AM12" s="107">
        <v>9.4961303066610547</v>
      </c>
      <c r="AN12" s="107">
        <v>0.60716945694763769</v>
      </c>
      <c r="AO12" s="108">
        <v>1.2661507075548073</v>
      </c>
    </row>
    <row r="13" spans="1:41" ht="30">
      <c r="A13" s="101">
        <v>10</v>
      </c>
      <c r="B13" s="68" t="s">
        <v>4</v>
      </c>
      <c r="C13" s="68" t="s">
        <v>6</v>
      </c>
      <c r="D13" s="68" t="s">
        <v>34</v>
      </c>
      <c r="E13" s="68">
        <v>2</v>
      </c>
      <c r="F13" s="76">
        <v>41071</v>
      </c>
      <c r="G13" s="77">
        <v>0.51111111111111118</v>
      </c>
      <c r="H13" s="128" t="s">
        <v>123</v>
      </c>
      <c r="I13" s="128" t="s">
        <v>124</v>
      </c>
      <c r="J13" s="68">
        <v>2</v>
      </c>
      <c r="K13" s="68">
        <v>185</v>
      </c>
      <c r="L13" s="2" t="s">
        <v>4</v>
      </c>
      <c r="M13" s="2" t="s">
        <v>9</v>
      </c>
      <c r="N13" s="2"/>
      <c r="O13" s="2"/>
      <c r="P13" s="68">
        <v>100</v>
      </c>
      <c r="Q13" s="78" t="s">
        <v>58</v>
      </c>
      <c r="R13" s="122">
        <v>37</v>
      </c>
      <c r="S13" s="125">
        <v>18.5</v>
      </c>
      <c r="T13" s="122">
        <v>3.5</v>
      </c>
      <c r="U13" s="119">
        <v>1.75</v>
      </c>
      <c r="V13" s="68">
        <v>47</v>
      </c>
      <c r="W13" s="68">
        <v>21</v>
      </c>
      <c r="X13" s="68">
        <v>7</v>
      </c>
      <c r="Y13" s="119">
        <v>0.28999999999999998</v>
      </c>
      <c r="Z13" s="125">
        <v>0.28000000000000003</v>
      </c>
      <c r="AA13" s="122">
        <v>8.3000000000000007</v>
      </c>
      <c r="AB13" s="119">
        <v>0.26</v>
      </c>
      <c r="AC13" s="122">
        <v>0.6</v>
      </c>
      <c r="AD13" s="68">
        <v>1</v>
      </c>
      <c r="AE13" s="80">
        <v>0.1</v>
      </c>
      <c r="AF13" s="80">
        <v>1</v>
      </c>
      <c r="AG13" s="115">
        <v>5.9</v>
      </c>
      <c r="AH13" s="115">
        <v>0.5</v>
      </c>
      <c r="AI13" s="111">
        <v>0.11</v>
      </c>
      <c r="AJ13" s="68" t="s">
        <v>263</v>
      </c>
      <c r="AK13" s="107">
        <v>6.5637084398976988</v>
      </c>
      <c r="AL13" s="107">
        <v>89.888209600180787</v>
      </c>
      <c r="AM13" s="107">
        <v>7.6176448813712536</v>
      </c>
      <c r="AN13" s="107">
        <v>0.81826364454627265</v>
      </c>
      <c r="AO13" s="108">
        <v>1.6758818739016756</v>
      </c>
    </row>
    <row r="14" spans="1:41" ht="30">
      <c r="A14" s="101">
        <v>11</v>
      </c>
      <c r="B14" s="68" t="s">
        <v>4</v>
      </c>
      <c r="C14" s="68" t="s">
        <v>6</v>
      </c>
      <c r="D14" s="68" t="s">
        <v>34</v>
      </c>
      <c r="E14" s="68">
        <v>3</v>
      </c>
      <c r="F14" s="76">
        <v>41071</v>
      </c>
      <c r="G14" s="77">
        <v>0.47500000000000003</v>
      </c>
      <c r="H14" s="128" t="s">
        <v>125</v>
      </c>
      <c r="I14" s="128" t="s">
        <v>126</v>
      </c>
      <c r="J14" s="68">
        <v>5</v>
      </c>
      <c r="K14" s="68">
        <v>251</v>
      </c>
      <c r="L14" s="2" t="s">
        <v>4</v>
      </c>
      <c r="M14" s="2" t="s">
        <v>9</v>
      </c>
      <c r="N14" s="2" t="s">
        <v>23</v>
      </c>
      <c r="O14" s="2"/>
      <c r="P14" s="68">
        <v>80</v>
      </c>
      <c r="Q14" s="78" t="s">
        <v>59</v>
      </c>
      <c r="R14" s="122">
        <v>12.5</v>
      </c>
      <c r="S14" s="125">
        <v>6.25</v>
      </c>
      <c r="T14" s="122">
        <v>2.5</v>
      </c>
      <c r="U14" s="119">
        <v>1.25</v>
      </c>
      <c r="V14" s="68">
        <v>46</v>
      </c>
      <c r="W14" s="68">
        <v>17</v>
      </c>
      <c r="X14" s="68">
        <v>10</v>
      </c>
      <c r="Y14" s="119">
        <v>0.26</v>
      </c>
      <c r="Z14" s="125">
        <v>0.13</v>
      </c>
      <c r="AA14" s="122">
        <v>8.5</v>
      </c>
      <c r="AB14" s="119">
        <v>0.28000000000000003</v>
      </c>
      <c r="AC14" s="122">
        <v>0.5</v>
      </c>
      <c r="AD14" s="68">
        <v>1</v>
      </c>
      <c r="AE14" s="80">
        <v>0.1</v>
      </c>
      <c r="AF14" s="80">
        <v>1</v>
      </c>
      <c r="AG14" s="115">
        <v>6.6</v>
      </c>
      <c r="AH14" s="115">
        <v>0.4</v>
      </c>
      <c r="AI14" s="111">
        <v>0.09</v>
      </c>
      <c r="AJ14" s="68" t="s">
        <v>263</v>
      </c>
      <c r="AK14" s="107">
        <v>7.1334782608695653</v>
      </c>
      <c r="AL14" s="107">
        <v>92.521484732126524</v>
      </c>
      <c r="AM14" s="107">
        <v>5.6073627110379718</v>
      </c>
      <c r="AN14" s="107">
        <v>0.60949594685195341</v>
      </c>
      <c r="AO14" s="108">
        <v>1.2616566099835436</v>
      </c>
    </row>
    <row r="15" spans="1:41">
      <c r="A15" s="101">
        <v>12</v>
      </c>
      <c r="B15" s="68" t="s">
        <v>4</v>
      </c>
      <c r="C15" s="68" t="s">
        <v>6</v>
      </c>
      <c r="D15" s="68" t="s">
        <v>34</v>
      </c>
      <c r="E15" s="68">
        <v>4</v>
      </c>
      <c r="F15" s="76">
        <v>41071</v>
      </c>
      <c r="G15" s="77">
        <v>0.52638888888888891</v>
      </c>
      <c r="H15" s="128" t="s">
        <v>127</v>
      </c>
      <c r="I15" s="128" t="s">
        <v>128</v>
      </c>
      <c r="J15" s="68">
        <v>2</v>
      </c>
      <c r="K15" s="68">
        <v>258</v>
      </c>
      <c r="L15" s="2" t="s">
        <v>4</v>
      </c>
      <c r="M15" s="2" t="s">
        <v>9</v>
      </c>
      <c r="N15" s="2"/>
      <c r="O15" s="2"/>
      <c r="P15" s="68">
        <v>99</v>
      </c>
      <c r="Q15" s="78" t="s">
        <v>17</v>
      </c>
      <c r="R15" s="122">
        <v>15</v>
      </c>
      <c r="S15" s="125">
        <v>7.5</v>
      </c>
      <c r="T15" s="122">
        <v>2</v>
      </c>
      <c r="U15" s="119">
        <v>1</v>
      </c>
      <c r="V15" s="68">
        <v>58</v>
      </c>
      <c r="W15" s="68">
        <v>13</v>
      </c>
      <c r="X15" s="68">
        <v>6</v>
      </c>
      <c r="Y15" s="119">
        <v>0.27</v>
      </c>
      <c r="Z15" s="125">
        <v>0.36</v>
      </c>
      <c r="AA15" s="122">
        <v>8.1</v>
      </c>
      <c r="AB15" s="119">
        <v>0.25</v>
      </c>
      <c r="AC15" s="122">
        <v>0.7</v>
      </c>
      <c r="AD15" s="68">
        <v>1</v>
      </c>
      <c r="AE15" s="80">
        <v>0.1</v>
      </c>
      <c r="AF15" s="80">
        <v>1</v>
      </c>
      <c r="AG15" s="115">
        <v>5.2</v>
      </c>
      <c r="AH15" s="115">
        <v>0.4</v>
      </c>
      <c r="AI15" s="111">
        <v>0.04</v>
      </c>
      <c r="AJ15" s="68" t="s">
        <v>263</v>
      </c>
      <c r="AK15" s="107">
        <v>5.773248081841432</v>
      </c>
      <c r="AL15" s="107">
        <v>90.070614085605186</v>
      </c>
      <c r="AM15" s="107">
        <v>8.6606359697697286</v>
      </c>
      <c r="AN15" s="107">
        <v>0.57589906704351135</v>
      </c>
      <c r="AO15" s="108">
        <v>0.69285087758157837</v>
      </c>
    </row>
    <row r="16" spans="1:41">
      <c r="A16" s="101">
        <v>13</v>
      </c>
      <c r="B16" s="68" t="s">
        <v>4</v>
      </c>
      <c r="C16" s="68" t="s">
        <v>6</v>
      </c>
      <c r="D16" s="68" t="s">
        <v>33</v>
      </c>
      <c r="E16" s="68">
        <v>1</v>
      </c>
      <c r="F16" s="76">
        <v>41071</v>
      </c>
      <c r="G16" s="77">
        <v>0.53680555555555554</v>
      </c>
      <c r="H16" s="128" t="s">
        <v>129</v>
      </c>
      <c r="I16" s="128" t="s">
        <v>130</v>
      </c>
      <c r="J16" s="68">
        <v>3</v>
      </c>
      <c r="K16" s="68">
        <v>76</v>
      </c>
      <c r="L16" s="2" t="s">
        <v>4</v>
      </c>
      <c r="M16" s="2" t="s">
        <v>23</v>
      </c>
      <c r="N16" s="2"/>
      <c r="O16" s="2"/>
      <c r="P16" s="68">
        <v>90</v>
      </c>
      <c r="Q16" s="78" t="s">
        <v>17</v>
      </c>
      <c r="R16" s="122">
        <v>4</v>
      </c>
      <c r="S16" s="125">
        <v>2</v>
      </c>
      <c r="T16" s="122">
        <v>1.5</v>
      </c>
      <c r="U16" s="119">
        <v>0.75</v>
      </c>
      <c r="V16" s="68">
        <v>31</v>
      </c>
      <c r="W16" s="68">
        <v>12</v>
      </c>
      <c r="X16" s="68">
        <v>6</v>
      </c>
      <c r="Y16" s="119">
        <v>0.22</v>
      </c>
      <c r="Z16" s="125">
        <v>0.55000000000000004</v>
      </c>
      <c r="AA16" s="122">
        <v>8.6999999999999993</v>
      </c>
      <c r="AB16" s="119">
        <v>0.18</v>
      </c>
      <c r="AC16" s="122">
        <v>0.3</v>
      </c>
      <c r="AD16" s="68">
        <v>1</v>
      </c>
      <c r="AE16" s="80">
        <v>0.1</v>
      </c>
      <c r="AF16" s="80">
        <v>1</v>
      </c>
      <c r="AG16" s="115">
        <v>5.7</v>
      </c>
      <c r="AH16" s="115">
        <v>0.4</v>
      </c>
      <c r="AI16" s="111">
        <v>0.05</v>
      </c>
      <c r="AJ16" s="68" t="s">
        <v>263</v>
      </c>
      <c r="AK16" s="107">
        <v>6.1806905370843994</v>
      </c>
      <c r="AL16" s="107">
        <v>92.222704984172296</v>
      </c>
      <c r="AM16" s="107">
        <v>6.471768770819109</v>
      </c>
      <c r="AN16" s="107">
        <v>0.4965551486561976</v>
      </c>
      <c r="AO16" s="108">
        <v>0.80897109635238862</v>
      </c>
    </row>
    <row r="17" spans="1:41">
      <c r="A17" s="101">
        <v>14</v>
      </c>
      <c r="B17" s="68" t="s">
        <v>4</v>
      </c>
      <c r="C17" s="68" t="s">
        <v>6</v>
      </c>
      <c r="D17" s="68" t="s">
        <v>33</v>
      </c>
      <c r="E17" s="68">
        <v>2</v>
      </c>
      <c r="F17" s="76">
        <v>41071</v>
      </c>
      <c r="G17" s="77">
        <v>0.49027777777777781</v>
      </c>
      <c r="H17" s="128" t="s">
        <v>131</v>
      </c>
      <c r="I17" s="128" t="s">
        <v>132</v>
      </c>
      <c r="J17" s="68">
        <v>0</v>
      </c>
      <c r="K17" s="68">
        <v>0</v>
      </c>
      <c r="L17" s="2" t="s">
        <v>4</v>
      </c>
      <c r="M17" s="2" t="s">
        <v>9</v>
      </c>
      <c r="N17" s="2"/>
      <c r="O17" s="2"/>
      <c r="P17" s="68">
        <v>90</v>
      </c>
      <c r="Q17" s="78" t="s">
        <v>64</v>
      </c>
      <c r="R17" s="122">
        <v>6.5</v>
      </c>
      <c r="S17" s="125">
        <v>3.25</v>
      </c>
      <c r="T17" s="122">
        <v>2.5</v>
      </c>
      <c r="U17" s="119">
        <v>1.25</v>
      </c>
      <c r="V17" s="68">
        <v>41</v>
      </c>
      <c r="W17" s="68">
        <v>10</v>
      </c>
      <c r="X17" s="68">
        <v>6</v>
      </c>
      <c r="Y17" s="119">
        <v>0.22</v>
      </c>
      <c r="Z17" s="125">
        <v>0.54</v>
      </c>
      <c r="AA17" s="122">
        <v>8.6</v>
      </c>
      <c r="AB17" s="119">
        <v>0.23</v>
      </c>
      <c r="AC17" s="122">
        <v>0.4</v>
      </c>
      <c r="AD17" s="68">
        <v>1</v>
      </c>
      <c r="AE17" s="80">
        <v>0.1</v>
      </c>
      <c r="AF17" s="80">
        <v>1</v>
      </c>
      <c r="AG17" s="115">
        <v>5.3</v>
      </c>
      <c r="AH17" s="115">
        <v>0.4</v>
      </c>
      <c r="AI17" s="111">
        <v>7.0000000000000007E-2</v>
      </c>
      <c r="AJ17" s="68" t="s">
        <v>263</v>
      </c>
      <c r="AK17" s="107">
        <v>5.7955754475703332</v>
      </c>
      <c r="AL17" s="107">
        <v>91.449072623528835</v>
      </c>
      <c r="AM17" s="107">
        <v>6.9018168017757606</v>
      </c>
      <c r="AN17" s="107">
        <v>0.44129263438463945</v>
      </c>
      <c r="AO17" s="108">
        <v>1.2078179403107583</v>
      </c>
    </row>
    <row r="18" spans="1:41">
      <c r="A18" s="101">
        <v>15</v>
      </c>
      <c r="B18" s="68" t="s">
        <v>4</v>
      </c>
      <c r="C18" s="68" t="s">
        <v>6</v>
      </c>
      <c r="D18" s="68" t="s">
        <v>33</v>
      </c>
      <c r="E18" s="68">
        <v>3</v>
      </c>
      <c r="F18" s="76">
        <v>41071</v>
      </c>
      <c r="G18" s="77">
        <v>0.4993055555555555</v>
      </c>
      <c r="H18" s="128" t="s">
        <v>133</v>
      </c>
      <c r="I18" s="128" t="s">
        <v>134</v>
      </c>
      <c r="J18" s="68">
        <v>3</v>
      </c>
      <c r="K18" s="68">
        <v>83</v>
      </c>
      <c r="L18" s="2" t="s">
        <v>4</v>
      </c>
      <c r="M18" s="2" t="s">
        <v>23</v>
      </c>
      <c r="N18" s="2"/>
      <c r="O18" s="2"/>
      <c r="P18" s="68">
        <v>80</v>
      </c>
      <c r="Q18" s="78"/>
      <c r="R18" s="122">
        <v>4.5</v>
      </c>
      <c r="S18" s="125">
        <v>2.25</v>
      </c>
      <c r="T18" s="122">
        <v>3</v>
      </c>
      <c r="U18" s="119">
        <v>1.5</v>
      </c>
      <c r="V18" s="68">
        <v>56</v>
      </c>
      <c r="W18" s="68">
        <v>7</v>
      </c>
      <c r="X18" s="68">
        <v>5</v>
      </c>
      <c r="Y18" s="119">
        <v>0.26</v>
      </c>
      <c r="Z18" s="125">
        <v>0.9</v>
      </c>
      <c r="AA18" s="122">
        <v>8.6</v>
      </c>
      <c r="AB18" s="119">
        <v>0.21</v>
      </c>
      <c r="AC18" s="122">
        <v>0.4</v>
      </c>
      <c r="AD18" s="68">
        <v>1</v>
      </c>
      <c r="AE18" s="80">
        <v>0.1</v>
      </c>
      <c r="AF18" s="80">
        <v>1</v>
      </c>
      <c r="AG18" s="115">
        <v>6</v>
      </c>
      <c r="AH18" s="115">
        <v>0.4</v>
      </c>
      <c r="AI18" s="111">
        <v>0.05</v>
      </c>
      <c r="AJ18" s="68" t="s">
        <v>263</v>
      </c>
      <c r="AK18" s="107">
        <v>6.4679028132992329</v>
      </c>
      <c r="AL18" s="107">
        <v>92.765772356116173</v>
      </c>
      <c r="AM18" s="107">
        <v>6.1843848237410786</v>
      </c>
      <c r="AN18" s="107">
        <v>0.27679471717511217</v>
      </c>
      <c r="AO18" s="108">
        <v>0.77304810296763482</v>
      </c>
    </row>
    <row r="19" spans="1:41" ht="30">
      <c r="A19" s="101">
        <v>16</v>
      </c>
      <c r="B19" s="68" t="s">
        <v>4</v>
      </c>
      <c r="C19" s="68" t="s">
        <v>6</v>
      </c>
      <c r="D19" s="68" t="s">
        <v>33</v>
      </c>
      <c r="E19" s="68">
        <v>4</v>
      </c>
      <c r="F19" s="76">
        <v>41071</v>
      </c>
      <c r="G19" s="77">
        <v>0.46249999999999997</v>
      </c>
      <c r="H19" s="128" t="s">
        <v>135</v>
      </c>
      <c r="I19" s="128" t="s">
        <v>136</v>
      </c>
      <c r="J19" s="68">
        <v>4</v>
      </c>
      <c r="K19" s="68">
        <v>140</v>
      </c>
      <c r="L19" s="2" t="s">
        <v>4</v>
      </c>
      <c r="M19" s="2" t="s">
        <v>23</v>
      </c>
      <c r="N19" s="2" t="s">
        <v>9</v>
      </c>
      <c r="O19" s="2"/>
      <c r="P19" s="68">
        <v>85</v>
      </c>
      <c r="Q19" s="78" t="s">
        <v>65</v>
      </c>
      <c r="R19" s="122">
        <v>8</v>
      </c>
      <c r="S19" s="125">
        <v>4</v>
      </c>
      <c r="T19" s="122">
        <v>1.5</v>
      </c>
      <c r="U19" s="119">
        <v>0.75</v>
      </c>
      <c r="V19" s="68">
        <v>41</v>
      </c>
      <c r="W19" s="68">
        <v>4</v>
      </c>
      <c r="X19" s="68">
        <v>6</v>
      </c>
      <c r="Y19" s="119">
        <v>0.23</v>
      </c>
      <c r="Z19" s="125">
        <v>0.1</v>
      </c>
      <c r="AA19" s="122">
        <v>8.6999999999999993</v>
      </c>
      <c r="AB19" s="119">
        <v>0.23</v>
      </c>
      <c r="AC19" s="122">
        <v>0.4</v>
      </c>
      <c r="AD19" s="68">
        <v>1</v>
      </c>
      <c r="AE19" s="80">
        <v>0.1</v>
      </c>
      <c r="AF19" s="80">
        <v>1</v>
      </c>
      <c r="AG19" s="115">
        <v>5.5</v>
      </c>
      <c r="AH19" s="115">
        <v>0.4</v>
      </c>
      <c r="AI19" s="111">
        <v>0.04</v>
      </c>
      <c r="AJ19" s="68" t="s">
        <v>263</v>
      </c>
      <c r="AK19" s="107">
        <v>5.9502301790281331</v>
      </c>
      <c r="AL19" s="107">
        <v>92.433398952951592</v>
      </c>
      <c r="AM19" s="107">
        <v>6.7224290147601158</v>
      </c>
      <c r="AN19" s="107">
        <v>0.17192913081227917</v>
      </c>
      <c r="AO19" s="108">
        <v>0.67224290147601162</v>
      </c>
    </row>
    <row r="20" spans="1:41">
      <c r="A20" s="101">
        <v>17</v>
      </c>
      <c r="B20" s="68" t="s">
        <v>4</v>
      </c>
      <c r="C20" s="68" t="s">
        <v>7</v>
      </c>
      <c r="D20" s="68" t="s">
        <v>35</v>
      </c>
      <c r="E20" s="68">
        <v>1</v>
      </c>
      <c r="F20" s="76">
        <v>41066</v>
      </c>
      <c r="G20" s="77">
        <v>0.57916666666666672</v>
      </c>
      <c r="H20" s="128" t="s">
        <v>137</v>
      </c>
      <c r="I20" s="128" t="s">
        <v>138</v>
      </c>
      <c r="J20" s="68">
        <v>3</v>
      </c>
      <c r="K20" s="68">
        <v>13</v>
      </c>
      <c r="L20" s="2" t="s">
        <v>24</v>
      </c>
      <c r="M20" s="2" t="s">
        <v>9</v>
      </c>
      <c r="N20" s="2" t="s">
        <v>20</v>
      </c>
      <c r="O20" s="2"/>
      <c r="P20" s="80">
        <v>55</v>
      </c>
      <c r="Q20" s="78" t="s">
        <v>66</v>
      </c>
      <c r="R20" s="122">
        <v>18.5</v>
      </c>
      <c r="S20" s="125">
        <v>9.25</v>
      </c>
      <c r="T20" s="122">
        <v>4.5</v>
      </c>
      <c r="U20" s="119">
        <v>2.25</v>
      </c>
      <c r="V20" s="68">
        <v>11</v>
      </c>
      <c r="W20" s="68">
        <v>10</v>
      </c>
      <c r="X20" s="68">
        <v>10</v>
      </c>
      <c r="Y20" s="119">
        <v>0.55000000000000004</v>
      </c>
      <c r="Z20" s="125">
        <v>0.77</v>
      </c>
      <c r="AA20" s="122">
        <v>7.9</v>
      </c>
      <c r="AB20" s="119">
        <v>0.35</v>
      </c>
      <c r="AC20" s="122">
        <v>1.6</v>
      </c>
      <c r="AD20" s="68">
        <v>1</v>
      </c>
      <c r="AE20" s="80">
        <v>0.4</v>
      </c>
      <c r="AF20" s="80">
        <v>2</v>
      </c>
      <c r="AG20" s="115">
        <v>5.2</v>
      </c>
      <c r="AH20" s="115">
        <v>0.5</v>
      </c>
      <c r="AI20" s="111">
        <v>0.08</v>
      </c>
      <c r="AJ20" s="68" t="s">
        <v>263</v>
      </c>
      <c r="AK20" s="107">
        <v>5.8055754475703329</v>
      </c>
      <c r="AL20" s="107">
        <v>89.569071093137381</v>
      </c>
      <c r="AM20" s="107">
        <v>8.61241068203244</v>
      </c>
      <c r="AN20" s="107">
        <v>0.44053251570498414</v>
      </c>
      <c r="AO20" s="108">
        <v>1.3779857091251904</v>
      </c>
    </row>
    <row r="21" spans="1:41">
      <c r="A21" s="101">
        <v>18</v>
      </c>
      <c r="B21" s="68" t="s">
        <v>4</v>
      </c>
      <c r="C21" s="68" t="s">
        <v>7</v>
      </c>
      <c r="D21" s="68" t="s">
        <v>34</v>
      </c>
      <c r="E21" s="68">
        <v>2</v>
      </c>
      <c r="F21" s="76">
        <v>41066</v>
      </c>
      <c r="G21" s="77">
        <v>0.63263888888888886</v>
      </c>
      <c r="H21" s="128" t="s">
        <v>139</v>
      </c>
      <c r="I21" s="128" t="s">
        <v>140</v>
      </c>
      <c r="J21" s="68">
        <v>2</v>
      </c>
      <c r="K21" s="68">
        <v>335</v>
      </c>
      <c r="L21" s="2" t="s">
        <v>4</v>
      </c>
      <c r="M21" s="2" t="s">
        <v>9</v>
      </c>
      <c r="N21" s="2" t="s">
        <v>15</v>
      </c>
      <c r="O21" s="2"/>
      <c r="P21" s="68">
        <v>98</v>
      </c>
      <c r="Q21" s="78" t="s">
        <v>67</v>
      </c>
      <c r="R21" s="122">
        <v>45</v>
      </c>
      <c r="S21" s="125">
        <v>22.5</v>
      </c>
      <c r="T21" s="122">
        <v>4</v>
      </c>
      <c r="U21" s="119">
        <v>2</v>
      </c>
      <c r="V21" s="68">
        <v>95</v>
      </c>
      <c r="W21" s="68">
        <v>13</v>
      </c>
      <c r="X21" s="68">
        <v>11</v>
      </c>
      <c r="Y21" s="119">
        <v>0.54</v>
      </c>
      <c r="Z21" s="125">
        <v>0.83</v>
      </c>
      <c r="AA21" s="122">
        <v>7.7</v>
      </c>
      <c r="AB21" s="119">
        <v>0.54</v>
      </c>
      <c r="AC21" s="122">
        <v>1.3</v>
      </c>
      <c r="AD21" s="68">
        <v>1</v>
      </c>
      <c r="AE21" s="80">
        <v>0.2</v>
      </c>
      <c r="AF21" s="80">
        <v>1</v>
      </c>
      <c r="AG21" s="115">
        <v>5.9</v>
      </c>
      <c r="AH21" s="115">
        <v>0.6</v>
      </c>
      <c r="AI21" s="111">
        <v>0.1</v>
      </c>
      <c r="AJ21" s="68" t="s">
        <v>263</v>
      </c>
      <c r="AK21" s="107">
        <v>6.6332480818414314</v>
      </c>
      <c r="AL21" s="107">
        <v>88.945866748920423</v>
      </c>
      <c r="AM21" s="107">
        <v>9.0453423812461455</v>
      </c>
      <c r="AN21" s="107">
        <v>0.5012338062924121</v>
      </c>
      <c r="AO21" s="108">
        <v>1.5075570635410243</v>
      </c>
    </row>
    <row r="22" spans="1:41" ht="30">
      <c r="A22" s="101">
        <v>19</v>
      </c>
      <c r="B22" s="68" t="s">
        <v>4</v>
      </c>
      <c r="C22" s="68" t="s">
        <v>7</v>
      </c>
      <c r="D22" s="68" t="s">
        <v>34</v>
      </c>
      <c r="E22" s="68">
        <v>3</v>
      </c>
      <c r="F22" s="76">
        <v>41066</v>
      </c>
      <c r="G22" s="77">
        <v>0.52083333333333337</v>
      </c>
      <c r="H22" s="128" t="s">
        <v>141</v>
      </c>
      <c r="I22" s="128" t="s">
        <v>142</v>
      </c>
      <c r="J22" s="68">
        <v>2</v>
      </c>
      <c r="K22" s="68">
        <v>119</v>
      </c>
      <c r="L22" s="2" t="s">
        <v>9</v>
      </c>
      <c r="M22" s="2" t="s">
        <v>4</v>
      </c>
      <c r="N22" s="2" t="s">
        <v>15</v>
      </c>
      <c r="O22" s="2" t="s">
        <v>20</v>
      </c>
      <c r="P22" s="68">
        <v>45</v>
      </c>
      <c r="Q22" s="78" t="s">
        <v>68</v>
      </c>
      <c r="R22" s="122">
        <v>16</v>
      </c>
      <c r="S22" s="125">
        <v>8</v>
      </c>
      <c r="T22" s="122">
        <v>4</v>
      </c>
      <c r="U22" s="119">
        <v>2</v>
      </c>
      <c r="V22" s="68">
        <v>64</v>
      </c>
      <c r="W22" s="68">
        <v>7</v>
      </c>
      <c r="X22" s="68">
        <v>8</v>
      </c>
      <c r="Y22" s="119">
        <v>0.2</v>
      </c>
      <c r="Z22" s="125">
        <v>0.35</v>
      </c>
      <c r="AA22" s="122">
        <v>8.1</v>
      </c>
      <c r="AB22" s="119">
        <v>0.27</v>
      </c>
      <c r="AC22" s="122">
        <v>0.5</v>
      </c>
      <c r="AD22" s="68">
        <v>1</v>
      </c>
      <c r="AE22" s="80">
        <v>0.1</v>
      </c>
      <c r="AF22" s="80">
        <v>1</v>
      </c>
      <c r="AG22" s="115">
        <v>4.5</v>
      </c>
      <c r="AH22" s="115">
        <v>0.4</v>
      </c>
      <c r="AI22" s="111">
        <v>0.04</v>
      </c>
      <c r="AJ22" s="68" t="s">
        <v>263</v>
      </c>
      <c r="AK22" s="107">
        <v>4.9579028132992331</v>
      </c>
      <c r="AL22" s="107">
        <v>90.764183354483265</v>
      </c>
      <c r="AM22" s="107">
        <v>8.0679274092874014</v>
      </c>
      <c r="AN22" s="107">
        <v>0.36109649530058702</v>
      </c>
      <c r="AO22" s="108">
        <v>0.80679274092874009</v>
      </c>
    </row>
    <row r="23" spans="1:41">
      <c r="A23" s="101">
        <v>20</v>
      </c>
      <c r="B23" s="68" t="s">
        <v>4</v>
      </c>
      <c r="C23" s="68" t="s">
        <v>7</v>
      </c>
      <c r="D23" s="68" t="s">
        <v>34</v>
      </c>
      <c r="E23" s="68">
        <v>4</v>
      </c>
      <c r="F23" s="76">
        <v>41066</v>
      </c>
      <c r="G23" s="77">
        <v>0.50763888888888886</v>
      </c>
      <c r="H23" s="128" t="s">
        <v>143</v>
      </c>
      <c r="I23" s="128" t="s">
        <v>144</v>
      </c>
      <c r="J23" s="68">
        <v>3</v>
      </c>
      <c r="K23" s="68">
        <v>91</v>
      </c>
      <c r="L23" s="2" t="s">
        <v>4</v>
      </c>
      <c r="M23" s="2" t="s">
        <v>9</v>
      </c>
      <c r="N23" s="2" t="s">
        <v>15</v>
      </c>
      <c r="O23" s="2" t="s">
        <v>13</v>
      </c>
      <c r="P23" s="68">
        <v>98</v>
      </c>
      <c r="Q23" s="78" t="s">
        <v>66</v>
      </c>
      <c r="R23" s="122">
        <v>32</v>
      </c>
      <c r="S23" s="125">
        <v>16</v>
      </c>
      <c r="T23" s="122">
        <v>4</v>
      </c>
      <c r="U23" s="119">
        <v>2</v>
      </c>
      <c r="V23" s="68">
        <v>114</v>
      </c>
      <c r="W23" s="68">
        <v>17</v>
      </c>
      <c r="X23" s="68">
        <v>12</v>
      </c>
      <c r="Y23" s="119">
        <v>0.81</v>
      </c>
      <c r="Z23" s="125">
        <v>1.78</v>
      </c>
      <c r="AA23" s="122">
        <v>7.8</v>
      </c>
      <c r="AB23" s="119">
        <v>0.4</v>
      </c>
      <c r="AC23" s="122">
        <v>1.7</v>
      </c>
      <c r="AD23" s="68">
        <v>1</v>
      </c>
      <c r="AE23" s="80">
        <v>0.3</v>
      </c>
      <c r="AF23" s="80">
        <v>2</v>
      </c>
      <c r="AG23" s="115">
        <v>6.6</v>
      </c>
      <c r="AH23" s="115">
        <v>0.6</v>
      </c>
      <c r="AI23" s="111">
        <v>0.11</v>
      </c>
      <c r="AJ23" s="68" t="s">
        <v>263</v>
      </c>
      <c r="AK23" s="107">
        <v>7.353478260869565</v>
      </c>
      <c r="AL23" s="107">
        <v>89.753444096257326</v>
      </c>
      <c r="AM23" s="107">
        <v>8.1594040087506645</v>
      </c>
      <c r="AN23" s="107">
        <v>0.591261160054396</v>
      </c>
      <c r="AO23" s="108">
        <v>1.495890734937622</v>
      </c>
    </row>
    <row r="24" spans="1:41" ht="30">
      <c r="A24" s="101">
        <v>21</v>
      </c>
      <c r="B24" s="68" t="s">
        <v>4</v>
      </c>
      <c r="C24" s="68" t="s">
        <v>7</v>
      </c>
      <c r="D24" s="68" t="s">
        <v>33</v>
      </c>
      <c r="E24" s="68">
        <v>1</v>
      </c>
      <c r="F24" s="76">
        <v>41068</v>
      </c>
      <c r="G24" s="77">
        <v>0.44236111111111115</v>
      </c>
      <c r="H24" s="128" t="s">
        <v>145</v>
      </c>
      <c r="I24" s="128" t="s">
        <v>146</v>
      </c>
      <c r="J24" s="68">
        <v>2</v>
      </c>
      <c r="K24" s="68">
        <v>235</v>
      </c>
      <c r="L24" s="2" t="s">
        <v>9</v>
      </c>
      <c r="M24" s="2" t="s">
        <v>4</v>
      </c>
      <c r="N24" s="2" t="s">
        <v>20</v>
      </c>
      <c r="O24" s="2" t="s">
        <v>23</v>
      </c>
      <c r="P24" s="68">
        <v>75</v>
      </c>
      <c r="Q24" s="78" t="s">
        <v>69</v>
      </c>
      <c r="R24" s="122">
        <v>23.5</v>
      </c>
      <c r="S24" s="125">
        <v>11.75</v>
      </c>
      <c r="T24" s="122">
        <v>4</v>
      </c>
      <c r="U24" s="119">
        <v>2</v>
      </c>
      <c r="V24" s="68">
        <v>109</v>
      </c>
      <c r="W24" s="68">
        <v>12</v>
      </c>
      <c r="X24" s="68">
        <v>12</v>
      </c>
      <c r="Y24" s="119">
        <v>0.43</v>
      </c>
      <c r="Z24" s="125">
        <v>0.46</v>
      </c>
      <c r="AA24" s="122">
        <v>8</v>
      </c>
      <c r="AB24" s="119">
        <v>0.32</v>
      </c>
      <c r="AC24" s="122">
        <v>1.2</v>
      </c>
      <c r="AD24" s="68">
        <v>1</v>
      </c>
      <c r="AE24" s="80">
        <v>0.1</v>
      </c>
      <c r="AF24" s="80">
        <v>2</v>
      </c>
      <c r="AG24" s="115">
        <v>5.8</v>
      </c>
      <c r="AH24" s="115">
        <v>0.6</v>
      </c>
      <c r="AI24" s="111">
        <v>0.06</v>
      </c>
      <c r="AJ24" s="68" t="s">
        <v>263</v>
      </c>
      <c r="AK24" s="107">
        <v>6.4906905370843981</v>
      </c>
      <c r="AL24" s="107">
        <v>89.358751073739299</v>
      </c>
      <c r="AM24" s="107">
        <v>9.2440087317661348</v>
      </c>
      <c r="AN24" s="107">
        <v>0.47283932131796086</v>
      </c>
      <c r="AO24" s="108">
        <v>0.92440087317661346</v>
      </c>
    </row>
    <row r="25" spans="1:41">
      <c r="A25" s="101">
        <v>22</v>
      </c>
      <c r="B25" s="68" t="s">
        <v>4</v>
      </c>
      <c r="C25" s="68" t="s">
        <v>7</v>
      </c>
      <c r="D25" s="68" t="s">
        <v>33</v>
      </c>
      <c r="E25" s="68">
        <v>2</v>
      </c>
      <c r="F25" s="76">
        <v>41068</v>
      </c>
      <c r="G25" s="77">
        <v>0.53472222222222221</v>
      </c>
      <c r="H25" s="128" t="s">
        <v>147</v>
      </c>
      <c r="I25" s="128" t="s">
        <v>148</v>
      </c>
      <c r="J25" s="68">
        <v>6</v>
      </c>
      <c r="K25" s="68">
        <v>210</v>
      </c>
      <c r="L25" s="2" t="s">
        <v>4</v>
      </c>
      <c r="M25" s="2" t="s">
        <v>18</v>
      </c>
      <c r="N25" s="2"/>
      <c r="O25" s="2"/>
      <c r="P25" s="68">
        <v>30</v>
      </c>
      <c r="Q25" s="78" t="s">
        <v>70</v>
      </c>
      <c r="R25" s="122">
        <v>0.5</v>
      </c>
      <c r="S25" s="125">
        <v>0.25</v>
      </c>
      <c r="T25" s="122">
        <v>1.5</v>
      </c>
      <c r="U25" s="119">
        <v>0.75</v>
      </c>
      <c r="V25" s="68">
        <v>21</v>
      </c>
      <c r="W25" s="68">
        <v>6</v>
      </c>
      <c r="X25" s="68">
        <v>4</v>
      </c>
      <c r="Y25" s="119">
        <v>0.15</v>
      </c>
      <c r="Z25" s="125">
        <v>0.19</v>
      </c>
      <c r="AA25" s="122">
        <v>8.6999999999999993</v>
      </c>
      <c r="AB25" s="119">
        <v>0.18</v>
      </c>
      <c r="AC25" s="122">
        <v>0.1</v>
      </c>
      <c r="AD25" s="68">
        <v>1</v>
      </c>
      <c r="AE25" s="80">
        <v>0.1</v>
      </c>
      <c r="AF25" s="80">
        <v>1</v>
      </c>
      <c r="AG25" s="115">
        <v>4.2</v>
      </c>
      <c r="AH25" s="115">
        <v>0.4</v>
      </c>
      <c r="AI25" s="111">
        <v>0.06</v>
      </c>
      <c r="AJ25" s="68" t="s">
        <v>263</v>
      </c>
      <c r="AK25" s="107">
        <v>4.6753452685421992</v>
      </c>
      <c r="AL25" s="107">
        <v>89.832937649748914</v>
      </c>
      <c r="AM25" s="107">
        <v>8.5555178714046587</v>
      </c>
      <c r="AN25" s="107">
        <v>0.32821679813572863</v>
      </c>
      <c r="AO25" s="108">
        <v>1.2833276807106988</v>
      </c>
    </row>
    <row r="26" spans="1:41">
      <c r="A26" s="101">
        <v>23</v>
      </c>
      <c r="B26" s="68" t="s">
        <v>4</v>
      </c>
      <c r="C26" s="68" t="s">
        <v>7</v>
      </c>
      <c r="D26" s="68" t="s">
        <v>33</v>
      </c>
      <c r="E26" s="68">
        <v>3</v>
      </c>
      <c r="F26" s="76">
        <v>41068</v>
      </c>
      <c r="G26" s="77">
        <v>0.49305555555555558</v>
      </c>
      <c r="H26" s="128" t="s">
        <v>149</v>
      </c>
      <c r="I26" s="128" t="s">
        <v>150</v>
      </c>
      <c r="J26" s="68">
        <v>3</v>
      </c>
      <c r="K26" s="68">
        <v>321</v>
      </c>
      <c r="L26" s="2" t="s">
        <v>9</v>
      </c>
      <c r="M26" s="2" t="s">
        <v>4</v>
      </c>
      <c r="N26" s="2" t="s">
        <v>20</v>
      </c>
      <c r="O26" s="2" t="s">
        <v>15</v>
      </c>
      <c r="P26" s="68">
        <v>70</v>
      </c>
      <c r="Q26" s="78"/>
      <c r="R26" s="122">
        <v>13.5</v>
      </c>
      <c r="S26" s="125">
        <v>6.75</v>
      </c>
      <c r="T26" s="122">
        <v>3</v>
      </c>
      <c r="U26" s="119">
        <v>1.5</v>
      </c>
      <c r="V26" s="68">
        <v>81</v>
      </c>
      <c r="W26" s="68">
        <v>9</v>
      </c>
      <c r="X26" s="68">
        <v>7</v>
      </c>
      <c r="Y26" s="119">
        <v>0.22</v>
      </c>
      <c r="Z26" s="125">
        <v>0.56999999999999995</v>
      </c>
      <c r="AA26" s="122">
        <v>8.1</v>
      </c>
      <c r="AB26" s="119">
        <v>0.25</v>
      </c>
      <c r="AC26" s="122">
        <v>0.7</v>
      </c>
      <c r="AD26" s="68">
        <v>1</v>
      </c>
      <c r="AE26" s="80">
        <v>0.1</v>
      </c>
      <c r="AF26" s="80">
        <v>1</v>
      </c>
      <c r="AG26" s="115">
        <v>5.0999999999999996</v>
      </c>
      <c r="AH26" s="115">
        <v>0.4</v>
      </c>
      <c r="AI26" s="111">
        <v>0.04</v>
      </c>
      <c r="AJ26" s="68" t="s">
        <v>263</v>
      </c>
      <c r="AK26" s="107">
        <v>5.5630179028132991</v>
      </c>
      <c r="AL26" s="107">
        <v>91.676857581580947</v>
      </c>
      <c r="AM26" s="107">
        <v>7.1903417711043884</v>
      </c>
      <c r="AN26" s="107">
        <v>0.41376647020421675</v>
      </c>
      <c r="AO26" s="108">
        <v>0.71903417711043893</v>
      </c>
    </row>
    <row r="27" spans="1:41" ht="30">
      <c r="A27" s="101">
        <v>24</v>
      </c>
      <c r="B27" s="68" t="s">
        <v>4</v>
      </c>
      <c r="C27" s="68" t="s">
        <v>7</v>
      </c>
      <c r="D27" s="68" t="s">
        <v>33</v>
      </c>
      <c r="E27" s="68">
        <v>4</v>
      </c>
      <c r="F27" s="76">
        <v>41068</v>
      </c>
      <c r="G27" s="77">
        <v>0.46249999999999997</v>
      </c>
      <c r="H27" s="128" t="s">
        <v>151</v>
      </c>
      <c r="I27" s="128" t="s">
        <v>152</v>
      </c>
      <c r="J27" s="68">
        <v>8</v>
      </c>
      <c r="K27" s="68">
        <v>265</v>
      </c>
      <c r="L27" s="2" t="s">
        <v>9</v>
      </c>
      <c r="M27" s="2" t="s">
        <v>4</v>
      </c>
      <c r="N27" s="2" t="s">
        <v>15</v>
      </c>
      <c r="O27" s="2" t="s">
        <v>20</v>
      </c>
      <c r="P27" s="68">
        <v>75</v>
      </c>
      <c r="Q27" s="78" t="s">
        <v>71</v>
      </c>
      <c r="R27" s="122">
        <v>72.5</v>
      </c>
      <c r="S27" s="125">
        <v>36.25</v>
      </c>
      <c r="T27" s="122">
        <v>4.5</v>
      </c>
      <c r="U27" s="119">
        <v>2.25</v>
      </c>
      <c r="V27" s="68">
        <v>49</v>
      </c>
      <c r="W27" s="68">
        <v>15</v>
      </c>
      <c r="X27" s="68">
        <v>10</v>
      </c>
      <c r="Y27" s="119">
        <v>0.25</v>
      </c>
      <c r="Z27" s="125">
        <v>0.88</v>
      </c>
      <c r="AA27" s="122">
        <v>7.7</v>
      </c>
      <c r="AB27" s="119">
        <v>0.52</v>
      </c>
      <c r="AC27" s="122">
        <v>0.5</v>
      </c>
      <c r="AD27" s="68">
        <v>1</v>
      </c>
      <c r="AE27" s="80">
        <v>0.1</v>
      </c>
      <c r="AF27" s="80">
        <v>1</v>
      </c>
      <c r="AG27" s="115">
        <v>5.4</v>
      </c>
      <c r="AH27" s="115">
        <v>0.5</v>
      </c>
      <c r="AI27" s="111">
        <v>0.05</v>
      </c>
      <c r="AJ27" s="68" t="s">
        <v>263</v>
      </c>
      <c r="AK27" s="107">
        <v>5.9883631713554992</v>
      </c>
      <c r="AL27" s="107">
        <v>90.174891626983268</v>
      </c>
      <c r="AM27" s="107">
        <v>8.3495270024984514</v>
      </c>
      <c r="AN27" s="107">
        <v>0.64062867026842329</v>
      </c>
      <c r="AO27" s="108">
        <v>0.83495270024984514</v>
      </c>
    </row>
    <row r="28" spans="1:41" ht="30">
      <c r="A28" s="101">
        <v>25</v>
      </c>
      <c r="B28" s="68" t="s">
        <v>4</v>
      </c>
      <c r="C28" s="68" t="s">
        <v>8</v>
      </c>
      <c r="D28" s="68" t="s">
        <v>35</v>
      </c>
      <c r="E28" s="68">
        <v>1</v>
      </c>
      <c r="F28" s="76">
        <v>41068</v>
      </c>
      <c r="G28" s="77">
        <v>0.57638888888888895</v>
      </c>
      <c r="H28" s="128" t="s">
        <v>153</v>
      </c>
      <c r="I28" s="128" t="s">
        <v>154</v>
      </c>
      <c r="J28" s="68">
        <v>2</v>
      </c>
      <c r="K28" s="68">
        <v>320</v>
      </c>
      <c r="L28" s="2" t="s">
        <v>9</v>
      </c>
      <c r="M28" s="2" t="s">
        <v>4</v>
      </c>
      <c r="N28" s="2" t="s">
        <v>15</v>
      </c>
      <c r="O28" s="2" t="s">
        <v>23</v>
      </c>
      <c r="P28" s="68">
        <v>70</v>
      </c>
      <c r="Q28" s="78" t="s">
        <v>72</v>
      </c>
      <c r="R28" s="122">
        <v>127</v>
      </c>
      <c r="S28" s="125">
        <v>63.5</v>
      </c>
      <c r="T28" s="122">
        <v>4.5</v>
      </c>
      <c r="U28" s="119">
        <v>2.25</v>
      </c>
      <c r="V28" s="68">
        <v>160</v>
      </c>
      <c r="W28" s="68">
        <v>35</v>
      </c>
      <c r="X28" s="68">
        <v>24</v>
      </c>
      <c r="Y28" s="119">
        <v>1.5</v>
      </c>
      <c r="Z28" s="125">
        <v>2.25</v>
      </c>
      <c r="AA28" s="122">
        <v>7.5</v>
      </c>
      <c r="AB28" s="119">
        <v>1.01</v>
      </c>
      <c r="AC28" s="122">
        <v>2.9</v>
      </c>
      <c r="AD28" s="68">
        <v>1</v>
      </c>
      <c r="AE28" s="80">
        <v>0.9</v>
      </c>
      <c r="AF28" s="80">
        <v>3</v>
      </c>
      <c r="AG28" s="115">
        <v>6.8</v>
      </c>
      <c r="AH28" s="115">
        <v>0.6</v>
      </c>
      <c r="AI28" s="111">
        <v>0.21</v>
      </c>
      <c r="AJ28" s="68" t="s">
        <v>263</v>
      </c>
      <c r="AK28" s="107">
        <v>7.699514066496163</v>
      </c>
      <c r="AL28" s="107">
        <v>88.317261859286305</v>
      </c>
      <c r="AM28" s="107">
        <v>7.7926995758193804</v>
      </c>
      <c r="AN28" s="107">
        <v>1.1625937133575375</v>
      </c>
      <c r="AO28" s="108">
        <v>2.7274448515367831</v>
      </c>
    </row>
    <row r="29" spans="1:41">
      <c r="A29" s="101">
        <v>26</v>
      </c>
      <c r="B29" s="68" t="s">
        <v>4</v>
      </c>
      <c r="C29" s="68" t="s">
        <v>8</v>
      </c>
      <c r="D29" s="68" t="s">
        <v>34</v>
      </c>
      <c r="E29" s="68">
        <v>2</v>
      </c>
      <c r="F29" s="76">
        <v>41068</v>
      </c>
      <c r="G29" s="77">
        <v>0.69444444444444453</v>
      </c>
      <c r="H29" s="128" t="s">
        <v>155</v>
      </c>
      <c r="I29" s="128" t="s">
        <v>156</v>
      </c>
      <c r="J29" s="68">
        <v>5</v>
      </c>
      <c r="K29" s="68">
        <v>263</v>
      </c>
      <c r="L29" s="2" t="s">
        <v>4</v>
      </c>
      <c r="M29" s="2" t="s">
        <v>9</v>
      </c>
      <c r="N29" s="2" t="s">
        <v>15</v>
      </c>
      <c r="O29" s="2" t="s">
        <v>23</v>
      </c>
      <c r="P29" s="68">
        <v>98</v>
      </c>
      <c r="Q29" s="78" t="s">
        <v>73</v>
      </c>
      <c r="R29" s="122">
        <v>47.5</v>
      </c>
      <c r="S29" s="125">
        <v>23.75</v>
      </c>
      <c r="T29" s="122">
        <v>3.5</v>
      </c>
      <c r="U29" s="119">
        <v>1.75</v>
      </c>
      <c r="V29" s="68">
        <v>76</v>
      </c>
      <c r="W29" s="68">
        <v>19</v>
      </c>
      <c r="X29" s="68">
        <v>11</v>
      </c>
      <c r="Y29" s="119">
        <v>0.5</v>
      </c>
      <c r="Z29" s="125">
        <v>0.65</v>
      </c>
      <c r="AA29" s="122">
        <v>7.9</v>
      </c>
      <c r="AB29" s="119">
        <v>0.52</v>
      </c>
      <c r="AC29" s="122">
        <v>0.9</v>
      </c>
      <c r="AD29" s="68">
        <v>1</v>
      </c>
      <c r="AE29" s="80">
        <v>0.1</v>
      </c>
      <c r="AF29" s="80">
        <v>1</v>
      </c>
      <c r="AG29" s="115">
        <v>5.8</v>
      </c>
      <c r="AH29" s="115">
        <v>0.5</v>
      </c>
      <c r="AI29" s="111">
        <v>0.11</v>
      </c>
      <c r="AJ29" s="68" t="s">
        <v>263</v>
      </c>
      <c r="AK29" s="107">
        <v>6.4585933503836319</v>
      </c>
      <c r="AL29" s="107">
        <v>89.802836087450643</v>
      </c>
      <c r="AM29" s="107">
        <v>7.741623800642297</v>
      </c>
      <c r="AN29" s="107">
        <v>0.75238287576574747</v>
      </c>
      <c r="AO29" s="108">
        <v>1.7031572361413054</v>
      </c>
    </row>
    <row r="30" spans="1:41">
      <c r="A30" s="101">
        <v>27</v>
      </c>
      <c r="B30" s="68" t="s">
        <v>4</v>
      </c>
      <c r="C30" s="68" t="s">
        <v>8</v>
      </c>
      <c r="D30" s="68" t="s">
        <v>34</v>
      </c>
      <c r="E30" s="68">
        <v>3</v>
      </c>
      <c r="F30" s="76">
        <v>41068</v>
      </c>
      <c r="G30" s="77">
        <v>0.58680555555555558</v>
      </c>
      <c r="H30" s="128" t="s">
        <v>157</v>
      </c>
      <c r="I30" s="128" t="s">
        <v>158</v>
      </c>
      <c r="J30" s="68">
        <v>4</v>
      </c>
      <c r="K30" s="68">
        <v>264</v>
      </c>
      <c r="L30" s="2" t="s">
        <v>4</v>
      </c>
      <c r="M30" s="2" t="s">
        <v>9</v>
      </c>
      <c r="N30" s="2"/>
      <c r="O30" s="2"/>
      <c r="P30" s="68">
        <v>95</v>
      </c>
      <c r="Q30" s="78" t="s">
        <v>74</v>
      </c>
      <c r="R30" s="122">
        <v>23</v>
      </c>
      <c r="S30" s="125">
        <v>11.5</v>
      </c>
      <c r="T30" s="122">
        <v>3</v>
      </c>
      <c r="U30" s="119">
        <v>1.5</v>
      </c>
      <c r="V30" s="68">
        <v>61</v>
      </c>
      <c r="W30" s="68">
        <v>22</v>
      </c>
      <c r="X30" s="68">
        <v>8</v>
      </c>
      <c r="Y30" s="119">
        <v>0.4</v>
      </c>
      <c r="Z30" s="125">
        <v>0.57999999999999996</v>
      </c>
      <c r="AA30" s="122">
        <v>7.9</v>
      </c>
      <c r="AB30" s="119">
        <v>0.34</v>
      </c>
      <c r="AC30" s="122">
        <v>0.8</v>
      </c>
      <c r="AD30" s="68">
        <v>1</v>
      </c>
      <c r="AE30" s="80">
        <v>0.1</v>
      </c>
      <c r="AF30" s="80">
        <v>1</v>
      </c>
      <c r="AG30" s="115">
        <v>5.5</v>
      </c>
      <c r="AH30" s="115">
        <v>0.6</v>
      </c>
      <c r="AI30" s="111">
        <v>0.09</v>
      </c>
      <c r="AJ30" s="68" t="s">
        <v>263</v>
      </c>
      <c r="AK30" s="107">
        <v>6.2462659846547313</v>
      </c>
      <c r="AL30" s="107">
        <v>88.052606365337454</v>
      </c>
      <c r="AM30" s="107">
        <v>9.6057388762186307</v>
      </c>
      <c r="AN30" s="107">
        <v>0.90079392701112482</v>
      </c>
      <c r="AO30" s="108">
        <v>1.4408608314327946</v>
      </c>
    </row>
    <row r="31" spans="1:41">
      <c r="A31" s="101">
        <v>28</v>
      </c>
      <c r="B31" s="68" t="s">
        <v>4</v>
      </c>
      <c r="C31" s="68" t="s">
        <v>8</v>
      </c>
      <c r="D31" s="68" t="s">
        <v>34</v>
      </c>
      <c r="E31" s="68">
        <v>4</v>
      </c>
      <c r="F31" s="76">
        <v>41068</v>
      </c>
      <c r="G31" s="77">
        <v>0.60416666666666663</v>
      </c>
      <c r="H31" s="128" t="s">
        <v>159</v>
      </c>
      <c r="I31" s="128" t="s">
        <v>160</v>
      </c>
      <c r="J31" s="68">
        <v>2</v>
      </c>
      <c r="K31" s="68">
        <v>268</v>
      </c>
      <c r="L31" s="2" t="s">
        <v>4</v>
      </c>
      <c r="M31" s="2" t="s">
        <v>9</v>
      </c>
      <c r="N31" s="2"/>
      <c r="O31" s="2"/>
      <c r="P31" s="68">
        <v>98</v>
      </c>
      <c r="Q31" s="78" t="s">
        <v>57</v>
      </c>
      <c r="R31" s="122">
        <v>10</v>
      </c>
      <c r="S31" s="125">
        <v>5</v>
      </c>
      <c r="T31" s="122">
        <v>1.5</v>
      </c>
      <c r="U31" s="119">
        <v>0.75</v>
      </c>
      <c r="V31" s="68">
        <v>49</v>
      </c>
      <c r="W31" s="68">
        <v>13</v>
      </c>
      <c r="X31" s="68">
        <v>6</v>
      </c>
      <c r="Y31" s="119">
        <v>0.2</v>
      </c>
      <c r="Z31" s="125">
        <v>0.11</v>
      </c>
      <c r="AA31" s="122">
        <v>8.4</v>
      </c>
      <c r="AB31" s="119">
        <v>0.25</v>
      </c>
      <c r="AC31" s="122">
        <v>0.5</v>
      </c>
      <c r="AD31" s="68">
        <v>1</v>
      </c>
      <c r="AE31" s="80">
        <v>0.1</v>
      </c>
      <c r="AF31" s="80">
        <v>1</v>
      </c>
      <c r="AG31" s="115">
        <v>5.7</v>
      </c>
      <c r="AH31" s="115">
        <v>0.4</v>
      </c>
      <c r="AI31" s="111">
        <v>0.1</v>
      </c>
      <c r="AJ31" s="68" t="s">
        <v>263</v>
      </c>
      <c r="AK31" s="107">
        <v>6.233248081841432</v>
      </c>
      <c r="AL31" s="107">
        <v>91.445100935499752</v>
      </c>
      <c r="AM31" s="107">
        <v>6.4172000656491059</v>
      </c>
      <c r="AN31" s="107">
        <v>0.5333989824388643</v>
      </c>
      <c r="AO31" s="108">
        <v>1.6043000164122765</v>
      </c>
    </row>
    <row r="32" spans="1:41" ht="30">
      <c r="A32" s="101">
        <v>29</v>
      </c>
      <c r="B32" s="68" t="s">
        <v>4</v>
      </c>
      <c r="C32" s="68" t="s">
        <v>8</v>
      </c>
      <c r="D32" s="68" t="s">
        <v>33</v>
      </c>
      <c r="E32" s="68">
        <v>1</v>
      </c>
      <c r="F32" s="76">
        <v>41068</v>
      </c>
      <c r="G32" s="77">
        <v>0.57708333333333328</v>
      </c>
      <c r="H32" s="128" t="s">
        <v>161</v>
      </c>
      <c r="I32" s="128" t="s">
        <v>162</v>
      </c>
      <c r="J32" s="68">
        <v>4</v>
      </c>
      <c r="K32" s="68">
        <v>76</v>
      </c>
      <c r="L32" s="2" t="s">
        <v>4</v>
      </c>
      <c r="M32" s="2" t="s">
        <v>9</v>
      </c>
      <c r="N32" s="2"/>
      <c r="O32" s="2"/>
      <c r="P32" s="68">
        <v>75</v>
      </c>
      <c r="Q32" s="78" t="s">
        <v>75</v>
      </c>
      <c r="R32" s="122">
        <v>4.5</v>
      </c>
      <c r="S32" s="125">
        <v>2.25</v>
      </c>
      <c r="T32" s="122">
        <v>1.5</v>
      </c>
      <c r="U32" s="119">
        <v>0.75</v>
      </c>
      <c r="V32" s="68">
        <v>36</v>
      </c>
      <c r="W32" s="68">
        <v>9</v>
      </c>
      <c r="X32" s="68">
        <v>6</v>
      </c>
      <c r="Y32" s="119">
        <v>0.19</v>
      </c>
      <c r="Z32" s="125">
        <v>0.21</v>
      </c>
      <c r="AA32" s="122">
        <v>8.6</v>
      </c>
      <c r="AB32" s="119">
        <v>0.19</v>
      </c>
      <c r="AC32" s="122">
        <v>0.3</v>
      </c>
      <c r="AD32" s="68">
        <v>1</v>
      </c>
      <c r="AE32" s="80">
        <v>0.1</v>
      </c>
      <c r="AF32" s="80">
        <v>1</v>
      </c>
      <c r="AG32" s="115">
        <v>6</v>
      </c>
      <c r="AH32" s="115">
        <v>0.4</v>
      </c>
      <c r="AI32" s="111">
        <v>7.0000000000000007E-2</v>
      </c>
      <c r="AJ32" s="68" t="s">
        <v>263</v>
      </c>
      <c r="AK32" s="107">
        <v>6.4930179028132997</v>
      </c>
      <c r="AL32" s="107">
        <v>92.406952973290203</v>
      </c>
      <c r="AM32" s="107">
        <v>6.160463531552681</v>
      </c>
      <c r="AN32" s="107">
        <v>0.35450237713538446</v>
      </c>
      <c r="AO32" s="108">
        <v>1.0780811180217191</v>
      </c>
    </row>
    <row r="33" spans="1:41">
      <c r="A33" s="101">
        <v>30</v>
      </c>
      <c r="B33" s="68" t="s">
        <v>4</v>
      </c>
      <c r="C33" s="68" t="s">
        <v>8</v>
      </c>
      <c r="D33" s="68" t="s">
        <v>33</v>
      </c>
      <c r="E33" s="68">
        <v>2</v>
      </c>
      <c r="F33" s="76">
        <v>41071</v>
      </c>
      <c r="G33" s="77">
        <v>0.62222222222222223</v>
      </c>
      <c r="H33" s="128" t="s">
        <v>163</v>
      </c>
      <c r="I33" s="128" t="s">
        <v>164</v>
      </c>
      <c r="J33" s="68">
        <v>2</v>
      </c>
      <c r="K33" s="68">
        <v>120</v>
      </c>
      <c r="L33" s="2" t="s">
        <v>4</v>
      </c>
      <c r="M33" s="2" t="s">
        <v>9</v>
      </c>
      <c r="N33" s="2" t="s">
        <v>23</v>
      </c>
      <c r="O33" s="2"/>
      <c r="P33" s="68">
        <v>90</v>
      </c>
      <c r="Q33" s="78" t="s">
        <v>74</v>
      </c>
      <c r="R33" s="122">
        <v>13</v>
      </c>
      <c r="S33" s="125">
        <v>6.5</v>
      </c>
      <c r="T33" s="122">
        <v>3</v>
      </c>
      <c r="U33" s="119">
        <v>1.5</v>
      </c>
      <c r="V33" s="68">
        <v>57</v>
      </c>
      <c r="W33" s="68">
        <v>13</v>
      </c>
      <c r="X33" s="68">
        <v>7</v>
      </c>
      <c r="Y33" s="119">
        <v>0.34</v>
      </c>
      <c r="Z33" s="125">
        <v>0.33</v>
      </c>
      <c r="AA33" s="122">
        <v>8.3000000000000007</v>
      </c>
      <c r="AB33" s="119">
        <v>0.28000000000000003</v>
      </c>
      <c r="AC33" s="122">
        <v>0.6</v>
      </c>
      <c r="AD33" s="68">
        <v>1</v>
      </c>
      <c r="AE33" s="80">
        <v>0.2</v>
      </c>
      <c r="AF33" s="80">
        <v>1</v>
      </c>
      <c r="AG33" s="115">
        <v>5</v>
      </c>
      <c r="AH33" s="115">
        <v>0.5</v>
      </c>
      <c r="AI33" s="111">
        <v>0.1</v>
      </c>
      <c r="AJ33" s="68" t="s">
        <v>263</v>
      </c>
      <c r="AK33" s="107">
        <v>5.6332480818414314</v>
      </c>
      <c r="AL33" s="107">
        <v>88.758739671297576</v>
      </c>
      <c r="AM33" s="107">
        <v>8.8758739671297562</v>
      </c>
      <c r="AN33" s="107">
        <v>0.5902115681467357</v>
      </c>
      <c r="AO33" s="108">
        <v>1.7751747934259514</v>
      </c>
    </row>
    <row r="34" spans="1:41">
      <c r="A34" s="101">
        <v>31</v>
      </c>
      <c r="B34" s="68" t="s">
        <v>4</v>
      </c>
      <c r="C34" s="68" t="s">
        <v>8</v>
      </c>
      <c r="D34" s="68" t="s">
        <v>33</v>
      </c>
      <c r="E34" s="68">
        <v>3</v>
      </c>
      <c r="F34" s="76">
        <v>41071</v>
      </c>
      <c r="G34" s="77">
        <v>0.58750000000000002</v>
      </c>
      <c r="H34" s="128" t="s">
        <v>165</v>
      </c>
      <c r="I34" s="128" t="s">
        <v>166</v>
      </c>
      <c r="J34" s="68">
        <v>0</v>
      </c>
      <c r="K34" s="68">
        <v>0</v>
      </c>
      <c r="L34" s="2" t="s">
        <v>4</v>
      </c>
      <c r="M34" s="2" t="s">
        <v>9</v>
      </c>
      <c r="N34" s="2" t="s">
        <v>23</v>
      </c>
      <c r="O34" s="2" t="s">
        <v>15</v>
      </c>
      <c r="P34" s="68">
        <v>85</v>
      </c>
      <c r="Q34" s="78"/>
      <c r="R34" s="122">
        <v>29</v>
      </c>
      <c r="S34" s="125">
        <v>14.5</v>
      </c>
      <c r="T34" s="122">
        <v>3</v>
      </c>
      <c r="U34" s="119">
        <v>1.5</v>
      </c>
      <c r="V34" s="68">
        <v>59</v>
      </c>
      <c r="W34" s="68">
        <v>15</v>
      </c>
      <c r="X34" s="68">
        <v>11</v>
      </c>
      <c r="Y34" s="119">
        <v>0.53</v>
      </c>
      <c r="Z34" s="125">
        <v>0.39</v>
      </c>
      <c r="AA34" s="122">
        <v>8.4</v>
      </c>
      <c r="AB34" s="119">
        <v>0.38</v>
      </c>
      <c r="AC34" s="122">
        <v>0.7</v>
      </c>
      <c r="AD34" s="68">
        <v>1</v>
      </c>
      <c r="AE34" s="80">
        <v>0.1</v>
      </c>
      <c r="AF34" s="80">
        <v>1</v>
      </c>
      <c r="AG34" s="115">
        <v>5.3</v>
      </c>
      <c r="AH34" s="115">
        <v>0.6</v>
      </c>
      <c r="AI34" s="111">
        <v>0.12</v>
      </c>
      <c r="AJ34" s="68" t="s">
        <v>263</v>
      </c>
      <c r="AK34" s="107">
        <v>6.0583631713554986</v>
      </c>
      <c r="AL34" s="107">
        <v>87.48237519102338</v>
      </c>
      <c r="AM34" s="107">
        <v>9.9036651159649107</v>
      </c>
      <c r="AN34" s="107">
        <v>0.63322666981872833</v>
      </c>
      <c r="AO34" s="108">
        <v>1.9807330231929823</v>
      </c>
    </row>
    <row r="35" spans="1:41" ht="30">
      <c r="A35" s="101">
        <v>32</v>
      </c>
      <c r="B35" s="68" t="s">
        <v>4</v>
      </c>
      <c r="C35" s="68" t="s">
        <v>8</v>
      </c>
      <c r="D35" s="68" t="s">
        <v>33</v>
      </c>
      <c r="E35" s="68">
        <v>4</v>
      </c>
      <c r="F35" s="76">
        <v>41071</v>
      </c>
      <c r="G35" s="77">
        <v>0.66041666666666665</v>
      </c>
      <c r="H35" s="128" t="s">
        <v>167</v>
      </c>
      <c r="I35" s="128" t="s">
        <v>168</v>
      </c>
      <c r="J35" s="68">
        <v>0</v>
      </c>
      <c r="K35" s="68">
        <v>0</v>
      </c>
      <c r="L35" s="2" t="s">
        <v>4</v>
      </c>
      <c r="M35" s="2" t="s">
        <v>19</v>
      </c>
      <c r="N35" s="2"/>
      <c r="O35" s="2"/>
      <c r="P35" s="68">
        <v>15</v>
      </c>
      <c r="Q35" s="78" t="s">
        <v>59</v>
      </c>
      <c r="R35" s="122">
        <v>0.5</v>
      </c>
      <c r="S35" s="125">
        <v>0.25</v>
      </c>
      <c r="T35" s="122">
        <v>3.5</v>
      </c>
      <c r="U35" s="119">
        <v>1.75</v>
      </c>
      <c r="V35" s="68">
        <v>21</v>
      </c>
      <c r="W35" s="68">
        <v>14</v>
      </c>
      <c r="X35" s="68">
        <v>6</v>
      </c>
      <c r="Y35" s="119">
        <v>0.3</v>
      </c>
      <c r="Z35" s="125">
        <v>0.12</v>
      </c>
      <c r="AA35" s="122">
        <v>8.8000000000000007</v>
      </c>
      <c r="AB35" s="119">
        <v>0.23</v>
      </c>
      <c r="AC35" s="122">
        <v>0.2</v>
      </c>
      <c r="AD35" s="68">
        <v>1</v>
      </c>
      <c r="AE35" s="80">
        <v>0.1</v>
      </c>
      <c r="AF35" s="80">
        <v>1</v>
      </c>
      <c r="AG35" s="115">
        <v>5.8</v>
      </c>
      <c r="AH35" s="115">
        <v>0.5</v>
      </c>
      <c r="AI35" s="111">
        <v>0.11</v>
      </c>
      <c r="AJ35" s="68" t="s">
        <v>263</v>
      </c>
      <c r="AK35" s="107">
        <v>6.4458056265984656</v>
      </c>
      <c r="AL35" s="107">
        <v>89.980994401482363</v>
      </c>
      <c r="AM35" s="107">
        <v>7.7569822759898583</v>
      </c>
      <c r="AN35" s="107">
        <v>0.55548722181001542</v>
      </c>
      <c r="AO35" s="108">
        <v>1.7065361007177688</v>
      </c>
    </row>
    <row r="36" spans="1:41">
      <c r="A36" s="101">
        <v>33</v>
      </c>
      <c r="B36" s="68" t="s">
        <v>9</v>
      </c>
      <c r="C36" s="68" t="s">
        <v>5</v>
      </c>
      <c r="D36" s="68" t="s">
        <v>34</v>
      </c>
      <c r="E36" s="68" t="s">
        <v>25</v>
      </c>
      <c r="F36" s="76">
        <v>41065</v>
      </c>
      <c r="G36" s="77">
        <v>0.50902777777777775</v>
      </c>
      <c r="H36" s="128" t="s">
        <v>169</v>
      </c>
      <c r="I36" s="128" t="s">
        <v>170</v>
      </c>
      <c r="J36" s="68">
        <v>6</v>
      </c>
      <c r="K36" s="68">
        <v>82</v>
      </c>
      <c r="L36" s="2" t="s">
        <v>9</v>
      </c>
      <c r="M36" s="2" t="s">
        <v>15</v>
      </c>
      <c r="N36" s="2" t="s">
        <v>20</v>
      </c>
      <c r="O36" s="2"/>
      <c r="P36" s="68">
        <v>50</v>
      </c>
      <c r="Q36" s="78" t="s">
        <v>76</v>
      </c>
      <c r="R36" s="122">
        <v>7.5</v>
      </c>
      <c r="S36" s="125">
        <v>3.75</v>
      </c>
      <c r="T36" s="122">
        <v>3</v>
      </c>
      <c r="U36" s="119">
        <v>1.5</v>
      </c>
      <c r="V36" s="68">
        <v>67</v>
      </c>
      <c r="W36" s="68">
        <v>13</v>
      </c>
      <c r="X36" s="68">
        <v>6</v>
      </c>
      <c r="Y36" s="119">
        <v>0.18</v>
      </c>
      <c r="Z36" s="125">
        <v>0.84</v>
      </c>
      <c r="AA36" s="122">
        <v>8</v>
      </c>
      <c r="AB36" s="119">
        <v>0.26</v>
      </c>
      <c r="AC36" s="122">
        <v>0.5</v>
      </c>
      <c r="AD36" s="68">
        <v>1</v>
      </c>
      <c r="AE36" s="80">
        <v>0.1</v>
      </c>
      <c r="AF36" s="80">
        <v>1</v>
      </c>
      <c r="AG36" s="115">
        <v>4.8</v>
      </c>
      <c r="AH36" s="115">
        <v>0.3</v>
      </c>
      <c r="AI36" s="111">
        <v>0.08</v>
      </c>
      <c r="AJ36" s="68" t="s">
        <v>263</v>
      </c>
      <c r="AK36" s="107">
        <v>5.2132480818414315</v>
      </c>
      <c r="AL36" s="107">
        <v>92.073116886939644</v>
      </c>
      <c r="AM36" s="107">
        <v>5.7545698054337278</v>
      </c>
      <c r="AN36" s="107">
        <v>0.63776135951098434</v>
      </c>
      <c r="AO36" s="108">
        <v>1.5345519481156606</v>
      </c>
    </row>
    <row r="37" spans="1:41">
      <c r="A37" s="101">
        <v>34</v>
      </c>
      <c r="B37" s="68" t="s">
        <v>9</v>
      </c>
      <c r="C37" s="68" t="s">
        <v>5</v>
      </c>
      <c r="D37" s="68" t="s">
        <v>34</v>
      </c>
      <c r="E37" s="68" t="s">
        <v>26</v>
      </c>
      <c r="F37" s="76">
        <v>41065</v>
      </c>
      <c r="G37" s="77">
        <v>0.50902777777777775</v>
      </c>
      <c r="H37" s="128" t="s">
        <v>169</v>
      </c>
      <c r="I37" s="128" t="s">
        <v>170</v>
      </c>
      <c r="J37" s="68">
        <v>6</v>
      </c>
      <c r="K37" s="68">
        <v>82</v>
      </c>
      <c r="L37" s="2" t="s">
        <v>9</v>
      </c>
      <c r="M37" s="2" t="s">
        <v>15</v>
      </c>
      <c r="N37" s="2" t="s">
        <v>20</v>
      </c>
      <c r="O37" s="2"/>
      <c r="P37" s="68">
        <v>50</v>
      </c>
      <c r="Q37" s="78" t="s">
        <v>76</v>
      </c>
      <c r="R37" s="122">
        <v>19</v>
      </c>
      <c r="S37" s="125">
        <v>9.5</v>
      </c>
      <c r="T37" s="122">
        <v>3</v>
      </c>
      <c r="U37" s="119">
        <v>1.5</v>
      </c>
      <c r="V37" s="68">
        <v>70</v>
      </c>
      <c r="W37" s="68">
        <v>14</v>
      </c>
      <c r="X37" s="68">
        <v>8</v>
      </c>
      <c r="Y37" s="119">
        <v>0.22</v>
      </c>
      <c r="Z37" s="125">
        <v>0.28000000000000003</v>
      </c>
      <c r="AA37" s="122">
        <v>8</v>
      </c>
      <c r="AB37" s="119">
        <v>0.3</v>
      </c>
      <c r="AC37" s="122">
        <v>0.6</v>
      </c>
      <c r="AD37" s="68">
        <v>1</v>
      </c>
      <c r="AE37" s="80">
        <v>0.1</v>
      </c>
      <c r="AF37" s="80">
        <v>1</v>
      </c>
      <c r="AG37" s="115">
        <v>5.5</v>
      </c>
      <c r="AH37" s="115">
        <v>0.4</v>
      </c>
      <c r="AI37" s="111">
        <v>0.06</v>
      </c>
      <c r="AJ37" s="68" t="s">
        <v>263</v>
      </c>
      <c r="AK37" s="107">
        <v>5.9958056265984654</v>
      </c>
      <c r="AL37" s="107">
        <v>91.730792199150301</v>
      </c>
      <c r="AM37" s="107">
        <v>6.6713303417563861</v>
      </c>
      <c r="AN37" s="107">
        <v>0.59717790782985547</v>
      </c>
      <c r="AO37" s="108">
        <v>1.0006995512634578</v>
      </c>
    </row>
    <row r="38" spans="1:41" ht="30">
      <c r="A38" s="101">
        <v>35</v>
      </c>
      <c r="B38" s="68" t="s">
        <v>9</v>
      </c>
      <c r="C38" s="68" t="s">
        <v>5</v>
      </c>
      <c r="D38" s="68" t="s">
        <v>34</v>
      </c>
      <c r="E38" s="68" t="s">
        <v>27</v>
      </c>
      <c r="F38" s="76">
        <v>41065</v>
      </c>
      <c r="G38" s="77">
        <v>0.61249999999999993</v>
      </c>
      <c r="H38" s="128" t="s">
        <v>171</v>
      </c>
      <c r="I38" s="128" t="s">
        <v>114</v>
      </c>
      <c r="J38" s="68">
        <v>2</v>
      </c>
      <c r="K38" s="68">
        <v>61</v>
      </c>
      <c r="L38" s="2" t="s">
        <v>9</v>
      </c>
      <c r="M38" s="2" t="s">
        <v>20</v>
      </c>
      <c r="N38" s="2" t="s">
        <v>15</v>
      </c>
      <c r="O38" s="2" t="s">
        <v>23</v>
      </c>
      <c r="P38" s="68">
        <v>45</v>
      </c>
      <c r="Q38" s="78" t="s">
        <v>77</v>
      </c>
      <c r="R38" s="122">
        <v>8.5</v>
      </c>
      <c r="S38" s="125">
        <v>4.25</v>
      </c>
      <c r="T38" s="122">
        <v>5.5</v>
      </c>
      <c r="U38" s="119">
        <v>2.75</v>
      </c>
      <c r="V38" s="68">
        <v>125</v>
      </c>
      <c r="W38" s="68">
        <v>15</v>
      </c>
      <c r="X38" s="68">
        <v>11</v>
      </c>
      <c r="Y38" s="119">
        <v>0.65</v>
      </c>
      <c r="Z38" s="125">
        <v>0.76</v>
      </c>
      <c r="AA38" s="122">
        <v>7.9</v>
      </c>
      <c r="AB38" s="119">
        <v>0.32</v>
      </c>
      <c r="AC38" s="122">
        <v>1.5</v>
      </c>
      <c r="AD38" s="68">
        <v>1</v>
      </c>
      <c r="AE38" s="80">
        <v>0.3</v>
      </c>
      <c r="AF38" s="80">
        <v>2</v>
      </c>
      <c r="AG38" s="115">
        <v>5.8</v>
      </c>
      <c r="AH38" s="115">
        <v>0.5</v>
      </c>
      <c r="AI38" s="111">
        <v>0.09</v>
      </c>
      <c r="AJ38" s="68" t="s">
        <v>263</v>
      </c>
      <c r="AK38" s="107">
        <v>6.4283631713554987</v>
      </c>
      <c r="AL38" s="107">
        <v>90.225145116948937</v>
      </c>
      <c r="AM38" s="107">
        <v>7.7780297514611156</v>
      </c>
      <c r="AN38" s="107">
        <v>0.59677977632693979</v>
      </c>
      <c r="AO38" s="108">
        <v>1.4000453552630008</v>
      </c>
    </row>
    <row r="39" spans="1:41" ht="30">
      <c r="A39" s="101">
        <v>36</v>
      </c>
      <c r="B39" s="68" t="s">
        <v>9</v>
      </c>
      <c r="C39" s="68" t="s">
        <v>5</v>
      </c>
      <c r="D39" s="68" t="s">
        <v>34</v>
      </c>
      <c r="E39" s="68" t="s">
        <v>28</v>
      </c>
      <c r="F39" s="76">
        <v>41065</v>
      </c>
      <c r="G39" s="77">
        <v>0.61249999999999993</v>
      </c>
      <c r="H39" s="128" t="s">
        <v>171</v>
      </c>
      <c r="I39" s="128" t="s">
        <v>114</v>
      </c>
      <c r="J39" s="68">
        <v>2</v>
      </c>
      <c r="K39" s="68">
        <v>61</v>
      </c>
      <c r="L39" s="2" t="s">
        <v>9</v>
      </c>
      <c r="M39" s="2" t="s">
        <v>20</v>
      </c>
      <c r="N39" s="2" t="s">
        <v>15</v>
      </c>
      <c r="O39" s="2" t="s">
        <v>23</v>
      </c>
      <c r="P39" s="68">
        <v>45</v>
      </c>
      <c r="Q39" s="78" t="s">
        <v>77</v>
      </c>
      <c r="R39" s="122">
        <v>49</v>
      </c>
      <c r="S39" s="125">
        <v>24.5</v>
      </c>
      <c r="T39" s="122">
        <v>5.5</v>
      </c>
      <c r="U39" s="119">
        <v>2.75</v>
      </c>
      <c r="V39" s="68">
        <v>129</v>
      </c>
      <c r="W39" s="68">
        <v>19</v>
      </c>
      <c r="X39" s="68">
        <v>16</v>
      </c>
      <c r="Y39" s="119">
        <v>0.72</v>
      </c>
      <c r="Z39" s="125">
        <v>0.92</v>
      </c>
      <c r="AA39" s="122">
        <v>7.8</v>
      </c>
      <c r="AB39" s="119">
        <v>0.5</v>
      </c>
      <c r="AC39" s="122">
        <v>1.7</v>
      </c>
      <c r="AD39" s="68">
        <v>1</v>
      </c>
      <c r="AE39" s="80">
        <v>0.3</v>
      </c>
      <c r="AF39" s="80">
        <v>3</v>
      </c>
      <c r="AG39" s="115">
        <v>5.9</v>
      </c>
      <c r="AH39" s="115">
        <v>0.5</v>
      </c>
      <c r="AI39" s="111">
        <v>0.11</v>
      </c>
      <c r="AJ39" s="68" t="s">
        <v>263</v>
      </c>
      <c r="AK39" s="107">
        <v>6.5585933503836324</v>
      </c>
      <c r="AL39" s="107">
        <v>89.95831399815161</v>
      </c>
      <c r="AM39" s="107">
        <v>7.6235859320467467</v>
      </c>
      <c r="AN39" s="107">
        <v>0.74091116475134622</v>
      </c>
      <c r="AO39" s="108">
        <v>1.6771889050502842</v>
      </c>
    </row>
    <row r="40" spans="1:41">
      <c r="A40" s="101">
        <v>37</v>
      </c>
      <c r="B40" s="68" t="s">
        <v>9</v>
      </c>
      <c r="C40" s="68" t="s">
        <v>5</v>
      </c>
      <c r="D40" s="68" t="s">
        <v>34</v>
      </c>
      <c r="E40" s="68" t="s">
        <v>29</v>
      </c>
      <c r="F40" s="76">
        <v>41064</v>
      </c>
      <c r="G40" s="77">
        <v>0.50694444444444442</v>
      </c>
      <c r="H40" s="128" t="s">
        <v>172</v>
      </c>
      <c r="I40" s="128" t="s">
        <v>173</v>
      </c>
      <c r="J40" s="68">
        <v>0</v>
      </c>
      <c r="K40" s="68">
        <v>0</v>
      </c>
      <c r="L40" s="2" t="s">
        <v>9</v>
      </c>
      <c r="M40" s="2" t="s">
        <v>36</v>
      </c>
      <c r="N40" s="2" t="s">
        <v>20</v>
      </c>
      <c r="O40" s="2"/>
      <c r="P40" s="68">
        <v>40</v>
      </c>
      <c r="Q40" s="78" t="s">
        <v>78</v>
      </c>
      <c r="R40" s="122">
        <v>5.5</v>
      </c>
      <c r="S40" s="125">
        <v>2.75</v>
      </c>
      <c r="T40" s="122">
        <v>4.5</v>
      </c>
      <c r="U40" s="119">
        <v>2.25</v>
      </c>
      <c r="V40" s="68">
        <v>44</v>
      </c>
      <c r="W40" s="68">
        <v>11</v>
      </c>
      <c r="X40" s="68">
        <v>8</v>
      </c>
      <c r="Y40" s="119">
        <v>0.14000000000000001</v>
      </c>
      <c r="Z40" s="125">
        <v>0.26</v>
      </c>
      <c r="AA40" s="122">
        <v>8.4</v>
      </c>
      <c r="AB40" s="119">
        <v>0.25</v>
      </c>
      <c r="AC40" s="122">
        <v>0.4</v>
      </c>
      <c r="AD40" s="68">
        <v>1</v>
      </c>
      <c r="AE40" s="80">
        <v>0.1</v>
      </c>
      <c r="AF40" s="80">
        <v>1</v>
      </c>
      <c r="AG40" s="115">
        <v>6.1</v>
      </c>
      <c r="AH40" s="115">
        <v>0.4</v>
      </c>
      <c r="AI40" s="111">
        <v>0.08</v>
      </c>
      <c r="AJ40" s="68" t="s">
        <v>263</v>
      </c>
      <c r="AK40" s="107">
        <v>6.6081329923273655</v>
      </c>
      <c r="AL40" s="107">
        <v>92.310490831262726</v>
      </c>
      <c r="AM40" s="107">
        <v>6.0531469397549333</v>
      </c>
      <c r="AN40" s="107">
        <v>0.42573284103135717</v>
      </c>
      <c r="AO40" s="108">
        <v>1.2106293879509866</v>
      </c>
    </row>
    <row r="41" spans="1:41">
      <c r="A41" s="101">
        <v>38</v>
      </c>
      <c r="B41" s="68" t="s">
        <v>9</v>
      </c>
      <c r="C41" s="68" t="s">
        <v>5</v>
      </c>
      <c r="D41" s="68" t="s">
        <v>34</v>
      </c>
      <c r="E41" s="68" t="s">
        <v>30</v>
      </c>
      <c r="F41" s="76">
        <v>41064</v>
      </c>
      <c r="G41" s="77">
        <v>0.50694444444444442</v>
      </c>
      <c r="H41" s="128" t="s">
        <v>172</v>
      </c>
      <c r="I41" s="128" t="s">
        <v>173</v>
      </c>
      <c r="J41" s="68">
        <v>0</v>
      </c>
      <c r="K41" s="68">
        <v>0</v>
      </c>
      <c r="L41" s="2" t="s">
        <v>9</v>
      </c>
      <c r="M41" s="2" t="s">
        <v>36</v>
      </c>
      <c r="N41" s="2" t="s">
        <v>20</v>
      </c>
      <c r="O41" s="2"/>
      <c r="P41" s="68">
        <v>40</v>
      </c>
      <c r="Q41" s="78" t="s">
        <v>57</v>
      </c>
      <c r="R41" s="122">
        <v>18</v>
      </c>
      <c r="S41" s="125">
        <v>9</v>
      </c>
      <c r="T41" s="122">
        <v>3.5</v>
      </c>
      <c r="U41" s="119">
        <v>1.75</v>
      </c>
      <c r="V41" s="68">
        <v>50</v>
      </c>
      <c r="W41" s="68">
        <v>9</v>
      </c>
      <c r="X41" s="68">
        <v>6</v>
      </c>
      <c r="Y41" s="119">
        <v>0.15</v>
      </c>
      <c r="Z41" s="125">
        <v>0.13</v>
      </c>
      <c r="AA41" s="122">
        <v>8.4</v>
      </c>
      <c r="AB41" s="119">
        <v>0.26</v>
      </c>
      <c r="AC41" s="122">
        <v>0.4</v>
      </c>
      <c r="AD41" s="68">
        <v>1</v>
      </c>
      <c r="AE41" s="80">
        <v>0.1</v>
      </c>
      <c r="AF41" s="80">
        <v>1</v>
      </c>
      <c r="AG41" s="115">
        <v>5.6</v>
      </c>
      <c r="AH41" s="115">
        <v>0.3</v>
      </c>
      <c r="AI41" s="111">
        <v>0.06</v>
      </c>
      <c r="AJ41" s="68" t="s">
        <v>263</v>
      </c>
      <c r="AK41" s="107">
        <v>5.9830179028132982</v>
      </c>
      <c r="AL41" s="107">
        <v>93.598249093769255</v>
      </c>
      <c r="AM41" s="107">
        <v>5.0141919157376389</v>
      </c>
      <c r="AN41" s="107">
        <v>0.38472060734559888</v>
      </c>
      <c r="AO41" s="108">
        <v>1.0028383831475276</v>
      </c>
    </row>
    <row r="42" spans="1:41" ht="30">
      <c r="A42" s="101">
        <v>39</v>
      </c>
      <c r="B42" s="68" t="s">
        <v>9</v>
      </c>
      <c r="C42" s="68" t="s">
        <v>5</v>
      </c>
      <c r="D42" s="68" t="s">
        <v>34</v>
      </c>
      <c r="E42" s="68" t="s">
        <v>31</v>
      </c>
      <c r="F42" s="76">
        <v>41066</v>
      </c>
      <c r="G42" s="77">
        <v>0.45277777777777778</v>
      </c>
      <c r="H42" s="128" t="s">
        <v>174</v>
      </c>
      <c r="I42" s="128" t="s">
        <v>175</v>
      </c>
      <c r="J42" s="68">
        <v>5</v>
      </c>
      <c r="K42" s="68">
        <v>115</v>
      </c>
      <c r="L42" s="2" t="s">
        <v>9</v>
      </c>
      <c r="M42" s="2" t="s">
        <v>15</v>
      </c>
      <c r="N42" s="2" t="s">
        <v>20</v>
      </c>
      <c r="O42" s="2" t="s">
        <v>36</v>
      </c>
      <c r="P42" s="68">
        <v>55</v>
      </c>
      <c r="Q42" s="78" t="s">
        <v>79</v>
      </c>
      <c r="R42" s="122">
        <v>68</v>
      </c>
      <c r="S42" s="125">
        <v>34</v>
      </c>
      <c r="T42" s="122">
        <v>5.5</v>
      </c>
      <c r="U42" s="119">
        <v>2.75</v>
      </c>
      <c r="V42" s="68">
        <v>123</v>
      </c>
      <c r="W42" s="68">
        <v>23</v>
      </c>
      <c r="X42" s="68">
        <v>17</v>
      </c>
      <c r="Y42" s="119">
        <v>0.51</v>
      </c>
      <c r="Z42" s="125">
        <v>2.08</v>
      </c>
      <c r="AA42" s="122">
        <v>7.7</v>
      </c>
      <c r="AB42" s="119">
        <v>0.61</v>
      </c>
      <c r="AC42" s="122">
        <v>1.3</v>
      </c>
      <c r="AD42" s="68">
        <v>1</v>
      </c>
      <c r="AE42" s="80">
        <v>0.2</v>
      </c>
      <c r="AF42" s="80">
        <v>2</v>
      </c>
      <c r="AG42" s="115">
        <v>7.2</v>
      </c>
      <c r="AH42" s="115">
        <v>0.5</v>
      </c>
      <c r="AI42" s="111">
        <v>0.11</v>
      </c>
      <c r="AJ42" s="68" t="s">
        <v>263</v>
      </c>
      <c r="AK42" s="107">
        <v>7.868823529411765</v>
      </c>
      <c r="AL42" s="107">
        <v>91.500336398295573</v>
      </c>
      <c r="AM42" s="107">
        <v>6.3541900276594152</v>
      </c>
      <c r="AN42" s="107">
        <v>0.74755176795993128</v>
      </c>
      <c r="AO42" s="108">
        <v>1.3979218060850713</v>
      </c>
    </row>
    <row r="43" spans="1:41" ht="30">
      <c r="A43" s="101">
        <v>40</v>
      </c>
      <c r="B43" s="68" t="s">
        <v>9</v>
      </c>
      <c r="C43" s="68" t="s">
        <v>5</v>
      </c>
      <c r="D43" s="68" t="s">
        <v>35</v>
      </c>
      <c r="E43" s="68" t="s">
        <v>32</v>
      </c>
      <c r="F43" s="76">
        <v>41066</v>
      </c>
      <c r="G43" s="77">
        <v>0.45277777777777778</v>
      </c>
      <c r="H43" s="128" t="s">
        <v>174</v>
      </c>
      <c r="I43" s="128" t="s">
        <v>175</v>
      </c>
      <c r="J43" s="68">
        <v>5</v>
      </c>
      <c r="K43" s="68">
        <v>115</v>
      </c>
      <c r="L43" s="2" t="s">
        <v>9</v>
      </c>
      <c r="M43" s="2" t="s">
        <v>15</v>
      </c>
      <c r="N43" s="2" t="s">
        <v>20</v>
      </c>
      <c r="O43" s="2" t="s">
        <v>36</v>
      </c>
      <c r="P43" s="68">
        <v>55</v>
      </c>
      <c r="Q43" s="78" t="s">
        <v>79</v>
      </c>
      <c r="R43" s="122">
        <v>46.5</v>
      </c>
      <c r="S43" s="125">
        <v>23.25</v>
      </c>
      <c r="T43" s="122">
        <v>6</v>
      </c>
      <c r="U43" s="119">
        <v>3</v>
      </c>
      <c r="V43" s="68">
        <v>128</v>
      </c>
      <c r="W43" s="68">
        <v>15</v>
      </c>
      <c r="X43" s="68">
        <v>14</v>
      </c>
      <c r="Y43" s="119">
        <v>0.48</v>
      </c>
      <c r="Z43" s="125">
        <v>0.65</v>
      </c>
      <c r="AA43" s="122">
        <v>7.8</v>
      </c>
      <c r="AB43" s="119">
        <v>0.48</v>
      </c>
      <c r="AC43" s="122">
        <v>1.2</v>
      </c>
      <c r="AD43" s="68">
        <v>1</v>
      </c>
      <c r="AE43" s="80">
        <v>0.2</v>
      </c>
      <c r="AF43" s="80">
        <v>2</v>
      </c>
      <c r="AG43" s="115">
        <v>7</v>
      </c>
      <c r="AH43" s="115">
        <v>0.4</v>
      </c>
      <c r="AI43" s="111">
        <v>0.09</v>
      </c>
      <c r="AJ43" s="68" t="s">
        <v>263</v>
      </c>
      <c r="AK43" s="107">
        <v>7.5283631713554993</v>
      </c>
      <c r="AL43" s="107">
        <v>92.981699217622008</v>
      </c>
      <c r="AM43" s="107">
        <v>5.3132399552926861</v>
      </c>
      <c r="AN43" s="107">
        <v>0.50958183714443916</v>
      </c>
      <c r="AO43" s="108">
        <v>1.1954789899408544</v>
      </c>
    </row>
    <row r="44" spans="1:41" ht="30">
      <c r="A44" s="101">
        <v>41</v>
      </c>
      <c r="B44" s="68" t="s">
        <v>9</v>
      </c>
      <c r="C44" s="68" t="s">
        <v>5</v>
      </c>
      <c r="D44" s="68" t="s">
        <v>33</v>
      </c>
      <c r="E44" s="68" t="s">
        <v>25</v>
      </c>
      <c r="F44" s="76">
        <v>41064</v>
      </c>
      <c r="G44" s="77">
        <v>0.63541666666666663</v>
      </c>
      <c r="H44" s="128" t="s">
        <v>176</v>
      </c>
      <c r="I44" s="128" t="s">
        <v>177</v>
      </c>
      <c r="J44" s="68">
        <v>0</v>
      </c>
      <c r="K44" s="68">
        <v>240</v>
      </c>
      <c r="L44" s="2" t="s">
        <v>9</v>
      </c>
      <c r="M44" s="2" t="s">
        <v>20</v>
      </c>
      <c r="N44" s="2" t="s">
        <v>23</v>
      </c>
      <c r="O44" s="2"/>
      <c r="P44" s="68">
        <v>60</v>
      </c>
      <c r="Q44" s="78" t="s">
        <v>80</v>
      </c>
      <c r="R44" s="122">
        <v>19</v>
      </c>
      <c r="S44" s="125">
        <v>9.5</v>
      </c>
      <c r="T44" s="122">
        <v>5.5</v>
      </c>
      <c r="U44" s="119">
        <v>2.75</v>
      </c>
      <c r="V44" s="68">
        <v>84</v>
      </c>
      <c r="W44" s="68">
        <v>18</v>
      </c>
      <c r="X44" s="68">
        <v>10</v>
      </c>
      <c r="Y44" s="119">
        <v>0.63</v>
      </c>
      <c r="Z44" s="125">
        <v>0.82</v>
      </c>
      <c r="AA44" s="122">
        <v>7.9</v>
      </c>
      <c r="AB44" s="119">
        <v>0.37</v>
      </c>
      <c r="AC44" s="122">
        <v>1.3</v>
      </c>
      <c r="AD44" s="68">
        <v>1</v>
      </c>
      <c r="AE44" s="80">
        <v>0.1</v>
      </c>
      <c r="AF44" s="80">
        <v>1</v>
      </c>
      <c r="AG44" s="115">
        <v>6.3</v>
      </c>
      <c r="AH44" s="115">
        <v>0.8</v>
      </c>
      <c r="AI44" s="111">
        <v>0.13</v>
      </c>
      <c r="AJ44" s="68" t="s">
        <v>263</v>
      </c>
      <c r="AK44" s="107">
        <v>7.2760358056265977</v>
      </c>
      <c r="AL44" s="107">
        <v>86.58561019076042</v>
      </c>
      <c r="AM44" s="107">
        <v>10.99499811946164</v>
      </c>
      <c r="AN44" s="107">
        <v>0.63270449536543971</v>
      </c>
      <c r="AO44" s="108">
        <v>1.7866871944125164</v>
      </c>
    </row>
    <row r="45" spans="1:41" ht="30">
      <c r="A45" s="101">
        <v>42</v>
      </c>
      <c r="B45" s="68" t="s">
        <v>9</v>
      </c>
      <c r="C45" s="68" t="s">
        <v>5</v>
      </c>
      <c r="D45" s="68" t="s">
        <v>33</v>
      </c>
      <c r="E45" s="68" t="s">
        <v>26</v>
      </c>
      <c r="F45" s="76">
        <v>41064</v>
      </c>
      <c r="G45" s="77">
        <v>0.63541666666666663</v>
      </c>
      <c r="H45" s="128" t="s">
        <v>176</v>
      </c>
      <c r="I45" s="128" t="s">
        <v>177</v>
      </c>
      <c r="J45" s="68">
        <v>0</v>
      </c>
      <c r="K45" s="68">
        <v>240</v>
      </c>
      <c r="L45" s="2" t="s">
        <v>9</v>
      </c>
      <c r="M45" s="2" t="s">
        <v>20</v>
      </c>
      <c r="N45" s="2" t="s">
        <v>23</v>
      </c>
      <c r="O45" s="2"/>
      <c r="P45" s="68">
        <v>60</v>
      </c>
      <c r="Q45" s="78" t="s">
        <v>80</v>
      </c>
      <c r="R45" s="122">
        <v>22.5</v>
      </c>
      <c r="S45" s="125">
        <v>11.25</v>
      </c>
      <c r="T45" s="122">
        <v>4.5</v>
      </c>
      <c r="U45" s="119">
        <v>2.25</v>
      </c>
      <c r="V45" s="68">
        <v>89</v>
      </c>
      <c r="W45" s="68">
        <v>14</v>
      </c>
      <c r="X45" s="68">
        <v>12</v>
      </c>
      <c r="Y45" s="119">
        <v>0.46</v>
      </c>
      <c r="Z45" s="125">
        <v>0.63</v>
      </c>
      <c r="AA45" s="122">
        <v>8</v>
      </c>
      <c r="AB45" s="119">
        <v>0.42</v>
      </c>
      <c r="AC45" s="122">
        <v>1</v>
      </c>
      <c r="AD45" s="68">
        <v>1</v>
      </c>
      <c r="AE45" s="80">
        <v>0.1</v>
      </c>
      <c r="AF45" s="80">
        <v>1</v>
      </c>
      <c r="AG45" s="115">
        <v>5.4</v>
      </c>
      <c r="AH45" s="115">
        <v>0.5</v>
      </c>
      <c r="AI45" s="111">
        <v>0.15</v>
      </c>
      <c r="AJ45" s="68" t="s">
        <v>263</v>
      </c>
      <c r="AK45" s="107">
        <v>6.0858056265984661</v>
      </c>
      <c r="AL45" s="107">
        <v>88.731062595868963</v>
      </c>
      <c r="AM45" s="107">
        <v>8.2158391292471258</v>
      </c>
      <c r="AN45" s="107">
        <v>0.58834653610976861</v>
      </c>
      <c r="AO45" s="108">
        <v>2.4647517387741376</v>
      </c>
    </row>
    <row r="46" spans="1:41">
      <c r="A46" s="101">
        <v>43</v>
      </c>
      <c r="B46" s="68" t="s">
        <v>9</v>
      </c>
      <c r="C46" s="68" t="s">
        <v>5</v>
      </c>
      <c r="D46" s="68" t="s">
        <v>33</v>
      </c>
      <c r="E46" s="68" t="s">
        <v>27</v>
      </c>
      <c r="F46" s="76">
        <v>41065</v>
      </c>
      <c r="G46" s="77">
        <v>0.59722222222222221</v>
      </c>
      <c r="H46" s="128" t="s">
        <v>178</v>
      </c>
      <c r="I46" s="128" t="s">
        <v>179</v>
      </c>
      <c r="J46" s="68">
        <v>3</v>
      </c>
      <c r="K46" s="68">
        <v>297</v>
      </c>
      <c r="L46" s="2" t="s">
        <v>9</v>
      </c>
      <c r="M46" s="2" t="s">
        <v>20</v>
      </c>
      <c r="N46" s="2" t="s">
        <v>23</v>
      </c>
      <c r="O46" s="2"/>
      <c r="P46" s="68">
        <v>35</v>
      </c>
      <c r="Q46" s="78" t="s">
        <v>81</v>
      </c>
      <c r="R46" s="122">
        <v>21</v>
      </c>
      <c r="S46" s="125">
        <v>10.5</v>
      </c>
      <c r="T46" s="122">
        <v>6</v>
      </c>
      <c r="U46" s="119">
        <v>3</v>
      </c>
      <c r="V46" s="68">
        <v>81</v>
      </c>
      <c r="W46" s="68">
        <v>18</v>
      </c>
      <c r="X46" s="68">
        <v>10</v>
      </c>
      <c r="Y46" s="119">
        <v>0.42</v>
      </c>
      <c r="Z46" s="125">
        <v>0.87</v>
      </c>
      <c r="AA46" s="122">
        <v>7.9</v>
      </c>
      <c r="AB46" s="119">
        <v>0.37</v>
      </c>
      <c r="AC46" s="122">
        <v>1</v>
      </c>
      <c r="AD46" s="68">
        <v>1</v>
      </c>
      <c r="AE46" s="80">
        <v>0.1</v>
      </c>
      <c r="AF46" s="80">
        <v>1</v>
      </c>
      <c r="AG46" s="115">
        <v>5.4</v>
      </c>
      <c r="AH46" s="115">
        <v>0.5</v>
      </c>
      <c r="AI46" s="111">
        <v>0.14000000000000001</v>
      </c>
      <c r="AJ46" s="68" t="s">
        <v>263</v>
      </c>
      <c r="AK46" s="107">
        <v>6.0860358056265982</v>
      </c>
      <c r="AL46" s="107">
        <v>88.727706711939632</v>
      </c>
      <c r="AM46" s="107">
        <v>8.2155283992536692</v>
      </c>
      <c r="AN46" s="107">
        <v>0.75641693701568313</v>
      </c>
      <c r="AO46" s="108">
        <v>2.3003479517910277</v>
      </c>
    </row>
    <row r="47" spans="1:41">
      <c r="A47" s="101">
        <v>44</v>
      </c>
      <c r="B47" s="68" t="s">
        <v>9</v>
      </c>
      <c r="C47" s="68" t="s">
        <v>5</v>
      </c>
      <c r="D47" s="68" t="s">
        <v>33</v>
      </c>
      <c r="E47" s="68" t="s">
        <v>28</v>
      </c>
      <c r="F47" s="76">
        <v>41065</v>
      </c>
      <c r="G47" s="77">
        <v>0.59722222222222221</v>
      </c>
      <c r="H47" s="128" t="s">
        <v>178</v>
      </c>
      <c r="I47" s="128" t="s">
        <v>179</v>
      </c>
      <c r="J47" s="68">
        <v>3</v>
      </c>
      <c r="K47" s="68">
        <v>297</v>
      </c>
      <c r="L47" s="2" t="s">
        <v>9</v>
      </c>
      <c r="M47" s="2" t="s">
        <v>20</v>
      </c>
      <c r="N47" s="2" t="s">
        <v>23</v>
      </c>
      <c r="O47" s="2"/>
      <c r="P47" s="68">
        <v>35</v>
      </c>
      <c r="Q47" s="78" t="s">
        <v>81</v>
      </c>
      <c r="R47" s="122">
        <v>57</v>
      </c>
      <c r="S47" s="125">
        <v>28.5</v>
      </c>
      <c r="T47" s="122">
        <v>13.5</v>
      </c>
      <c r="U47" s="119">
        <v>6.75</v>
      </c>
      <c r="V47" s="68">
        <v>95</v>
      </c>
      <c r="W47" s="68">
        <v>16</v>
      </c>
      <c r="X47" s="68">
        <v>14</v>
      </c>
      <c r="Y47" s="119">
        <v>0.49</v>
      </c>
      <c r="Z47" s="125">
        <v>0.51</v>
      </c>
      <c r="AA47" s="122">
        <v>7.8</v>
      </c>
      <c r="AB47" s="119">
        <v>0.53</v>
      </c>
      <c r="AC47" s="122">
        <v>1.3</v>
      </c>
      <c r="AD47" s="68">
        <v>1</v>
      </c>
      <c r="AE47" s="80">
        <v>0.1</v>
      </c>
      <c r="AF47" s="80">
        <v>2</v>
      </c>
      <c r="AG47" s="115">
        <v>5.7</v>
      </c>
      <c r="AH47" s="115">
        <v>0.5</v>
      </c>
      <c r="AI47" s="111">
        <v>0.12</v>
      </c>
      <c r="AJ47" s="68" t="s">
        <v>263</v>
      </c>
      <c r="AK47" s="107">
        <v>6.3609207161125321</v>
      </c>
      <c r="AL47" s="107">
        <v>89.609669014764066</v>
      </c>
      <c r="AM47" s="107">
        <v>7.8604972819968477</v>
      </c>
      <c r="AN47" s="107">
        <v>0.6433143555598444</v>
      </c>
      <c r="AO47" s="108">
        <v>1.8865193476792435</v>
      </c>
    </row>
    <row r="48" spans="1:41">
      <c r="A48" s="101">
        <v>45</v>
      </c>
      <c r="B48" s="68" t="s">
        <v>9</v>
      </c>
      <c r="C48" s="68" t="s">
        <v>5</v>
      </c>
      <c r="D48" s="68" t="s">
        <v>33</v>
      </c>
      <c r="E48" s="68" t="s">
        <v>29</v>
      </c>
      <c r="F48" s="76">
        <v>41065</v>
      </c>
      <c r="G48" s="77">
        <v>0.57638888888888895</v>
      </c>
      <c r="H48" s="128" t="s">
        <v>180</v>
      </c>
      <c r="I48" s="128" t="s">
        <v>181</v>
      </c>
      <c r="J48" s="68">
        <v>3</v>
      </c>
      <c r="K48" s="68">
        <v>209</v>
      </c>
      <c r="L48" s="2" t="s">
        <v>9</v>
      </c>
      <c r="M48" s="2" t="s">
        <v>20</v>
      </c>
      <c r="N48" s="2" t="s">
        <v>15</v>
      </c>
      <c r="O48" s="2" t="s">
        <v>23</v>
      </c>
      <c r="P48" s="68">
        <v>50</v>
      </c>
      <c r="Q48" s="78" t="s">
        <v>82</v>
      </c>
      <c r="R48" s="122">
        <v>49.5</v>
      </c>
      <c r="S48" s="125">
        <v>24.75</v>
      </c>
      <c r="T48" s="122">
        <v>9.5</v>
      </c>
      <c r="U48" s="119">
        <v>4.75</v>
      </c>
      <c r="V48" s="68">
        <v>129</v>
      </c>
      <c r="W48" s="68">
        <v>20</v>
      </c>
      <c r="X48" s="68">
        <v>13</v>
      </c>
      <c r="Y48" s="119">
        <v>0.47</v>
      </c>
      <c r="Z48" s="125">
        <v>0.8</v>
      </c>
      <c r="AA48" s="122">
        <v>7.8</v>
      </c>
      <c r="AB48" s="119">
        <v>0.49</v>
      </c>
      <c r="AC48" s="122">
        <v>1.3</v>
      </c>
      <c r="AD48" s="68">
        <v>1</v>
      </c>
      <c r="AE48" s="80">
        <v>0.1</v>
      </c>
      <c r="AF48" s="80">
        <v>2</v>
      </c>
      <c r="AG48" s="115">
        <v>6</v>
      </c>
      <c r="AH48" s="115">
        <v>0.5</v>
      </c>
      <c r="AI48" s="111">
        <v>0.11</v>
      </c>
      <c r="AJ48" s="68" t="s">
        <v>263</v>
      </c>
      <c r="AK48" s="107">
        <v>6.6611508951406657</v>
      </c>
      <c r="AL48" s="107">
        <v>90.074524574680069</v>
      </c>
      <c r="AM48" s="107">
        <v>7.5062103812233385</v>
      </c>
      <c r="AN48" s="107">
        <v>0.76789876022745152</v>
      </c>
      <c r="AO48" s="108">
        <v>1.6513662838691345</v>
      </c>
    </row>
    <row r="49" spans="1:41">
      <c r="A49" s="101">
        <v>46</v>
      </c>
      <c r="B49" s="68" t="s">
        <v>9</v>
      </c>
      <c r="C49" s="68" t="s">
        <v>5</v>
      </c>
      <c r="D49" s="68" t="s">
        <v>33</v>
      </c>
      <c r="E49" s="68" t="s">
        <v>30</v>
      </c>
      <c r="F49" s="76">
        <v>41065</v>
      </c>
      <c r="G49" s="77">
        <v>0.57638888888888895</v>
      </c>
      <c r="H49" s="128" t="s">
        <v>180</v>
      </c>
      <c r="I49" s="128" t="s">
        <v>181</v>
      </c>
      <c r="J49" s="68">
        <v>3</v>
      </c>
      <c r="K49" s="68">
        <v>209</v>
      </c>
      <c r="L49" s="2" t="s">
        <v>9</v>
      </c>
      <c r="M49" s="2" t="s">
        <v>20</v>
      </c>
      <c r="N49" s="2" t="s">
        <v>15</v>
      </c>
      <c r="O49" s="2" t="s">
        <v>23</v>
      </c>
      <c r="P49" s="68">
        <v>50</v>
      </c>
      <c r="Q49" s="78" t="s">
        <v>82</v>
      </c>
      <c r="R49" s="122">
        <v>47.5</v>
      </c>
      <c r="S49" s="125">
        <v>23.75</v>
      </c>
      <c r="T49" s="122">
        <v>3.5</v>
      </c>
      <c r="U49" s="119">
        <v>1.75</v>
      </c>
      <c r="V49" s="68">
        <v>140</v>
      </c>
      <c r="W49" s="68">
        <v>16</v>
      </c>
      <c r="X49" s="68">
        <v>17</v>
      </c>
      <c r="Y49" s="119">
        <v>0.76</v>
      </c>
      <c r="Z49" s="125">
        <v>1.38</v>
      </c>
      <c r="AA49" s="122">
        <v>7.7</v>
      </c>
      <c r="AB49" s="119">
        <v>0.54</v>
      </c>
      <c r="AC49" s="122">
        <v>1.9</v>
      </c>
      <c r="AD49" s="68">
        <v>1</v>
      </c>
      <c r="AE49" s="80">
        <v>0.4</v>
      </c>
      <c r="AF49" s="80">
        <v>3</v>
      </c>
      <c r="AG49" s="115">
        <v>5.9</v>
      </c>
      <c r="AH49" s="115">
        <v>0.5</v>
      </c>
      <c r="AI49" s="111">
        <v>0.1</v>
      </c>
      <c r="AJ49" s="68" t="s">
        <v>263</v>
      </c>
      <c r="AK49" s="107">
        <v>6.5409207161125318</v>
      </c>
      <c r="AL49" s="107">
        <v>90.201368523949171</v>
      </c>
      <c r="AM49" s="107">
        <v>7.6441837732160316</v>
      </c>
      <c r="AN49" s="107">
        <v>0.62561094819159346</v>
      </c>
      <c r="AO49" s="108">
        <v>1.5288367546432062</v>
      </c>
    </row>
    <row r="50" spans="1:41">
      <c r="A50" s="101">
        <v>47</v>
      </c>
      <c r="B50" s="68" t="s">
        <v>9</v>
      </c>
      <c r="C50" s="68" t="s">
        <v>5</v>
      </c>
      <c r="D50" s="68" t="s">
        <v>33</v>
      </c>
      <c r="E50" s="68" t="s">
        <v>31</v>
      </c>
      <c r="F50" s="76">
        <v>41065</v>
      </c>
      <c r="G50" s="77">
        <v>0.53472222222222221</v>
      </c>
      <c r="H50" s="128" t="s">
        <v>182</v>
      </c>
      <c r="I50" s="128" t="s">
        <v>183</v>
      </c>
      <c r="J50" s="68">
        <v>10</v>
      </c>
      <c r="K50" s="68">
        <v>308</v>
      </c>
      <c r="L50" s="2" t="s">
        <v>9</v>
      </c>
      <c r="M50" s="2" t="s">
        <v>20</v>
      </c>
      <c r="N50" s="2" t="s">
        <v>23</v>
      </c>
      <c r="O50" s="2"/>
      <c r="P50" s="68">
        <v>60</v>
      </c>
      <c r="Q50" s="78" t="s">
        <v>83</v>
      </c>
      <c r="R50" s="122">
        <v>15.5</v>
      </c>
      <c r="S50" s="125">
        <v>7.75</v>
      </c>
      <c r="T50" s="122">
        <v>2</v>
      </c>
      <c r="U50" s="119">
        <v>1</v>
      </c>
      <c r="V50" s="68">
        <v>111</v>
      </c>
      <c r="W50" s="68">
        <v>17</v>
      </c>
      <c r="X50" s="68">
        <v>11</v>
      </c>
      <c r="Y50" s="119">
        <v>0.62</v>
      </c>
      <c r="Z50" s="125">
        <v>0.43</v>
      </c>
      <c r="AA50" s="122">
        <v>8.1</v>
      </c>
      <c r="AB50" s="119">
        <v>0.41</v>
      </c>
      <c r="AC50" s="122">
        <v>2.8</v>
      </c>
      <c r="AD50" s="68">
        <v>1</v>
      </c>
      <c r="AE50" s="80">
        <v>0.2</v>
      </c>
      <c r="AF50" s="80">
        <v>1</v>
      </c>
      <c r="AG50" s="115">
        <v>5</v>
      </c>
      <c r="AH50" s="115">
        <v>0.6</v>
      </c>
      <c r="AI50" s="111">
        <v>0.21</v>
      </c>
      <c r="AJ50" s="68" t="s">
        <v>263</v>
      </c>
      <c r="AK50" s="107">
        <v>5.853478260869565</v>
      </c>
      <c r="AL50" s="107">
        <v>85.419297333432368</v>
      </c>
      <c r="AM50" s="107">
        <v>10.250315680011886</v>
      </c>
      <c r="AN50" s="107">
        <v>0.74277649855158578</v>
      </c>
      <c r="AO50" s="108">
        <v>3.5876104880041595</v>
      </c>
    </row>
    <row r="51" spans="1:41">
      <c r="A51" s="101">
        <v>48</v>
      </c>
      <c r="B51" s="68" t="s">
        <v>9</v>
      </c>
      <c r="C51" s="68" t="s">
        <v>5</v>
      </c>
      <c r="D51" s="68" t="s">
        <v>33</v>
      </c>
      <c r="E51" s="68" t="s">
        <v>32</v>
      </c>
      <c r="F51" s="76">
        <v>41065</v>
      </c>
      <c r="G51" s="77">
        <v>0.53472222222222221</v>
      </c>
      <c r="H51" s="128" t="s">
        <v>182</v>
      </c>
      <c r="I51" s="128" t="s">
        <v>183</v>
      </c>
      <c r="J51" s="68">
        <v>10</v>
      </c>
      <c r="K51" s="68">
        <v>308</v>
      </c>
      <c r="L51" s="2" t="s">
        <v>9</v>
      </c>
      <c r="M51" s="2" t="s">
        <v>20</v>
      </c>
      <c r="N51" s="2" t="s">
        <v>23</v>
      </c>
      <c r="O51" s="2"/>
      <c r="P51" s="68">
        <v>60</v>
      </c>
      <c r="Q51" s="78" t="s">
        <v>83</v>
      </c>
      <c r="R51" s="122">
        <v>32</v>
      </c>
      <c r="S51" s="125">
        <v>16</v>
      </c>
      <c r="T51" s="122">
        <v>2</v>
      </c>
      <c r="U51" s="119">
        <v>1</v>
      </c>
      <c r="V51" s="68">
        <v>129</v>
      </c>
      <c r="W51" s="68">
        <v>16</v>
      </c>
      <c r="X51" s="68">
        <v>10</v>
      </c>
      <c r="Y51" s="119">
        <v>0.56000000000000005</v>
      </c>
      <c r="Z51" s="125">
        <v>0.73</v>
      </c>
      <c r="AA51" s="122">
        <v>7.9</v>
      </c>
      <c r="AB51" s="119">
        <v>0.4</v>
      </c>
      <c r="AC51" s="122">
        <v>2.7</v>
      </c>
      <c r="AD51" s="68">
        <v>1</v>
      </c>
      <c r="AE51" s="80">
        <v>0.4</v>
      </c>
      <c r="AF51" s="80">
        <v>2</v>
      </c>
      <c r="AG51" s="115">
        <v>5.7</v>
      </c>
      <c r="AH51" s="115">
        <v>0.8</v>
      </c>
      <c r="AI51" s="111">
        <v>0.08</v>
      </c>
      <c r="AJ51" s="68" t="s">
        <v>263</v>
      </c>
      <c r="AK51" s="107">
        <v>6.6209207161125319</v>
      </c>
      <c r="AL51" s="107">
        <v>86.090745447662613</v>
      </c>
      <c r="AM51" s="107">
        <v>12.082911641777208</v>
      </c>
      <c r="AN51" s="107">
        <v>0.61805174638246596</v>
      </c>
      <c r="AO51" s="108">
        <v>1.2082911641777208</v>
      </c>
    </row>
    <row r="52" spans="1:41" ht="30">
      <c r="A52" s="101">
        <v>49</v>
      </c>
      <c r="B52" s="68" t="s">
        <v>9</v>
      </c>
      <c r="C52" s="68" t="s">
        <v>7</v>
      </c>
      <c r="D52" s="68" t="s">
        <v>34</v>
      </c>
      <c r="E52" s="68" t="s">
        <v>25</v>
      </c>
      <c r="F52" s="76">
        <v>41066</v>
      </c>
      <c r="G52" s="77">
        <v>0.42083333333333334</v>
      </c>
      <c r="H52" s="128" t="s">
        <v>184</v>
      </c>
      <c r="I52" s="128" t="s">
        <v>185</v>
      </c>
      <c r="J52" s="68">
        <v>3</v>
      </c>
      <c r="K52" s="68">
        <v>92</v>
      </c>
      <c r="L52" s="2" t="s">
        <v>9</v>
      </c>
      <c r="M52" s="2" t="s">
        <v>15</v>
      </c>
      <c r="N52" s="2" t="s">
        <v>20</v>
      </c>
      <c r="O52" s="2" t="s">
        <v>36</v>
      </c>
      <c r="P52" s="68">
        <v>40</v>
      </c>
      <c r="Q52" s="78" t="s">
        <v>84</v>
      </c>
      <c r="R52" s="122">
        <v>15.5</v>
      </c>
      <c r="S52" s="125">
        <v>7.75</v>
      </c>
      <c r="T52" s="122">
        <v>1.5</v>
      </c>
      <c r="U52" s="119">
        <v>0.75</v>
      </c>
      <c r="V52" s="68">
        <v>66</v>
      </c>
      <c r="W52" s="68">
        <v>13</v>
      </c>
      <c r="X52" s="68">
        <v>12</v>
      </c>
      <c r="Y52" s="119">
        <v>0.25</v>
      </c>
      <c r="Z52" s="125">
        <v>0.68</v>
      </c>
      <c r="AA52" s="122">
        <v>8</v>
      </c>
      <c r="AB52" s="119">
        <v>0.32</v>
      </c>
      <c r="AC52" s="122">
        <v>0.7</v>
      </c>
      <c r="AD52" s="68">
        <v>1</v>
      </c>
      <c r="AE52" s="80">
        <v>0.1</v>
      </c>
      <c r="AF52" s="80">
        <v>2</v>
      </c>
      <c r="AG52" s="115">
        <v>5.6</v>
      </c>
      <c r="AH52" s="115">
        <v>0.4</v>
      </c>
      <c r="AI52" s="111">
        <v>0.04</v>
      </c>
      <c r="AJ52" s="68" t="s">
        <v>263</v>
      </c>
      <c r="AK52" s="107">
        <v>6.0732480818414318</v>
      </c>
      <c r="AL52" s="107">
        <v>92.207660950712537</v>
      </c>
      <c r="AM52" s="107">
        <v>6.5862614964794668</v>
      </c>
      <c r="AN52" s="107">
        <v>0.54745140316005791</v>
      </c>
      <c r="AO52" s="108">
        <v>0.65862614964794663</v>
      </c>
    </row>
    <row r="53" spans="1:41" ht="30">
      <c r="A53" s="101">
        <v>50</v>
      </c>
      <c r="B53" s="68" t="s">
        <v>9</v>
      </c>
      <c r="C53" s="68" t="s">
        <v>7</v>
      </c>
      <c r="D53" s="68" t="s">
        <v>34</v>
      </c>
      <c r="E53" s="68" t="s">
        <v>26</v>
      </c>
      <c r="F53" s="76">
        <v>41066</v>
      </c>
      <c r="G53" s="77">
        <v>0.42083333333333334</v>
      </c>
      <c r="H53" s="128" t="s">
        <v>184</v>
      </c>
      <c r="I53" s="128" t="s">
        <v>185</v>
      </c>
      <c r="J53" s="68">
        <v>3</v>
      </c>
      <c r="K53" s="68">
        <v>92</v>
      </c>
      <c r="L53" s="2" t="s">
        <v>9</v>
      </c>
      <c r="M53" s="2" t="s">
        <v>15</v>
      </c>
      <c r="N53" s="2" t="s">
        <v>20</v>
      </c>
      <c r="O53" s="2" t="s">
        <v>36</v>
      </c>
      <c r="P53" s="68">
        <v>40</v>
      </c>
      <c r="Q53" s="78" t="s">
        <v>84</v>
      </c>
      <c r="R53" s="122">
        <v>17</v>
      </c>
      <c r="S53" s="125">
        <v>8.5</v>
      </c>
      <c r="T53" s="122">
        <v>1.5</v>
      </c>
      <c r="U53" s="119">
        <v>0.75</v>
      </c>
      <c r="V53" s="68">
        <v>55</v>
      </c>
      <c r="W53" s="68">
        <v>11</v>
      </c>
      <c r="X53" s="68">
        <v>9</v>
      </c>
      <c r="Y53" s="119">
        <v>0.26</v>
      </c>
      <c r="Z53" s="125">
        <v>0.55000000000000004</v>
      </c>
      <c r="AA53" s="122">
        <v>8</v>
      </c>
      <c r="AB53" s="119">
        <v>0.28000000000000003</v>
      </c>
      <c r="AC53" s="122">
        <v>0.7</v>
      </c>
      <c r="AD53" s="68">
        <v>1</v>
      </c>
      <c r="AE53" s="80">
        <v>0.1</v>
      </c>
      <c r="AF53" s="80">
        <v>2</v>
      </c>
      <c r="AG53" s="115">
        <v>5.5</v>
      </c>
      <c r="AH53" s="115">
        <v>0.4</v>
      </c>
      <c r="AI53" s="111">
        <v>0.04</v>
      </c>
      <c r="AJ53" s="68" t="s">
        <v>263</v>
      </c>
      <c r="AK53" s="107">
        <v>5.9681329923273658</v>
      </c>
      <c r="AL53" s="107">
        <v>92.156123314792112</v>
      </c>
      <c r="AM53" s="107">
        <v>6.7022635138030626</v>
      </c>
      <c r="AN53" s="107">
        <v>0.4713868200245121</v>
      </c>
      <c r="AO53" s="108">
        <v>0.67022635138030628</v>
      </c>
    </row>
    <row r="54" spans="1:41" ht="30">
      <c r="A54" s="101">
        <v>51</v>
      </c>
      <c r="B54" s="68" t="s">
        <v>9</v>
      </c>
      <c r="C54" s="68" t="s">
        <v>7</v>
      </c>
      <c r="D54" s="68" t="s">
        <v>34</v>
      </c>
      <c r="E54" s="68" t="s">
        <v>27</v>
      </c>
      <c r="F54" s="76">
        <v>41066</v>
      </c>
      <c r="G54" s="77">
        <v>0.5625</v>
      </c>
      <c r="H54" s="128" t="s">
        <v>186</v>
      </c>
      <c r="I54" s="128" t="s">
        <v>187</v>
      </c>
      <c r="J54" s="68">
        <v>2</v>
      </c>
      <c r="K54" s="68">
        <v>85</v>
      </c>
      <c r="L54" s="2" t="s">
        <v>9</v>
      </c>
      <c r="M54" s="2" t="s">
        <v>20</v>
      </c>
      <c r="N54" s="2"/>
      <c r="O54" s="2"/>
      <c r="P54" s="68">
        <v>35</v>
      </c>
      <c r="Q54" s="78" t="s">
        <v>85</v>
      </c>
      <c r="R54" s="122">
        <v>33</v>
      </c>
      <c r="S54" s="125">
        <v>16.5</v>
      </c>
      <c r="T54" s="122">
        <v>2.5</v>
      </c>
      <c r="U54" s="119">
        <v>1.25</v>
      </c>
      <c r="V54" s="68">
        <v>61</v>
      </c>
      <c r="W54" s="68">
        <v>21</v>
      </c>
      <c r="X54" s="68">
        <v>9</v>
      </c>
      <c r="Y54" s="119">
        <v>0.37</v>
      </c>
      <c r="Z54" s="125">
        <v>0.64</v>
      </c>
      <c r="AA54" s="122">
        <v>7.8</v>
      </c>
      <c r="AB54" s="119">
        <v>0.46</v>
      </c>
      <c r="AC54" s="122">
        <v>0.9</v>
      </c>
      <c r="AD54" s="68">
        <v>1</v>
      </c>
      <c r="AE54" s="80">
        <v>0.2</v>
      </c>
      <c r="AF54" s="80">
        <v>1</v>
      </c>
      <c r="AG54" s="115">
        <v>4.9000000000000004</v>
      </c>
      <c r="AH54" s="115">
        <v>0.4</v>
      </c>
      <c r="AI54" s="111">
        <v>0.12</v>
      </c>
      <c r="AJ54" s="68" t="s">
        <v>263</v>
      </c>
      <c r="AK54" s="107">
        <v>5.473708439897699</v>
      </c>
      <c r="AL54" s="107">
        <v>89.518834512339851</v>
      </c>
      <c r="AM54" s="107">
        <v>7.3076599601910077</v>
      </c>
      <c r="AN54" s="107">
        <v>0.98120753941183592</v>
      </c>
      <c r="AO54" s="108">
        <v>2.1922979880573021</v>
      </c>
    </row>
    <row r="55" spans="1:41">
      <c r="A55" s="101">
        <v>52</v>
      </c>
      <c r="B55" s="68" t="s">
        <v>9</v>
      </c>
      <c r="C55" s="68" t="s">
        <v>7</v>
      </c>
      <c r="D55" s="68" t="s">
        <v>34</v>
      </c>
      <c r="E55" s="68" t="s">
        <v>28</v>
      </c>
      <c r="F55" s="76">
        <v>41066</v>
      </c>
      <c r="G55" s="77">
        <v>0.5625</v>
      </c>
      <c r="H55" s="128" t="s">
        <v>186</v>
      </c>
      <c r="I55" s="128" t="s">
        <v>187</v>
      </c>
      <c r="J55" s="68">
        <v>2</v>
      </c>
      <c r="K55" s="68">
        <v>85</v>
      </c>
      <c r="L55" s="2" t="s">
        <v>9</v>
      </c>
      <c r="M55" s="2" t="s">
        <v>20</v>
      </c>
      <c r="N55" s="2"/>
      <c r="O55" s="2"/>
      <c r="P55" s="68">
        <v>35</v>
      </c>
      <c r="Q55" s="78" t="s">
        <v>86</v>
      </c>
      <c r="R55" s="122">
        <v>16</v>
      </c>
      <c r="S55" s="125">
        <v>8</v>
      </c>
      <c r="T55" s="122">
        <v>4.5</v>
      </c>
      <c r="U55" s="119">
        <v>2.25</v>
      </c>
      <c r="V55" s="68">
        <v>61</v>
      </c>
      <c r="W55" s="68">
        <v>7</v>
      </c>
      <c r="X55" s="68">
        <v>6</v>
      </c>
      <c r="Y55" s="119">
        <v>0.28000000000000003</v>
      </c>
      <c r="Z55" s="125">
        <v>0.82</v>
      </c>
      <c r="AA55" s="122">
        <v>8</v>
      </c>
      <c r="AB55" s="119">
        <v>0.27</v>
      </c>
      <c r="AC55" s="122">
        <v>0.8</v>
      </c>
      <c r="AD55" s="68">
        <v>1</v>
      </c>
      <c r="AE55" s="80">
        <v>0.2</v>
      </c>
      <c r="AF55" s="80">
        <v>1</v>
      </c>
      <c r="AG55" s="115">
        <v>5.0999999999999996</v>
      </c>
      <c r="AH55" s="115">
        <v>0.3</v>
      </c>
      <c r="AI55" s="111">
        <v>0.1</v>
      </c>
      <c r="AJ55" s="68" t="s">
        <v>263</v>
      </c>
      <c r="AK55" s="107">
        <v>5.5179028132992318</v>
      </c>
      <c r="AL55" s="107">
        <v>92.426419466975673</v>
      </c>
      <c r="AM55" s="107">
        <v>5.4368482039397463</v>
      </c>
      <c r="AN55" s="107">
        <v>0.32444959443800697</v>
      </c>
      <c r="AO55" s="108">
        <v>1.812282734646582</v>
      </c>
    </row>
    <row r="56" spans="1:41" ht="30">
      <c r="A56" s="101">
        <v>53</v>
      </c>
      <c r="B56" s="68" t="s">
        <v>9</v>
      </c>
      <c r="C56" s="68" t="s">
        <v>7</v>
      </c>
      <c r="D56" s="68" t="s">
        <v>34</v>
      </c>
      <c r="E56" s="68" t="s">
        <v>29</v>
      </c>
      <c r="F56" s="76">
        <v>41066</v>
      </c>
      <c r="G56" s="77">
        <v>0.4861111111111111</v>
      </c>
      <c r="H56" s="128" t="s">
        <v>188</v>
      </c>
      <c r="I56" s="128" t="s">
        <v>189</v>
      </c>
      <c r="J56" s="68">
        <v>3</v>
      </c>
      <c r="K56" s="68">
        <v>40</v>
      </c>
      <c r="L56" s="2" t="s">
        <v>9</v>
      </c>
      <c r="M56" s="2" t="s">
        <v>36</v>
      </c>
      <c r="N56" s="2" t="s">
        <v>20</v>
      </c>
      <c r="O56" s="2"/>
      <c r="P56" s="68">
        <v>35</v>
      </c>
      <c r="Q56" s="78" t="s">
        <v>87</v>
      </c>
      <c r="R56" s="122">
        <v>7.5</v>
      </c>
      <c r="S56" s="125">
        <v>3.75</v>
      </c>
      <c r="T56" s="122">
        <v>2.5</v>
      </c>
      <c r="U56" s="119">
        <v>1.25</v>
      </c>
      <c r="V56" s="68">
        <v>51</v>
      </c>
      <c r="W56" s="68">
        <v>5</v>
      </c>
      <c r="X56" s="68">
        <v>5</v>
      </c>
      <c r="Y56" s="119">
        <v>0.14000000000000001</v>
      </c>
      <c r="Z56" s="125">
        <v>0.54</v>
      </c>
      <c r="AA56" s="122">
        <v>8.1999999999999993</v>
      </c>
      <c r="AB56" s="119">
        <v>0.24</v>
      </c>
      <c r="AC56" s="122">
        <v>0.4</v>
      </c>
      <c r="AD56" s="68">
        <v>1</v>
      </c>
      <c r="AE56" s="80">
        <v>0.1</v>
      </c>
      <c r="AF56" s="80">
        <v>1</v>
      </c>
      <c r="AG56" s="115">
        <v>5</v>
      </c>
      <c r="AH56" s="115">
        <v>0.3</v>
      </c>
      <c r="AI56" s="111">
        <v>0.09</v>
      </c>
      <c r="AJ56" s="68" t="s">
        <v>263</v>
      </c>
      <c r="AK56" s="107">
        <v>5.402787723785166</v>
      </c>
      <c r="AL56" s="107">
        <v>92.544816780197777</v>
      </c>
      <c r="AM56" s="107">
        <v>5.5526890068118666</v>
      </c>
      <c r="AN56" s="107">
        <v>0.23668751094679741</v>
      </c>
      <c r="AO56" s="108">
        <v>1.6658067020435601</v>
      </c>
    </row>
    <row r="57" spans="1:41" ht="30">
      <c r="A57" s="101">
        <v>54</v>
      </c>
      <c r="B57" s="68" t="s">
        <v>9</v>
      </c>
      <c r="C57" s="68" t="s">
        <v>7</v>
      </c>
      <c r="D57" s="68" t="s">
        <v>34</v>
      </c>
      <c r="E57" s="68" t="s">
        <v>30</v>
      </c>
      <c r="F57" s="76">
        <v>41066</v>
      </c>
      <c r="G57" s="77">
        <v>0.4861111111111111</v>
      </c>
      <c r="H57" s="128" t="s">
        <v>188</v>
      </c>
      <c r="I57" s="128" t="s">
        <v>189</v>
      </c>
      <c r="J57" s="68">
        <v>3</v>
      </c>
      <c r="K57" s="68">
        <v>40</v>
      </c>
      <c r="L57" s="2" t="s">
        <v>9</v>
      </c>
      <c r="M57" s="2" t="s">
        <v>36</v>
      </c>
      <c r="N57" s="2" t="s">
        <v>20</v>
      </c>
      <c r="O57" s="2"/>
      <c r="P57" s="68">
        <v>35</v>
      </c>
      <c r="Q57" s="78" t="s">
        <v>87</v>
      </c>
      <c r="R57" s="122">
        <v>7</v>
      </c>
      <c r="S57" s="125">
        <v>3.5</v>
      </c>
      <c r="T57" s="122">
        <v>2</v>
      </c>
      <c r="U57" s="119">
        <v>1</v>
      </c>
      <c r="V57" s="68">
        <v>48</v>
      </c>
      <c r="W57" s="68">
        <v>6</v>
      </c>
      <c r="X57" s="68">
        <v>4</v>
      </c>
      <c r="Y57" s="119">
        <v>0.14000000000000001</v>
      </c>
      <c r="Z57" s="125">
        <v>0.36</v>
      </c>
      <c r="AA57" s="122">
        <v>8.1999999999999993</v>
      </c>
      <c r="AB57" s="119">
        <v>0.21</v>
      </c>
      <c r="AC57" s="122">
        <v>0.4</v>
      </c>
      <c r="AD57" s="68">
        <v>1</v>
      </c>
      <c r="AE57" s="80">
        <v>0.1</v>
      </c>
      <c r="AF57" s="80">
        <v>1</v>
      </c>
      <c r="AG57" s="115">
        <v>5.2</v>
      </c>
      <c r="AH57" s="115">
        <v>0.3</v>
      </c>
      <c r="AI57" s="111">
        <v>7.0000000000000007E-2</v>
      </c>
      <c r="AJ57" s="68" t="s">
        <v>263</v>
      </c>
      <c r="AK57" s="107">
        <v>5.5853452685421994</v>
      </c>
      <c r="AL57" s="107">
        <v>93.100779808321931</v>
      </c>
      <c r="AM57" s="107">
        <v>5.3711988350954956</v>
      </c>
      <c r="AN57" s="107">
        <v>0.27474162839363148</v>
      </c>
      <c r="AO57" s="108">
        <v>1.2532797281889492</v>
      </c>
    </row>
    <row r="58" spans="1:41">
      <c r="A58" s="101">
        <v>55</v>
      </c>
      <c r="B58" s="68" t="s">
        <v>9</v>
      </c>
      <c r="C58" s="68" t="s">
        <v>7</v>
      </c>
      <c r="D58" s="68" t="s">
        <v>34</v>
      </c>
      <c r="E58" s="68" t="s">
        <v>31</v>
      </c>
      <c r="F58" s="76">
        <v>41066</v>
      </c>
      <c r="G58" s="77">
        <v>0.39583333333333331</v>
      </c>
      <c r="H58" s="128" t="s">
        <v>190</v>
      </c>
      <c r="I58" s="128" t="s">
        <v>191</v>
      </c>
      <c r="J58" s="68">
        <v>15</v>
      </c>
      <c r="K58" s="68">
        <v>16</v>
      </c>
      <c r="L58" s="2" t="s">
        <v>9</v>
      </c>
      <c r="M58" s="2" t="s">
        <v>36</v>
      </c>
      <c r="N58" s="2" t="s">
        <v>20</v>
      </c>
      <c r="O58" s="2"/>
      <c r="P58" s="68">
        <v>20</v>
      </c>
      <c r="Q58" s="78" t="s">
        <v>88</v>
      </c>
      <c r="R58" s="122">
        <v>28.5</v>
      </c>
      <c r="S58" s="125">
        <v>14.25</v>
      </c>
      <c r="T58" s="122">
        <v>0.5</v>
      </c>
      <c r="U58" s="119">
        <v>0.25</v>
      </c>
      <c r="V58" s="68">
        <v>59</v>
      </c>
      <c r="W58" s="68">
        <v>5</v>
      </c>
      <c r="X58" s="68">
        <v>7</v>
      </c>
      <c r="Y58" s="119">
        <v>0.16</v>
      </c>
      <c r="Z58" s="125">
        <v>0.26</v>
      </c>
      <c r="AA58" s="122">
        <v>8.1</v>
      </c>
      <c r="AB58" s="119">
        <v>0.31</v>
      </c>
      <c r="AC58" s="122">
        <v>0.5</v>
      </c>
      <c r="AD58" s="68">
        <v>1</v>
      </c>
      <c r="AE58" s="80">
        <v>0.1</v>
      </c>
      <c r="AF58" s="80">
        <v>1</v>
      </c>
      <c r="AG58" s="115">
        <v>5.4</v>
      </c>
      <c r="AH58" s="115">
        <v>0.3</v>
      </c>
      <c r="AI58" s="111">
        <v>0.04</v>
      </c>
      <c r="AJ58" s="68" t="s">
        <v>263</v>
      </c>
      <c r="AK58" s="107">
        <v>5.7527877237851666</v>
      </c>
      <c r="AL58" s="107">
        <v>93.867534476779852</v>
      </c>
      <c r="AM58" s="107">
        <v>5.2148630264877696</v>
      </c>
      <c r="AN58" s="107">
        <v>0.22228742653400552</v>
      </c>
      <c r="AO58" s="108">
        <v>0.69531507019836924</v>
      </c>
    </row>
    <row r="59" spans="1:41">
      <c r="A59" s="101">
        <v>56</v>
      </c>
      <c r="B59" s="68" t="s">
        <v>9</v>
      </c>
      <c r="C59" s="68" t="s">
        <v>7</v>
      </c>
      <c r="D59" s="68" t="s">
        <v>35</v>
      </c>
      <c r="E59" s="68" t="s">
        <v>32</v>
      </c>
      <c r="F59" s="76">
        <v>41066</v>
      </c>
      <c r="G59" s="77">
        <v>0.39583333333333331</v>
      </c>
      <c r="H59" s="128" t="s">
        <v>190</v>
      </c>
      <c r="I59" s="128" t="s">
        <v>191</v>
      </c>
      <c r="J59" s="68">
        <v>15</v>
      </c>
      <c r="K59" s="68">
        <v>16</v>
      </c>
      <c r="L59" s="2" t="s">
        <v>9</v>
      </c>
      <c r="M59" s="2" t="s">
        <v>36</v>
      </c>
      <c r="N59" s="2" t="s">
        <v>20</v>
      </c>
      <c r="O59" s="2"/>
      <c r="P59" s="68">
        <v>20</v>
      </c>
      <c r="Q59" s="78" t="s">
        <v>88</v>
      </c>
      <c r="R59" s="122">
        <v>15</v>
      </c>
      <c r="S59" s="125">
        <v>7.5</v>
      </c>
      <c r="T59" s="122">
        <v>1.5</v>
      </c>
      <c r="U59" s="119">
        <v>0.75</v>
      </c>
      <c r="V59" s="68">
        <v>58</v>
      </c>
      <c r="W59" s="68">
        <v>7</v>
      </c>
      <c r="X59" s="68">
        <v>6</v>
      </c>
      <c r="Y59" s="119">
        <v>0.15</v>
      </c>
      <c r="Z59" s="125">
        <v>0.37</v>
      </c>
      <c r="AA59" s="122">
        <v>8.3000000000000007</v>
      </c>
      <c r="AB59" s="119">
        <v>0.28000000000000003</v>
      </c>
      <c r="AC59" s="122">
        <v>0.5</v>
      </c>
      <c r="AD59" s="68">
        <v>1</v>
      </c>
      <c r="AE59" s="80">
        <v>0.1</v>
      </c>
      <c r="AF59" s="80">
        <v>1</v>
      </c>
      <c r="AG59" s="115">
        <v>5.6</v>
      </c>
      <c r="AH59" s="115">
        <v>0.3</v>
      </c>
      <c r="AI59" s="111">
        <v>0.03</v>
      </c>
      <c r="AJ59" s="68" t="s">
        <v>263</v>
      </c>
      <c r="AK59" s="107">
        <v>5.9479028132992324</v>
      </c>
      <c r="AL59" s="107">
        <v>94.150832247606033</v>
      </c>
      <c r="AM59" s="107">
        <v>5.0437945846931802</v>
      </c>
      <c r="AN59" s="107">
        <v>0.30099370923147706</v>
      </c>
      <c r="AO59" s="108">
        <v>0.50437945846931798</v>
      </c>
    </row>
    <row r="60" spans="1:41">
      <c r="A60" s="101">
        <v>57</v>
      </c>
      <c r="B60" s="68" t="s">
        <v>9</v>
      </c>
      <c r="C60" s="68" t="s">
        <v>7</v>
      </c>
      <c r="D60" s="68" t="s">
        <v>33</v>
      </c>
      <c r="E60" s="68" t="s">
        <v>25</v>
      </c>
      <c r="F60" s="76">
        <v>41066</v>
      </c>
      <c r="G60" s="77">
        <v>0.59305555555555556</v>
      </c>
      <c r="H60" s="128" t="s">
        <v>192</v>
      </c>
      <c r="I60" s="128" t="s">
        <v>193</v>
      </c>
      <c r="J60" s="68">
        <v>8</v>
      </c>
      <c r="K60" s="68">
        <v>170</v>
      </c>
      <c r="L60" s="2" t="s">
        <v>9</v>
      </c>
      <c r="M60" s="2" t="s">
        <v>36</v>
      </c>
      <c r="N60" s="2" t="s">
        <v>20</v>
      </c>
      <c r="O60" s="2" t="s">
        <v>15</v>
      </c>
      <c r="P60" s="68">
        <v>50</v>
      </c>
      <c r="Q60" s="78"/>
      <c r="R60" s="122">
        <v>12.5</v>
      </c>
      <c r="S60" s="125">
        <v>6.25</v>
      </c>
      <c r="T60" s="122">
        <v>2</v>
      </c>
      <c r="U60" s="119">
        <v>1</v>
      </c>
      <c r="V60" s="68">
        <v>50</v>
      </c>
      <c r="W60" s="68">
        <v>5</v>
      </c>
      <c r="X60" s="68">
        <v>7</v>
      </c>
      <c r="Y60" s="119">
        <v>0.2</v>
      </c>
      <c r="Z60" s="125">
        <v>0.54</v>
      </c>
      <c r="AA60" s="122">
        <v>8.1</v>
      </c>
      <c r="AB60" s="119">
        <v>0.26</v>
      </c>
      <c r="AC60" s="122">
        <v>0.4</v>
      </c>
      <c r="AD60" s="68">
        <v>1</v>
      </c>
      <c r="AE60" s="80">
        <v>0.2</v>
      </c>
      <c r="AF60" s="80">
        <v>1</v>
      </c>
      <c r="AG60" s="115">
        <v>5.6</v>
      </c>
      <c r="AH60" s="115">
        <v>0.4</v>
      </c>
      <c r="AI60" s="111">
        <v>0.04</v>
      </c>
      <c r="AJ60" s="68" t="s">
        <v>263</v>
      </c>
      <c r="AK60" s="107">
        <v>6.0527877237851664</v>
      </c>
      <c r="AL60" s="107">
        <v>92.519352330730484</v>
      </c>
      <c r="AM60" s="107">
        <v>6.6085251664807485</v>
      </c>
      <c r="AN60" s="107">
        <v>0.2112699861406889</v>
      </c>
      <c r="AO60" s="108">
        <v>0.66085251664807487</v>
      </c>
    </row>
    <row r="61" spans="1:41">
      <c r="A61" s="101">
        <v>58</v>
      </c>
      <c r="B61" s="68" t="s">
        <v>9</v>
      </c>
      <c r="C61" s="68" t="s">
        <v>7</v>
      </c>
      <c r="D61" s="68" t="s">
        <v>33</v>
      </c>
      <c r="E61" s="68" t="s">
        <v>26</v>
      </c>
      <c r="F61" s="76">
        <v>41066</v>
      </c>
      <c r="G61" s="77">
        <v>0.59305555555555556</v>
      </c>
      <c r="H61" s="128" t="s">
        <v>192</v>
      </c>
      <c r="I61" s="128" t="s">
        <v>193</v>
      </c>
      <c r="J61" s="68">
        <v>8</v>
      </c>
      <c r="K61" s="68">
        <v>170</v>
      </c>
      <c r="L61" s="2" t="s">
        <v>9</v>
      </c>
      <c r="M61" s="2" t="s">
        <v>36</v>
      </c>
      <c r="N61" s="2" t="s">
        <v>20</v>
      </c>
      <c r="O61" s="2" t="s">
        <v>15</v>
      </c>
      <c r="P61" s="68">
        <v>50</v>
      </c>
      <c r="Q61" s="78"/>
      <c r="R61" s="122">
        <v>25</v>
      </c>
      <c r="S61" s="125">
        <v>12.5</v>
      </c>
      <c r="T61" s="122">
        <v>1.5</v>
      </c>
      <c r="U61" s="119">
        <v>0.75</v>
      </c>
      <c r="V61" s="68">
        <v>69</v>
      </c>
      <c r="W61" s="68">
        <v>7</v>
      </c>
      <c r="X61" s="68">
        <v>9</v>
      </c>
      <c r="Y61" s="119">
        <v>0.19</v>
      </c>
      <c r="Z61" s="125">
        <v>0.42</v>
      </c>
      <c r="AA61" s="122">
        <v>8</v>
      </c>
      <c r="AB61" s="119">
        <v>0.32</v>
      </c>
      <c r="AC61" s="122">
        <v>0.5</v>
      </c>
      <c r="AD61" s="68">
        <v>1</v>
      </c>
      <c r="AE61" s="80">
        <v>0.1</v>
      </c>
      <c r="AF61" s="80">
        <v>1</v>
      </c>
      <c r="AG61" s="115">
        <v>5.4</v>
      </c>
      <c r="AH61" s="115">
        <v>0.4</v>
      </c>
      <c r="AI61" s="111">
        <v>0.03</v>
      </c>
      <c r="AJ61" s="68" t="s">
        <v>263</v>
      </c>
      <c r="AK61" s="107">
        <v>5.8479028132992337</v>
      </c>
      <c r="AL61" s="107">
        <v>92.340795878470857</v>
      </c>
      <c r="AM61" s="107">
        <v>6.8400589539608045</v>
      </c>
      <c r="AN61" s="107">
        <v>0.30614074602126362</v>
      </c>
      <c r="AO61" s="108">
        <v>0.51300442154706027</v>
      </c>
    </row>
    <row r="62" spans="1:41">
      <c r="A62" s="101">
        <v>59</v>
      </c>
      <c r="B62" s="68" t="s">
        <v>9</v>
      </c>
      <c r="C62" s="68" t="s">
        <v>7</v>
      </c>
      <c r="D62" s="68" t="s">
        <v>33</v>
      </c>
      <c r="E62" s="68" t="s">
        <v>27</v>
      </c>
      <c r="F62" s="76">
        <v>41065</v>
      </c>
      <c r="G62" s="77">
        <v>0.65972222222222221</v>
      </c>
      <c r="H62" s="128" t="s">
        <v>194</v>
      </c>
      <c r="I62" s="128" t="s">
        <v>195</v>
      </c>
      <c r="J62" s="68">
        <v>8</v>
      </c>
      <c r="K62" s="68">
        <v>284</v>
      </c>
      <c r="L62" s="2" t="s">
        <v>9</v>
      </c>
      <c r="M62" s="2" t="s">
        <v>20</v>
      </c>
      <c r="N62" s="2" t="s">
        <v>23</v>
      </c>
      <c r="O62" s="2"/>
      <c r="P62" s="68">
        <v>45</v>
      </c>
      <c r="Q62" s="78" t="s">
        <v>89</v>
      </c>
      <c r="R62" s="122">
        <v>25.5</v>
      </c>
      <c r="S62" s="125">
        <v>12.75</v>
      </c>
      <c r="T62" s="122">
        <v>4</v>
      </c>
      <c r="U62" s="119">
        <v>2</v>
      </c>
      <c r="V62" s="68">
        <v>90</v>
      </c>
      <c r="W62" s="68">
        <v>9</v>
      </c>
      <c r="X62" s="68">
        <v>8</v>
      </c>
      <c r="Y62" s="119">
        <v>0.37</v>
      </c>
      <c r="Z62" s="125">
        <v>0.68</v>
      </c>
      <c r="AA62" s="122">
        <v>7.9</v>
      </c>
      <c r="AB62" s="119">
        <v>0.36</v>
      </c>
      <c r="AC62" s="122">
        <v>1</v>
      </c>
      <c r="AD62" s="68">
        <v>1</v>
      </c>
      <c r="AE62" s="80">
        <v>0.2</v>
      </c>
      <c r="AF62" s="80">
        <v>1</v>
      </c>
      <c r="AG62" s="115">
        <v>5.7</v>
      </c>
      <c r="AH62" s="115">
        <v>0.4</v>
      </c>
      <c r="AI62" s="111">
        <v>0.05</v>
      </c>
      <c r="AJ62" s="68" t="s">
        <v>263</v>
      </c>
      <c r="AK62" s="107">
        <v>6.1730179028132994</v>
      </c>
      <c r="AL62" s="107">
        <v>92.337331427506058</v>
      </c>
      <c r="AM62" s="107">
        <v>6.4798127317548113</v>
      </c>
      <c r="AN62" s="107">
        <v>0.37287924926977811</v>
      </c>
      <c r="AO62" s="108">
        <v>0.80997659146935141</v>
      </c>
    </row>
    <row r="63" spans="1:41">
      <c r="A63" s="101">
        <v>60</v>
      </c>
      <c r="B63" s="68" t="s">
        <v>9</v>
      </c>
      <c r="C63" s="68" t="s">
        <v>7</v>
      </c>
      <c r="D63" s="68" t="s">
        <v>33</v>
      </c>
      <c r="E63" s="68" t="s">
        <v>28</v>
      </c>
      <c r="F63" s="76">
        <v>41065</v>
      </c>
      <c r="G63" s="77">
        <v>0.65972222222222221</v>
      </c>
      <c r="H63" s="128" t="s">
        <v>194</v>
      </c>
      <c r="I63" s="128" t="s">
        <v>195</v>
      </c>
      <c r="J63" s="68">
        <v>8</v>
      </c>
      <c r="K63" s="68">
        <v>284</v>
      </c>
      <c r="L63" s="2" t="s">
        <v>9</v>
      </c>
      <c r="M63" s="2" t="s">
        <v>20</v>
      </c>
      <c r="N63" s="2" t="s">
        <v>23</v>
      </c>
      <c r="O63" s="2"/>
      <c r="P63" s="68">
        <v>45</v>
      </c>
      <c r="Q63" s="78" t="s">
        <v>81</v>
      </c>
      <c r="R63" s="122">
        <v>12</v>
      </c>
      <c r="S63" s="125">
        <v>6</v>
      </c>
      <c r="T63" s="122">
        <v>1.5</v>
      </c>
      <c r="U63" s="119">
        <v>0.75</v>
      </c>
      <c r="V63" s="68">
        <v>84</v>
      </c>
      <c r="W63" s="68">
        <v>12</v>
      </c>
      <c r="X63" s="68">
        <v>6</v>
      </c>
      <c r="Y63" s="119">
        <v>0.3</v>
      </c>
      <c r="Z63" s="125">
        <v>1</v>
      </c>
      <c r="AA63" s="122">
        <v>7.9</v>
      </c>
      <c r="AB63" s="119">
        <v>0.3</v>
      </c>
      <c r="AC63" s="122">
        <v>0.8</v>
      </c>
      <c r="AD63" s="68">
        <v>1</v>
      </c>
      <c r="AE63" s="80">
        <v>0.1</v>
      </c>
      <c r="AF63" s="80">
        <v>1</v>
      </c>
      <c r="AG63" s="115">
        <v>5.7</v>
      </c>
      <c r="AH63" s="115">
        <v>0.4</v>
      </c>
      <c r="AI63" s="111">
        <v>0.06</v>
      </c>
      <c r="AJ63" s="68" t="s">
        <v>263</v>
      </c>
      <c r="AK63" s="107">
        <v>6.1906905370843992</v>
      </c>
      <c r="AL63" s="107">
        <v>92.073735003470262</v>
      </c>
      <c r="AM63" s="107">
        <v>6.4613147370856332</v>
      </c>
      <c r="AN63" s="107">
        <v>0.4957530488812506</v>
      </c>
      <c r="AO63" s="108">
        <v>0.96919721056284491</v>
      </c>
    </row>
    <row r="64" spans="1:41">
      <c r="A64" s="101">
        <v>61</v>
      </c>
      <c r="B64" s="68" t="s">
        <v>9</v>
      </c>
      <c r="C64" s="68" t="s">
        <v>7</v>
      </c>
      <c r="D64" s="68" t="s">
        <v>33</v>
      </c>
      <c r="E64" s="68" t="s">
        <v>29</v>
      </c>
      <c r="F64" s="76">
        <v>41066</v>
      </c>
      <c r="G64" s="77">
        <v>0.54166666666666663</v>
      </c>
      <c r="H64" s="128" t="s">
        <v>196</v>
      </c>
      <c r="I64" s="128" t="s">
        <v>197</v>
      </c>
      <c r="J64" s="68">
        <v>0</v>
      </c>
      <c r="K64" s="68">
        <v>0</v>
      </c>
      <c r="L64" s="2" t="s">
        <v>36</v>
      </c>
      <c r="M64" s="2" t="s">
        <v>9</v>
      </c>
      <c r="N64" s="2" t="s">
        <v>20</v>
      </c>
      <c r="O64" s="2"/>
      <c r="P64" s="68">
        <v>45</v>
      </c>
      <c r="Q64" s="78" t="s">
        <v>90</v>
      </c>
      <c r="R64" s="122">
        <v>4</v>
      </c>
      <c r="S64" s="125">
        <v>2</v>
      </c>
      <c r="T64" s="122">
        <v>1.5</v>
      </c>
      <c r="U64" s="119">
        <v>0.75</v>
      </c>
      <c r="V64" s="68">
        <v>48</v>
      </c>
      <c r="W64" s="68">
        <v>8</v>
      </c>
      <c r="X64" s="68">
        <v>5</v>
      </c>
      <c r="Y64" s="119">
        <v>0.16</v>
      </c>
      <c r="Z64" s="125">
        <v>0.28000000000000003</v>
      </c>
      <c r="AA64" s="122">
        <v>8.3000000000000007</v>
      </c>
      <c r="AB64" s="119">
        <v>0.21</v>
      </c>
      <c r="AC64" s="122">
        <v>0.3</v>
      </c>
      <c r="AD64" s="68">
        <v>1</v>
      </c>
      <c r="AE64" s="80">
        <v>0.1</v>
      </c>
      <c r="AF64" s="80">
        <v>1</v>
      </c>
      <c r="AG64" s="115">
        <v>4.9000000000000004</v>
      </c>
      <c r="AH64" s="115">
        <v>0.3</v>
      </c>
      <c r="AI64" s="111">
        <v>0.09</v>
      </c>
      <c r="AJ64" s="68" t="s">
        <v>263</v>
      </c>
      <c r="AK64" s="107">
        <v>5.3104603580562664</v>
      </c>
      <c r="AL64" s="107">
        <v>92.270719855133194</v>
      </c>
      <c r="AM64" s="107">
        <v>5.6492277462326435</v>
      </c>
      <c r="AN64" s="107">
        <v>0.38528407476437471</v>
      </c>
      <c r="AO64" s="108">
        <v>1.694768323869793</v>
      </c>
    </row>
    <row r="65" spans="1:41">
      <c r="A65" s="101">
        <v>62</v>
      </c>
      <c r="B65" s="68" t="s">
        <v>9</v>
      </c>
      <c r="C65" s="68" t="s">
        <v>7</v>
      </c>
      <c r="D65" s="68" t="s">
        <v>33</v>
      </c>
      <c r="E65" s="68" t="s">
        <v>30</v>
      </c>
      <c r="F65" s="76">
        <v>41066</v>
      </c>
      <c r="G65" s="77">
        <v>0.54166666666666663</v>
      </c>
      <c r="H65" s="128" t="s">
        <v>196</v>
      </c>
      <c r="I65" s="128" t="s">
        <v>197</v>
      </c>
      <c r="J65" s="68">
        <v>0</v>
      </c>
      <c r="K65" s="68">
        <v>0</v>
      </c>
      <c r="L65" s="2" t="s">
        <v>36</v>
      </c>
      <c r="M65" s="2" t="s">
        <v>9</v>
      </c>
      <c r="N65" s="2" t="s">
        <v>20</v>
      </c>
      <c r="O65" s="2"/>
      <c r="P65" s="68">
        <v>45</v>
      </c>
      <c r="Q65" s="78" t="s">
        <v>91</v>
      </c>
      <c r="R65" s="122">
        <v>10.5</v>
      </c>
      <c r="S65" s="125">
        <v>5.25</v>
      </c>
      <c r="T65" s="122">
        <v>1.5</v>
      </c>
      <c r="U65" s="119">
        <v>0.75</v>
      </c>
      <c r="V65" s="68">
        <v>41</v>
      </c>
      <c r="W65" s="68">
        <v>8</v>
      </c>
      <c r="X65" s="68">
        <v>4</v>
      </c>
      <c r="Y65" s="119">
        <v>0.1</v>
      </c>
      <c r="Z65" s="125">
        <v>0.08</v>
      </c>
      <c r="AA65" s="122">
        <v>8.4</v>
      </c>
      <c r="AB65" s="119">
        <v>0.22</v>
      </c>
      <c r="AC65" s="122">
        <v>0.3</v>
      </c>
      <c r="AD65" s="68">
        <v>1</v>
      </c>
      <c r="AE65" s="80">
        <v>0.1</v>
      </c>
      <c r="AF65" s="80">
        <v>1</v>
      </c>
      <c r="AG65" s="115">
        <v>5.2</v>
      </c>
      <c r="AH65" s="115">
        <v>0.3</v>
      </c>
      <c r="AI65" s="111">
        <v>0.08</v>
      </c>
      <c r="AJ65" s="68" t="s">
        <v>263</v>
      </c>
      <c r="AK65" s="107">
        <v>5.6004603580562664</v>
      </c>
      <c r="AL65" s="107">
        <v>92.849509996437988</v>
      </c>
      <c r="AM65" s="107">
        <v>5.3567024997944994</v>
      </c>
      <c r="AN65" s="107">
        <v>0.36533350382230179</v>
      </c>
      <c r="AO65" s="108">
        <v>1.4284539999451999</v>
      </c>
    </row>
    <row r="66" spans="1:41" ht="30">
      <c r="A66" s="101">
        <v>63</v>
      </c>
      <c r="B66" s="68" t="s">
        <v>9</v>
      </c>
      <c r="C66" s="68" t="s">
        <v>7</v>
      </c>
      <c r="D66" s="68" t="s">
        <v>33</v>
      </c>
      <c r="E66" s="68" t="s">
        <v>31</v>
      </c>
      <c r="F66" s="76">
        <v>41065</v>
      </c>
      <c r="G66" s="77">
        <v>0.63888888888888895</v>
      </c>
      <c r="H66" s="128" t="s">
        <v>198</v>
      </c>
      <c r="I66" s="128" t="s">
        <v>199</v>
      </c>
      <c r="J66" s="68">
        <v>4</v>
      </c>
      <c r="K66" s="68">
        <v>290</v>
      </c>
      <c r="L66" s="2" t="s">
        <v>9</v>
      </c>
      <c r="M66" s="2" t="s">
        <v>20</v>
      </c>
      <c r="N66" s="2" t="s">
        <v>23</v>
      </c>
      <c r="O66" s="2"/>
      <c r="P66" s="68">
        <v>40</v>
      </c>
      <c r="Q66" s="78" t="s">
        <v>92</v>
      </c>
      <c r="R66" s="122">
        <v>17.5</v>
      </c>
      <c r="S66" s="125">
        <v>8.75</v>
      </c>
      <c r="T66" s="122">
        <v>3</v>
      </c>
      <c r="U66" s="119">
        <v>1.5</v>
      </c>
      <c r="V66" s="68">
        <v>104</v>
      </c>
      <c r="W66" s="68">
        <v>10</v>
      </c>
      <c r="X66" s="68">
        <v>9</v>
      </c>
      <c r="Y66" s="119">
        <v>0.43</v>
      </c>
      <c r="Z66" s="125">
        <v>0.66</v>
      </c>
      <c r="AA66" s="122">
        <v>7.8</v>
      </c>
      <c r="AB66" s="119">
        <v>0.37</v>
      </c>
      <c r="AC66" s="122">
        <v>1</v>
      </c>
      <c r="AD66" s="68">
        <v>1</v>
      </c>
      <c r="AE66" s="80">
        <v>0.2</v>
      </c>
      <c r="AF66" s="80">
        <v>1</v>
      </c>
      <c r="AG66" s="115">
        <v>6.1</v>
      </c>
      <c r="AH66" s="115">
        <v>0.5</v>
      </c>
      <c r="AI66" s="111">
        <v>0.11</v>
      </c>
      <c r="AJ66" s="68" t="s">
        <v>263</v>
      </c>
      <c r="AK66" s="107">
        <v>6.7355754475703327</v>
      </c>
      <c r="AL66" s="107">
        <v>90.563902779834521</v>
      </c>
      <c r="AM66" s="107">
        <v>7.423270719658567</v>
      </c>
      <c r="AN66" s="107">
        <v>0.37970694218202389</v>
      </c>
      <c r="AO66" s="108">
        <v>1.6331195583248848</v>
      </c>
    </row>
    <row r="67" spans="1:41" ht="30">
      <c r="A67" s="101">
        <v>64</v>
      </c>
      <c r="B67" s="68" t="s">
        <v>9</v>
      </c>
      <c r="C67" s="68" t="s">
        <v>7</v>
      </c>
      <c r="D67" s="68" t="s">
        <v>33</v>
      </c>
      <c r="E67" s="68" t="s">
        <v>32</v>
      </c>
      <c r="F67" s="76">
        <v>41065</v>
      </c>
      <c r="G67" s="77">
        <v>0.63888888888888895</v>
      </c>
      <c r="H67" s="128" t="s">
        <v>198</v>
      </c>
      <c r="I67" s="128" t="s">
        <v>199</v>
      </c>
      <c r="J67" s="68">
        <v>4</v>
      </c>
      <c r="K67" s="68">
        <v>290</v>
      </c>
      <c r="L67" s="2" t="s">
        <v>9</v>
      </c>
      <c r="M67" s="2" t="s">
        <v>20</v>
      </c>
      <c r="N67" s="2" t="s">
        <v>23</v>
      </c>
      <c r="O67" s="2"/>
      <c r="P67" s="68">
        <v>40</v>
      </c>
      <c r="Q67" s="78" t="s">
        <v>92</v>
      </c>
      <c r="R67" s="122">
        <v>41.5</v>
      </c>
      <c r="S67" s="125">
        <v>20.75</v>
      </c>
      <c r="T67" s="122">
        <v>5</v>
      </c>
      <c r="U67" s="119">
        <v>2.5</v>
      </c>
      <c r="V67" s="68">
        <v>120</v>
      </c>
      <c r="W67" s="68">
        <v>16</v>
      </c>
      <c r="X67" s="68">
        <v>10</v>
      </c>
      <c r="Y67" s="119">
        <v>0.65</v>
      </c>
      <c r="Z67" s="125">
        <v>1.82</v>
      </c>
      <c r="AA67" s="122">
        <v>7.6</v>
      </c>
      <c r="AB67" s="119">
        <v>0.51</v>
      </c>
      <c r="AC67" s="122">
        <v>1.5</v>
      </c>
      <c r="AD67" s="68">
        <v>1</v>
      </c>
      <c r="AE67" s="80">
        <v>0.3</v>
      </c>
      <c r="AF67" s="80">
        <v>1</v>
      </c>
      <c r="AG67" s="115">
        <v>7</v>
      </c>
      <c r="AH67" s="115">
        <v>0.8</v>
      </c>
      <c r="AI67" s="111">
        <v>0.1</v>
      </c>
      <c r="AJ67" s="68" t="s">
        <v>263</v>
      </c>
      <c r="AK67" s="107">
        <v>7.9409207161125313</v>
      </c>
      <c r="AL67" s="107">
        <v>88.150987149344587</v>
      </c>
      <c r="AM67" s="107">
        <v>10.074398531353667</v>
      </c>
      <c r="AN67" s="107">
        <v>0.51531450288254055</v>
      </c>
      <c r="AO67" s="108">
        <v>1.2592998164192084</v>
      </c>
    </row>
    <row r="68" spans="1:41">
      <c r="A68" s="101">
        <v>65</v>
      </c>
      <c r="B68" s="68" t="s">
        <v>9</v>
      </c>
      <c r="C68" s="68" t="s">
        <v>8</v>
      </c>
      <c r="D68" s="68" t="s">
        <v>34</v>
      </c>
      <c r="E68" s="68" t="s">
        <v>25</v>
      </c>
      <c r="F68" s="76">
        <v>41071</v>
      </c>
      <c r="G68" s="77">
        <v>0.6069444444444444</v>
      </c>
      <c r="H68" s="128" t="s">
        <v>200</v>
      </c>
      <c r="I68" s="128" t="s">
        <v>201</v>
      </c>
      <c r="J68" s="68">
        <v>0</v>
      </c>
      <c r="K68" s="68">
        <v>0</v>
      </c>
      <c r="L68" s="2" t="s">
        <v>9</v>
      </c>
      <c r="M68" s="2" t="s">
        <v>23</v>
      </c>
      <c r="N68" s="2" t="s">
        <v>15</v>
      </c>
      <c r="O68" s="2"/>
      <c r="P68" s="68">
        <v>15</v>
      </c>
      <c r="Q68" s="78" t="s">
        <v>74</v>
      </c>
      <c r="R68" s="122">
        <v>10.5</v>
      </c>
      <c r="S68" s="125">
        <v>5.25</v>
      </c>
      <c r="T68" s="122">
        <v>1.5</v>
      </c>
      <c r="U68" s="119">
        <v>0.75</v>
      </c>
      <c r="V68" s="68">
        <v>41</v>
      </c>
      <c r="W68" s="68">
        <v>5</v>
      </c>
      <c r="X68" s="68">
        <v>6</v>
      </c>
      <c r="Y68" s="119">
        <v>0.22</v>
      </c>
      <c r="Z68" s="125">
        <v>0.39</v>
      </c>
      <c r="AA68" s="122">
        <v>8.1999999999999993</v>
      </c>
      <c r="AB68" s="119">
        <v>0.31</v>
      </c>
      <c r="AC68" s="122">
        <v>0.5</v>
      </c>
      <c r="AD68" s="68">
        <v>1</v>
      </c>
      <c r="AE68" s="80">
        <v>0.1</v>
      </c>
      <c r="AF68" s="80">
        <v>1</v>
      </c>
      <c r="AG68" s="115">
        <v>5.4</v>
      </c>
      <c r="AH68" s="115">
        <v>0.3</v>
      </c>
      <c r="AI68" s="111">
        <v>0.08</v>
      </c>
      <c r="AJ68" s="68" t="s">
        <v>263</v>
      </c>
      <c r="AK68" s="107">
        <v>5.7927877237851666</v>
      </c>
      <c r="AL68" s="107">
        <v>93.219366175418756</v>
      </c>
      <c r="AM68" s="107">
        <v>5.1788536764121531</v>
      </c>
      <c r="AN68" s="107">
        <v>0.22075250112583775</v>
      </c>
      <c r="AO68" s="108">
        <v>1.381027647043241</v>
      </c>
    </row>
    <row r="69" spans="1:41">
      <c r="A69" s="101">
        <v>66</v>
      </c>
      <c r="B69" s="68" t="s">
        <v>9</v>
      </c>
      <c r="C69" s="68" t="s">
        <v>8</v>
      </c>
      <c r="D69" s="68" t="s">
        <v>34</v>
      </c>
      <c r="E69" s="68" t="s">
        <v>26</v>
      </c>
      <c r="F69" s="76">
        <v>41071</v>
      </c>
      <c r="G69" s="77">
        <v>0.6069444444444444</v>
      </c>
      <c r="H69" s="128" t="s">
        <v>200</v>
      </c>
      <c r="I69" s="128" t="s">
        <v>201</v>
      </c>
      <c r="J69" s="68">
        <v>0</v>
      </c>
      <c r="K69" s="68">
        <v>0</v>
      </c>
      <c r="L69" s="2" t="s">
        <v>9</v>
      </c>
      <c r="M69" s="2" t="s">
        <v>23</v>
      </c>
      <c r="N69" s="2" t="s">
        <v>15</v>
      </c>
      <c r="O69" s="2"/>
      <c r="P69" s="68">
        <v>15</v>
      </c>
      <c r="Q69" s="78" t="s">
        <v>74</v>
      </c>
      <c r="R69" s="122">
        <v>68</v>
      </c>
      <c r="S69" s="125">
        <v>34</v>
      </c>
      <c r="T69" s="122">
        <v>2</v>
      </c>
      <c r="U69" s="119">
        <v>1</v>
      </c>
      <c r="V69" s="68">
        <v>69</v>
      </c>
      <c r="W69" s="68">
        <v>13</v>
      </c>
      <c r="X69" s="68">
        <v>13</v>
      </c>
      <c r="Y69" s="119">
        <v>0.2</v>
      </c>
      <c r="Z69" s="125">
        <v>0.57999999999999996</v>
      </c>
      <c r="AA69" s="122">
        <v>7.9</v>
      </c>
      <c r="AB69" s="119">
        <v>0.47</v>
      </c>
      <c r="AC69" s="122">
        <v>0.6</v>
      </c>
      <c r="AD69" s="68">
        <v>1</v>
      </c>
      <c r="AE69" s="80">
        <v>0.1</v>
      </c>
      <c r="AF69" s="80">
        <v>1</v>
      </c>
      <c r="AG69" s="115">
        <v>5.5</v>
      </c>
      <c r="AH69" s="115">
        <v>0.4</v>
      </c>
      <c r="AI69" s="111">
        <v>0.03</v>
      </c>
      <c r="AJ69" s="68" t="s">
        <v>263</v>
      </c>
      <c r="AK69" s="107">
        <v>5.9632480818414324</v>
      </c>
      <c r="AL69" s="107">
        <v>92.23161479308466</v>
      </c>
      <c r="AM69" s="107">
        <v>6.7077538031334303</v>
      </c>
      <c r="AN69" s="107">
        <v>0.55754986854689637</v>
      </c>
      <c r="AO69" s="108">
        <v>0.5030815352350072</v>
      </c>
    </row>
    <row r="70" spans="1:41">
      <c r="A70" s="101">
        <v>67</v>
      </c>
      <c r="B70" s="68" t="s">
        <v>9</v>
      </c>
      <c r="C70" s="68" t="s">
        <v>8</v>
      </c>
      <c r="D70" s="68" t="s">
        <v>34</v>
      </c>
      <c r="E70" s="68" t="s">
        <v>27</v>
      </c>
      <c r="F70" s="76">
        <v>41071</v>
      </c>
      <c r="G70" s="77">
        <v>0.70763888888888893</v>
      </c>
      <c r="H70" s="128" t="s">
        <v>202</v>
      </c>
      <c r="I70" s="128" t="s">
        <v>203</v>
      </c>
      <c r="J70" s="68">
        <v>4</v>
      </c>
      <c r="K70" s="68">
        <v>250</v>
      </c>
      <c r="L70" s="2" t="s">
        <v>9</v>
      </c>
      <c r="M70" s="2" t="s">
        <v>15</v>
      </c>
      <c r="N70" s="2"/>
      <c r="O70" s="2"/>
      <c r="P70" s="68">
        <v>35</v>
      </c>
      <c r="Q70" s="78" t="s">
        <v>93</v>
      </c>
      <c r="R70" s="122">
        <v>81</v>
      </c>
      <c r="S70" s="125">
        <v>40.5</v>
      </c>
      <c r="T70" s="122">
        <v>2</v>
      </c>
      <c r="U70" s="119">
        <v>1</v>
      </c>
      <c r="V70" s="68">
        <v>81</v>
      </c>
      <c r="W70" s="68">
        <v>14</v>
      </c>
      <c r="X70" s="68">
        <v>14</v>
      </c>
      <c r="Y70" s="119">
        <v>0.36</v>
      </c>
      <c r="Z70" s="125">
        <v>0.95</v>
      </c>
      <c r="AA70" s="122">
        <v>7.7</v>
      </c>
      <c r="AB70" s="119">
        <v>0.65</v>
      </c>
      <c r="AC70" s="122">
        <v>0.8</v>
      </c>
      <c r="AD70" s="68">
        <v>1</v>
      </c>
      <c r="AE70" s="80">
        <v>0.1</v>
      </c>
      <c r="AF70" s="80">
        <v>1</v>
      </c>
      <c r="AG70" s="115">
        <v>5.6</v>
      </c>
      <c r="AH70" s="115">
        <v>0.5</v>
      </c>
      <c r="AI70" s="111">
        <v>7.0000000000000007E-2</v>
      </c>
      <c r="AJ70" s="68" t="s">
        <v>263</v>
      </c>
      <c r="AK70" s="107">
        <v>6.2058056265984654</v>
      </c>
      <c r="AL70" s="107">
        <v>90.238082481959395</v>
      </c>
      <c r="AM70" s="107">
        <v>8.0569716501749458</v>
      </c>
      <c r="AN70" s="107">
        <v>0.57696983684117253</v>
      </c>
      <c r="AO70" s="108">
        <v>1.1279760310244926</v>
      </c>
    </row>
    <row r="71" spans="1:41">
      <c r="A71" s="101">
        <v>68</v>
      </c>
      <c r="B71" s="68" t="s">
        <v>9</v>
      </c>
      <c r="C71" s="68" t="s">
        <v>8</v>
      </c>
      <c r="D71" s="68" t="s">
        <v>34</v>
      </c>
      <c r="E71" s="68" t="s">
        <v>28</v>
      </c>
      <c r="F71" s="76">
        <v>41071</v>
      </c>
      <c r="G71" s="77">
        <v>0.70763888888888893</v>
      </c>
      <c r="H71" s="128" t="s">
        <v>202</v>
      </c>
      <c r="I71" s="128" t="s">
        <v>203</v>
      </c>
      <c r="J71" s="68">
        <v>4</v>
      </c>
      <c r="K71" s="68">
        <v>250</v>
      </c>
      <c r="L71" s="2" t="s">
        <v>9</v>
      </c>
      <c r="M71" s="2" t="s">
        <v>15</v>
      </c>
      <c r="N71" s="2"/>
      <c r="O71" s="2"/>
      <c r="P71" s="68">
        <v>35</v>
      </c>
      <c r="Q71" s="78" t="s">
        <v>93</v>
      </c>
      <c r="R71" s="122">
        <v>46</v>
      </c>
      <c r="S71" s="125">
        <v>23</v>
      </c>
      <c r="T71" s="122">
        <v>2</v>
      </c>
      <c r="U71" s="119">
        <v>1</v>
      </c>
      <c r="V71" s="68">
        <v>83</v>
      </c>
      <c r="W71" s="68">
        <v>12</v>
      </c>
      <c r="X71" s="68">
        <v>16</v>
      </c>
      <c r="Y71" s="119">
        <v>0.46</v>
      </c>
      <c r="Z71" s="125">
        <v>0.65</v>
      </c>
      <c r="AA71" s="122">
        <v>7.8</v>
      </c>
      <c r="AB71" s="119">
        <v>0.61</v>
      </c>
      <c r="AC71" s="122">
        <v>1</v>
      </c>
      <c r="AD71" s="68">
        <v>1</v>
      </c>
      <c r="AE71" s="80">
        <v>0.1</v>
      </c>
      <c r="AF71" s="80">
        <v>1</v>
      </c>
      <c r="AG71" s="115">
        <v>5.8</v>
      </c>
      <c r="AH71" s="115">
        <v>0.5</v>
      </c>
      <c r="AI71" s="111">
        <v>0.06</v>
      </c>
      <c r="AJ71" s="68" t="s">
        <v>263</v>
      </c>
      <c r="AK71" s="107">
        <v>6.3906905370843985</v>
      </c>
      <c r="AL71" s="107">
        <v>90.757015479677932</v>
      </c>
      <c r="AM71" s="107">
        <v>7.8238806447998215</v>
      </c>
      <c r="AN71" s="107">
        <v>0.4802381981462806</v>
      </c>
      <c r="AO71" s="108">
        <v>0.93886567737597859</v>
      </c>
    </row>
    <row r="72" spans="1:41" ht="30">
      <c r="A72" s="101">
        <v>69</v>
      </c>
      <c r="B72" s="68" t="s">
        <v>9</v>
      </c>
      <c r="C72" s="68" t="s">
        <v>8</v>
      </c>
      <c r="D72" s="68" t="s">
        <v>34</v>
      </c>
      <c r="E72" s="68" t="s">
        <v>29</v>
      </c>
      <c r="F72" s="76">
        <v>41068</v>
      </c>
      <c r="G72" s="77">
        <v>0.61805555555555558</v>
      </c>
      <c r="H72" s="128" t="s">
        <v>204</v>
      </c>
      <c r="I72" s="128" t="s">
        <v>205</v>
      </c>
      <c r="J72" s="68">
        <v>3</v>
      </c>
      <c r="K72" s="68">
        <v>270</v>
      </c>
      <c r="L72" s="2" t="s">
        <v>9</v>
      </c>
      <c r="M72" s="2" t="s">
        <v>19</v>
      </c>
      <c r="N72" s="2" t="s">
        <v>23</v>
      </c>
      <c r="O72" s="2"/>
      <c r="P72" s="68">
        <v>10</v>
      </c>
      <c r="Q72" s="78" t="s">
        <v>94</v>
      </c>
      <c r="R72" s="122">
        <v>74</v>
      </c>
      <c r="S72" s="125">
        <v>37</v>
      </c>
      <c r="T72" s="122">
        <v>1.5</v>
      </c>
      <c r="U72" s="119">
        <v>0.75</v>
      </c>
      <c r="V72" s="68">
        <v>49</v>
      </c>
      <c r="W72" s="68">
        <v>11</v>
      </c>
      <c r="X72" s="68">
        <v>19</v>
      </c>
      <c r="Y72" s="119">
        <v>0.35</v>
      </c>
      <c r="Z72" s="125">
        <v>0.43</v>
      </c>
      <c r="AA72" s="122">
        <v>8.1999999999999993</v>
      </c>
      <c r="AB72" s="119">
        <v>0.83</v>
      </c>
      <c r="AC72" s="122">
        <v>0.5</v>
      </c>
      <c r="AD72" s="68">
        <v>1</v>
      </c>
      <c r="AE72" s="80">
        <v>0.1</v>
      </c>
      <c r="AF72" s="80">
        <v>1</v>
      </c>
      <c r="AG72" s="115">
        <v>5.6</v>
      </c>
      <c r="AH72" s="115">
        <v>0.6</v>
      </c>
      <c r="AI72" s="111">
        <v>0.26</v>
      </c>
      <c r="AJ72" s="68" t="s">
        <v>263</v>
      </c>
      <c r="AK72" s="107">
        <v>6.4881329923273645</v>
      </c>
      <c r="AL72" s="107">
        <v>86.311424359247269</v>
      </c>
      <c r="AM72" s="107">
        <v>9.247652609919351</v>
      </c>
      <c r="AN72" s="107">
        <v>0.43360689986834128</v>
      </c>
      <c r="AO72" s="108">
        <v>4.0073161309650525</v>
      </c>
    </row>
    <row r="73" spans="1:41">
      <c r="A73" s="101">
        <v>70</v>
      </c>
      <c r="B73" s="68" t="s">
        <v>9</v>
      </c>
      <c r="C73" s="68" t="s">
        <v>8</v>
      </c>
      <c r="D73" s="68" t="s">
        <v>34</v>
      </c>
      <c r="E73" s="68" t="s">
        <v>30</v>
      </c>
      <c r="F73" s="76">
        <v>41068</v>
      </c>
      <c r="G73" s="77">
        <v>0.61805555555555558</v>
      </c>
      <c r="H73" s="128" t="s">
        <v>204</v>
      </c>
      <c r="I73" s="128" t="s">
        <v>205</v>
      </c>
      <c r="J73" s="68">
        <v>3</v>
      </c>
      <c r="K73" s="68">
        <v>270</v>
      </c>
      <c r="L73" s="2" t="s">
        <v>9</v>
      </c>
      <c r="M73" s="2" t="s">
        <v>19</v>
      </c>
      <c r="N73" s="2" t="s">
        <v>23</v>
      </c>
      <c r="O73" s="2"/>
      <c r="P73" s="68">
        <v>10</v>
      </c>
      <c r="Q73" s="78" t="s">
        <v>57</v>
      </c>
      <c r="R73" s="122">
        <v>32.5</v>
      </c>
      <c r="S73" s="125">
        <v>16.25</v>
      </c>
      <c r="T73" s="122">
        <v>1.5</v>
      </c>
      <c r="U73" s="119">
        <v>0.75</v>
      </c>
      <c r="V73" s="68">
        <v>70</v>
      </c>
      <c r="W73" s="68">
        <v>10</v>
      </c>
      <c r="X73" s="68">
        <v>10</v>
      </c>
      <c r="Y73" s="119">
        <v>0.27</v>
      </c>
      <c r="Z73" s="125">
        <v>0.31</v>
      </c>
      <c r="AA73" s="122">
        <v>8.3000000000000007</v>
      </c>
      <c r="AB73" s="119">
        <v>0.42</v>
      </c>
      <c r="AC73" s="122">
        <v>0.5</v>
      </c>
      <c r="AD73" s="68">
        <v>1</v>
      </c>
      <c r="AE73" s="80">
        <v>0.1</v>
      </c>
      <c r="AF73" s="80">
        <v>1</v>
      </c>
      <c r="AG73" s="115">
        <v>5.9</v>
      </c>
      <c r="AH73" s="115">
        <v>0.5</v>
      </c>
      <c r="AI73" s="111">
        <v>0.23</v>
      </c>
      <c r="AJ73" s="68" t="s">
        <v>263</v>
      </c>
      <c r="AK73" s="107">
        <v>6.6555754475703335</v>
      </c>
      <c r="AL73" s="107">
        <v>88.647481295608159</v>
      </c>
      <c r="AM73" s="107">
        <v>7.5124984148820468</v>
      </c>
      <c r="AN73" s="107">
        <v>0.38427101866404334</v>
      </c>
      <c r="AO73" s="108">
        <v>3.4557492708457413</v>
      </c>
    </row>
    <row r="74" spans="1:41" ht="30">
      <c r="A74" s="101">
        <v>71</v>
      </c>
      <c r="B74" s="68" t="s">
        <v>9</v>
      </c>
      <c r="C74" s="68" t="s">
        <v>8</v>
      </c>
      <c r="D74" s="68" t="s">
        <v>34</v>
      </c>
      <c r="E74" s="68" t="s">
        <v>31</v>
      </c>
      <c r="F74" s="76">
        <v>41068</v>
      </c>
      <c r="G74" s="77">
        <v>0.63194444444444442</v>
      </c>
      <c r="H74" s="128" t="s">
        <v>206</v>
      </c>
      <c r="I74" s="128" t="s">
        <v>207</v>
      </c>
      <c r="J74" s="68">
        <v>2</v>
      </c>
      <c r="K74" s="68">
        <v>298</v>
      </c>
      <c r="L74" s="2" t="s">
        <v>9</v>
      </c>
      <c r="M74" s="2" t="s">
        <v>18</v>
      </c>
      <c r="N74" s="2" t="s">
        <v>19</v>
      </c>
      <c r="O74" s="2"/>
      <c r="P74" s="68">
        <v>15</v>
      </c>
      <c r="Q74" s="78" t="s">
        <v>95</v>
      </c>
      <c r="R74" s="122">
        <v>42</v>
      </c>
      <c r="S74" s="125">
        <v>21</v>
      </c>
      <c r="T74" s="122">
        <v>2.5</v>
      </c>
      <c r="U74" s="119">
        <v>1.25</v>
      </c>
      <c r="V74" s="68">
        <v>41</v>
      </c>
      <c r="W74" s="68">
        <v>7</v>
      </c>
      <c r="X74" s="68">
        <v>11</v>
      </c>
      <c r="Y74" s="119">
        <v>0.35</v>
      </c>
      <c r="Z74" s="125">
        <v>0.27</v>
      </c>
      <c r="AA74" s="122">
        <v>8.3000000000000007</v>
      </c>
      <c r="AB74" s="119">
        <v>0.55000000000000004</v>
      </c>
      <c r="AC74" s="122">
        <v>0.4</v>
      </c>
      <c r="AD74" s="68">
        <v>1</v>
      </c>
      <c r="AE74" s="80">
        <v>0.1</v>
      </c>
      <c r="AF74" s="80">
        <v>1</v>
      </c>
      <c r="AG74" s="115">
        <v>5.6</v>
      </c>
      <c r="AH74" s="115">
        <v>0.5</v>
      </c>
      <c r="AI74" s="111">
        <v>0.12</v>
      </c>
      <c r="AJ74" s="68" t="s">
        <v>263</v>
      </c>
      <c r="AK74" s="107">
        <v>6.2379028132992325</v>
      </c>
      <c r="AL74" s="107">
        <v>89.773761592770867</v>
      </c>
      <c r="AM74" s="107">
        <v>8.0155144279259698</v>
      </c>
      <c r="AN74" s="107">
        <v>0.2870005166009299</v>
      </c>
      <c r="AO74" s="108">
        <v>1.923723462702233</v>
      </c>
    </row>
    <row r="75" spans="1:41">
      <c r="A75" s="101">
        <v>72</v>
      </c>
      <c r="B75" s="68" t="s">
        <v>9</v>
      </c>
      <c r="C75" s="68" t="s">
        <v>8</v>
      </c>
      <c r="D75" s="68" t="s">
        <v>35</v>
      </c>
      <c r="E75" s="68" t="s">
        <v>32</v>
      </c>
      <c r="F75" s="76">
        <v>41068</v>
      </c>
      <c r="G75" s="77">
        <v>0.63194444444444442</v>
      </c>
      <c r="H75" s="128" t="s">
        <v>206</v>
      </c>
      <c r="I75" s="128" t="s">
        <v>207</v>
      </c>
      <c r="J75" s="68">
        <v>2</v>
      </c>
      <c r="K75" s="68">
        <v>298</v>
      </c>
      <c r="L75" s="2" t="s">
        <v>9</v>
      </c>
      <c r="M75" s="2" t="s">
        <v>18</v>
      </c>
      <c r="N75" s="2" t="s">
        <v>19</v>
      </c>
      <c r="O75" s="2"/>
      <c r="P75" s="68">
        <v>15</v>
      </c>
      <c r="Q75" s="78" t="s">
        <v>96</v>
      </c>
      <c r="R75" s="122">
        <v>93.5</v>
      </c>
      <c r="S75" s="125">
        <v>46.75</v>
      </c>
      <c r="T75" s="122">
        <v>1.5</v>
      </c>
      <c r="U75" s="119">
        <v>0.75</v>
      </c>
      <c r="V75" s="68">
        <v>37</v>
      </c>
      <c r="W75" s="68">
        <v>11</v>
      </c>
      <c r="X75" s="68">
        <v>17</v>
      </c>
      <c r="Y75" s="119">
        <v>0.28999999999999998</v>
      </c>
      <c r="Z75" s="125">
        <v>0.09</v>
      </c>
      <c r="AA75" s="122">
        <v>8.1</v>
      </c>
      <c r="AB75" s="119">
        <v>0.68</v>
      </c>
      <c r="AC75" s="122">
        <v>0.3</v>
      </c>
      <c r="AD75" s="68">
        <v>1</v>
      </c>
      <c r="AE75" s="80">
        <v>0.1</v>
      </c>
      <c r="AF75" s="80">
        <v>1</v>
      </c>
      <c r="AG75" s="115">
        <v>6</v>
      </c>
      <c r="AH75" s="115">
        <v>0.5</v>
      </c>
      <c r="AI75" s="111">
        <v>7.0000000000000007E-2</v>
      </c>
      <c r="AJ75" s="68" t="s">
        <v>263</v>
      </c>
      <c r="AK75" s="107">
        <v>6.5981329923273657</v>
      </c>
      <c r="AL75" s="107">
        <v>90.934814544918936</v>
      </c>
      <c r="AM75" s="107">
        <v>7.5779012120765774</v>
      </c>
      <c r="AN75" s="107">
        <v>0.42637807331377164</v>
      </c>
      <c r="AO75" s="108">
        <v>1.0609061696907209</v>
      </c>
    </row>
    <row r="76" spans="1:41">
      <c r="A76" s="101">
        <v>73</v>
      </c>
      <c r="B76" s="68" t="s">
        <v>9</v>
      </c>
      <c r="C76" s="68" t="s">
        <v>8</v>
      </c>
      <c r="D76" s="68" t="s">
        <v>33</v>
      </c>
      <c r="E76" s="68" t="s">
        <v>25</v>
      </c>
      <c r="F76" s="76">
        <v>41071</v>
      </c>
      <c r="G76" s="77">
        <v>0.6791666666666667</v>
      </c>
      <c r="H76" s="128" t="s">
        <v>208</v>
      </c>
      <c r="I76" s="128" t="s">
        <v>209</v>
      </c>
      <c r="J76" s="68">
        <v>3</v>
      </c>
      <c r="K76" s="68">
        <v>60</v>
      </c>
      <c r="L76" s="2" t="s">
        <v>9</v>
      </c>
      <c r="M76" s="2" t="s">
        <v>23</v>
      </c>
      <c r="N76" s="2" t="s">
        <v>20</v>
      </c>
      <c r="O76" s="2"/>
      <c r="P76" s="68">
        <v>30</v>
      </c>
      <c r="Q76" s="78" t="s">
        <v>97</v>
      </c>
      <c r="R76" s="122">
        <v>55.5</v>
      </c>
      <c r="S76" s="125">
        <v>27.75</v>
      </c>
      <c r="T76" s="122">
        <v>4.5</v>
      </c>
      <c r="U76" s="119">
        <v>2.25</v>
      </c>
      <c r="V76" s="68">
        <v>84</v>
      </c>
      <c r="W76" s="68">
        <v>11</v>
      </c>
      <c r="X76" s="68">
        <v>13</v>
      </c>
      <c r="Y76" s="119">
        <v>0.24</v>
      </c>
      <c r="Z76" s="125">
        <v>0.46</v>
      </c>
      <c r="AA76" s="122">
        <v>8</v>
      </c>
      <c r="AB76" s="119">
        <v>0.56000000000000005</v>
      </c>
      <c r="AC76" s="122">
        <v>0.8</v>
      </c>
      <c r="AD76" s="68">
        <v>1</v>
      </c>
      <c r="AE76" s="80">
        <v>0.1</v>
      </c>
      <c r="AF76" s="80">
        <v>1</v>
      </c>
      <c r="AG76" s="115">
        <v>5.9</v>
      </c>
      <c r="AH76" s="115">
        <v>0.5</v>
      </c>
      <c r="AI76" s="111">
        <v>0.13</v>
      </c>
      <c r="AJ76" s="68" t="s">
        <v>263</v>
      </c>
      <c r="AK76" s="107">
        <v>6.5581329923273657</v>
      </c>
      <c r="AL76" s="107">
        <v>89.964628757950734</v>
      </c>
      <c r="AM76" s="107">
        <v>7.6241210811822651</v>
      </c>
      <c r="AN76" s="107">
        <v>0.42897867975961596</v>
      </c>
      <c r="AO76" s="108">
        <v>1.9822714811073889</v>
      </c>
    </row>
    <row r="77" spans="1:41">
      <c r="A77" s="101">
        <v>74</v>
      </c>
      <c r="B77" s="68" t="s">
        <v>9</v>
      </c>
      <c r="C77" s="68" t="s">
        <v>8</v>
      </c>
      <c r="D77" s="68" t="s">
        <v>33</v>
      </c>
      <c r="E77" s="68" t="s">
        <v>26</v>
      </c>
      <c r="F77" s="76">
        <v>41071</v>
      </c>
      <c r="G77" s="77">
        <v>0.6791666666666667</v>
      </c>
      <c r="H77" s="128" t="s">
        <v>208</v>
      </c>
      <c r="I77" s="128" t="s">
        <v>209</v>
      </c>
      <c r="J77" s="68">
        <v>3</v>
      </c>
      <c r="K77" s="68">
        <v>60</v>
      </c>
      <c r="L77" s="2" t="s">
        <v>9</v>
      </c>
      <c r="M77" s="2" t="s">
        <v>23</v>
      </c>
      <c r="N77" s="2" t="s">
        <v>20</v>
      </c>
      <c r="O77" s="2"/>
      <c r="P77" s="68">
        <v>30</v>
      </c>
      <c r="Q77" s="78" t="s">
        <v>97</v>
      </c>
      <c r="R77" s="122">
        <v>53</v>
      </c>
      <c r="S77" s="125">
        <v>26.5</v>
      </c>
      <c r="T77" s="122">
        <v>5.5</v>
      </c>
      <c r="U77" s="119">
        <v>2.75</v>
      </c>
      <c r="V77" s="68">
        <v>64</v>
      </c>
      <c r="W77" s="68">
        <v>11</v>
      </c>
      <c r="X77" s="68">
        <v>10</v>
      </c>
      <c r="Y77" s="119">
        <v>0.22</v>
      </c>
      <c r="Z77" s="125">
        <v>0.32</v>
      </c>
      <c r="AA77" s="122">
        <v>8.1</v>
      </c>
      <c r="AB77" s="119">
        <v>0.46</v>
      </c>
      <c r="AC77" s="122">
        <v>0.6</v>
      </c>
      <c r="AD77" s="68">
        <v>1</v>
      </c>
      <c r="AE77" s="80">
        <v>0.1</v>
      </c>
      <c r="AF77" s="80">
        <v>1</v>
      </c>
      <c r="AG77" s="115">
        <v>5.7</v>
      </c>
      <c r="AH77" s="115">
        <v>0.4</v>
      </c>
      <c r="AI77" s="111">
        <v>0.05</v>
      </c>
      <c r="AJ77" s="68" t="s">
        <v>263</v>
      </c>
      <c r="AK77" s="107">
        <v>6.1781329923273658</v>
      </c>
      <c r="AL77" s="107">
        <v>92.260882164220803</v>
      </c>
      <c r="AM77" s="107">
        <v>6.4744478711733899</v>
      </c>
      <c r="AN77" s="107">
        <v>0.45536398070912593</v>
      </c>
      <c r="AO77" s="108">
        <v>0.80930598389667374</v>
      </c>
    </row>
    <row r="78" spans="1:41">
      <c r="A78" s="101">
        <v>75</v>
      </c>
      <c r="B78" s="68" t="s">
        <v>9</v>
      </c>
      <c r="C78" s="68" t="s">
        <v>8</v>
      </c>
      <c r="D78" s="68" t="s">
        <v>33</v>
      </c>
      <c r="E78" s="68" t="s">
        <v>27</v>
      </c>
      <c r="F78" s="76">
        <v>41071</v>
      </c>
      <c r="G78" s="77">
        <v>0.63124999999999998</v>
      </c>
      <c r="H78" s="128" t="s">
        <v>210</v>
      </c>
      <c r="I78" s="128" t="s">
        <v>211</v>
      </c>
      <c r="J78" s="68">
        <v>0</v>
      </c>
      <c r="K78" s="68">
        <v>0</v>
      </c>
      <c r="L78" s="2"/>
      <c r="M78" s="2"/>
      <c r="N78" s="2"/>
      <c r="O78" s="2"/>
      <c r="P78" s="68"/>
      <c r="Q78" s="78"/>
      <c r="R78" s="122">
        <v>17</v>
      </c>
      <c r="S78" s="125">
        <v>8.5</v>
      </c>
      <c r="T78" s="122">
        <v>3.5</v>
      </c>
      <c r="U78" s="119">
        <v>1.75</v>
      </c>
      <c r="V78" s="68">
        <v>39</v>
      </c>
      <c r="W78" s="68">
        <v>6</v>
      </c>
      <c r="X78" s="68">
        <v>11</v>
      </c>
      <c r="Y78" s="119">
        <v>0.2</v>
      </c>
      <c r="Z78" s="125">
        <v>0.38</v>
      </c>
      <c r="AA78" s="122">
        <v>8.4</v>
      </c>
      <c r="AB78" s="119">
        <v>0.48</v>
      </c>
      <c r="AC78" s="122">
        <v>0.4</v>
      </c>
      <c r="AD78" s="68">
        <v>1</v>
      </c>
      <c r="AE78" s="80">
        <v>0.1</v>
      </c>
      <c r="AF78" s="80">
        <v>1</v>
      </c>
      <c r="AG78" s="115">
        <v>5</v>
      </c>
      <c r="AH78" s="115">
        <v>0.4</v>
      </c>
      <c r="AI78" s="111">
        <v>0.12</v>
      </c>
      <c r="AJ78" s="68" t="s">
        <v>263</v>
      </c>
      <c r="AK78" s="107">
        <v>5.5353452685421995</v>
      </c>
      <c r="AL78" s="107">
        <v>90.328602055148963</v>
      </c>
      <c r="AM78" s="107">
        <v>7.2262881644119172</v>
      </c>
      <c r="AN78" s="107">
        <v>0.2772233311155467</v>
      </c>
      <c r="AO78" s="108">
        <v>2.167886449323575</v>
      </c>
    </row>
    <row r="79" spans="1:41">
      <c r="A79" s="101">
        <v>76</v>
      </c>
      <c r="B79" s="68" t="s">
        <v>9</v>
      </c>
      <c r="C79" s="68" t="s">
        <v>8</v>
      </c>
      <c r="D79" s="68" t="s">
        <v>33</v>
      </c>
      <c r="E79" s="68" t="s">
        <v>28</v>
      </c>
      <c r="F79" s="76">
        <v>41071</v>
      </c>
      <c r="G79" s="77">
        <v>0.63124999999999998</v>
      </c>
      <c r="H79" s="128" t="s">
        <v>210</v>
      </c>
      <c r="I79" s="128" t="s">
        <v>211</v>
      </c>
      <c r="J79" s="68">
        <v>0</v>
      </c>
      <c r="K79" s="68">
        <v>0</v>
      </c>
      <c r="L79" s="2"/>
      <c r="M79" s="2"/>
      <c r="N79" s="2"/>
      <c r="O79" s="2"/>
      <c r="P79" s="68"/>
      <c r="Q79" s="78"/>
      <c r="R79" s="122">
        <v>7.5</v>
      </c>
      <c r="S79" s="125">
        <v>3.75</v>
      </c>
      <c r="T79" s="122">
        <v>2.5</v>
      </c>
      <c r="U79" s="119">
        <v>1.25</v>
      </c>
      <c r="V79" s="68">
        <v>32</v>
      </c>
      <c r="W79" s="68">
        <v>6</v>
      </c>
      <c r="X79" s="68">
        <v>7</v>
      </c>
      <c r="Y79" s="119">
        <v>0.15</v>
      </c>
      <c r="Z79" s="125">
        <v>0.21</v>
      </c>
      <c r="AA79" s="122">
        <v>8.4</v>
      </c>
      <c r="AB79" s="119">
        <v>0.25</v>
      </c>
      <c r="AC79" s="122">
        <v>0.2</v>
      </c>
      <c r="AD79" s="68">
        <v>1</v>
      </c>
      <c r="AE79" s="80">
        <v>0.1</v>
      </c>
      <c r="AF79" s="80">
        <v>1</v>
      </c>
      <c r="AG79" s="115">
        <v>4.7</v>
      </c>
      <c r="AH79" s="115">
        <v>0.3</v>
      </c>
      <c r="AI79" s="111">
        <v>0.04</v>
      </c>
      <c r="AJ79" s="68" t="s">
        <v>263</v>
      </c>
      <c r="AK79" s="107">
        <v>5.0553452685421991</v>
      </c>
      <c r="AL79" s="107">
        <v>92.970900113323623</v>
      </c>
      <c r="AM79" s="107">
        <v>5.9343127731908698</v>
      </c>
      <c r="AN79" s="107">
        <v>0.30354541039339489</v>
      </c>
      <c r="AO79" s="108">
        <v>0.79124170309211594</v>
      </c>
    </row>
    <row r="80" spans="1:41">
      <c r="A80" s="101">
        <v>77</v>
      </c>
      <c r="B80" s="68" t="s">
        <v>9</v>
      </c>
      <c r="C80" s="68" t="s">
        <v>8</v>
      </c>
      <c r="D80" s="68" t="s">
        <v>33</v>
      </c>
      <c r="E80" s="68" t="s">
        <v>29</v>
      </c>
      <c r="F80" s="76">
        <v>41068</v>
      </c>
      <c r="G80" s="77">
        <v>0.65972222222222221</v>
      </c>
      <c r="H80" s="128" t="s">
        <v>212</v>
      </c>
      <c r="I80" s="128" t="s">
        <v>213</v>
      </c>
      <c r="J80" s="68">
        <v>3</v>
      </c>
      <c r="K80" s="68">
        <v>119</v>
      </c>
      <c r="L80" s="2" t="s">
        <v>9</v>
      </c>
      <c r="M80" s="2"/>
      <c r="N80" s="2"/>
      <c r="O80" s="2"/>
      <c r="P80" s="68">
        <v>55</v>
      </c>
      <c r="Q80" s="78"/>
      <c r="R80" s="122">
        <v>28</v>
      </c>
      <c r="S80" s="125">
        <v>14</v>
      </c>
      <c r="T80" s="122">
        <v>3.5</v>
      </c>
      <c r="U80" s="119">
        <v>1.75</v>
      </c>
      <c r="V80" s="68">
        <v>52</v>
      </c>
      <c r="W80" s="68">
        <v>11</v>
      </c>
      <c r="X80" s="68">
        <v>13</v>
      </c>
      <c r="Y80" s="119">
        <v>0.34</v>
      </c>
      <c r="Z80" s="125">
        <v>0.23</v>
      </c>
      <c r="AA80" s="122">
        <v>8.3000000000000007</v>
      </c>
      <c r="AB80" s="119">
        <v>0.63</v>
      </c>
      <c r="AC80" s="122">
        <v>0.6</v>
      </c>
      <c r="AD80" s="68">
        <v>1</v>
      </c>
      <c r="AE80" s="80">
        <v>0.1</v>
      </c>
      <c r="AF80" s="80">
        <v>1</v>
      </c>
      <c r="AG80" s="115">
        <v>5.6</v>
      </c>
      <c r="AH80" s="115">
        <v>0.5</v>
      </c>
      <c r="AI80" s="111">
        <v>0.18</v>
      </c>
      <c r="AJ80" s="68" t="s">
        <v>263</v>
      </c>
      <c r="AK80" s="107">
        <v>6.3081329923273648</v>
      </c>
      <c r="AL80" s="107">
        <v>88.774285621614624</v>
      </c>
      <c r="AM80" s="107">
        <v>7.9262755019298767</v>
      </c>
      <c r="AN80" s="107">
        <v>0.44597969576076035</v>
      </c>
      <c r="AO80" s="108">
        <v>2.8534591806947556</v>
      </c>
    </row>
    <row r="81" spans="1:41">
      <c r="A81" s="101">
        <v>78</v>
      </c>
      <c r="B81" s="68" t="s">
        <v>9</v>
      </c>
      <c r="C81" s="68" t="s">
        <v>8</v>
      </c>
      <c r="D81" s="68" t="s">
        <v>33</v>
      </c>
      <c r="E81" s="68" t="s">
        <v>30</v>
      </c>
      <c r="F81" s="76">
        <v>41068</v>
      </c>
      <c r="G81" s="77">
        <v>0.65972222222222221</v>
      </c>
      <c r="H81" s="128" t="s">
        <v>212</v>
      </c>
      <c r="I81" s="128" t="s">
        <v>213</v>
      </c>
      <c r="J81" s="68">
        <v>3</v>
      </c>
      <c r="K81" s="68">
        <v>119</v>
      </c>
      <c r="L81" s="2" t="s">
        <v>9</v>
      </c>
      <c r="M81" s="2"/>
      <c r="N81" s="2"/>
      <c r="O81" s="2"/>
      <c r="P81" s="68">
        <v>55</v>
      </c>
      <c r="Q81" s="78"/>
      <c r="R81" s="122">
        <v>78.5</v>
      </c>
      <c r="S81" s="125">
        <v>39.25</v>
      </c>
      <c r="T81" s="122">
        <v>3.5</v>
      </c>
      <c r="U81" s="119">
        <v>1.75</v>
      </c>
      <c r="V81" s="68">
        <v>52</v>
      </c>
      <c r="W81" s="68">
        <v>12</v>
      </c>
      <c r="X81" s="68">
        <v>13</v>
      </c>
      <c r="Y81" s="119">
        <v>0.34</v>
      </c>
      <c r="Z81" s="125">
        <v>0.25</v>
      </c>
      <c r="AA81" s="122">
        <v>8.1</v>
      </c>
      <c r="AB81" s="119">
        <v>0.69</v>
      </c>
      <c r="AC81" s="122">
        <v>0.6</v>
      </c>
      <c r="AD81" s="68">
        <v>1</v>
      </c>
      <c r="AE81" s="80">
        <v>0.1</v>
      </c>
      <c r="AF81" s="80">
        <v>1</v>
      </c>
      <c r="AG81" s="115">
        <v>5.5</v>
      </c>
      <c r="AH81" s="115">
        <v>0.5</v>
      </c>
      <c r="AI81" s="111">
        <v>0.08</v>
      </c>
      <c r="AJ81" s="68" t="s">
        <v>263</v>
      </c>
      <c r="AK81" s="107">
        <v>6.1106905370843991</v>
      </c>
      <c r="AL81" s="107">
        <v>90.006194334694968</v>
      </c>
      <c r="AM81" s="107">
        <v>8.182381303154088</v>
      </c>
      <c r="AN81" s="107">
        <v>0.50224335364628669</v>
      </c>
      <c r="AO81" s="108">
        <v>1.309181008504654</v>
      </c>
    </row>
    <row r="82" spans="1:41">
      <c r="A82" s="101">
        <v>79</v>
      </c>
      <c r="B82" s="68" t="s">
        <v>9</v>
      </c>
      <c r="C82" s="68" t="s">
        <v>8</v>
      </c>
      <c r="D82" s="68" t="s">
        <v>33</v>
      </c>
      <c r="E82" s="68" t="s">
        <v>31</v>
      </c>
      <c r="F82" s="76">
        <v>41071</v>
      </c>
      <c r="G82" s="77">
        <v>0.64374999999999993</v>
      </c>
      <c r="H82" s="128" t="s">
        <v>214</v>
      </c>
      <c r="I82" s="128" t="s">
        <v>215</v>
      </c>
      <c r="J82" s="68">
        <v>2</v>
      </c>
      <c r="K82" s="68">
        <v>117</v>
      </c>
      <c r="L82" s="2" t="s">
        <v>9</v>
      </c>
      <c r="M82" s="2" t="s">
        <v>19</v>
      </c>
      <c r="N82" s="2"/>
      <c r="O82" s="2"/>
      <c r="P82" s="68">
        <v>10</v>
      </c>
      <c r="Q82" s="78" t="s">
        <v>57</v>
      </c>
      <c r="R82" s="122">
        <v>12</v>
      </c>
      <c r="S82" s="125">
        <v>6</v>
      </c>
      <c r="T82" s="122">
        <v>3.5</v>
      </c>
      <c r="U82" s="119">
        <v>1.75</v>
      </c>
      <c r="V82" s="68">
        <v>18</v>
      </c>
      <c r="W82" s="68">
        <v>13</v>
      </c>
      <c r="X82" s="68">
        <v>13</v>
      </c>
      <c r="Y82" s="119">
        <v>0.27</v>
      </c>
      <c r="Z82" s="125">
        <v>0.08</v>
      </c>
      <c r="AA82" s="122">
        <v>8.4</v>
      </c>
      <c r="AB82" s="119">
        <v>0.71</v>
      </c>
      <c r="AC82" s="122">
        <v>0.2</v>
      </c>
      <c r="AD82" s="68">
        <v>1</v>
      </c>
      <c r="AE82" s="80">
        <v>0.1</v>
      </c>
      <c r="AF82" s="80">
        <v>1</v>
      </c>
      <c r="AG82" s="115">
        <v>5.4</v>
      </c>
      <c r="AH82" s="115">
        <v>0.5</v>
      </c>
      <c r="AI82" s="111">
        <v>0.33</v>
      </c>
      <c r="AJ82" s="68" t="s">
        <v>263</v>
      </c>
      <c r="AK82" s="107">
        <v>6.2632480818414322</v>
      </c>
      <c r="AL82" s="107">
        <v>86.217245899229454</v>
      </c>
      <c r="AM82" s="107">
        <v>7.9830783240027277</v>
      </c>
      <c r="AN82" s="107">
        <v>0.53084408292601259</v>
      </c>
      <c r="AO82" s="108">
        <v>5.2688316938418005</v>
      </c>
    </row>
    <row r="83" spans="1:41">
      <c r="A83" s="101">
        <v>80</v>
      </c>
      <c r="B83" s="68" t="s">
        <v>9</v>
      </c>
      <c r="C83" s="68" t="s">
        <v>8</v>
      </c>
      <c r="D83" s="68" t="s">
        <v>33</v>
      </c>
      <c r="E83" s="68" t="s">
        <v>32</v>
      </c>
      <c r="F83" s="76">
        <v>41071</v>
      </c>
      <c r="G83" s="77">
        <v>0.64374999999999993</v>
      </c>
      <c r="H83" s="128" t="s">
        <v>214</v>
      </c>
      <c r="I83" s="128" t="s">
        <v>215</v>
      </c>
      <c r="J83" s="68">
        <v>2</v>
      </c>
      <c r="K83" s="68">
        <v>117</v>
      </c>
      <c r="L83" s="2" t="s">
        <v>9</v>
      </c>
      <c r="M83" s="2" t="s">
        <v>19</v>
      </c>
      <c r="N83" s="2"/>
      <c r="O83" s="2"/>
      <c r="P83" s="68">
        <v>10</v>
      </c>
      <c r="Q83" s="78" t="s">
        <v>57</v>
      </c>
      <c r="R83" s="122">
        <v>9.5</v>
      </c>
      <c r="S83" s="125">
        <v>4.75</v>
      </c>
      <c r="T83" s="122">
        <v>3.5</v>
      </c>
      <c r="U83" s="119">
        <v>1.75</v>
      </c>
      <c r="V83" s="68">
        <v>19</v>
      </c>
      <c r="W83" s="68">
        <v>7</v>
      </c>
      <c r="X83" s="68">
        <v>7</v>
      </c>
      <c r="Y83" s="119">
        <v>0.28000000000000003</v>
      </c>
      <c r="Z83" s="125">
        <v>0.21</v>
      </c>
      <c r="AA83" s="122">
        <v>8.6</v>
      </c>
      <c r="AB83" s="119">
        <v>0.28000000000000003</v>
      </c>
      <c r="AC83" s="122">
        <v>0.2</v>
      </c>
      <c r="AD83" s="68">
        <v>1</v>
      </c>
      <c r="AE83" s="80">
        <v>0.1</v>
      </c>
      <c r="AF83" s="80">
        <v>1</v>
      </c>
      <c r="AG83" s="115">
        <v>5.2</v>
      </c>
      <c r="AH83" s="115">
        <v>0.4</v>
      </c>
      <c r="AI83" s="111">
        <v>7.0000000000000007E-2</v>
      </c>
      <c r="AJ83" s="68" t="s">
        <v>263</v>
      </c>
      <c r="AK83" s="107">
        <v>5.6879028132992335</v>
      </c>
      <c r="AL83" s="107">
        <v>91.422096521086146</v>
      </c>
      <c r="AM83" s="107">
        <v>7.0324689631604729</v>
      </c>
      <c r="AN83" s="107">
        <v>0.31475244720027695</v>
      </c>
      <c r="AO83" s="108">
        <v>1.230682068553083</v>
      </c>
    </row>
    <row r="84" spans="1:41">
      <c r="A84" s="101">
        <v>81</v>
      </c>
      <c r="B84" s="68" t="s">
        <v>45</v>
      </c>
      <c r="C84" s="68" t="s">
        <v>5</v>
      </c>
      <c r="D84" s="68" t="s">
        <v>35</v>
      </c>
      <c r="E84" s="68">
        <v>1</v>
      </c>
      <c r="F84" s="76">
        <v>41078</v>
      </c>
      <c r="G84" s="77">
        <v>0.57500000000000007</v>
      </c>
      <c r="H84" s="128" t="s">
        <v>216</v>
      </c>
      <c r="I84" s="128" t="s">
        <v>217</v>
      </c>
      <c r="J84" s="68">
        <v>0</v>
      </c>
      <c r="K84" s="68">
        <v>0</v>
      </c>
      <c r="L84" s="2" t="s">
        <v>37</v>
      </c>
      <c r="M84" s="2" t="s">
        <v>38</v>
      </c>
      <c r="N84" s="2"/>
      <c r="O84" s="2"/>
      <c r="P84" s="68">
        <v>90</v>
      </c>
      <c r="Q84" s="78"/>
      <c r="R84" s="122">
        <v>145.5</v>
      </c>
      <c r="S84" s="125">
        <v>72.75</v>
      </c>
      <c r="T84" s="122">
        <v>18.5</v>
      </c>
      <c r="U84" s="119">
        <v>9.25</v>
      </c>
      <c r="V84" s="68">
        <v>90</v>
      </c>
      <c r="W84" s="68">
        <v>121</v>
      </c>
      <c r="X84" s="68">
        <v>118</v>
      </c>
      <c r="Y84" s="119">
        <v>6.05</v>
      </c>
      <c r="Z84" s="125">
        <v>1.56</v>
      </c>
      <c r="AA84" s="122">
        <v>8.1</v>
      </c>
      <c r="AB84" s="119">
        <v>6.8</v>
      </c>
      <c r="AC84" s="122">
        <v>3.8</v>
      </c>
      <c r="AD84" s="68">
        <v>1</v>
      </c>
      <c r="AE84" s="80">
        <v>0.6</v>
      </c>
      <c r="AF84" s="80">
        <v>2</v>
      </c>
      <c r="AG84" s="115">
        <v>6</v>
      </c>
      <c r="AH84" s="115">
        <v>3.4</v>
      </c>
      <c r="AI84" s="111">
        <v>4.8</v>
      </c>
      <c r="AJ84" s="68" t="s">
        <v>263</v>
      </c>
      <c r="AK84" s="107">
        <v>14.509462915601024</v>
      </c>
      <c r="AL84" s="107">
        <v>41.352323203835574</v>
      </c>
      <c r="AM84" s="107">
        <v>23.432983148840162</v>
      </c>
      <c r="AN84" s="107">
        <v>2.1328350842557993</v>
      </c>
      <c r="AO84" s="108">
        <v>33.081858563068458</v>
      </c>
    </row>
    <row r="85" spans="1:41" ht="30">
      <c r="A85" s="101">
        <v>82</v>
      </c>
      <c r="B85" s="68" t="s">
        <v>46</v>
      </c>
      <c r="C85" s="68" t="s">
        <v>6</v>
      </c>
      <c r="D85" s="68" t="s">
        <v>35</v>
      </c>
      <c r="E85" s="68">
        <v>2</v>
      </c>
      <c r="F85" s="76">
        <v>41078</v>
      </c>
      <c r="G85" s="77">
        <v>0.50416666666666665</v>
      </c>
      <c r="H85" s="128" t="s">
        <v>218</v>
      </c>
      <c r="I85" s="128" t="s">
        <v>219</v>
      </c>
      <c r="J85" s="68">
        <v>0</v>
      </c>
      <c r="K85" s="68">
        <v>0</v>
      </c>
      <c r="L85" s="2" t="s">
        <v>38</v>
      </c>
      <c r="M85" s="2" t="s">
        <v>13</v>
      </c>
      <c r="N85" s="2" t="s">
        <v>39</v>
      </c>
      <c r="O85" s="2"/>
      <c r="P85" s="68">
        <v>65</v>
      </c>
      <c r="Q85" s="78" t="s">
        <v>98</v>
      </c>
      <c r="R85" s="122">
        <v>308.5</v>
      </c>
      <c r="S85" s="125">
        <v>154.25</v>
      </c>
      <c r="T85" s="122">
        <v>17.5</v>
      </c>
      <c r="U85" s="119">
        <v>8.75</v>
      </c>
      <c r="V85" s="68">
        <v>122</v>
      </c>
      <c r="W85" s="68">
        <v>164</v>
      </c>
      <c r="X85" s="68">
        <v>184</v>
      </c>
      <c r="Y85" s="119">
        <v>9.99</v>
      </c>
      <c r="Z85" s="125">
        <v>3.35</v>
      </c>
      <c r="AA85" s="122">
        <v>8</v>
      </c>
      <c r="AB85" s="119">
        <v>9.02</v>
      </c>
      <c r="AC85" s="122">
        <v>3.4</v>
      </c>
      <c r="AD85" s="68">
        <v>1</v>
      </c>
      <c r="AE85" s="80">
        <v>0.8</v>
      </c>
      <c r="AF85" s="80">
        <v>3</v>
      </c>
      <c r="AG85" s="115">
        <v>7.5</v>
      </c>
      <c r="AH85" s="115">
        <v>5.8</v>
      </c>
      <c r="AI85" s="111">
        <v>7.2</v>
      </c>
      <c r="AJ85" s="68" t="s">
        <v>263</v>
      </c>
      <c r="AK85" s="107">
        <v>20.919437340153451</v>
      </c>
      <c r="AL85" s="107">
        <v>35.851824683660375</v>
      </c>
      <c r="AM85" s="107">
        <v>27.725411088697356</v>
      </c>
      <c r="AN85" s="107">
        <v>2.0050125313283211</v>
      </c>
      <c r="AO85" s="108">
        <v>34.417751696313957</v>
      </c>
    </row>
    <row r="86" spans="1:41">
      <c r="A86" s="101">
        <v>83</v>
      </c>
      <c r="B86" s="68" t="s">
        <v>45</v>
      </c>
      <c r="C86" s="68" t="s">
        <v>7</v>
      </c>
      <c r="D86" s="68" t="s">
        <v>35</v>
      </c>
      <c r="E86" s="68">
        <v>3</v>
      </c>
      <c r="F86" s="76">
        <v>41078</v>
      </c>
      <c r="G86" s="77">
        <v>0.47291666666666665</v>
      </c>
      <c r="H86" s="128" t="s">
        <v>220</v>
      </c>
      <c r="I86" s="128" t="s">
        <v>221</v>
      </c>
      <c r="J86" s="68">
        <v>2</v>
      </c>
      <c r="K86" s="68">
        <v>284</v>
      </c>
      <c r="L86" s="2" t="s">
        <v>37</v>
      </c>
      <c r="M86" s="81"/>
      <c r="N86" s="2"/>
      <c r="O86" s="2"/>
      <c r="P86" s="68">
        <v>70</v>
      </c>
      <c r="Q86" s="78" t="s">
        <v>99</v>
      </c>
      <c r="R86" s="122">
        <v>205</v>
      </c>
      <c r="S86" s="125">
        <v>102.5</v>
      </c>
      <c r="T86" s="122">
        <v>20.5</v>
      </c>
      <c r="U86" s="119">
        <v>10.25</v>
      </c>
      <c r="V86" s="68">
        <v>117</v>
      </c>
      <c r="W86" s="68">
        <v>66</v>
      </c>
      <c r="X86" s="68">
        <v>65</v>
      </c>
      <c r="Y86" s="119">
        <v>6.39</v>
      </c>
      <c r="Z86" s="125">
        <v>2.79</v>
      </c>
      <c r="AA86" s="122">
        <v>8.1999999999999993</v>
      </c>
      <c r="AB86" s="119">
        <v>2.34</v>
      </c>
      <c r="AC86" s="122">
        <v>2</v>
      </c>
      <c r="AD86" s="68">
        <v>1</v>
      </c>
      <c r="AE86" s="80">
        <v>1.3</v>
      </c>
      <c r="AF86" s="80">
        <v>3</v>
      </c>
      <c r="AG86" s="115">
        <v>7.1</v>
      </c>
      <c r="AH86" s="115">
        <v>3.5</v>
      </c>
      <c r="AI86" s="111">
        <v>1.91</v>
      </c>
      <c r="AJ86" s="68" t="s">
        <v>263</v>
      </c>
      <c r="AK86" s="107">
        <v>12.678797953964194</v>
      </c>
      <c r="AL86" s="107">
        <v>55.998999477549766</v>
      </c>
      <c r="AM86" s="107">
        <v>27.605140587524534</v>
      </c>
      <c r="AN86" s="107">
        <v>1.3313403571623084</v>
      </c>
      <c r="AO86" s="108">
        <v>15.064519577763388</v>
      </c>
    </row>
    <row r="87" spans="1:41">
      <c r="A87" s="101">
        <v>84</v>
      </c>
      <c r="B87" s="68" t="s">
        <v>45</v>
      </c>
      <c r="C87" s="68" t="s">
        <v>8</v>
      </c>
      <c r="D87" s="68" t="s">
        <v>35</v>
      </c>
      <c r="E87" s="68">
        <v>4</v>
      </c>
      <c r="F87" s="76">
        <v>41078</v>
      </c>
      <c r="G87" s="77">
        <v>0.48888888888888887</v>
      </c>
      <c r="H87" s="128" t="s">
        <v>222</v>
      </c>
      <c r="I87" s="128" t="s">
        <v>223</v>
      </c>
      <c r="J87" s="68">
        <v>0</v>
      </c>
      <c r="K87" s="68">
        <v>0</v>
      </c>
      <c r="L87" s="2" t="s">
        <v>38</v>
      </c>
      <c r="M87" s="2" t="s">
        <v>37</v>
      </c>
      <c r="N87" s="2" t="s">
        <v>13</v>
      </c>
      <c r="O87" s="2" t="s">
        <v>40</v>
      </c>
      <c r="P87" s="68">
        <v>75</v>
      </c>
      <c r="Q87" s="78" t="s">
        <v>100</v>
      </c>
      <c r="R87" s="122">
        <v>164</v>
      </c>
      <c r="S87" s="125">
        <v>82</v>
      </c>
      <c r="T87" s="122">
        <v>20.5</v>
      </c>
      <c r="U87" s="119">
        <v>10.25</v>
      </c>
      <c r="V87" s="68">
        <v>69</v>
      </c>
      <c r="W87" s="68">
        <v>51</v>
      </c>
      <c r="X87" s="68">
        <v>64</v>
      </c>
      <c r="Y87" s="119">
        <v>2.86</v>
      </c>
      <c r="Z87" s="125">
        <v>1.52</v>
      </c>
      <c r="AA87" s="122">
        <v>8.1999999999999993</v>
      </c>
      <c r="AB87" s="119">
        <v>2.4</v>
      </c>
      <c r="AC87" s="122">
        <v>1.4</v>
      </c>
      <c r="AD87" s="68">
        <v>1</v>
      </c>
      <c r="AE87" s="80">
        <v>0.3</v>
      </c>
      <c r="AF87" s="80">
        <v>2</v>
      </c>
      <c r="AG87" s="115">
        <v>5.3</v>
      </c>
      <c r="AH87" s="115">
        <v>2</v>
      </c>
      <c r="AI87" s="111">
        <v>1.41</v>
      </c>
      <c r="AJ87" s="68" t="s">
        <v>263</v>
      </c>
      <c r="AK87" s="107">
        <v>8.8404347826086944</v>
      </c>
      <c r="AL87" s="107">
        <v>59.951802488565392</v>
      </c>
      <c r="AM87" s="107">
        <v>22.62332169379826</v>
      </c>
      <c r="AN87" s="107">
        <v>1.4754340235085823</v>
      </c>
      <c r="AO87" s="108">
        <v>15.949441794127775</v>
      </c>
    </row>
    <row r="88" spans="1:41">
      <c r="A88" s="101">
        <v>85</v>
      </c>
      <c r="B88" s="68" t="s">
        <v>51</v>
      </c>
      <c r="C88" s="68"/>
      <c r="D88" s="68" t="s">
        <v>35</v>
      </c>
      <c r="E88" s="68">
        <v>1</v>
      </c>
      <c r="F88" s="76">
        <v>41078</v>
      </c>
      <c r="G88" s="77">
        <v>0.5625</v>
      </c>
      <c r="H88" s="128" t="s">
        <v>224</v>
      </c>
      <c r="I88" s="128" t="s">
        <v>225</v>
      </c>
      <c r="J88" s="68">
        <v>0</v>
      </c>
      <c r="K88" s="68">
        <v>0</v>
      </c>
      <c r="L88" s="2" t="s">
        <v>37</v>
      </c>
      <c r="M88" s="2" t="s">
        <v>39</v>
      </c>
      <c r="N88" s="2" t="s">
        <v>38</v>
      </c>
      <c r="O88" s="2" t="s">
        <v>41</v>
      </c>
      <c r="P88" s="68">
        <v>15</v>
      </c>
      <c r="Q88" s="78" t="s">
        <v>101</v>
      </c>
      <c r="R88" s="122">
        <v>421</v>
      </c>
      <c r="S88" s="125">
        <v>210.5</v>
      </c>
      <c r="T88" s="122">
        <v>26.5</v>
      </c>
      <c r="U88" s="119">
        <v>13.25</v>
      </c>
      <c r="V88" s="68">
        <v>171</v>
      </c>
      <c r="W88" s="68">
        <v>150</v>
      </c>
      <c r="X88" s="68">
        <v>258</v>
      </c>
      <c r="Y88" s="119">
        <v>7.75</v>
      </c>
      <c r="Z88" s="125">
        <v>2.52</v>
      </c>
      <c r="AA88" s="122">
        <v>8</v>
      </c>
      <c r="AB88" s="119">
        <v>9.58</v>
      </c>
      <c r="AC88" s="122">
        <v>2.8</v>
      </c>
      <c r="AD88" s="68">
        <v>1</v>
      </c>
      <c r="AE88" s="80">
        <v>0.7</v>
      </c>
      <c r="AF88" s="80">
        <v>3</v>
      </c>
      <c r="AG88" s="115">
        <v>8</v>
      </c>
      <c r="AH88" s="115">
        <v>4.5</v>
      </c>
      <c r="AI88" s="111">
        <v>8.2200000000000006</v>
      </c>
      <c r="AJ88" s="68" t="s">
        <v>263</v>
      </c>
      <c r="AK88" s="107">
        <v>21.103631713554989</v>
      </c>
      <c r="AL88" s="107">
        <v>37.908167222523844</v>
      </c>
      <c r="AM88" s="107">
        <v>21.323344062669662</v>
      </c>
      <c r="AN88" s="107">
        <v>1.8178468936632279</v>
      </c>
      <c r="AO88" s="108">
        <v>38.950641821143257</v>
      </c>
    </row>
    <row r="89" spans="1:41">
      <c r="A89" s="101">
        <v>86</v>
      </c>
      <c r="B89" s="68" t="s">
        <v>51</v>
      </c>
      <c r="C89" s="68"/>
      <c r="D89" s="68" t="s">
        <v>35</v>
      </c>
      <c r="E89" s="68">
        <v>2</v>
      </c>
      <c r="F89" s="76">
        <v>41078</v>
      </c>
      <c r="G89" s="77">
        <v>0.5625</v>
      </c>
      <c r="H89" s="128" t="s">
        <v>226</v>
      </c>
      <c r="I89" s="128" t="s">
        <v>227</v>
      </c>
      <c r="J89" s="68">
        <v>0</v>
      </c>
      <c r="K89" s="68">
        <v>0</v>
      </c>
      <c r="L89" s="2" t="s">
        <v>37</v>
      </c>
      <c r="M89" s="2" t="s">
        <v>39</v>
      </c>
      <c r="N89" s="2" t="s">
        <v>38</v>
      </c>
      <c r="O89" s="2" t="s">
        <v>41</v>
      </c>
      <c r="P89" s="68">
        <v>10</v>
      </c>
      <c r="Q89" s="78" t="s">
        <v>101</v>
      </c>
      <c r="R89" s="122">
        <v>313</v>
      </c>
      <c r="S89" s="125">
        <v>156.5</v>
      </c>
      <c r="T89" s="122">
        <v>24.5</v>
      </c>
      <c r="U89" s="119">
        <v>12.25</v>
      </c>
      <c r="V89" s="68">
        <v>143</v>
      </c>
      <c r="W89" s="68">
        <v>92</v>
      </c>
      <c r="X89" s="68">
        <v>70</v>
      </c>
      <c r="Y89" s="119">
        <v>9.4499999999999993</v>
      </c>
      <c r="Z89" s="125">
        <v>3.07</v>
      </c>
      <c r="AA89" s="122">
        <v>8</v>
      </c>
      <c r="AB89" s="119">
        <v>2.78</v>
      </c>
      <c r="AC89" s="122">
        <v>2.2999999999999998</v>
      </c>
      <c r="AD89" s="68">
        <v>1</v>
      </c>
      <c r="AE89" s="80">
        <v>0.8</v>
      </c>
      <c r="AF89" s="80">
        <v>4</v>
      </c>
      <c r="AG89" s="115">
        <v>8.6</v>
      </c>
      <c r="AH89" s="115">
        <v>4.5</v>
      </c>
      <c r="AI89" s="111">
        <v>1.73</v>
      </c>
      <c r="AJ89" s="68" t="s">
        <v>263</v>
      </c>
      <c r="AK89" s="107">
        <v>15.065294117647058</v>
      </c>
      <c r="AL89" s="107">
        <v>57.084846355081801</v>
      </c>
      <c r="AM89" s="107">
        <v>29.869977743938154</v>
      </c>
      <c r="AN89" s="107">
        <v>1.5618289016438252</v>
      </c>
      <c r="AO89" s="108">
        <v>11.483346999336224</v>
      </c>
    </row>
    <row r="90" spans="1:41">
      <c r="A90" s="101">
        <v>87</v>
      </c>
      <c r="B90" s="68" t="s">
        <v>51</v>
      </c>
      <c r="C90" s="68"/>
      <c r="D90" s="68" t="s">
        <v>35</v>
      </c>
      <c r="E90" s="68">
        <v>3</v>
      </c>
      <c r="F90" s="76">
        <v>41078</v>
      </c>
      <c r="G90" s="77">
        <v>0.5625</v>
      </c>
      <c r="H90" s="128" t="s">
        <v>228</v>
      </c>
      <c r="I90" s="128" t="s">
        <v>229</v>
      </c>
      <c r="J90" s="68">
        <v>0</v>
      </c>
      <c r="K90" s="68">
        <v>0</v>
      </c>
      <c r="L90" s="2" t="s">
        <v>37</v>
      </c>
      <c r="M90" s="2" t="s">
        <v>39</v>
      </c>
      <c r="N90" s="2" t="s">
        <v>38</v>
      </c>
      <c r="O90" s="2" t="s">
        <v>41</v>
      </c>
      <c r="P90" s="68">
        <v>15</v>
      </c>
      <c r="Q90" s="78" t="s">
        <v>101</v>
      </c>
      <c r="R90" s="122">
        <v>317</v>
      </c>
      <c r="S90" s="125">
        <v>158.5</v>
      </c>
      <c r="T90" s="122">
        <v>25.5</v>
      </c>
      <c r="U90" s="119">
        <v>12.75</v>
      </c>
      <c r="V90" s="68">
        <v>158</v>
      </c>
      <c r="W90" s="68">
        <v>118</v>
      </c>
      <c r="X90" s="68">
        <v>107</v>
      </c>
      <c r="Y90" s="119">
        <v>17.46</v>
      </c>
      <c r="Z90" s="125">
        <v>4.46</v>
      </c>
      <c r="AA90" s="122">
        <v>8</v>
      </c>
      <c r="AB90" s="119">
        <v>3.82</v>
      </c>
      <c r="AC90" s="122">
        <v>2.6</v>
      </c>
      <c r="AD90" s="68">
        <v>1</v>
      </c>
      <c r="AE90" s="80">
        <v>0.7</v>
      </c>
      <c r="AF90" s="80">
        <v>3</v>
      </c>
      <c r="AG90" s="115">
        <v>10.8</v>
      </c>
      <c r="AH90" s="115">
        <v>6.3</v>
      </c>
      <c r="AI90" s="111">
        <v>3.76</v>
      </c>
      <c r="AJ90" s="68" t="s">
        <v>263</v>
      </c>
      <c r="AK90" s="107">
        <v>21.161790281329921</v>
      </c>
      <c r="AL90" s="107">
        <v>51.03537959890069</v>
      </c>
      <c r="AM90" s="107">
        <v>29.770638099358738</v>
      </c>
      <c r="AN90" s="107">
        <v>1.4261094043455247</v>
      </c>
      <c r="AO90" s="108">
        <v>17.767872897395055</v>
      </c>
    </row>
    <row r="91" spans="1:41">
      <c r="A91" s="101">
        <v>88</v>
      </c>
      <c r="B91" s="68" t="s">
        <v>51</v>
      </c>
      <c r="C91" s="68"/>
      <c r="D91" s="68" t="s">
        <v>35</v>
      </c>
      <c r="E91" s="68">
        <v>4</v>
      </c>
      <c r="F91" s="76">
        <v>41078</v>
      </c>
      <c r="G91" s="77">
        <v>0.5625</v>
      </c>
      <c r="H91" s="128" t="s">
        <v>230</v>
      </c>
      <c r="I91" s="128" t="s">
        <v>231</v>
      </c>
      <c r="J91" s="68">
        <v>0</v>
      </c>
      <c r="K91" s="68">
        <v>0</v>
      </c>
      <c r="L91" s="2" t="s">
        <v>37</v>
      </c>
      <c r="M91" s="2" t="s">
        <v>39</v>
      </c>
      <c r="N91" s="2" t="s">
        <v>38</v>
      </c>
      <c r="O91" s="2" t="s">
        <v>41</v>
      </c>
      <c r="P91" s="68">
        <v>15</v>
      </c>
      <c r="Q91" s="78" t="s">
        <v>101</v>
      </c>
      <c r="R91" s="122">
        <v>191.5</v>
      </c>
      <c r="S91" s="125">
        <v>95.75</v>
      </c>
      <c r="T91" s="122">
        <v>22.5</v>
      </c>
      <c r="U91" s="119">
        <v>11.25</v>
      </c>
      <c r="V91" s="68">
        <v>127</v>
      </c>
      <c r="W91" s="68">
        <v>34</v>
      </c>
      <c r="X91" s="68">
        <v>35</v>
      </c>
      <c r="Y91" s="119">
        <v>4.0999999999999996</v>
      </c>
      <c r="Z91" s="125">
        <v>2.4700000000000002</v>
      </c>
      <c r="AA91" s="122">
        <v>7.8</v>
      </c>
      <c r="AB91" s="119">
        <v>1.41</v>
      </c>
      <c r="AC91" s="122">
        <v>1.8</v>
      </c>
      <c r="AD91" s="68">
        <v>1</v>
      </c>
      <c r="AE91" s="80">
        <v>0.4</v>
      </c>
      <c r="AF91" s="80">
        <v>3</v>
      </c>
      <c r="AG91" s="115">
        <v>7.3</v>
      </c>
      <c r="AH91" s="115">
        <v>2.4</v>
      </c>
      <c r="AI91" s="111">
        <v>0.45</v>
      </c>
      <c r="AJ91" s="68" t="s">
        <v>263</v>
      </c>
      <c r="AK91" s="107">
        <v>10.236956521739129</v>
      </c>
      <c r="AL91" s="107">
        <v>71.310256954767468</v>
      </c>
      <c r="AM91" s="107">
        <v>23.444468039923553</v>
      </c>
      <c r="AN91" s="107">
        <v>0.84943724782331709</v>
      </c>
      <c r="AO91" s="108">
        <v>4.3958377574856664</v>
      </c>
    </row>
    <row r="92" spans="1:41">
      <c r="A92" s="101">
        <v>89</v>
      </c>
      <c r="B92" s="68" t="s">
        <v>52</v>
      </c>
      <c r="C92" s="68"/>
      <c r="D92" s="68" t="s">
        <v>33</v>
      </c>
      <c r="E92" s="68">
        <v>1</v>
      </c>
      <c r="F92" s="76">
        <v>41078</v>
      </c>
      <c r="G92" s="2"/>
      <c r="H92" s="128" t="s">
        <v>232</v>
      </c>
      <c r="I92" s="128" t="s">
        <v>233</v>
      </c>
      <c r="J92" s="68"/>
      <c r="K92" s="68"/>
      <c r="L92" s="2"/>
      <c r="M92" s="2"/>
      <c r="N92" s="2"/>
      <c r="O92" s="2"/>
      <c r="P92" s="68"/>
      <c r="Q92" s="78"/>
      <c r="R92" s="122">
        <v>116</v>
      </c>
      <c r="S92" s="125">
        <v>58</v>
      </c>
      <c r="T92" s="122">
        <v>26.5</v>
      </c>
      <c r="U92" s="119">
        <v>13.25</v>
      </c>
      <c r="V92" s="68">
        <v>101</v>
      </c>
      <c r="W92" s="68">
        <v>38</v>
      </c>
      <c r="X92" s="68">
        <v>41</v>
      </c>
      <c r="Y92" s="119">
        <v>2.95</v>
      </c>
      <c r="Z92" s="125">
        <v>3.09</v>
      </c>
      <c r="AA92" s="122">
        <v>7.7</v>
      </c>
      <c r="AB92" s="119">
        <v>1.1200000000000001</v>
      </c>
      <c r="AC92" s="122">
        <v>2.4</v>
      </c>
      <c r="AD92" s="68">
        <v>1</v>
      </c>
      <c r="AE92" s="80">
        <v>0.2</v>
      </c>
      <c r="AF92" s="80">
        <v>1</v>
      </c>
      <c r="AG92" s="115">
        <v>10.199999999999999</v>
      </c>
      <c r="AH92" s="115">
        <v>3.3</v>
      </c>
      <c r="AI92" s="111">
        <v>0.67</v>
      </c>
      <c r="AJ92" s="68" t="s">
        <v>263</v>
      </c>
      <c r="AK92" s="107">
        <v>14.267186700767263</v>
      </c>
      <c r="AL92" s="107">
        <v>71.492721122458306</v>
      </c>
      <c r="AM92" s="107">
        <v>23.1299980102071</v>
      </c>
      <c r="AN92" s="107">
        <v>0.68119036223193807</v>
      </c>
      <c r="AO92" s="108">
        <v>4.6960905051026538</v>
      </c>
    </row>
    <row r="93" spans="1:41">
      <c r="A93" s="101">
        <v>90</v>
      </c>
      <c r="B93" s="68" t="s">
        <v>52</v>
      </c>
      <c r="C93" s="68"/>
      <c r="D93" s="68" t="s">
        <v>33</v>
      </c>
      <c r="E93" s="68">
        <v>2</v>
      </c>
      <c r="F93" s="76">
        <v>41078</v>
      </c>
      <c r="G93" s="77">
        <v>0.625</v>
      </c>
      <c r="H93" s="128" t="s">
        <v>234</v>
      </c>
      <c r="I93" s="128" t="s">
        <v>235</v>
      </c>
      <c r="J93" s="68">
        <v>4</v>
      </c>
      <c r="K93" s="68">
        <v>230</v>
      </c>
      <c r="L93" s="2" t="s">
        <v>42</v>
      </c>
      <c r="M93" s="2"/>
      <c r="N93" s="2"/>
      <c r="O93" s="2"/>
      <c r="P93" s="68">
        <v>98</v>
      </c>
      <c r="Q93" s="78" t="s">
        <v>102</v>
      </c>
      <c r="R93" s="122">
        <v>447.5</v>
      </c>
      <c r="S93" s="125">
        <v>223.75</v>
      </c>
      <c r="T93" s="122">
        <v>21</v>
      </c>
      <c r="U93" s="119">
        <v>10.5</v>
      </c>
      <c r="V93" s="68">
        <v>132</v>
      </c>
      <c r="W93" s="68">
        <v>58</v>
      </c>
      <c r="X93" s="68">
        <v>47</v>
      </c>
      <c r="Y93" s="119">
        <v>1.92</v>
      </c>
      <c r="Z93" s="125">
        <v>2.7</v>
      </c>
      <c r="AA93" s="122">
        <v>7.6</v>
      </c>
      <c r="AB93" s="119">
        <v>2.19</v>
      </c>
      <c r="AC93" s="122">
        <v>1</v>
      </c>
      <c r="AD93" s="68">
        <v>1</v>
      </c>
      <c r="AE93" s="80">
        <v>0.1</v>
      </c>
      <c r="AF93" s="80">
        <v>1</v>
      </c>
      <c r="AG93" s="115">
        <v>6.3</v>
      </c>
      <c r="AH93" s="115">
        <v>1.5</v>
      </c>
      <c r="AI93" s="111">
        <v>0.48</v>
      </c>
      <c r="AJ93" s="68" t="s">
        <v>263</v>
      </c>
      <c r="AK93" s="107">
        <v>8.4283375959079283</v>
      </c>
      <c r="AL93" s="107">
        <v>74.747836430504819</v>
      </c>
      <c r="AM93" s="107">
        <v>17.797103912024955</v>
      </c>
      <c r="AN93" s="107">
        <v>1.7599864056222463</v>
      </c>
      <c r="AO93" s="108">
        <v>5.6950732518479859</v>
      </c>
    </row>
    <row r="94" spans="1:41">
      <c r="A94" s="101">
        <v>91</v>
      </c>
      <c r="B94" s="68" t="s">
        <v>52</v>
      </c>
      <c r="C94" s="68"/>
      <c r="D94" s="68" t="s">
        <v>33</v>
      </c>
      <c r="E94" s="68">
        <v>3</v>
      </c>
      <c r="F94" s="76">
        <v>41078</v>
      </c>
      <c r="G94" s="77">
        <v>0.63194444444444442</v>
      </c>
      <c r="H94" s="128" t="s">
        <v>236</v>
      </c>
      <c r="I94" s="128" t="s">
        <v>237</v>
      </c>
      <c r="J94" s="68">
        <v>0</v>
      </c>
      <c r="K94" s="68">
        <v>0</v>
      </c>
      <c r="L94" s="2" t="s">
        <v>42</v>
      </c>
      <c r="M94" s="2"/>
      <c r="N94" s="2"/>
      <c r="O94" s="2"/>
      <c r="P94" s="68">
        <v>98</v>
      </c>
      <c r="Q94" s="78" t="s">
        <v>102</v>
      </c>
      <c r="R94" s="122">
        <v>570.5</v>
      </c>
      <c r="S94" s="125">
        <v>285.25</v>
      </c>
      <c r="T94" s="122">
        <v>25.5</v>
      </c>
      <c r="U94" s="119">
        <v>12.75</v>
      </c>
      <c r="V94" s="68">
        <v>80</v>
      </c>
      <c r="W94" s="68">
        <v>63</v>
      </c>
      <c r="X94" s="68">
        <v>43</v>
      </c>
      <c r="Y94" s="119">
        <v>0.87</v>
      </c>
      <c r="Z94" s="125">
        <v>1.38</v>
      </c>
      <c r="AA94" s="122">
        <v>7.5</v>
      </c>
      <c r="AB94" s="119">
        <v>2.4900000000000002</v>
      </c>
      <c r="AC94" s="122">
        <v>0.8</v>
      </c>
      <c r="AD94" s="68">
        <v>1</v>
      </c>
      <c r="AE94" s="80">
        <v>0.1</v>
      </c>
      <c r="AF94" s="80">
        <v>1</v>
      </c>
      <c r="AG94" s="115">
        <v>6.2</v>
      </c>
      <c r="AH94" s="115">
        <v>0.9</v>
      </c>
      <c r="AI94" s="111">
        <v>0.34</v>
      </c>
      <c r="AJ94" s="68" t="s">
        <v>263</v>
      </c>
      <c r="AK94" s="107">
        <v>7.6011253196930948</v>
      </c>
      <c r="AL94" s="107">
        <v>81.566869894079488</v>
      </c>
      <c r="AM94" s="107">
        <v>11.840352081398635</v>
      </c>
      <c r="AN94" s="107">
        <v>2.119756127104615</v>
      </c>
      <c r="AO94" s="108">
        <v>4.4730218974172624</v>
      </c>
    </row>
    <row r="95" spans="1:41">
      <c r="A95" s="101">
        <v>92</v>
      </c>
      <c r="B95" s="68" t="s">
        <v>52</v>
      </c>
      <c r="C95" s="68"/>
      <c r="D95" s="68" t="s">
        <v>33</v>
      </c>
      <c r="E95" s="68">
        <v>4</v>
      </c>
      <c r="F95" s="76">
        <v>41078</v>
      </c>
      <c r="G95" s="77">
        <v>0.6430555555555556</v>
      </c>
      <c r="H95" s="128" t="s">
        <v>238</v>
      </c>
      <c r="I95" s="128" t="s">
        <v>150</v>
      </c>
      <c r="J95" s="68">
        <v>3</v>
      </c>
      <c r="K95" s="68">
        <v>230</v>
      </c>
      <c r="L95" s="2" t="s">
        <v>42</v>
      </c>
      <c r="M95" s="2"/>
      <c r="N95" s="2"/>
      <c r="O95" s="2"/>
      <c r="P95" s="68">
        <v>98</v>
      </c>
      <c r="Q95" s="78" t="s">
        <v>103</v>
      </c>
      <c r="R95" s="122">
        <v>1267.5</v>
      </c>
      <c r="S95" s="125">
        <v>633.75</v>
      </c>
      <c r="T95" s="122">
        <v>26.5</v>
      </c>
      <c r="U95" s="119">
        <v>13.25</v>
      </c>
      <c r="V95" s="68">
        <v>71</v>
      </c>
      <c r="W95" s="68">
        <v>131</v>
      </c>
      <c r="X95" s="68">
        <v>122</v>
      </c>
      <c r="Y95" s="119">
        <v>1.93</v>
      </c>
      <c r="Z95" s="125">
        <v>1.37</v>
      </c>
      <c r="AA95" s="122">
        <v>7.7</v>
      </c>
      <c r="AB95" s="119">
        <v>4.8</v>
      </c>
      <c r="AC95" s="122">
        <v>1</v>
      </c>
      <c r="AD95" s="68">
        <v>1</v>
      </c>
      <c r="AE95" s="80">
        <v>0.1</v>
      </c>
      <c r="AF95" s="80">
        <v>1</v>
      </c>
      <c r="AG95" s="115">
        <v>7.1</v>
      </c>
      <c r="AH95" s="115">
        <v>1.5</v>
      </c>
      <c r="AI95" s="111">
        <v>0.49</v>
      </c>
      <c r="AJ95" s="68" t="s">
        <v>263</v>
      </c>
      <c r="AK95" s="107">
        <v>9.425038363171355</v>
      </c>
      <c r="AL95" s="107">
        <v>75.331258361169986</v>
      </c>
      <c r="AM95" s="107">
        <v>15.915054583345771</v>
      </c>
      <c r="AN95" s="107">
        <v>3.5547692249246312</v>
      </c>
      <c r="AO95" s="108">
        <v>5.1989178305596182</v>
      </c>
    </row>
    <row r="96" spans="1:41">
      <c r="A96" s="101">
        <v>93</v>
      </c>
      <c r="B96" s="68" t="s">
        <v>277</v>
      </c>
      <c r="C96" s="68" t="s">
        <v>47</v>
      </c>
      <c r="D96" s="68" t="s">
        <v>33</v>
      </c>
      <c r="E96" s="68">
        <v>1</v>
      </c>
      <c r="F96" s="76">
        <v>41078</v>
      </c>
      <c r="G96" s="77">
        <v>0.66736111111111107</v>
      </c>
      <c r="H96" s="128" t="s">
        <v>239</v>
      </c>
      <c r="I96" s="128" t="s">
        <v>240</v>
      </c>
      <c r="J96" s="68">
        <v>8</v>
      </c>
      <c r="K96" s="68">
        <v>286</v>
      </c>
      <c r="L96" s="2" t="s">
        <v>43</v>
      </c>
      <c r="M96" s="2" t="s">
        <v>9</v>
      </c>
      <c r="N96" s="2" t="s">
        <v>20</v>
      </c>
      <c r="O96" s="2" t="s">
        <v>23</v>
      </c>
      <c r="P96" s="68">
        <v>80</v>
      </c>
      <c r="Q96" s="78"/>
      <c r="R96" s="122">
        <v>455</v>
      </c>
      <c r="S96" s="125">
        <v>227.5</v>
      </c>
      <c r="T96" s="122">
        <v>24</v>
      </c>
      <c r="U96" s="119">
        <v>12</v>
      </c>
      <c r="V96" s="68">
        <v>107</v>
      </c>
      <c r="W96" s="68">
        <v>47</v>
      </c>
      <c r="X96" s="68">
        <v>43</v>
      </c>
      <c r="Y96" s="119">
        <v>0.62</v>
      </c>
      <c r="Z96" s="125">
        <v>0.76</v>
      </c>
      <c r="AA96" s="122">
        <v>7.7</v>
      </c>
      <c r="AB96" s="119">
        <v>2.02</v>
      </c>
      <c r="AC96" s="122">
        <v>10</v>
      </c>
      <c r="AD96" s="68">
        <v>1</v>
      </c>
      <c r="AE96" s="80">
        <v>0.1</v>
      </c>
      <c r="AF96" s="80">
        <v>1</v>
      </c>
      <c r="AG96" s="115">
        <v>6.3</v>
      </c>
      <c r="AH96" s="115">
        <v>0.7</v>
      </c>
      <c r="AI96" s="111">
        <v>0.24</v>
      </c>
      <c r="AJ96" s="68" t="s">
        <v>263</v>
      </c>
      <c r="AK96" s="107">
        <v>7.3602046035805628</v>
      </c>
      <c r="AL96" s="107">
        <v>85.595446584938699</v>
      </c>
      <c r="AM96" s="107">
        <v>9.5106051761043009</v>
      </c>
      <c r="AN96" s="107">
        <v>1.633169321435521</v>
      </c>
      <c r="AO96" s="108">
        <v>3.2607789175214745</v>
      </c>
    </row>
    <row r="97" spans="1:41">
      <c r="A97" s="101">
        <v>94</v>
      </c>
      <c r="B97" s="68" t="s">
        <v>277</v>
      </c>
      <c r="C97" s="68" t="s">
        <v>48</v>
      </c>
      <c r="D97" s="68" t="s">
        <v>33</v>
      </c>
      <c r="E97" s="68">
        <v>2</v>
      </c>
      <c r="F97" s="76">
        <v>41078</v>
      </c>
      <c r="G97" s="77">
        <v>0.67986111111111114</v>
      </c>
      <c r="H97" s="128" t="s">
        <v>241</v>
      </c>
      <c r="I97" s="128" t="s">
        <v>242</v>
      </c>
      <c r="J97" s="68">
        <v>6</v>
      </c>
      <c r="K97" s="68">
        <v>260</v>
      </c>
      <c r="L97" s="2" t="s">
        <v>43</v>
      </c>
      <c r="M97" s="2" t="s">
        <v>9</v>
      </c>
      <c r="N97" s="2" t="s">
        <v>44</v>
      </c>
      <c r="O97" s="2" t="s">
        <v>20</v>
      </c>
      <c r="P97" s="68">
        <v>80</v>
      </c>
      <c r="Q97" s="78"/>
      <c r="R97" s="122">
        <v>481.5</v>
      </c>
      <c r="S97" s="125">
        <v>240.75</v>
      </c>
      <c r="T97" s="122">
        <v>24.5</v>
      </c>
      <c r="U97" s="119">
        <v>12.25</v>
      </c>
      <c r="V97" s="68">
        <v>103</v>
      </c>
      <c r="W97" s="68">
        <v>54</v>
      </c>
      <c r="X97" s="68">
        <v>67</v>
      </c>
      <c r="Y97" s="119">
        <v>1.23</v>
      </c>
      <c r="Z97" s="125">
        <v>2.36</v>
      </c>
      <c r="AA97" s="122">
        <v>7.6</v>
      </c>
      <c r="AB97" s="119">
        <v>2.42</v>
      </c>
      <c r="AC97" s="122">
        <v>3.2</v>
      </c>
      <c r="AD97" s="68">
        <v>1</v>
      </c>
      <c r="AE97" s="80">
        <v>0.2</v>
      </c>
      <c r="AF97" s="80">
        <v>1</v>
      </c>
      <c r="AG97" s="115">
        <v>6.9</v>
      </c>
      <c r="AH97" s="115">
        <v>0.9</v>
      </c>
      <c r="AI97" s="111">
        <v>0.48</v>
      </c>
      <c r="AJ97" s="68" t="s">
        <v>263</v>
      </c>
      <c r="AK97" s="107">
        <v>8.4181074168797956</v>
      </c>
      <c r="AL97" s="107">
        <v>81.966167195304237</v>
      </c>
      <c r="AM97" s="107">
        <v>10.691239199387509</v>
      </c>
      <c r="AN97" s="107">
        <v>1.640599365634912</v>
      </c>
      <c r="AO97" s="108">
        <v>5.7019942396733381</v>
      </c>
    </row>
    <row r="98" spans="1:41">
      <c r="A98" s="101">
        <v>95</v>
      </c>
      <c r="B98" s="68" t="s">
        <v>277</v>
      </c>
      <c r="C98" s="68" t="s">
        <v>49</v>
      </c>
      <c r="D98" s="68" t="s">
        <v>33</v>
      </c>
      <c r="E98" s="68">
        <v>3</v>
      </c>
      <c r="F98" s="76">
        <v>41078</v>
      </c>
      <c r="G98" s="77">
        <v>0.68402777777777779</v>
      </c>
      <c r="H98" s="128" t="s">
        <v>243</v>
      </c>
      <c r="I98" s="128" t="s">
        <v>244</v>
      </c>
      <c r="J98" s="68">
        <v>4</v>
      </c>
      <c r="K98" s="68">
        <v>276</v>
      </c>
      <c r="L98" s="2" t="s">
        <v>43</v>
      </c>
      <c r="M98" s="2" t="s">
        <v>9</v>
      </c>
      <c r="N98" s="2" t="s">
        <v>20</v>
      </c>
      <c r="O98" s="2" t="s">
        <v>23</v>
      </c>
      <c r="P98" s="68">
        <v>70</v>
      </c>
      <c r="Q98" s="78"/>
      <c r="R98" s="122">
        <v>572</v>
      </c>
      <c r="S98" s="125">
        <v>286</v>
      </c>
      <c r="T98" s="122">
        <v>24.5</v>
      </c>
      <c r="U98" s="119">
        <v>12.25</v>
      </c>
      <c r="V98" s="68">
        <v>126</v>
      </c>
      <c r="W98" s="68">
        <v>93</v>
      </c>
      <c r="X98" s="68">
        <v>79</v>
      </c>
      <c r="Y98" s="119">
        <v>1.44</v>
      </c>
      <c r="Z98" s="125">
        <v>1.95</v>
      </c>
      <c r="AA98" s="122">
        <v>7.5</v>
      </c>
      <c r="AB98" s="119">
        <v>2.82</v>
      </c>
      <c r="AC98" s="122">
        <v>3.2</v>
      </c>
      <c r="AD98" s="68">
        <v>1</v>
      </c>
      <c r="AE98" s="80">
        <v>0.2</v>
      </c>
      <c r="AF98" s="80">
        <v>1</v>
      </c>
      <c r="AG98" s="115">
        <v>8.1999999999999993</v>
      </c>
      <c r="AH98" s="115">
        <v>1.3</v>
      </c>
      <c r="AI98" s="111">
        <v>0.6</v>
      </c>
      <c r="AJ98" s="68" t="s">
        <v>263</v>
      </c>
      <c r="AK98" s="107">
        <v>10.337851662404091</v>
      </c>
      <c r="AL98" s="107">
        <v>79.32015536478562</v>
      </c>
      <c r="AM98" s="107">
        <v>12.575146582222112</v>
      </c>
      <c r="AN98" s="107">
        <v>2.3007842458128205</v>
      </c>
      <c r="AO98" s="108">
        <v>5.8039138071794367</v>
      </c>
    </row>
    <row r="99" spans="1:41">
      <c r="A99" s="101">
        <v>96</v>
      </c>
      <c r="B99" s="68" t="s">
        <v>277</v>
      </c>
      <c r="C99" s="68" t="s">
        <v>50</v>
      </c>
      <c r="D99" s="68" t="s">
        <v>33</v>
      </c>
      <c r="E99" s="68">
        <v>4</v>
      </c>
      <c r="F99" s="76">
        <v>41078</v>
      </c>
      <c r="G99" s="77">
        <v>0.67291666666666661</v>
      </c>
      <c r="H99" s="128" t="s">
        <v>245</v>
      </c>
      <c r="I99" s="128" t="s">
        <v>246</v>
      </c>
      <c r="J99" s="68">
        <v>10</v>
      </c>
      <c r="K99" s="68">
        <v>280</v>
      </c>
      <c r="L99" s="2" t="s">
        <v>43</v>
      </c>
      <c r="M99" s="2" t="s">
        <v>9</v>
      </c>
      <c r="N99" s="2" t="s">
        <v>20</v>
      </c>
      <c r="O99" s="2" t="s">
        <v>23</v>
      </c>
      <c r="P99" s="68">
        <v>90</v>
      </c>
      <c r="Q99" s="78"/>
      <c r="R99" s="122">
        <v>817</v>
      </c>
      <c r="S99" s="125">
        <v>408.5</v>
      </c>
      <c r="T99" s="122">
        <v>28.5</v>
      </c>
      <c r="U99" s="119">
        <v>14.25</v>
      </c>
      <c r="V99" s="68">
        <v>154</v>
      </c>
      <c r="W99" s="68">
        <v>129</v>
      </c>
      <c r="X99" s="68">
        <v>154</v>
      </c>
      <c r="Y99" s="119">
        <v>2.35</v>
      </c>
      <c r="Z99" s="125">
        <v>3.75</v>
      </c>
      <c r="AA99" s="122">
        <v>7.4</v>
      </c>
      <c r="AB99" s="119">
        <v>4.34</v>
      </c>
      <c r="AC99" s="122">
        <v>3.5</v>
      </c>
      <c r="AD99" s="68">
        <v>1</v>
      </c>
      <c r="AE99" s="80">
        <v>0.3</v>
      </c>
      <c r="AF99" s="80">
        <v>2</v>
      </c>
      <c r="AG99" s="115">
        <v>12.5</v>
      </c>
      <c r="AH99" s="115">
        <v>1.5</v>
      </c>
      <c r="AI99" s="111">
        <v>0.74</v>
      </c>
      <c r="AJ99" s="68" t="s">
        <v>263</v>
      </c>
      <c r="AK99" s="107">
        <v>15.06992327365729</v>
      </c>
      <c r="AL99" s="107">
        <v>82.946673138345716</v>
      </c>
      <c r="AM99" s="107">
        <v>9.9536007766014851</v>
      </c>
      <c r="AN99" s="107">
        <v>2.1892830352627306</v>
      </c>
      <c r="AO99" s="108">
        <v>4.9104430497900662</v>
      </c>
    </row>
    <row r="100" spans="1:41">
      <c r="A100" s="101">
        <v>97</v>
      </c>
      <c r="B100" s="68" t="s">
        <v>53</v>
      </c>
      <c r="C100" s="68"/>
      <c r="D100" s="68" t="s">
        <v>33</v>
      </c>
      <c r="E100" s="68">
        <v>1</v>
      </c>
      <c r="F100" s="76">
        <v>41093</v>
      </c>
      <c r="G100" s="77">
        <v>0.48472222222222222</v>
      </c>
      <c r="H100" s="128" t="s">
        <v>247</v>
      </c>
      <c r="I100" s="128" t="s">
        <v>248</v>
      </c>
      <c r="J100" s="68">
        <v>3</v>
      </c>
      <c r="K100" s="68">
        <v>90</v>
      </c>
      <c r="L100" s="2" t="s">
        <v>23</v>
      </c>
      <c r="M100" s="2"/>
      <c r="N100" s="2"/>
      <c r="O100" s="2"/>
      <c r="P100" s="68">
        <v>1</v>
      </c>
      <c r="Q100" s="78"/>
      <c r="R100" s="122">
        <v>41</v>
      </c>
      <c r="S100" s="125">
        <v>20.5</v>
      </c>
      <c r="T100" s="122">
        <v>17.5</v>
      </c>
      <c r="U100" s="119">
        <v>8.75</v>
      </c>
      <c r="V100" s="68">
        <v>36</v>
      </c>
      <c r="W100" s="68">
        <v>17</v>
      </c>
      <c r="X100" s="68">
        <v>7</v>
      </c>
      <c r="Y100" s="119">
        <v>0.2</v>
      </c>
      <c r="Z100" s="125">
        <v>0.15</v>
      </c>
      <c r="AA100" s="122">
        <v>8.6999999999999993</v>
      </c>
      <c r="AB100" s="119">
        <v>0.3</v>
      </c>
      <c r="AC100" s="122">
        <v>0.4</v>
      </c>
      <c r="AD100" s="68">
        <v>1</v>
      </c>
      <c r="AE100" s="80">
        <v>0.1</v>
      </c>
      <c r="AF100" s="80">
        <v>1</v>
      </c>
      <c r="AG100" s="115">
        <v>7.3</v>
      </c>
      <c r="AH100" s="115">
        <v>0.5</v>
      </c>
      <c r="AI100" s="111">
        <v>0.14000000000000001</v>
      </c>
      <c r="AJ100" s="68" t="s">
        <v>263</v>
      </c>
      <c r="AK100" s="107">
        <v>7.9834782608695649</v>
      </c>
      <c r="AL100" s="107">
        <v>91.438841084849145</v>
      </c>
      <c r="AM100" s="107">
        <v>6.2629343208800785</v>
      </c>
      <c r="AN100" s="107">
        <v>0.54460298442435462</v>
      </c>
      <c r="AO100" s="108">
        <v>1.7536216098464223</v>
      </c>
    </row>
    <row r="101" spans="1:41">
      <c r="A101" s="101">
        <v>98</v>
      </c>
      <c r="B101" s="68" t="s">
        <v>53</v>
      </c>
      <c r="C101" s="68"/>
      <c r="D101" s="68" t="s">
        <v>33</v>
      </c>
      <c r="E101" s="68">
        <v>2</v>
      </c>
      <c r="F101" s="76">
        <v>41093</v>
      </c>
      <c r="G101" s="77">
        <v>0.45208333333333334</v>
      </c>
      <c r="H101" s="128" t="s">
        <v>249</v>
      </c>
      <c r="I101" s="128" t="s">
        <v>250</v>
      </c>
      <c r="J101" s="68">
        <v>4</v>
      </c>
      <c r="K101" s="68">
        <v>344</v>
      </c>
      <c r="L101" s="2" t="s">
        <v>19</v>
      </c>
      <c r="M101" s="2"/>
      <c r="N101" s="2"/>
      <c r="O101" s="2"/>
      <c r="P101" s="68">
        <v>3</v>
      </c>
      <c r="Q101" s="78" t="s">
        <v>91</v>
      </c>
      <c r="R101" s="122">
        <v>6.5</v>
      </c>
      <c r="S101" s="125">
        <v>3.25</v>
      </c>
      <c r="T101" s="122">
        <v>16.5</v>
      </c>
      <c r="U101" s="119">
        <v>8.25</v>
      </c>
      <c r="V101" s="68">
        <v>14</v>
      </c>
      <c r="W101" s="68">
        <v>15</v>
      </c>
      <c r="X101" s="68">
        <v>5</v>
      </c>
      <c r="Y101" s="119">
        <v>0.09</v>
      </c>
      <c r="Z101" s="125">
        <v>0.09</v>
      </c>
      <c r="AA101" s="122">
        <v>8.5</v>
      </c>
      <c r="AB101" s="119">
        <v>0.25</v>
      </c>
      <c r="AC101" s="122">
        <v>0.2</v>
      </c>
      <c r="AD101" s="68">
        <v>1</v>
      </c>
      <c r="AE101" s="80">
        <v>0.1</v>
      </c>
      <c r="AF101" s="80">
        <v>1</v>
      </c>
      <c r="AG101" s="115">
        <v>6.6</v>
      </c>
      <c r="AH101" s="115">
        <v>0.4</v>
      </c>
      <c r="AI101" s="111">
        <v>0.1</v>
      </c>
      <c r="AJ101" s="68" t="s">
        <v>263</v>
      </c>
      <c r="AK101" s="107">
        <v>7.1383631713554987</v>
      </c>
      <c r="AL101" s="107">
        <v>92.458170613736513</v>
      </c>
      <c r="AM101" s="107">
        <v>5.6035254917416069</v>
      </c>
      <c r="AN101" s="107">
        <v>0.5374225215864713</v>
      </c>
      <c r="AO101" s="108">
        <v>1.4008813729354017</v>
      </c>
    </row>
    <row r="102" spans="1:41">
      <c r="A102" s="101">
        <v>99</v>
      </c>
      <c r="B102" s="68" t="s">
        <v>53</v>
      </c>
      <c r="C102" s="68"/>
      <c r="D102" s="68" t="s">
        <v>33</v>
      </c>
      <c r="E102" s="68">
        <v>3</v>
      </c>
      <c r="F102" s="76">
        <v>41093</v>
      </c>
      <c r="G102" s="77">
        <v>0.41736111111111113</v>
      </c>
      <c r="H102" s="128" t="s">
        <v>251</v>
      </c>
      <c r="I102" s="128" t="s">
        <v>252</v>
      </c>
      <c r="J102" s="68">
        <v>0</v>
      </c>
      <c r="K102" s="68">
        <v>0</v>
      </c>
      <c r="L102" s="2" t="s">
        <v>19</v>
      </c>
      <c r="M102" s="2"/>
      <c r="N102" s="2"/>
      <c r="O102" s="2"/>
      <c r="P102" s="68">
        <v>1</v>
      </c>
      <c r="Q102" s="78" t="s">
        <v>91</v>
      </c>
      <c r="R102" s="122">
        <v>7.5</v>
      </c>
      <c r="S102" s="125">
        <v>3.75</v>
      </c>
      <c r="T102" s="122">
        <v>16.5</v>
      </c>
      <c r="U102" s="119">
        <v>8.25</v>
      </c>
      <c r="V102" s="68">
        <v>10</v>
      </c>
      <c r="W102" s="68">
        <v>15</v>
      </c>
      <c r="X102" s="68">
        <v>4</v>
      </c>
      <c r="Y102" s="119">
        <v>7.0000000000000007E-2</v>
      </c>
      <c r="Z102" s="125">
        <v>0.1</v>
      </c>
      <c r="AA102" s="122">
        <v>8.6</v>
      </c>
      <c r="AB102" s="119">
        <v>0.24</v>
      </c>
      <c r="AC102" s="122">
        <v>0.1</v>
      </c>
      <c r="AD102" s="68">
        <v>1</v>
      </c>
      <c r="AE102" s="80">
        <v>0.1</v>
      </c>
      <c r="AF102" s="80">
        <v>1</v>
      </c>
      <c r="AG102" s="115">
        <v>6.2</v>
      </c>
      <c r="AH102" s="115">
        <v>0.4</v>
      </c>
      <c r="AI102" s="111">
        <v>0.12</v>
      </c>
      <c r="AJ102" s="68" t="s">
        <v>263</v>
      </c>
      <c r="AK102" s="107">
        <v>6.7583631713554997</v>
      </c>
      <c r="AL102" s="107">
        <v>91.73818930414906</v>
      </c>
      <c r="AM102" s="107">
        <v>5.9185928583321976</v>
      </c>
      <c r="AN102" s="107">
        <v>0.56763998001907257</v>
      </c>
      <c r="AO102" s="108">
        <v>1.7755778574996592</v>
      </c>
    </row>
    <row r="103" spans="1:41" ht="15.75" thickBot="1">
      <c r="A103" s="102">
        <v>100</v>
      </c>
      <c r="B103" s="93" t="s">
        <v>53</v>
      </c>
      <c r="C103" s="93"/>
      <c r="D103" s="93" t="s">
        <v>33</v>
      </c>
      <c r="E103" s="93">
        <v>4</v>
      </c>
      <c r="F103" s="95">
        <v>41093</v>
      </c>
      <c r="G103" s="96">
        <v>0.47013888888888888</v>
      </c>
      <c r="H103" s="129" t="s">
        <v>253</v>
      </c>
      <c r="I103" s="129" t="s">
        <v>254</v>
      </c>
      <c r="J103" s="93">
        <v>4</v>
      </c>
      <c r="K103" s="93">
        <v>60</v>
      </c>
      <c r="L103" s="94" t="s">
        <v>19</v>
      </c>
      <c r="M103" s="94"/>
      <c r="N103" s="94"/>
      <c r="O103" s="94"/>
      <c r="P103" s="93">
        <v>1</v>
      </c>
      <c r="Q103" s="97" t="s">
        <v>104</v>
      </c>
      <c r="R103" s="123">
        <v>9</v>
      </c>
      <c r="S103" s="126">
        <v>4.5</v>
      </c>
      <c r="T103" s="123">
        <v>23</v>
      </c>
      <c r="U103" s="120">
        <v>11.5</v>
      </c>
      <c r="V103" s="93">
        <v>15</v>
      </c>
      <c r="W103" s="93">
        <v>12</v>
      </c>
      <c r="X103" s="93">
        <v>4</v>
      </c>
      <c r="Y103" s="120">
        <v>7.0000000000000007E-2</v>
      </c>
      <c r="Z103" s="126">
        <v>0.01</v>
      </c>
      <c r="AA103" s="123">
        <v>8.6</v>
      </c>
      <c r="AB103" s="120">
        <v>0.23</v>
      </c>
      <c r="AC103" s="123">
        <v>0.2</v>
      </c>
      <c r="AD103" s="93">
        <v>1</v>
      </c>
      <c r="AE103" s="98">
        <v>0.1</v>
      </c>
      <c r="AF103" s="98">
        <v>1</v>
      </c>
      <c r="AG103" s="116">
        <v>6.2</v>
      </c>
      <c r="AH103" s="116">
        <v>0.4</v>
      </c>
      <c r="AI103" s="112">
        <v>0.12</v>
      </c>
      <c r="AJ103" s="93" t="s">
        <v>263</v>
      </c>
      <c r="AK103" s="109">
        <v>6.7506905370843997</v>
      </c>
      <c r="AL103" s="109">
        <v>91.842456204158324</v>
      </c>
      <c r="AM103" s="109">
        <v>5.9253197551069885</v>
      </c>
      <c r="AN103" s="109">
        <v>0.45462811420258226</v>
      </c>
      <c r="AO103" s="110">
        <v>1.7775959265320966</v>
      </c>
    </row>
    <row r="104" spans="1:41" ht="15.75" thickBot="1"/>
    <row r="105" spans="1:41" ht="15.75" thickBot="1">
      <c r="A105" s="135" t="s">
        <v>409</v>
      </c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7"/>
    </row>
    <row r="106" spans="1:41">
      <c r="A106" s="149" t="s">
        <v>0</v>
      </c>
      <c r="B106" s="150"/>
      <c r="C106" s="141" t="s">
        <v>387</v>
      </c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3"/>
    </row>
    <row r="107" spans="1:41">
      <c r="A107" s="144" t="s">
        <v>61</v>
      </c>
      <c r="B107" s="145"/>
      <c r="C107" s="132" t="s">
        <v>388</v>
      </c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4"/>
    </row>
    <row r="108" spans="1:41">
      <c r="A108" s="144" t="s">
        <v>63</v>
      </c>
      <c r="B108" s="145"/>
      <c r="C108" s="132" t="s">
        <v>389</v>
      </c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4"/>
    </row>
    <row r="109" spans="1:41">
      <c r="A109" s="144" t="s">
        <v>62</v>
      </c>
      <c r="B109" s="145"/>
      <c r="C109" s="132" t="s">
        <v>390</v>
      </c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4"/>
    </row>
    <row r="110" spans="1:41">
      <c r="A110" s="144" t="s">
        <v>391</v>
      </c>
      <c r="B110" s="145"/>
      <c r="C110" s="132" t="s">
        <v>392</v>
      </c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4"/>
    </row>
    <row r="111" spans="1:41">
      <c r="A111" s="144" t="s">
        <v>1</v>
      </c>
      <c r="B111" s="145"/>
      <c r="C111" s="132" t="s">
        <v>393</v>
      </c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4"/>
    </row>
    <row r="112" spans="1:41">
      <c r="A112" s="144" t="s">
        <v>2</v>
      </c>
      <c r="B112" s="145"/>
      <c r="C112" s="132" t="s">
        <v>394</v>
      </c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4"/>
    </row>
    <row r="113" spans="1:14">
      <c r="A113" s="144" t="s">
        <v>395</v>
      </c>
      <c r="B113" s="145"/>
      <c r="C113" s="132" t="s">
        <v>397</v>
      </c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4"/>
    </row>
    <row r="114" spans="1:14">
      <c r="A114" s="144" t="s">
        <v>396</v>
      </c>
      <c r="B114" s="145"/>
      <c r="C114" s="132" t="s">
        <v>398</v>
      </c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4"/>
    </row>
    <row r="115" spans="1:14">
      <c r="A115" s="144" t="s">
        <v>399</v>
      </c>
      <c r="B115" s="145"/>
      <c r="C115" s="132" t="s">
        <v>401</v>
      </c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4"/>
    </row>
    <row r="116" spans="1:14">
      <c r="A116" s="144" t="s">
        <v>400</v>
      </c>
      <c r="B116" s="145"/>
      <c r="C116" s="132" t="s">
        <v>402</v>
      </c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4"/>
    </row>
    <row r="117" spans="1:14">
      <c r="A117" s="144" t="s">
        <v>10</v>
      </c>
      <c r="B117" s="145"/>
      <c r="C117" s="146" t="s">
        <v>403</v>
      </c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8"/>
    </row>
    <row r="118" spans="1:14">
      <c r="A118" s="144" t="s">
        <v>11</v>
      </c>
      <c r="B118" s="145"/>
      <c r="C118" s="132" t="s">
        <v>404</v>
      </c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4"/>
    </row>
    <row r="119" spans="1:14">
      <c r="A119" s="144" t="s">
        <v>12</v>
      </c>
      <c r="B119" s="145"/>
      <c r="C119" s="132" t="s">
        <v>405</v>
      </c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4"/>
    </row>
    <row r="120" spans="1:14">
      <c r="A120" s="144" t="s">
        <v>386</v>
      </c>
      <c r="B120" s="145"/>
      <c r="C120" s="132" t="s">
        <v>406</v>
      </c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4"/>
    </row>
    <row r="121" spans="1:14" ht="17.25">
      <c r="A121" s="144" t="s">
        <v>407</v>
      </c>
      <c r="B121" s="145"/>
      <c r="C121" s="132" t="s">
        <v>410</v>
      </c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4"/>
    </row>
    <row r="122" spans="1:14">
      <c r="A122" s="144" t="s">
        <v>3</v>
      </c>
      <c r="B122" s="145"/>
      <c r="C122" s="132" t="s">
        <v>411</v>
      </c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4"/>
    </row>
    <row r="123" spans="1:14" ht="15.75" thickBot="1">
      <c r="A123" s="130" t="s">
        <v>435</v>
      </c>
      <c r="B123" s="131"/>
      <c r="C123" s="138" t="s">
        <v>434</v>
      </c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40"/>
    </row>
    <row r="124" spans="1:14">
      <c r="A124" s="104"/>
      <c r="B124" s="103"/>
    </row>
    <row r="125" spans="1:14">
      <c r="A125" s="104"/>
      <c r="B125" s="103"/>
    </row>
    <row r="126" spans="1:14">
      <c r="A126" s="104"/>
      <c r="B126" s="103"/>
    </row>
    <row r="127" spans="1:14">
      <c r="A127" s="104"/>
      <c r="B127" s="103"/>
    </row>
    <row r="128" spans="1:14">
      <c r="A128" s="104"/>
      <c r="B128" s="103"/>
    </row>
    <row r="129" spans="1:2">
      <c r="A129" s="104"/>
      <c r="B129" s="103"/>
    </row>
    <row r="130" spans="1:2">
      <c r="A130" s="104"/>
      <c r="B130" s="103"/>
    </row>
    <row r="131" spans="1:2">
      <c r="A131" s="104"/>
      <c r="B131" s="103"/>
    </row>
    <row r="132" spans="1:2">
      <c r="A132" s="104"/>
      <c r="B132" s="103"/>
    </row>
    <row r="133" spans="1:2">
      <c r="A133" s="104"/>
      <c r="B133" s="103"/>
    </row>
    <row r="134" spans="1:2">
      <c r="A134" s="104"/>
      <c r="B134" s="103"/>
    </row>
    <row r="135" spans="1:2">
      <c r="A135" s="104"/>
      <c r="B135" s="103"/>
    </row>
    <row r="136" spans="1:2">
      <c r="A136" s="104"/>
      <c r="B136" s="103"/>
    </row>
    <row r="137" spans="1:2">
      <c r="A137" s="104"/>
      <c r="B137" s="103"/>
    </row>
    <row r="138" spans="1:2">
      <c r="A138" s="104"/>
      <c r="B138" s="103"/>
    </row>
    <row r="139" spans="1:2">
      <c r="A139" s="104"/>
      <c r="B139" s="103"/>
    </row>
    <row r="140" spans="1:2">
      <c r="A140" s="104"/>
      <c r="B140" s="103"/>
    </row>
  </sheetData>
  <mergeCells count="36">
    <mergeCell ref="A112:B112"/>
    <mergeCell ref="A117:B117"/>
    <mergeCell ref="A116:B116"/>
    <mergeCell ref="A115:B115"/>
    <mergeCell ref="A114:B114"/>
    <mergeCell ref="A113:B113"/>
    <mergeCell ref="C123:N123"/>
    <mergeCell ref="C106:N106"/>
    <mergeCell ref="C107:N107"/>
    <mergeCell ref="C108:N108"/>
    <mergeCell ref="C109:N109"/>
    <mergeCell ref="C110:N110"/>
    <mergeCell ref="C111:N111"/>
    <mergeCell ref="C112:N112"/>
    <mergeCell ref="C113:N113"/>
    <mergeCell ref="C117:N117"/>
    <mergeCell ref="C118:N118"/>
    <mergeCell ref="C119:N119"/>
    <mergeCell ref="C120:N120"/>
    <mergeCell ref="C121:N121"/>
    <mergeCell ref="C114:N114"/>
    <mergeCell ref="C115:N115"/>
    <mergeCell ref="C116:N116"/>
    <mergeCell ref="A105:N105"/>
    <mergeCell ref="C122:N122"/>
    <mergeCell ref="A122:B122"/>
    <mergeCell ref="A121:B121"/>
    <mergeCell ref="A120:B120"/>
    <mergeCell ref="A119:B119"/>
    <mergeCell ref="A118:B118"/>
    <mergeCell ref="A111:B111"/>
    <mergeCell ref="A110:B110"/>
    <mergeCell ref="A109:B109"/>
    <mergeCell ref="A108:B108"/>
    <mergeCell ref="A107:B107"/>
    <mergeCell ref="A106:B10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27"/>
  <sheetViews>
    <sheetView workbookViewId="0">
      <selection sqref="A1:L1"/>
    </sheetView>
  </sheetViews>
  <sheetFormatPr defaultRowHeight="15"/>
  <cols>
    <col min="6" max="6" width="17.85546875" bestFit="1" customWidth="1"/>
    <col min="11" max="12" width="11.5703125" customWidth="1"/>
  </cols>
  <sheetData>
    <row r="1" spans="1:12" ht="29.25" thickBot="1">
      <c r="A1" s="151" t="s">
        <v>335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45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11" t="s">
        <v>268</v>
      </c>
      <c r="H2" s="11" t="s">
        <v>269</v>
      </c>
      <c r="I2" s="11" t="s">
        <v>270</v>
      </c>
      <c r="J2" s="11" t="s">
        <v>271</v>
      </c>
      <c r="K2" s="12" t="s">
        <v>336</v>
      </c>
      <c r="L2" s="12" t="s">
        <v>337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1">
        <v>0.4</v>
      </c>
      <c r="H3" s="1">
        <v>0.22</v>
      </c>
      <c r="I3" s="1">
        <v>0.25</v>
      </c>
      <c r="J3" s="1">
        <v>0.36</v>
      </c>
      <c r="K3" s="10">
        <f>AVERAGE(G3:J3)</f>
        <v>0.3075</v>
      </c>
      <c r="L3" s="10">
        <f>STDEV(G3:J3)</f>
        <v>8.6168439698070518E-2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1">
        <v>0.23</v>
      </c>
      <c r="H4" s="1">
        <v>0.19</v>
      </c>
      <c r="I4" s="1">
        <v>0.18</v>
      </c>
      <c r="J4" s="1">
        <v>0.28999999999999998</v>
      </c>
      <c r="K4" s="10">
        <f t="shared" ref="K4:K27" si="0">AVERAGE(G4:J4)</f>
        <v>0.22250000000000003</v>
      </c>
      <c r="L4" s="5">
        <f t="shared" ref="L4:L27" si="1">STDEV(G4:J4)</f>
        <v>4.9916597106239545E-2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1">
        <v>0.31</v>
      </c>
      <c r="H5" s="1">
        <v>0.26</v>
      </c>
      <c r="I5" s="1">
        <v>0.28000000000000003</v>
      </c>
      <c r="J5" s="1">
        <v>0.25</v>
      </c>
      <c r="K5" s="10">
        <f t="shared" si="0"/>
        <v>0.27500000000000002</v>
      </c>
      <c r="L5" s="5">
        <f t="shared" si="1"/>
        <v>2.6457513110645904E-2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1">
        <v>0.18</v>
      </c>
      <c r="H6" s="1">
        <v>0.23</v>
      </c>
      <c r="I6" s="1">
        <v>0.21</v>
      </c>
      <c r="J6" s="1">
        <v>0.23</v>
      </c>
      <c r="K6" s="10">
        <f t="shared" si="0"/>
        <v>0.21249999999999999</v>
      </c>
      <c r="L6" s="5">
        <f t="shared" si="1"/>
        <v>2.362907813126305E-2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1">
        <v>0.35</v>
      </c>
      <c r="H7" s="1">
        <v>0.54</v>
      </c>
      <c r="I7" s="1">
        <v>0.27</v>
      </c>
      <c r="J7" s="1">
        <v>0.4</v>
      </c>
      <c r="K7" s="10">
        <f t="shared" si="0"/>
        <v>0.39</v>
      </c>
      <c r="L7" s="5">
        <f t="shared" si="1"/>
        <v>0.11343133018115699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1">
        <v>0.32</v>
      </c>
      <c r="H8" s="1">
        <v>0.18</v>
      </c>
      <c r="I8" s="1">
        <v>0.25</v>
      </c>
      <c r="J8" s="1">
        <v>0.52</v>
      </c>
      <c r="K8" s="10">
        <f t="shared" si="0"/>
        <v>0.3175</v>
      </c>
      <c r="L8" s="5">
        <f t="shared" si="1"/>
        <v>0.14660036380127667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1">
        <v>1.01</v>
      </c>
      <c r="H9" s="1">
        <v>0.52</v>
      </c>
      <c r="I9" s="1">
        <v>0.34</v>
      </c>
      <c r="J9" s="1">
        <v>0.25</v>
      </c>
      <c r="K9" s="10">
        <f t="shared" si="0"/>
        <v>0.53</v>
      </c>
      <c r="L9" s="5">
        <f t="shared" si="1"/>
        <v>0.3391164991562633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1">
        <v>0.19</v>
      </c>
      <c r="H10" s="1">
        <v>0.28000000000000003</v>
      </c>
      <c r="I10" s="1">
        <v>0.38</v>
      </c>
      <c r="J10" s="1">
        <v>0.23</v>
      </c>
      <c r="K10" s="10">
        <f t="shared" si="0"/>
        <v>0.27</v>
      </c>
      <c r="L10" s="5">
        <f t="shared" si="1"/>
        <v>8.2056890833941132E-2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1">
        <v>0.26</v>
      </c>
      <c r="H11" s="1">
        <v>0.32</v>
      </c>
      <c r="I11" s="1">
        <v>0.25</v>
      </c>
      <c r="J11" s="1">
        <v>0.61</v>
      </c>
      <c r="K11" s="5">
        <f t="shared" si="0"/>
        <v>0.36</v>
      </c>
      <c r="L11" s="5">
        <f t="shared" si="1"/>
        <v>0.16950909513454832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1">
        <v>0.37</v>
      </c>
      <c r="H12" s="1">
        <v>0.37</v>
      </c>
      <c r="I12" s="1">
        <v>0.49</v>
      </c>
      <c r="J12" s="1">
        <v>0.41</v>
      </c>
      <c r="K12" s="5">
        <f t="shared" si="0"/>
        <v>0.41</v>
      </c>
      <c r="L12" s="5">
        <f t="shared" si="1"/>
        <v>5.6568542494923955E-2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1">
        <v>0.3</v>
      </c>
      <c r="H13" s="1">
        <v>0.5</v>
      </c>
      <c r="I13" s="1">
        <v>0.26</v>
      </c>
      <c r="J13" s="1">
        <v>0.48</v>
      </c>
      <c r="K13" s="5">
        <f t="shared" si="0"/>
        <v>0.38500000000000001</v>
      </c>
      <c r="L13" s="5">
        <f t="shared" si="1"/>
        <v>0.1226104943849967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1">
        <v>0.42</v>
      </c>
      <c r="H14" s="1">
        <v>0.53</v>
      </c>
      <c r="I14" s="1">
        <v>0.54</v>
      </c>
      <c r="J14" s="1">
        <v>0.4</v>
      </c>
      <c r="K14" s="5">
        <f t="shared" si="0"/>
        <v>0.47250000000000003</v>
      </c>
      <c r="L14" s="5">
        <f t="shared" si="1"/>
        <v>7.2743842809317505E-2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1">
        <v>0.31</v>
      </c>
      <c r="H15" s="1">
        <v>0.65</v>
      </c>
      <c r="I15" s="1">
        <v>0.83</v>
      </c>
      <c r="J15" s="1">
        <v>0.55000000000000004</v>
      </c>
      <c r="K15" s="5">
        <f t="shared" si="0"/>
        <v>0.58499999999999996</v>
      </c>
      <c r="L15" s="5">
        <f t="shared" si="1"/>
        <v>0.21687169786150845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1">
        <v>0.56000000000000005</v>
      </c>
      <c r="H16" s="1">
        <v>0.48</v>
      </c>
      <c r="I16" s="1">
        <v>0.63</v>
      </c>
      <c r="J16" s="1">
        <v>0.71</v>
      </c>
      <c r="K16" s="5">
        <f t="shared" si="0"/>
        <v>0.59499999999999997</v>
      </c>
      <c r="L16" s="5">
        <f t="shared" si="1"/>
        <v>9.8149545762236626E-2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1">
        <v>0.47</v>
      </c>
      <c r="H17" s="1">
        <v>0.61</v>
      </c>
      <c r="I17" s="1">
        <v>0.42</v>
      </c>
      <c r="J17" s="1">
        <v>0.68</v>
      </c>
      <c r="K17" s="5">
        <f t="shared" si="0"/>
        <v>0.54500000000000004</v>
      </c>
      <c r="L17" s="5">
        <f t="shared" si="1"/>
        <v>0.12069244660154428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1">
        <v>0.46</v>
      </c>
      <c r="H18" s="1">
        <v>0.25</v>
      </c>
      <c r="I18" s="1">
        <v>0.69</v>
      </c>
      <c r="J18" s="1">
        <v>0.28000000000000003</v>
      </c>
      <c r="K18" s="5">
        <f t="shared" si="0"/>
        <v>0.42</v>
      </c>
      <c r="L18" s="5">
        <f t="shared" si="1"/>
        <v>0.20248456731316597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1">
        <v>0.32</v>
      </c>
      <c r="H19" s="1">
        <v>0.46</v>
      </c>
      <c r="I19" s="1">
        <v>0.24</v>
      </c>
      <c r="J19" s="1">
        <v>0.31</v>
      </c>
      <c r="K19" s="5">
        <f t="shared" si="0"/>
        <v>0.33250000000000002</v>
      </c>
      <c r="L19" s="5">
        <f t="shared" si="1"/>
        <v>9.2150239645193852E-2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1">
        <v>0.26</v>
      </c>
      <c r="H20" s="1">
        <v>0.36</v>
      </c>
      <c r="I20" s="1">
        <v>0.21</v>
      </c>
      <c r="J20" s="1">
        <v>0.37</v>
      </c>
      <c r="K20" s="5">
        <f t="shared" si="0"/>
        <v>0.3</v>
      </c>
      <c r="L20" s="5">
        <f t="shared" si="1"/>
        <v>7.7888809636986134E-2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1">
        <v>0.28000000000000003</v>
      </c>
      <c r="H21" s="1">
        <v>0.27</v>
      </c>
      <c r="I21" s="1">
        <v>0.21</v>
      </c>
      <c r="J21" s="1">
        <v>0.28000000000000003</v>
      </c>
      <c r="K21" s="5">
        <f t="shared" si="0"/>
        <v>0.26</v>
      </c>
      <c r="L21" s="5">
        <f t="shared" si="1"/>
        <v>3.3665016461206995E-2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1">
        <v>0.32</v>
      </c>
      <c r="H22" s="1">
        <v>0.3</v>
      </c>
      <c r="I22" s="1">
        <v>0.22</v>
      </c>
      <c r="J22" s="1">
        <v>0.51</v>
      </c>
      <c r="K22" s="5">
        <f t="shared" si="0"/>
        <v>0.33750000000000002</v>
      </c>
      <c r="L22" s="5">
        <f t="shared" si="1"/>
        <v>0.12284814474246915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1">
        <v>6.8</v>
      </c>
      <c r="H23" s="1">
        <v>9.02</v>
      </c>
      <c r="I23" s="1">
        <v>2.34</v>
      </c>
      <c r="J23" s="1">
        <v>2.4</v>
      </c>
      <c r="K23" s="5">
        <f t="shared" si="0"/>
        <v>5.14</v>
      </c>
      <c r="L23" s="5">
        <f t="shared" si="1"/>
        <v>3.3245350552119817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1">
        <v>9.58</v>
      </c>
      <c r="H24" s="1">
        <v>2.78</v>
      </c>
      <c r="I24" s="1">
        <v>3.82</v>
      </c>
      <c r="J24" s="1">
        <v>1.41</v>
      </c>
      <c r="K24" s="5">
        <f t="shared" si="0"/>
        <v>4.3975</v>
      </c>
      <c r="L24" s="5">
        <f t="shared" si="1"/>
        <v>3.5932007551299807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1">
        <v>1.1200000000000001</v>
      </c>
      <c r="H25" s="1">
        <v>2.19</v>
      </c>
      <c r="I25" s="1">
        <v>2.4900000000000002</v>
      </c>
      <c r="J25" s="1">
        <v>4.8</v>
      </c>
      <c r="K25" s="5">
        <f t="shared" si="0"/>
        <v>2.6500000000000004</v>
      </c>
      <c r="L25" s="5">
        <f t="shared" si="1"/>
        <v>1.5492578868606726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1">
        <v>2.02</v>
      </c>
      <c r="H26" s="1">
        <v>2.42</v>
      </c>
      <c r="I26" s="1">
        <v>2.82</v>
      </c>
      <c r="J26" s="1">
        <v>4.34</v>
      </c>
      <c r="K26" s="5">
        <f t="shared" si="0"/>
        <v>2.9</v>
      </c>
      <c r="L26" s="5">
        <f t="shared" si="1"/>
        <v>1.0140348448976826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1">
        <v>0.3</v>
      </c>
      <c r="H27" s="1">
        <v>0.25</v>
      </c>
      <c r="I27" s="1">
        <v>0.24</v>
      </c>
      <c r="J27" s="1">
        <v>0.23</v>
      </c>
      <c r="K27" s="5">
        <f t="shared" si="0"/>
        <v>0.255</v>
      </c>
      <c r="L27" s="5">
        <f t="shared" si="1"/>
        <v>3.1091263510296122E-2</v>
      </c>
    </row>
  </sheetData>
  <autoFilter ref="A2:L2"/>
  <mergeCells count="1">
    <mergeCell ref="A1:L1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27"/>
  <sheetViews>
    <sheetView workbookViewId="0">
      <selection sqref="A1:L1"/>
    </sheetView>
  </sheetViews>
  <sheetFormatPr defaultRowHeight="15"/>
  <cols>
    <col min="6" max="6" width="17.85546875" bestFit="1" customWidth="1"/>
  </cols>
  <sheetData>
    <row r="1" spans="1:12" ht="29.25" thickBot="1">
      <c r="A1" s="151" t="s">
        <v>338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30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11" t="s">
        <v>268</v>
      </c>
      <c r="H2" s="11" t="s">
        <v>269</v>
      </c>
      <c r="I2" s="11" t="s">
        <v>270</v>
      </c>
      <c r="J2" s="11" t="s">
        <v>271</v>
      </c>
      <c r="K2" s="12" t="s">
        <v>339</v>
      </c>
      <c r="L2" s="12" t="s">
        <v>340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1">
        <v>1.7</v>
      </c>
      <c r="H3" s="1">
        <v>0.8</v>
      </c>
      <c r="I3" s="1">
        <v>1.4</v>
      </c>
      <c r="J3" s="1">
        <v>1.8</v>
      </c>
      <c r="K3" s="10">
        <f>AVERAGE(G3:J3)</f>
        <v>1.425</v>
      </c>
      <c r="L3" s="10">
        <f>STDEV(G3:J3)</f>
        <v>0.45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1">
        <v>0.3</v>
      </c>
      <c r="H4" s="1">
        <v>0.9</v>
      </c>
      <c r="I4" s="1">
        <v>0.3</v>
      </c>
      <c r="J4" s="1">
        <v>0.8</v>
      </c>
      <c r="K4" s="10">
        <f t="shared" ref="K4:K27" si="0">AVERAGE(G4:J4)</f>
        <v>0.57499999999999996</v>
      </c>
      <c r="L4" s="5">
        <f t="shared" ref="L4:L27" si="1">STDEV(G4:J4)</f>
        <v>0.32015621187164262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1">
        <v>1.2</v>
      </c>
      <c r="H5" s="1">
        <v>0.6</v>
      </c>
      <c r="I5" s="1">
        <v>0.5</v>
      </c>
      <c r="J5" s="1">
        <v>0.7</v>
      </c>
      <c r="K5" s="10">
        <f t="shared" si="0"/>
        <v>0.75</v>
      </c>
      <c r="L5" s="5">
        <f t="shared" si="1"/>
        <v>0.3109126351029603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1">
        <v>0.3</v>
      </c>
      <c r="H6" s="1">
        <v>0.4</v>
      </c>
      <c r="I6" s="1">
        <v>0.4</v>
      </c>
      <c r="J6" s="1">
        <v>0.4</v>
      </c>
      <c r="K6" s="10">
        <f t="shared" si="0"/>
        <v>0.375</v>
      </c>
      <c r="L6" s="5">
        <f t="shared" si="1"/>
        <v>5.0000000000000211E-2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1">
        <v>1.6</v>
      </c>
      <c r="H7" s="1">
        <v>1.3</v>
      </c>
      <c r="I7" s="1">
        <v>0.5</v>
      </c>
      <c r="J7" s="1">
        <v>1.7</v>
      </c>
      <c r="K7" s="10">
        <f t="shared" si="0"/>
        <v>1.2750000000000001</v>
      </c>
      <c r="L7" s="5">
        <f t="shared" si="1"/>
        <v>0.54390562906935713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1">
        <v>1.2</v>
      </c>
      <c r="H8" s="1">
        <v>0.1</v>
      </c>
      <c r="I8" s="1">
        <v>0.7</v>
      </c>
      <c r="J8" s="1">
        <v>0.5</v>
      </c>
      <c r="K8" s="10">
        <f t="shared" si="0"/>
        <v>0.625</v>
      </c>
      <c r="L8" s="5">
        <f t="shared" si="1"/>
        <v>0.45734742446707477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1">
        <v>2.9</v>
      </c>
      <c r="H9" s="1">
        <v>0.9</v>
      </c>
      <c r="I9" s="1">
        <v>0.8</v>
      </c>
      <c r="J9" s="1">
        <v>0.5</v>
      </c>
      <c r="K9" s="10">
        <f t="shared" si="0"/>
        <v>1.2749999999999999</v>
      </c>
      <c r="L9" s="5">
        <f t="shared" si="1"/>
        <v>1.0965856099730658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1">
        <v>0.3</v>
      </c>
      <c r="H10" s="1">
        <v>0.6</v>
      </c>
      <c r="I10" s="1">
        <v>0.7</v>
      </c>
      <c r="J10" s="1">
        <v>0.2</v>
      </c>
      <c r="K10" s="10">
        <f t="shared" si="0"/>
        <v>0.44999999999999996</v>
      </c>
      <c r="L10" s="5">
        <f t="shared" si="1"/>
        <v>0.23804761428476179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1">
        <v>0.5</v>
      </c>
      <c r="H11" s="1">
        <v>1.5</v>
      </c>
      <c r="I11" s="1">
        <v>0.4</v>
      </c>
      <c r="J11" s="1">
        <v>1.3</v>
      </c>
      <c r="K11" s="5">
        <f t="shared" si="0"/>
        <v>0.92500000000000004</v>
      </c>
      <c r="L11" s="5">
        <f t="shared" si="1"/>
        <v>0.55602757725374263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1">
        <v>1.3</v>
      </c>
      <c r="H12" s="1">
        <v>1</v>
      </c>
      <c r="I12" s="1">
        <v>1.3</v>
      </c>
      <c r="J12" s="1">
        <v>2.8</v>
      </c>
      <c r="K12" s="5">
        <f t="shared" si="0"/>
        <v>1.5999999999999999</v>
      </c>
      <c r="L12" s="5">
        <f t="shared" si="1"/>
        <v>0.81240384046359615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1">
        <v>0.6</v>
      </c>
      <c r="H13" s="1">
        <v>1.7</v>
      </c>
      <c r="I13" s="1">
        <v>0.4</v>
      </c>
      <c r="J13" s="1">
        <v>1.2</v>
      </c>
      <c r="K13" s="5">
        <f t="shared" si="0"/>
        <v>0.97499999999999987</v>
      </c>
      <c r="L13" s="5">
        <f t="shared" si="1"/>
        <v>0.59090326337452803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1">
        <v>1</v>
      </c>
      <c r="H14" s="1">
        <v>1.3</v>
      </c>
      <c r="I14" s="1">
        <v>1.9</v>
      </c>
      <c r="J14" s="1">
        <v>2.7</v>
      </c>
      <c r="K14" s="5">
        <f t="shared" si="0"/>
        <v>1.7249999999999999</v>
      </c>
      <c r="L14" s="5">
        <f t="shared" si="1"/>
        <v>0.75000000000000078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1">
        <v>0.5</v>
      </c>
      <c r="H15" s="1">
        <v>0.8</v>
      </c>
      <c r="I15" s="1">
        <v>0.5</v>
      </c>
      <c r="J15" s="1">
        <v>0.4</v>
      </c>
      <c r="K15" s="5">
        <f t="shared" si="0"/>
        <v>0.55000000000000004</v>
      </c>
      <c r="L15" s="5">
        <f t="shared" si="1"/>
        <v>0.17320508075688781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1">
        <v>0.8</v>
      </c>
      <c r="H16" s="1">
        <v>0.4</v>
      </c>
      <c r="I16" s="1">
        <v>0.6</v>
      </c>
      <c r="J16" s="1">
        <v>0.2</v>
      </c>
      <c r="K16" s="5">
        <f t="shared" si="0"/>
        <v>0.50000000000000011</v>
      </c>
      <c r="L16" s="5">
        <f t="shared" si="1"/>
        <v>0.25819888974716099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1">
        <v>0.6</v>
      </c>
      <c r="H17" s="1">
        <v>1</v>
      </c>
      <c r="I17" s="1">
        <v>0.5</v>
      </c>
      <c r="J17" s="1">
        <v>0.3</v>
      </c>
      <c r="K17" s="5">
        <f t="shared" si="0"/>
        <v>0.6</v>
      </c>
      <c r="L17" s="5">
        <f t="shared" si="1"/>
        <v>0.29439202887759491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1">
        <v>0.6</v>
      </c>
      <c r="H18" s="1">
        <v>0.2</v>
      </c>
      <c r="I18" s="1">
        <v>0.6</v>
      </c>
      <c r="J18" s="1">
        <v>0.2</v>
      </c>
      <c r="K18" s="5">
        <f t="shared" si="0"/>
        <v>0.39999999999999997</v>
      </c>
      <c r="L18" s="5">
        <f t="shared" si="1"/>
        <v>0.23094010767585041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1">
        <v>0.7</v>
      </c>
      <c r="H19" s="1">
        <v>0.9</v>
      </c>
      <c r="I19" s="1">
        <v>0.4</v>
      </c>
      <c r="J19" s="1">
        <v>0.5</v>
      </c>
      <c r="K19" s="5">
        <f t="shared" si="0"/>
        <v>0.625</v>
      </c>
      <c r="L19" s="5">
        <f t="shared" si="1"/>
        <v>0.22173557826083448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1">
        <v>0.4</v>
      </c>
      <c r="H20" s="1">
        <v>1</v>
      </c>
      <c r="I20" s="1">
        <v>0.3</v>
      </c>
      <c r="J20" s="1">
        <v>1</v>
      </c>
      <c r="K20" s="5">
        <f t="shared" si="0"/>
        <v>0.67500000000000004</v>
      </c>
      <c r="L20" s="5">
        <f t="shared" si="1"/>
        <v>0.3774917217635374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1">
        <v>0.7</v>
      </c>
      <c r="H21" s="1">
        <v>0.8</v>
      </c>
      <c r="I21" s="1">
        <v>0.4</v>
      </c>
      <c r="J21" s="1">
        <v>0.5</v>
      </c>
      <c r="K21" s="5">
        <f t="shared" si="0"/>
        <v>0.6</v>
      </c>
      <c r="L21" s="5">
        <f t="shared" si="1"/>
        <v>0.18257418583505544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1">
        <v>0.5</v>
      </c>
      <c r="H22" s="1">
        <v>0.8</v>
      </c>
      <c r="I22" s="1">
        <v>0.3</v>
      </c>
      <c r="J22" s="1">
        <v>1.5</v>
      </c>
      <c r="K22" s="5">
        <f t="shared" si="0"/>
        <v>0.77500000000000002</v>
      </c>
      <c r="L22" s="5">
        <f t="shared" si="1"/>
        <v>0.5251983752196242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1">
        <v>3.8</v>
      </c>
      <c r="H23" s="1">
        <v>3.4</v>
      </c>
      <c r="I23" s="1">
        <v>2</v>
      </c>
      <c r="J23" s="1">
        <v>1.4</v>
      </c>
      <c r="K23" s="5">
        <f t="shared" si="0"/>
        <v>2.65</v>
      </c>
      <c r="L23" s="5">
        <f t="shared" si="1"/>
        <v>1.1357816691600549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1">
        <v>2.8</v>
      </c>
      <c r="H24" s="1">
        <v>2.2999999999999998</v>
      </c>
      <c r="I24" s="1">
        <v>2.6</v>
      </c>
      <c r="J24" s="1">
        <v>1.8</v>
      </c>
      <c r="K24" s="5">
        <f t="shared" si="0"/>
        <v>2.375</v>
      </c>
      <c r="L24" s="5">
        <f t="shared" si="1"/>
        <v>0.43493294502333057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1">
        <v>2.4</v>
      </c>
      <c r="H25" s="1">
        <v>1</v>
      </c>
      <c r="I25" s="1">
        <v>0.8</v>
      </c>
      <c r="J25" s="1">
        <v>1</v>
      </c>
      <c r="K25" s="5">
        <f t="shared" si="0"/>
        <v>1.3</v>
      </c>
      <c r="L25" s="5">
        <f t="shared" si="1"/>
        <v>0.73936910042729442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1">
        <v>10</v>
      </c>
      <c r="H26" s="1">
        <v>3.2</v>
      </c>
      <c r="I26" s="1">
        <v>3.2</v>
      </c>
      <c r="J26" s="1">
        <v>3.5</v>
      </c>
      <c r="K26" s="5">
        <f t="shared" si="0"/>
        <v>4.9749999999999996</v>
      </c>
      <c r="L26" s="5">
        <f t="shared" si="1"/>
        <v>3.3529837458597993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1">
        <v>0.4</v>
      </c>
      <c r="H27" s="1">
        <v>0.2</v>
      </c>
      <c r="I27" s="1">
        <v>0.1</v>
      </c>
      <c r="J27" s="1">
        <v>0.2</v>
      </c>
      <c r="K27" s="5">
        <f t="shared" si="0"/>
        <v>0.22500000000000003</v>
      </c>
      <c r="L27" s="5">
        <f t="shared" si="1"/>
        <v>0.12583057392117913</v>
      </c>
    </row>
  </sheetData>
  <mergeCells count="1">
    <mergeCell ref="A1:L1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27"/>
  <sheetViews>
    <sheetView workbookViewId="0">
      <selection sqref="A1:L1"/>
    </sheetView>
  </sheetViews>
  <sheetFormatPr defaultRowHeight="15"/>
  <cols>
    <col min="6" max="6" width="17.85546875" bestFit="1" customWidth="1"/>
  </cols>
  <sheetData>
    <row r="1" spans="1:12" ht="29.25" thickBot="1">
      <c r="A1" s="151" t="s">
        <v>341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45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11" t="s">
        <v>268</v>
      </c>
      <c r="H2" s="11" t="s">
        <v>269</v>
      </c>
      <c r="I2" s="11" t="s">
        <v>270</v>
      </c>
      <c r="J2" s="11" t="s">
        <v>271</v>
      </c>
      <c r="K2" s="12" t="s">
        <v>342</v>
      </c>
      <c r="L2" s="12" t="s">
        <v>343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1">
        <v>1</v>
      </c>
      <c r="H3" s="1">
        <v>1</v>
      </c>
      <c r="I3" s="1">
        <v>1</v>
      </c>
      <c r="J3" s="1">
        <v>1</v>
      </c>
      <c r="K3" s="10">
        <f>AVERAGE(G3:J3)</f>
        <v>1</v>
      </c>
      <c r="L3" s="10">
        <f>STDEV(G3:J3)</f>
        <v>0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1">
        <v>1</v>
      </c>
      <c r="H4" s="1">
        <v>1</v>
      </c>
      <c r="I4" s="1">
        <v>1</v>
      </c>
      <c r="J4" s="1">
        <v>1</v>
      </c>
      <c r="K4" s="10">
        <f t="shared" ref="K4:K27" si="0">AVERAGE(G4:J4)</f>
        <v>1</v>
      </c>
      <c r="L4" s="5">
        <f t="shared" ref="L4:L27" si="1">STDEV(G4:J4)</f>
        <v>0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1">
        <v>1</v>
      </c>
      <c r="H5" s="1">
        <v>1</v>
      </c>
      <c r="I5" s="1">
        <v>1</v>
      </c>
      <c r="J5" s="1">
        <v>1</v>
      </c>
      <c r="K5" s="10">
        <f t="shared" si="0"/>
        <v>1</v>
      </c>
      <c r="L5" s="5">
        <f t="shared" si="1"/>
        <v>0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1">
        <v>1</v>
      </c>
      <c r="H6" s="1">
        <v>1</v>
      </c>
      <c r="I6" s="1">
        <v>1</v>
      </c>
      <c r="J6" s="1">
        <v>1</v>
      </c>
      <c r="K6" s="10">
        <f t="shared" si="0"/>
        <v>1</v>
      </c>
      <c r="L6" s="5">
        <f t="shared" si="1"/>
        <v>0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1">
        <v>1</v>
      </c>
      <c r="H7" s="1">
        <v>1</v>
      </c>
      <c r="I7" s="1">
        <v>1</v>
      </c>
      <c r="J7" s="1">
        <v>1</v>
      </c>
      <c r="K7" s="10">
        <f t="shared" si="0"/>
        <v>1</v>
      </c>
      <c r="L7" s="5">
        <f t="shared" si="1"/>
        <v>0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1">
        <v>1</v>
      </c>
      <c r="H8" s="1">
        <v>1</v>
      </c>
      <c r="I8" s="1">
        <v>1</v>
      </c>
      <c r="J8" s="1">
        <v>1</v>
      </c>
      <c r="K8" s="10">
        <f t="shared" si="0"/>
        <v>1</v>
      </c>
      <c r="L8" s="5">
        <f t="shared" si="1"/>
        <v>0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1">
        <v>1</v>
      </c>
      <c r="H9" s="1">
        <v>1</v>
      </c>
      <c r="I9" s="1">
        <v>1</v>
      </c>
      <c r="J9" s="1">
        <v>1</v>
      </c>
      <c r="K9" s="10">
        <f t="shared" si="0"/>
        <v>1</v>
      </c>
      <c r="L9" s="5">
        <f t="shared" si="1"/>
        <v>0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1">
        <v>1</v>
      </c>
      <c r="H10" s="1">
        <v>1</v>
      </c>
      <c r="I10" s="1">
        <v>1</v>
      </c>
      <c r="J10" s="1">
        <v>1</v>
      </c>
      <c r="K10" s="10">
        <f t="shared" si="0"/>
        <v>1</v>
      </c>
      <c r="L10" s="5">
        <f t="shared" si="1"/>
        <v>0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1">
        <v>1</v>
      </c>
      <c r="H11" s="1">
        <v>1</v>
      </c>
      <c r="I11" s="1">
        <v>1</v>
      </c>
      <c r="J11" s="1">
        <v>1</v>
      </c>
      <c r="K11" s="5">
        <f t="shared" si="0"/>
        <v>1</v>
      </c>
      <c r="L11" s="5">
        <f t="shared" si="1"/>
        <v>0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1">
        <v>1</v>
      </c>
      <c r="H12" s="1">
        <v>1</v>
      </c>
      <c r="I12" s="1">
        <v>1</v>
      </c>
      <c r="J12" s="1">
        <v>1</v>
      </c>
      <c r="K12" s="5">
        <f t="shared" si="0"/>
        <v>1</v>
      </c>
      <c r="L12" s="5">
        <f t="shared" si="1"/>
        <v>0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1">
        <v>1</v>
      </c>
      <c r="H13" s="1">
        <v>1</v>
      </c>
      <c r="I13" s="1">
        <v>1</v>
      </c>
      <c r="J13" s="1">
        <v>1</v>
      </c>
      <c r="K13" s="5">
        <f t="shared" si="0"/>
        <v>1</v>
      </c>
      <c r="L13" s="5">
        <f t="shared" si="1"/>
        <v>0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1">
        <v>1</v>
      </c>
      <c r="H14" s="1">
        <v>1</v>
      </c>
      <c r="I14" s="1">
        <v>1</v>
      </c>
      <c r="J14" s="1">
        <v>1</v>
      </c>
      <c r="K14" s="5">
        <f t="shared" si="0"/>
        <v>1</v>
      </c>
      <c r="L14" s="5">
        <f t="shared" si="1"/>
        <v>0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1">
        <v>1</v>
      </c>
      <c r="H15" s="1">
        <v>1</v>
      </c>
      <c r="I15" s="1">
        <v>1</v>
      </c>
      <c r="J15" s="1">
        <v>1</v>
      </c>
      <c r="K15" s="5">
        <f t="shared" si="0"/>
        <v>1</v>
      </c>
      <c r="L15" s="5">
        <f t="shared" si="1"/>
        <v>0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1">
        <v>1</v>
      </c>
      <c r="H16" s="1">
        <v>1</v>
      </c>
      <c r="I16" s="1">
        <v>1</v>
      </c>
      <c r="J16" s="1">
        <v>1</v>
      </c>
      <c r="K16" s="5">
        <f t="shared" si="0"/>
        <v>1</v>
      </c>
      <c r="L16" s="5">
        <f t="shared" si="1"/>
        <v>0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1">
        <v>1</v>
      </c>
      <c r="H17" s="1">
        <v>1</v>
      </c>
      <c r="I17" s="1">
        <v>1</v>
      </c>
      <c r="J17" s="1">
        <v>1</v>
      </c>
      <c r="K17" s="5">
        <f t="shared" si="0"/>
        <v>1</v>
      </c>
      <c r="L17" s="5">
        <f t="shared" si="1"/>
        <v>0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1">
        <v>1</v>
      </c>
      <c r="H18" s="1">
        <v>1</v>
      </c>
      <c r="I18" s="1">
        <v>1</v>
      </c>
      <c r="J18" s="1">
        <v>1</v>
      </c>
      <c r="K18" s="5">
        <f t="shared" si="0"/>
        <v>1</v>
      </c>
      <c r="L18" s="5">
        <f t="shared" si="1"/>
        <v>0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1">
        <v>1</v>
      </c>
      <c r="H19" s="1">
        <v>1</v>
      </c>
      <c r="I19" s="1">
        <v>1</v>
      </c>
      <c r="J19" s="1">
        <v>1</v>
      </c>
      <c r="K19" s="5">
        <f t="shared" si="0"/>
        <v>1</v>
      </c>
      <c r="L19" s="5">
        <f t="shared" si="1"/>
        <v>0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1">
        <v>1</v>
      </c>
      <c r="H20" s="1">
        <v>1</v>
      </c>
      <c r="I20" s="1">
        <v>1</v>
      </c>
      <c r="J20" s="1">
        <v>1</v>
      </c>
      <c r="K20" s="5">
        <f t="shared" si="0"/>
        <v>1</v>
      </c>
      <c r="L20" s="5">
        <f t="shared" si="1"/>
        <v>0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1">
        <v>1</v>
      </c>
      <c r="H21" s="1">
        <v>1</v>
      </c>
      <c r="I21" s="1">
        <v>1</v>
      </c>
      <c r="J21" s="1">
        <v>1</v>
      </c>
      <c r="K21" s="5">
        <f t="shared" si="0"/>
        <v>1</v>
      </c>
      <c r="L21" s="5">
        <f t="shared" si="1"/>
        <v>0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1">
        <v>1</v>
      </c>
      <c r="H22" s="1">
        <v>1</v>
      </c>
      <c r="I22" s="1">
        <v>1</v>
      </c>
      <c r="J22" s="1">
        <v>1</v>
      </c>
      <c r="K22" s="5">
        <f t="shared" si="0"/>
        <v>1</v>
      </c>
      <c r="L22" s="5">
        <f t="shared" si="1"/>
        <v>0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1">
        <v>1</v>
      </c>
      <c r="H23" s="1">
        <v>1</v>
      </c>
      <c r="I23" s="1">
        <v>1</v>
      </c>
      <c r="J23" s="1">
        <v>1</v>
      </c>
      <c r="K23" s="5">
        <f t="shared" si="0"/>
        <v>1</v>
      </c>
      <c r="L23" s="5">
        <f t="shared" si="1"/>
        <v>0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1">
        <v>1</v>
      </c>
      <c r="H24" s="1">
        <v>1</v>
      </c>
      <c r="I24" s="1">
        <v>1</v>
      </c>
      <c r="J24" s="1">
        <v>1</v>
      </c>
      <c r="K24" s="5">
        <f t="shared" si="0"/>
        <v>1</v>
      </c>
      <c r="L24" s="5">
        <f t="shared" si="1"/>
        <v>0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1">
        <v>1</v>
      </c>
      <c r="H25" s="1">
        <v>1</v>
      </c>
      <c r="I25" s="1">
        <v>1</v>
      </c>
      <c r="J25" s="1">
        <v>1</v>
      </c>
      <c r="K25" s="5">
        <f t="shared" si="0"/>
        <v>1</v>
      </c>
      <c r="L25" s="5">
        <f t="shared" si="1"/>
        <v>0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1">
        <v>1</v>
      </c>
      <c r="H26" s="1">
        <v>1</v>
      </c>
      <c r="I26" s="1">
        <v>1</v>
      </c>
      <c r="J26" s="1">
        <v>1</v>
      </c>
      <c r="K26" s="5">
        <f t="shared" si="0"/>
        <v>1</v>
      </c>
      <c r="L26" s="5">
        <f t="shared" si="1"/>
        <v>0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1">
        <v>1</v>
      </c>
      <c r="H27" s="1">
        <v>1</v>
      </c>
      <c r="I27" s="1">
        <v>1</v>
      </c>
      <c r="J27" s="1">
        <v>1</v>
      </c>
      <c r="K27" s="5">
        <f t="shared" si="0"/>
        <v>1</v>
      </c>
      <c r="L27" s="5">
        <f t="shared" si="1"/>
        <v>0</v>
      </c>
    </row>
  </sheetData>
  <autoFilter ref="A2:L2"/>
  <mergeCells count="1">
    <mergeCell ref="A1:L1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27"/>
  <sheetViews>
    <sheetView workbookViewId="0">
      <selection sqref="A1:L1"/>
    </sheetView>
  </sheetViews>
  <sheetFormatPr defaultRowHeight="15"/>
  <cols>
    <col min="6" max="6" width="17.85546875" bestFit="1" customWidth="1"/>
  </cols>
  <sheetData>
    <row r="1" spans="1:12" ht="29.25" thickBot="1">
      <c r="A1" s="151" t="s">
        <v>344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30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11" t="s">
        <v>268</v>
      </c>
      <c r="H2" s="11" t="s">
        <v>269</v>
      </c>
      <c r="I2" s="11" t="s">
        <v>270</v>
      </c>
      <c r="J2" s="11" t="s">
        <v>271</v>
      </c>
      <c r="K2" s="12" t="s">
        <v>345</v>
      </c>
      <c r="L2" s="12" t="s">
        <v>346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1">
        <v>0.3</v>
      </c>
      <c r="H3" s="1">
        <v>0.1</v>
      </c>
      <c r="I3" s="1">
        <v>0.2</v>
      </c>
      <c r="J3" s="1">
        <v>0.3</v>
      </c>
      <c r="K3" s="10">
        <f>AVERAGE(G3:J3)</f>
        <v>0.22500000000000003</v>
      </c>
      <c r="L3" s="10">
        <f>STDEV(G3:J3)</f>
        <v>9.5742710775633705E-2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1">
        <v>0.1</v>
      </c>
      <c r="H4" s="1">
        <v>0.1</v>
      </c>
      <c r="I4" s="1">
        <v>0.1</v>
      </c>
      <c r="J4" s="1">
        <v>0.1</v>
      </c>
      <c r="K4" s="10">
        <f t="shared" ref="K4:K27" si="0">AVERAGE(G4:J4)</f>
        <v>0.1</v>
      </c>
      <c r="L4" s="5">
        <f t="shared" ref="L4:L27" si="1">STDEV(G4:J4)</f>
        <v>0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1">
        <v>0.2</v>
      </c>
      <c r="H5" s="1">
        <v>0.1</v>
      </c>
      <c r="I5" s="1">
        <v>0.1</v>
      </c>
      <c r="J5" s="1">
        <v>0.1</v>
      </c>
      <c r="K5" s="10">
        <f t="shared" si="0"/>
        <v>0.125</v>
      </c>
      <c r="L5" s="5">
        <f t="shared" si="1"/>
        <v>5.0000000000000024E-2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1">
        <v>0.1</v>
      </c>
      <c r="H6" s="1">
        <v>0.1</v>
      </c>
      <c r="I6" s="1">
        <v>0.1</v>
      </c>
      <c r="J6" s="1">
        <v>0.1</v>
      </c>
      <c r="K6" s="10">
        <f t="shared" si="0"/>
        <v>0.1</v>
      </c>
      <c r="L6" s="5">
        <f t="shared" si="1"/>
        <v>0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1">
        <v>0.4</v>
      </c>
      <c r="H7" s="1">
        <v>0.2</v>
      </c>
      <c r="I7" s="1">
        <v>0.1</v>
      </c>
      <c r="J7" s="1">
        <v>0.3</v>
      </c>
      <c r="K7" s="10">
        <f t="shared" si="0"/>
        <v>0.25</v>
      </c>
      <c r="L7" s="5">
        <f t="shared" si="1"/>
        <v>0.1290994448735806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1">
        <v>0.1</v>
      </c>
      <c r="H8" s="1">
        <v>0.1</v>
      </c>
      <c r="I8" s="1">
        <v>0.1</v>
      </c>
      <c r="J8" s="1">
        <v>0.1</v>
      </c>
      <c r="K8" s="10">
        <f t="shared" si="0"/>
        <v>0.1</v>
      </c>
      <c r="L8" s="5">
        <f t="shared" si="1"/>
        <v>0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1">
        <v>0.9</v>
      </c>
      <c r="H9" s="1">
        <v>0.1</v>
      </c>
      <c r="I9" s="1">
        <v>0.1</v>
      </c>
      <c r="J9" s="1">
        <v>0.1</v>
      </c>
      <c r="K9" s="10">
        <f t="shared" si="0"/>
        <v>0.30000000000000004</v>
      </c>
      <c r="L9" s="5">
        <f t="shared" si="1"/>
        <v>0.4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1">
        <v>0.1</v>
      </c>
      <c r="H10" s="1">
        <v>0.2</v>
      </c>
      <c r="I10" s="1">
        <v>0.1</v>
      </c>
      <c r="J10" s="1">
        <v>0.1</v>
      </c>
      <c r="K10" s="10">
        <f t="shared" si="0"/>
        <v>0.125</v>
      </c>
      <c r="L10" s="5">
        <f t="shared" si="1"/>
        <v>5.0000000000000024E-2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54">
        <v>0.1</v>
      </c>
      <c r="H11" s="54">
        <v>0.3</v>
      </c>
      <c r="I11" s="54">
        <v>0.1</v>
      </c>
      <c r="J11" s="54">
        <v>0.2</v>
      </c>
      <c r="K11" s="10">
        <f t="shared" si="0"/>
        <v>0.17499999999999999</v>
      </c>
      <c r="L11" s="5">
        <f t="shared" si="1"/>
        <v>9.5742710775633871E-2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54">
        <v>0.1</v>
      </c>
      <c r="H12" s="54">
        <v>0.1</v>
      </c>
      <c r="I12" s="54">
        <v>0.1</v>
      </c>
      <c r="J12" s="54">
        <v>0.2</v>
      </c>
      <c r="K12" s="5">
        <f t="shared" si="0"/>
        <v>0.125</v>
      </c>
      <c r="L12" s="5">
        <f t="shared" si="1"/>
        <v>5.0000000000000024E-2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54">
        <v>0.1</v>
      </c>
      <c r="H13" s="54">
        <v>0.3</v>
      </c>
      <c r="I13" s="54">
        <v>0.1</v>
      </c>
      <c r="J13" s="54">
        <v>0.2</v>
      </c>
      <c r="K13" s="5">
        <f t="shared" si="0"/>
        <v>0.17499999999999999</v>
      </c>
      <c r="L13" s="5">
        <f t="shared" si="1"/>
        <v>9.5742710775633871E-2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54">
        <v>0.1</v>
      </c>
      <c r="H14" s="54">
        <v>0.1</v>
      </c>
      <c r="I14" s="54">
        <v>0.4</v>
      </c>
      <c r="J14" s="54">
        <v>0.4</v>
      </c>
      <c r="K14" s="5">
        <f t="shared" si="0"/>
        <v>0.25</v>
      </c>
      <c r="L14" s="5">
        <f t="shared" si="1"/>
        <v>0.17320508075688781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54">
        <v>0.1</v>
      </c>
      <c r="H15" s="54">
        <v>0.1</v>
      </c>
      <c r="I15" s="54">
        <v>0.1</v>
      </c>
      <c r="J15" s="54">
        <v>0.1</v>
      </c>
      <c r="K15" s="5">
        <f t="shared" si="0"/>
        <v>0.1</v>
      </c>
      <c r="L15" s="5">
        <f t="shared" si="1"/>
        <v>0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54">
        <v>0.1</v>
      </c>
      <c r="H16" s="54">
        <v>0.1</v>
      </c>
      <c r="I16" s="54">
        <v>0.1</v>
      </c>
      <c r="J16" s="54">
        <v>0.1</v>
      </c>
      <c r="K16" s="5">
        <f t="shared" si="0"/>
        <v>0.1</v>
      </c>
      <c r="L16" s="5">
        <f t="shared" si="1"/>
        <v>0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54">
        <v>0.1</v>
      </c>
      <c r="H17" s="54">
        <v>0.1</v>
      </c>
      <c r="I17" s="54">
        <v>0.1</v>
      </c>
      <c r="J17" s="54">
        <v>0.1</v>
      </c>
      <c r="K17" s="5">
        <f t="shared" si="0"/>
        <v>0.1</v>
      </c>
      <c r="L17" s="5">
        <f t="shared" si="1"/>
        <v>0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54">
        <v>0.1</v>
      </c>
      <c r="H18" s="54">
        <v>0.1</v>
      </c>
      <c r="I18" s="54">
        <v>0.1</v>
      </c>
      <c r="J18" s="54">
        <v>0.1</v>
      </c>
      <c r="K18" s="5">
        <f t="shared" si="0"/>
        <v>0.1</v>
      </c>
      <c r="L18" s="5">
        <f t="shared" si="1"/>
        <v>0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54">
        <v>0.1</v>
      </c>
      <c r="H19" s="54">
        <v>0.2</v>
      </c>
      <c r="I19" s="54">
        <v>0.1</v>
      </c>
      <c r="J19" s="54">
        <v>0.1</v>
      </c>
      <c r="K19" s="5">
        <f t="shared" si="0"/>
        <v>0.125</v>
      </c>
      <c r="L19" s="5">
        <f t="shared" si="1"/>
        <v>5.0000000000000024E-2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54">
        <v>0.2</v>
      </c>
      <c r="H20" s="54">
        <v>0.2</v>
      </c>
      <c r="I20" s="54">
        <v>0.1</v>
      </c>
      <c r="J20" s="54">
        <v>0.2</v>
      </c>
      <c r="K20" s="5">
        <f t="shared" si="0"/>
        <v>0.17499999999999999</v>
      </c>
      <c r="L20" s="5">
        <f t="shared" si="1"/>
        <v>5.0000000000000162E-2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54">
        <v>0.1</v>
      </c>
      <c r="H21" s="54">
        <v>0.2</v>
      </c>
      <c r="I21" s="54">
        <v>0.1</v>
      </c>
      <c r="J21" s="54">
        <v>0.1</v>
      </c>
      <c r="K21" s="5">
        <f t="shared" si="0"/>
        <v>0.125</v>
      </c>
      <c r="L21" s="5">
        <f t="shared" si="1"/>
        <v>5.0000000000000024E-2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54">
        <v>0.1</v>
      </c>
      <c r="H22" s="54">
        <v>0.1</v>
      </c>
      <c r="I22" s="54">
        <v>0.1</v>
      </c>
      <c r="J22" s="54">
        <v>0.3</v>
      </c>
      <c r="K22" s="5">
        <f t="shared" si="0"/>
        <v>0.15000000000000002</v>
      </c>
      <c r="L22" s="5">
        <f t="shared" si="1"/>
        <v>9.999999999999995E-2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54">
        <v>0.6</v>
      </c>
      <c r="H23" s="54">
        <v>0.8</v>
      </c>
      <c r="I23" s="54">
        <v>1.3</v>
      </c>
      <c r="J23" s="54">
        <v>0.3</v>
      </c>
      <c r="K23" s="5">
        <f t="shared" si="0"/>
        <v>0.75</v>
      </c>
      <c r="L23" s="5">
        <f t="shared" si="1"/>
        <v>0.42031734043061647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54">
        <v>0.7</v>
      </c>
      <c r="H24" s="54">
        <v>0.8</v>
      </c>
      <c r="I24" s="54">
        <v>0.7</v>
      </c>
      <c r="J24" s="54">
        <v>0.4</v>
      </c>
      <c r="K24" s="5">
        <f t="shared" si="0"/>
        <v>0.65</v>
      </c>
      <c r="L24" s="5">
        <f t="shared" si="1"/>
        <v>0.17320508075688781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54">
        <v>0.2</v>
      </c>
      <c r="H25" s="54">
        <v>0.1</v>
      </c>
      <c r="I25" s="54">
        <v>0.1</v>
      </c>
      <c r="J25" s="54">
        <v>0.1</v>
      </c>
      <c r="K25" s="5">
        <f t="shared" si="0"/>
        <v>0.125</v>
      </c>
      <c r="L25" s="5">
        <f t="shared" si="1"/>
        <v>5.0000000000000024E-2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54">
        <v>0.1</v>
      </c>
      <c r="H26" s="54">
        <v>0.2</v>
      </c>
      <c r="I26" s="54">
        <v>0.2</v>
      </c>
      <c r="J26" s="54">
        <v>0.3</v>
      </c>
      <c r="K26" s="5">
        <f t="shared" si="0"/>
        <v>0.2</v>
      </c>
      <c r="L26" s="5">
        <f t="shared" si="1"/>
        <v>8.1649658092772581E-2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54">
        <v>0.1</v>
      </c>
      <c r="H27" s="54">
        <v>0.1</v>
      </c>
      <c r="I27" s="54">
        <v>0.1</v>
      </c>
      <c r="J27" s="54">
        <v>0.1</v>
      </c>
      <c r="K27" s="5">
        <f t="shared" si="0"/>
        <v>0.1</v>
      </c>
      <c r="L27" s="5">
        <f t="shared" si="1"/>
        <v>0</v>
      </c>
    </row>
  </sheetData>
  <autoFilter ref="A2:L2"/>
  <mergeCells count="1">
    <mergeCell ref="A1:L1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L27"/>
  <sheetViews>
    <sheetView workbookViewId="0">
      <selection sqref="A1:L1"/>
    </sheetView>
  </sheetViews>
  <sheetFormatPr defaultRowHeight="15"/>
  <cols>
    <col min="6" max="6" width="17.85546875" bestFit="1" customWidth="1"/>
    <col min="7" max="10" width="9.140625" style="56"/>
  </cols>
  <sheetData>
    <row r="1" spans="1:12" ht="29.25" thickBot="1">
      <c r="A1" s="151" t="s">
        <v>347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30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55" t="s">
        <v>268</v>
      </c>
      <c r="H2" s="55" t="s">
        <v>269</v>
      </c>
      <c r="I2" s="55" t="s">
        <v>270</v>
      </c>
      <c r="J2" s="55" t="s">
        <v>271</v>
      </c>
      <c r="K2" s="12" t="s">
        <v>348</v>
      </c>
      <c r="L2" s="12" t="s">
        <v>349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54">
        <v>4</v>
      </c>
      <c r="H3" s="54">
        <v>1</v>
      </c>
      <c r="I3" s="54">
        <v>2</v>
      </c>
      <c r="J3" s="54">
        <v>2</v>
      </c>
      <c r="K3" s="10">
        <f>AVERAGE(G3:J3)</f>
        <v>2.25</v>
      </c>
      <c r="L3" s="10">
        <f>STDEV(G3:J3)</f>
        <v>1.2583057392117916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54">
        <v>1</v>
      </c>
      <c r="H4" s="54">
        <v>1</v>
      </c>
      <c r="I4" s="54">
        <v>1</v>
      </c>
      <c r="J4" s="54">
        <v>1</v>
      </c>
      <c r="K4" s="10">
        <f t="shared" ref="K4:K27" si="0">AVERAGE(G4:J4)</f>
        <v>1</v>
      </c>
      <c r="L4" s="5">
        <f t="shared" ref="L4:L27" si="1">STDEV(G4:J4)</f>
        <v>0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54">
        <v>2</v>
      </c>
      <c r="H5" s="54">
        <v>1</v>
      </c>
      <c r="I5" s="54">
        <v>1</v>
      </c>
      <c r="J5" s="54">
        <v>1</v>
      </c>
      <c r="K5" s="10">
        <f t="shared" si="0"/>
        <v>1.25</v>
      </c>
      <c r="L5" s="5">
        <f t="shared" si="1"/>
        <v>0.5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54">
        <v>1</v>
      </c>
      <c r="H6" s="54">
        <v>1</v>
      </c>
      <c r="I6" s="54">
        <v>1</v>
      </c>
      <c r="J6" s="54">
        <v>1</v>
      </c>
      <c r="K6" s="10">
        <f t="shared" si="0"/>
        <v>1</v>
      </c>
      <c r="L6" s="5">
        <f t="shared" si="1"/>
        <v>0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54">
        <v>2</v>
      </c>
      <c r="H7" s="54">
        <v>1</v>
      </c>
      <c r="I7" s="54">
        <v>1</v>
      </c>
      <c r="J7" s="54">
        <v>2</v>
      </c>
      <c r="K7" s="10">
        <f t="shared" si="0"/>
        <v>1.5</v>
      </c>
      <c r="L7" s="5">
        <f t="shared" si="1"/>
        <v>0.57735026918962573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54">
        <v>2</v>
      </c>
      <c r="H8" s="54">
        <v>1</v>
      </c>
      <c r="I8" s="54">
        <v>1</v>
      </c>
      <c r="J8" s="54">
        <v>1</v>
      </c>
      <c r="K8" s="10">
        <f t="shared" si="0"/>
        <v>1.25</v>
      </c>
      <c r="L8" s="5">
        <f t="shared" si="1"/>
        <v>0.5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54">
        <v>3</v>
      </c>
      <c r="H9" s="54">
        <v>1</v>
      </c>
      <c r="I9" s="54">
        <v>1</v>
      </c>
      <c r="J9" s="54">
        <v>1</v>
      </c>
      <c r="K9" s="10">
        <f t="shared" si="0"/>
        <v>1.5</v>
      </c>
      <c r="L9" s="5">
        <f t="shared" si="1"/>
        <v>1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54">
        <v>1</v>
      </c>
      <c r="H10" s="54">
        <v>1</v>
      </c>
      <c r="I10" s="54">
        <v>1</v>
      </c>
      <c r="J10" s="54">
        <v>1</v>
      </c>
      <c r="K10" s="10">
        <f t="shared" si="0"/>
        <v>1</v>
      </c>
      <c r="L10" s="5">
        <f t="shared" si="1"/>
        <v>0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54">
        <v>1</v>
      </c>
      <c r="H11" s="54">
        <v>2</v>
      </c>
      <c r="I11" s="54">
        <v>1</v>
      </c>
      <c r="J11" s="54">
        <v>2</v>
      </c>
      <c r="K11" s="10">
        <f t="shared" si="0"/>
        <v>1.5</v>
      </c>
      <c r="L11" s="5">
        <f t="shared" si="1"/>
        <v>0.57735026918962573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54">
        <v>1</v>
      </c>
      <c r="H12" s="54">
        <v>1</v>
      </c>
      <c r="I12" s="54">
        <v>2</v>
      </c>
      <c r="J12" s="54">
        <v>1</v>
      </c>
      <c r="K12" s="5">
        <f t="shared" si="0"/>
        <v>1.25</v>
      </c>
      <c r="L12" s="5">
        <f t="shared" si="1"/>
        <v>0.5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54">
        <v>1</v>
      </c>
      <c r="H13" s="54">
        <v>3</v>
      </c>
      <c r="I13" s="54">
        <v>1</v>
      </c>
      <c r="J13" s="54">
        <v>2</v>
      </c>
      <c r="K13" s="5">
        <f t="shared" si="0"/>
        <v>1.75</v>
      </c>
      <c r="L13" s="5">
        <f t="shared" si="1"/>
        <v>0.9574271077563381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54">
        <v>1</v>
      </c>
      <c r="H14" s="54">
        <v>2</v>
      </c>
      <c r="I14" s="54">
        <v>3</v>
      </c>
      <c r="J14" s="54">
        <v>2</v>
      </c>
      <c r="K14" s="5">
        <f t="shared" si="0"/>
        <v>2</v>
      </c>
      <c r="L14" s="5">
        <f t="shared" si="1"/>
        <v>0.81649658092772603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54">
        <v>1</v>
      </c>
      <c r="H15" s="54">
        <v>1</v>
      </c>
      <c r="I15" s="54">
        <v>1</v>
      </c>
      <c r="J15" s="54">
        <v>1</v>
      </c>
      <c r="K15" s="5">
        <f t="shared" si="0"/>
        <v>1</v>
      </c>
      <c r="L15" s="5">
        <f t="shared" si="1"/>
        <v>0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54">
        <v>1</v>
      </c>
      <c r="H16" s="54">
        <v>1</v>
      </c>
      <c r="I16" s="54">
        <v>1</v>
      </c>
      <c r="J16" s="54">
        <v>1</v>
      </c>
      <c r="K16" s="5">
        <f t="shared" si="0"/>
        <v>1</v>
      </c>
      <c r="L16" s="5">
        <f t="shared" si="1"/>
        <v>0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54">
        <v>1</v>
      </c>
      <c r="H17" s="54">
        <v>1</v>
      </c>
      <c r="I17" s="54">
        <v>1</v>
      </c>
      <c r="J17" s="54">
        <v>1</v>
      </c>
      <c r="K17" s="5">
        <f t="shared" si="0"/>
        <v>1</v>
      </c>
      <c r="L17" s="5">
        <f t="shared" si="1"/>
        <v>0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54">
        <v>1</v>
      </c>
      <c r="H18" s="54">
        <v>1</v>
      </c>
      <c r="I18" s="54">
        <v>1</v>
      </c>
      <c r="J18" s="54">
        <v>1</v>
      </c>
      <c r="K18" s="5">
        <f t="shared" si="0"/>
        <v>1</v>
      </c>
      <c r="L18" s="5">
        <f t="shared" si="1"/>
        <v>0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54">
        <v>2</v>
      </c>
      <c r="H19" s="54">
        <v>1</v>
      </c>
      <c r="I19" s="54">
        <v>1</v>
      </c>
      <c r="J19" s="54">
        <v>1</v>
      </c>
      <c r="K19" s="5">
        <f t="shared" si="0"/>
        <v>1.25</v>
      </c>
      <c r="L19" s="5">
        <f t="shared" si="1"/>
        <v>0.5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54">
        <v>1</v>
      </c>
      <c r="H20" s="54">
        <v>1</v>
      </c>
      <c r="I20" s="54">
        <v>1</v>
      </c>
      <c r="J20" s="54">
        <v>1</v>
      </c>
      <c r="K20" s="5">
        <f t="shared" si="0"/>
        <v>1</v>
      </c>
      <c r="L20" s="5">
        <f t="shared" si="1"/>
        <v>0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54">
        <v>2</v>
      </c>
      <c r="H21" s="54">
        <v>1</v>
      </c>
      <c r="I21" s="54">
        <v>1</v>
      </c>
      <c r="J21" s="54">
        <v>1</v>
      </c>
      <c r="K21" s="5">
        <f t="shared" si="0"/>
        <v>1.25</v>
      </c>
      <c r="L21" s="5">
        <f t="shared" si="1"/>
        <v>0.5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54">
        <v>1</v>
      </c>
      <c r="H22" s="54">
        <v>1</v>
      </c>
      <c r="I22" s="54">
        <v>1</v>
      </c>
      <c r="J22" s="54">
        <v>1</v>
      </c>
      <c r="K22" s="5">
        <f t="shared" si="0"/>
        <v>1</v>
      </c>
      <c r="L22" s="5">
        <f t="shared" si="1"/>
        <v>0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54">
        <v>2</v>
      </c>
      <c r="H23" s="54">
        <v>3</v>
      </c>
      <c r="I23" s="54">
        <v>3</v>
      </c>
      <c r="J23" s="54">
        <v>2</v>
      </c>
      <c r="K23" s="5">
        <f t="shared" si="0"/>
        <v>2.5</v>
      </c>
      <c r="L23" s="5">
        <f t="shared" si="1"/>
        <v>0.57735026918962573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54">
        <v>3</v>
      </c>
      <c r="H24" s="54">
        <v>4</v>
      </c>
      <c r="I24" s="54">
        <v>3</v>
      </c>
      <c r="J24" s="54">
        <v>3</v>
      </c>
      <c r="K24" s="5">
        <f t="shared" si="0"/>
        <v>3.25</v>
      </c>
      <c r="L24" s="5">
        <f t="shared" si="1"/>
        <v>0.5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54">
        <v>1</v>
      </c>
      <c r="H25" s="54">
        <v>1</v>
      </c>
      <c r="I25" s="54">
        <v>1</v>
      </c>
      <c r="J25" s="54">
        <v>1</v>
      </c>
      <c r="K25" s="5">
        <f t="shared" si="0"/>
        <v>1</v>
      </c>
      <c r="L25" s="5">
        <f t="shared" si="1"/>
        <v>0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54">
        <v>1</v>
      </c>
      <c r="H26" s="54">
        <v>1</v>
      </c>
      <c r="I26" s="54">
        <v>1</v>
      </c>
      <c r="J26" s="54">
        <v>2</v>
      </c>
      <c r="K26" s="5">
        <f t="shared" si="0"/>
        <v>1.25</v>
      </c>
      <c r="L26" s="5">
        <f t="shared" si="1"/>
        <v>0.5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54">
        <v>1</v>
      </c>
      <c r="H27" s="54">
        <v>1</v>
      </c>
      <c r="I27" s="54">
        <v>1</v>
      </c>
      <c r="J27" s="54">
        <v>1</v>
      </c>
      <c r="K27" s="5">
        <f t="shared" si="0"/>
        <v>1</v>
      </c>
      <c r="L27" s="5">
        <f t="shared" si="1"/>
        <v>0</v>
      </c>
    </row>
  </sheetData>
  <autoFilter ref="A2:L2"/>
  <mergeCells count="1">
    <mergeCell ref="A1:L1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L27"/>
  <sheetViews>
    <sheetView workbookViewId="0">
      <selection sqref="A1:L1"/>
    </sheetView>
  </sheetViews>
  <sheetFormatPr defaultRowHeight="15"/>
  <cols>
    <col min="11" max="11" width="11.28515625" customWidth="1"/>
    <col min="12" max="12" width="12" customWidth="1"/>
  </cols>
  <sheetData>
    <row r="1" spans="1:12" ht="29.25" thickBot="1">
      <c r="A1" s="151" t="s">
        <v>350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45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55" t="s">
        <v>268</v>
      </c>
      <c r="H2" s="55" t="s">
        <v>269</v>
      </c>
      <c r="I2" s="55" t="s">
        <v>270</v>
      </c>
      <c r="J2" s="55" t="s">
        <v>271</v>
      </c>
      <c r="K2" s="12" t="s">
        <v>351</v>
      </c>
      <c r="L2" s="12" t="s">
        <v>352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57">
        <v>6.6</v>
      </c>
      <c r="H3" s="54">
        <v>5</v>
      </c>
      <c r="I3" s="54">
        <v>5.2</v>
      </c>
      <c r="J3" s="54">
        <v>6.1</v>
      </c>
      <c r="K3" s="10">
        <f>AVERAGE(G3:J3)</f>
        <v>5.7249999999999996</v>
      </c>
      <c r="L3" s="10">
        <f>STDEV(G3:J3)</f>
        <v>0.75443135318375387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54">
        <v>4.7</v>
      </c>
      <c r="H4" s="54">
        <v>4.9000000000000004</v>
      </c>
      <c r="I4" s="54">
        <v>5.7</v>
      </c>
      <c r="J4" s="54">
        <v>5.6</v>
      </c>
      <c r="K4" s="10">
        <f t="shared" ref="K4:K27" si="0">AVERAGE(G4:J4)</f>
        <v>5.2249999999999996</v>
      </c>
      <c r="L4" s="5">
        <f t="shared" ref="L4:L27" si="1">STDEV(G4:J4)</f>
        <v>0.49916597106239774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54">
        <v>5.6</v>
      </c>
      <c r="H5" s="54">
        <v>5.9</v>
      </c>
      <c r="I5" s="54">
        <v>6.6</v>
      </c>
      <c r="J5" s="54">
        <v>5.2</v>
      </c>
      <c r="K5" s="10">
        <f t="shared" si="0"/>
        <v>5.8250000000000002</v>
      </c>
      <c r="L5" s="5">
        <f t="shared" si="1"/>
        <v>0.5909032633745277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54">
        <v>5.7</v>
      </c>
      <c r="H6" s="54">
        <v>5.3</v>
      </c>
      <c r="I6" s="54">
        <v>6</v>
      </c>
      <c r="J6" s="54">
        <v>5.5</v>
      </c>
      <c r="K6" s="10">
        <f t="shared" si="0"/>
        <v>5.625</v>
      </c>
      <c r="L6" s="5">
        <f t="shared" si="1"/>
        <v>0.29860788111948205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54">
        <v>5.2</v>
      </c>
      <c r="H7" s="54">
        <v>5.9</v>
      </c>
      <c r="I7" s="54">
        <v>4.5</v>
      </c>
      <c r="J7" s="54">
        <v>6.6</v>
      </c>
      <c r="K7" s="10">
        <f t="shared" si="0"/>
        <v>5.5500000000000007</v>
      </c>
      <c r="L7" s="5">
        <f t="shared" si="1"/>
        <v>0.90369611411505657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54">
        <v>5.8</v>
      </c>
      <c r="H8" s="54">
        <v>4.2</v>
      </c>
      <c r="I8" s="54">
        <v>5.0999999999999996</v>
      </c>
      <c r="J8" s="54">
        <v>5.4</v>
      </c>
      <c r="K8" s="10">
        <f t="shared" si="0"/>
        <v>5.125</v>
      </c>
      <c r="L8" s="5">
        <f t="shared" si="1"/>
        <v>0.68007352543676935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54">
        <v>6.8</v>
      </c>
      <c r="H9" s="54">
        <v>5.8</v>
      </c>
      <c r="I9" s="54">
        <v>5.5</v>
      </c>
      <c r="J9" s="54">
        <v>5.7</v>
      </c>
      <c r="K9" s="10">
        <f t="shared" si="0"/>
        <v>5.95</v>
      </c>
      <c r="L9" s="5">
        <f t="shared" si="1"/>
        <v>0.58022983951764018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54">
        <v>6</v>
      </c>
      <c r="H10" s="54">
        <v>5</v>
      </c>
      <c r="I10" s="54">
        <v>5.3</v>
      </c>
      <c r="J10" s="54">
        <v>5.8</v>
      </c>
      <c r="K10" s="10">
        <f t="shared" si="0"/>
        <v>5.5250000000000004</v>
      </c>
      <c r="L10" s="5">
        <f t="shared" si="1"/>
        <v>0.45734742446707483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54">
        <v>4.8</v>
      </c>
      <c r="H11" s="54">
        <v>5.8</v>
      </c>
      <c r="I11" s="54">
        <v>6.1</v>
      </c>
      <c r="J11" s="54">
        <v>7.2</v>
      </c>
      <c r="K11" s="10">
        <f t="shared" si="0"/>
        <v>5.9749999999999996</v>
      </c>
      <c r="L11" s="5">
        <f t="shared" si="1"/>
        <v>0.98784276751583111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54">
        <v>6.3</v>
      </c>
      <c r="H12" s="54">
        <v>5.4</v>
      </c>
      <c r="I12" s="54">
        <v>6</v>
      </c>
      <c r="J12" s="54">
        <v>5</v>
      </c>
      <c r="K12" s="5">
        <f t="shared" si="0"/>
        <v>5.6749999999999998</v>
      </c>
      <c r="L12" s="5">
        <f t="shared" si="1"/>
        <v>0.58523499553598113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54">
        <v>5.5</v>
      </c>
      <c r="H13" s="54">
        <v>5.9</v>
      </c>
      <c r="I13" s="54">
        <v>5.6</v>
      </c>
      <c r="J13" s="54">
        <v>7</v>
      </c>
      <c r="K13" s="5">
        <f t="shared" si="0"/>
        <v>6</v>
      </c>
      <c r="L13" s="5">
        <f t="shared" si="1"/>
        <v>0.68799224801834313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54">
        <v>5.4</v>
      </c>
      <c r="H14" s="54">
        <v>5.7</v>
      </c>
      <c r="I14" s="54">
        <v>5.9</v>
      </c>
      <c r="J14" s="54">
        <v>5.7</v>
      </c>
      <c r="K14" s="5">
        <f t="shared" si="0"/>
        <v>5.6749999999999998</v>
      </c>
      <c r="L14" s="5">
        <f t="shared" si="1"/>
        <v>0.20615528128088301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54">
        <v>5.4</v>
      </c>
      <c r="H15" s="54">
        <v>5.6</v>
      </c>
      <c r="I15" s="54">
        <v>5.6</v>
      </c>
      <c r="J15" s="54">
        <v>5.6</v>
      </c>
      <c r="K15" s="5">
        <f t="shared" si="0"/>
        <v>5.5500000000000007</v>
      </c>
      <c r="L15" s="5">
        <f t="shared" si="1"/>
        <v>9.9999999999999659E-2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54">
        <v>5.9</v>
      </c>
      <c r="H16" s="54">
        <v>5</v>
      </c>
      <c r="I16" s="54">
        <v>5.6</v>
      </c>
      <c r="J16" s="54">
        <v>5.4</v>
      </c>
      <c r="K16" s="5">
        <f t="shared" si="0"/>
        <v>5.4749999999999996</v>
      </c>
      <c r="L16" s="5">
        <f t="shared" si="1"/>
        <v>0.37749172176353757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54">
        <v>5.5</v>
      </c>
      <c r="H17" s="54">
        <v>5.8</v>
      </c>
      <c r="I17" s="54">
        <v>5.9</v>
      </c>
      <c r="J17" s="54">
        <v>6</v>
      </c>
      <c r="K17" s="5">
        <f t="shared" si="0"/>
        <v>5.8000000000000007</v>
      </c>
      <c r="L17" s="5">
        <f t="shared" si="1"/>
        <v>0.21602468994692872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54">
        <v>5.7</v>
      </c>
      <c r="H18" s="54">
        <v>4.7</v>
      </c>
      <c r="I18" s="54">
        <v>5.5</v>
      </c>
      <c r="J18" s="54">
        <v>5.2</v>
      </c>
      <c r="K18" s="5">
        <f t="shared" si="0"/>
        <v>5.2750000000000004</v>
      </c>
      <c r="L18" s="5">
        <f t="shared" si="1"/>
        <v>0.43493294502332958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54">
        <v>5.6</v>
      </c>
      <c r="H19" s="54">
        <v>4.9000000000000004</v>
      </c>
      <c r="I19" s="54">
        <v>5</v>
      </c>
      <c r="J19" s="54">
        <v>5.4</v>
      </c>
      <c r="K19" s="5">
        <f t="shared" si="0"/>
        <v>5.2249999999999996</v>
      </c>
      <c r="L19" s="5">
        <f t="shared" si="1"/>
        <v>0.33040379335998327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54">
        <v>5.6</v>
      </c>
      <c r="H20" s="54">
        <v>5.7</v>
      </c>
      <c r="I20" s="54">
        <v>4.9000000000000004</v>
      </c>
      <c r="J20" s="54">
        <v>6.1</v>
      </c>
      <c r="K20" s="5">
        <f t="shared" si="0"/>
        <v>5.5750000000000011</v>
      </c>
      <c r="L20" s="5">
        <f t="shared" si="1"/>
        <v>0.49916597106239763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54">
        <v>5.5</v>
      </c>
      <c r="H21" s="54">
        <v>5.0999999999999996</v>
      </c>
      <c r="I21" s="54">
        <v>5.2</v>
      </c>
      <c r="J21" s="54">
        <v>5.6</v>
      </c>
      <c r="K21" s="5">
        <f t="shared" si="0"/>
        <v>5.35</v>
      </c>
      <c r="L21" s="5">
        <f t="shared" si="1"/>
        <v>0.23804761428476162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54">
        <v>5.4</v>
      </c>
      <c r="H22" s="54">
        <v>5.7</v>
      </c>
      <c r="I22" s="54">
        <v>5.2</v>
      </c>
      <c r="J22" s="54">
        <v>7</v>
      </c>
      <c r="K22" s="5">
        <f t="shared" si="0"/>
        <v>5.8250000000000002</v>
      </c>
      <c r="L22" s="5">
        <f t="shared" si="1"/>
        <v>0.80983537421708973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54">
        <v>6</v>
      </c>
      <c r="H23" s="54">
        <v>7.5</v>
      </c>
      <c r="I23" s="54">
        <v>7.1</v>
      </c>
      <c r="J23" s="54">
        <v>5.3</v>
      </c>
      <c r="K23" s="5">
        <f t="shared" si="0"/>
        <v>6.4750000000000005</v>
      </c>
      <c r="L23" s="5">
        <f t="shared" si="1"/>
        <v>1.0078855755160545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54">
        <v>8</v>
      </c>
      <c r="H24" s="54">
        <v>8.6</v>
      </c>
      <c r="I24" s="54">
        <v>10.8</v>
      </c>
      <c r="J24" s="54">
        <v>7.3</v>
      </c>
      <c r="K24" s="5">
        <f t="shared" si="0"/>
        <v>8.6750000000000007</v>
      </c>
      <c r="L24" s="5">
        <f t="shared" si="1"/>
        <v>1.5129992289048433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54">
        <v>10.199999999999999</v>
      </c>
      <c r="H25" s="54">
        <v>6.3</v>
      </c>
      <c r="I25" s="54">
        <v>6.2</v>
      </c>
      <c r="J25" s="54">
        <v>7.1</v>
      </c>
      <c r="K25" s="5">
        <f t="shared" si="0"/>
        <v>7.4499999999999993</v>
      </c>
      <c r="L25" s="5">
        <f t="shared" si="1"/>
        <v>1.8770544300401468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54">
        <v>6.3</v>
      </c>
      <c r="H26" s="54">
        <v>6.9</v>
      </c>
      <c r="I26" s="54">
        <v>8.1999999999999993</v>
      </c>
      <c r="J26" s="54">
        <v>12.5</v>
      </c>
      <c r="K26" s="5">
        <f t="shared" si="0"/>
        <v>8.4749999999999996</v>
      </c>
      <c r="L26" s="5">
        <f t="shared" si="1"/>
        <v>2.7980648074457979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54">
        <v>7.3</v>
      </c>
      <c r="H27" s="54">
        <v>6.6</v>
      </c>
      <c r="I27" s="54">
        <v>6.2</v>
      </c>
      <c r="J27" s="54">
        <v>6.2</v>
      </c>
      <c r="K27" s="5">
        <f t="shared" si="0"/>
        <v>6.5749999999999993</v>
      </c>
      <c r="L27" s="5">
        <f t="shared" si="1"/>
        <v>0.51881274720911252</v>
      </c>
    </row>
  </sheetData>
  <autoFilter ref="A2:L2"/>
  <mergeCells count="1">
    <mergeCell ref="A1:L1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L28"/>
  <sheetViews>
    <sheetView workbookViewId="0">
      <selection sqref="A1:L1"/>
    </sheetView>
  </sheetViews>
  <sheetFormatPr defaultRowHeight="15"/>
  <cols>
    <col min="6" max="6" width="17.85546875" bestFit="1" customWidth="1"/>
    <col min="11" max="11" width="11.7109375" customWidth="1"/>
    <col min="12" max="12" width="11.5703125" customWidth="1"/>
  </cols>
  <sheetData>
    <row r="1" spans="1:12" ht="29.25" thickBot="1">
      <c r="A1" s="151" t="s">
        <v>256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45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55" t="s">
        <v>268</v>
      </c>
      <c r="H2" s="55" t="s">
        <v>269</v>
      </c>
      <c r="I2" s="55" t="s">
        <v>270</v>
      </c>
      <c r="J2" s="55" t="s">
        <v>271</v>
      </c>
      <c r="K2" s="12" t="s">
        <v>353</v>
      </c>
      <c r="L2" s="12" t="s">
        <v>354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54">
        <v>0.8</v>
      </c>
      <c r="H3" s="54">
        <v>0.5</v>
      </c>
      <c r="I3" s="54">
        <v>0.4</v>
      </c>
      <c r="J3" s="54">
        <v>0.7</v>
      </c>
      <c r="K3" s="10">
        <f>AVERAGE(G3:J3)</f>
        <v>0.60000000000000009</v>
      </c>
      <c r="L3" s="10">
        <f>STDEV(G3:J3)</f>
        <v>0.18257418583505525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54">
        <v>0.5</v>
      </c>
      <c r="H4" s="54">
        <v>0.5</v>
      </c>
      <c r="I4" s="54">
        <v>0.4</v>
      </c>
      <c r="J4" s="54">
        <v>0.4</v>
      </c>
      <c r="K4" s="10">
        <f t="shared" ref="K4:K27" si="0">AVERAGE(G4:J4)</f>
        <v>0.44999999999999996</v>
      </c>
      <c r="L4" s="5">
        <f t="shared" ref="L4:L27" si="1">STDEV(G4:J4)</f>
        <v>5.7735026918963241E-2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54">
        <v>0.5</v>
      </c>
      <c r="H5" s="54">
        <v>0.5</v>
      </c>
      <c r="I5" s="54">
        <v>0.4</v>
      </c>
      <c r="J5" s="54">
        <v>0.4</v>
      </c>
      <c r="K5" s="10">
        <f t="shared" si="0"/>
        <v>0.44999999999999996</v>
      </c>
      <c r="L5" s="5">
        <f t="shared" si="1"/>
        <v>5.7735026918963241E-2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54">
        <v>0.4</v>
      </c>
      <c r="H6" s="54">
        <v>0.4</v>
      </c>
      <c r="I6" s="54">
        <v>0.4</v>
      </c>
      <c r="J6" s="54">
        <v>0.4</v>
      </c>
      <c r="K6" s="10">
        <f t="shared" si="0"/>
        <v>0.4</v>
      </c>
      <c r="L6" s="5">
        <f t="shared" si="1"/>
        <v>0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54">
        <v>0.5</v>
      </c>
      <c r="H7" s="54">
        <v>0.6</v>
      </c>
      <c r="I7" s="54">
        <v>0.4</v>
      </c>
      <c r="J7" s="54">
        <v>0.6</v>
      </c>
      <c r="K7" s="10">
        <f t="shared" si="0"/>
        <v>0.52500000000000002</v>
      </c>
      <c r="L7" s="5">
        <f t="shared" si="1"/>
        <v>9.5742710775633566E-2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54">
        <v>0.6</v>
      </c>
      <c r="H8" s="54">
        <v>0.4</v>
      </c>
      <c r="I8" s="54">
        <v>0.4</v>
      </c>
      <c r="J8" s="54">
        <v>0.5</v>
      </c>
      <c r="K8" s="10">
        <f t="shared" si="0"/>
        <v>0.47499999999999998</v>
      </c>
      <c r="L8" s="5">
        <f t="shared" si="1"/>
        <v>9.5742710775633941E-2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54">
        <v>0.6</v>
      </c>
      <c r="H9" s="54">
        <v>0.5</v>
      </c>
      <c r="I9" s="54">
        <v>0.6</v>
      </c>
      <c r="J9" s="54">
        <v>0.4</v>
      </c>
      <c r="K9" s="10">
        <f t="shared" si="0"/>
        <v>0.52500000000000002</v>
      </c>
      <c r="L9" s="5">
        <f t="shared" si="1"/>
        <v>9.5742710775633566E-2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54">
        <v>0.4</v>
      </c>
      <c r="H10" s="54">
        <v>0.5</v>
      </c>
      <c r="I10" s="54">
        <v>0.6</v>
      </c>
      <c r="J10" s="54">
        <v>0.5</v>
      </c>
      <c r="K10" s="10">
        <f t="shared" si="0"/>
        <v>0.5</v>
      </c>
      <c r="L10" s="5">
        <f t="shared" si="1"/>
        <v>8.1649658092772637E-2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54">
        <v>0.3</v>
      </c>
      <c r="H11" s="54">
        <v>0.5</v>
      </c>
      <c r="I11" s="54">
        <v>0.4</v>
      </c>
      <c r="J11" s="54">
        <v>0.5</v>
      </c>
      <c r="K11" s="10">
        <f t="shared" si="0"/>
        <v>0.42500000000000004</v>
      </c>
      <c r="L11" s="5">
        <f t="shared" si="1"/>
        <v>9.5742710775633566E-2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54">
        <v>0.8</v>
      </c>
      <c r="H12" s="54">
        <v>0.5</v>
      </c>
      <c r="I12" s="54">
        <v>0.5</v>
      </c>
      <c r="J12" s="54">
        <v>0.6</v>
      </c>
      <c r="K12" s="5">
        <f t="shared" si="0"/>
        <v>0.6</v>
      </c>
      <c r="L12" s="5">
        <f t="shared" si="1"/>
        <v>0.14142135623730956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54">
        <v>0.4</v>
      </c>
      <c r="H13" s="54">
        <v>0.5</v>
      </c>
      <c r="I13" s="54">
        <v>0.3</v>
      </c>
      <c r="J13" s="54">
        <v>0.4</v>
      </c>
      <c r="K13" s="5">
        <f t="shared" si="0"/>
        <v>0.4</v>
      </c>
      <c r="L13" s="5">
        <f t="shared" si="1"/>
        <v>8.1649658092772415E-2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54">
        <v>0.5</v>
      </c>
      <c r="H14" s="54">
        <v>0.5</v>
      </c>
      <c r="I14" s="54">
        <v>0.5</v>
      </c>
      <c r="J14" s="54">
        <v>0.8</v>
      </c>
      <c r="K14" s="5">
        <f t="shared" si="0"/>
        <v>0.57499999999999996</v>
      </c>
      <c r="L14" s="5">
        <f t="shared" si="1"/>
        <v>0.15000000000000038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54">
        <v>0.3</v>
      </c>
      <c r="H15" s="54">
        <v>0.5</v>
      </c>
      <c r="I15" s="54">
        <v>0.6</v>
      </c>
      <c r="J15" s="54">
        <v>0.5</v>
      </c>
      <c r="K15" s="5">
        <f t="shared" si="0"/>
        <v>0.47499999999999998</v>
      </c>
      <c r="L15" s="5">
        <f t="shared" si="1"/>
        <v>0.12583057392117913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54">
        <v>0.5</v>
      </c>
      <c r="H16" s="54">
        <v>0.4</v>
      </c>
      <c r="I16" s="54">
        <v>0.5</v>
      </c>
      <c r="J16" s="54">
        <v>0.5</v>
      </c>
      <c r="K16" s="5">
        <f t="shared" si="0"/>
        <v>0.47499999999999998</v>
      </c>
      <c r="L16" s="5">
        <f t="shared" si="1"/>
        <v>4.9999999999999989E-2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54">
        <v>0.4</v>
      </c>
      <c r="H17" s="54">
        <v>0.3</v>
      </c>
      <c r="I17" s="54">
        <v>0.3</v>
      </c>
      <c r="J17" s="54">
        <v>0.3</v>
      </c>
      <c r="K17" s="5">
        <f t="shared" si="0"/>
        <v>0.32500000000000001</v>
      </c>
      <c r="L17" s="5">
        <f t="shared" si="1"/>
        <v>4.9999999999999656E-2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54">
        <v>0.4</v>
      </c>
      <c r="H18" s="54">
        <v>0.4</v>
      </c>
      <c r="I18" s="54">
        <v>0.3</v>
      </c>
      <c r="J18" s="54">
        <v>0.8</v>
      </c>
      <c r="K18" s="5">
        <f t="shared" si="0"/>
        <v>0.47500000000000003</v>
      </c>
      <c r="L18" s="5">
        <f t="shared" si="1"/>
        <v>0.22173557826083465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54">
        <v>0.4</v>
      </c>
      <c r="H19" s="54">
        <v>0.4</v>
      </c>
      <c r="I19" s="54">
        <v>0.3</v>
      </c>
      <c r="J19" s="54">
        <v>0.3</v>
      </c>
      <c r="K19" s="5">
        <f t="shared" si="0"/>
        <v>0.35000000000000003</v>
      </c>
      <c r="L19" s="5">
        <f t="shared" si="1"/>
        <v>5.7735026918962283E-2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54">
        <v>0.4</v>
      </c>
      <c r="H20" s="54">
        <v>0.4</v>
      </c>
      <c r="I20" s="54">
        <v>0.3</v>
      </c>
      <c r="J20" s="54">
        <v>0.5</v>
      </c>
      <c r="K20" s="5">
        <f t="shared" si="0"/>
        <v>0.4</v>
      </c>
      <c r="L20" s="5">
        <f t="shared" si="1"/>
        <v>8.1649658092772415E-2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54">
        <v>0.4</v>
      </c>
      <c r="H21" s="54">
        <v>0.5</v>
      </c>
      <c r="I21" s="54">
        <v>0.5</v>
      </c>
      <c r="J21" s="54">
        <v>0.5</v>
      </c>
      <c r="K21" s="5">
        <f t="shared" si="0"/>
        <v>0.47499999999999998</v>
      </c>
      <c r="L21" s="5">
        <f t="shared" si="1"/>
        <v>4.9999999999999989E-2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54">
        <v>0.4</v>
      </c>
      <c r="H22" s="54">
        <v>0.3</v>
      </c>
      <c r="I22" s="54">
        <v>0.5</v>
      </c>
      <c r="J22" s="54">
        <v>0.4</v>
      </c>
      <c r="K22" s="5">
        <f t="shared" si="0"/>
        <v>0.4</v>
      </c>
      <c r="L22" s="5">
        <f t="shared" si="1"/>
        <v>8.1649658092772415E-2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54">
        <v>3.4</v>
      </c>
      <c r="H23" s="54">
        <v>5.8</v>
      </c>
      <c r="I23" s="54">
        <v>3.5</v>
      </c>
      <c r="J23" s="54">
        <v>2</v>
      </c>
      <c r="K23" s="5">
        <f t="shared" si="0"/>
        <v>3.6749999999999998</v>
      </c>
      <c r="L23" s="5">
        <f t="shared" si="1"/>
        <v>1.5734781006843839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54">
        <v>4.5</v>
      </c>
      <c r="H24" s="54">
        <v>4.5</v>
      </c>
      <c r="I24" s="54">
        <v>6.3</v>
      </c>
      <c r="J24" s="54">
        <v>2.4</v>
      </c>
      <c r="K24" s="5">
        <f t="shared" si="0"/>
        <v>4.4249999999999998</v>
      </c>
      <c r="L24" s="5">
        <f t="shared" si="1"/>
        <v>1.5945218719101986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54">
        <v>3.3</v>
      </c>
      <c r="H25" s="54">
        <v>1.5</v>
      </c>
      <c r="I25" s="54">
        <v>0.9</v>
      </c>
      <c r="J25" s="54">
        <v>1.5</v>
      </c>
      <c r="K25" s="5">
        <f t="shared" si="0"/>
        <v>1.8</v>
      </c>
      <c r="L25" s="5">
        <f t="shared" si="1"/>
        <v>1.039230484541326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54">
        <v>0.7</v>
      </c>
      <c r="H26" s="54">
        <v>0.9</v>
      </c>
      <c r="I26" s="54">
        <v>1.3</v>
      </c>
      <c r="J26" s="54">
        <v>1.5</v>
      </c>
      <c r="K26" s="5">
        <f t="shared" si="0"/>
        <v>1.1000000000000001</v>
      </c>
      <c r="L26" s="5">
        <f t="shared" si="1"/>
        <v>0.36514837167011049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54">
        <v>0.5</v>
      </c>
      <c r="H27" s="54">
        <v>0.4</v>
      </c>
      <c r="I27" s="54">
        <v>0.4</v>
      </c>
      <c r="J27" s="54">
        <v>0.4</v>
      </c>
      <c r="K27" s="5">
        <f t="shared" si="0"/>
        <v>0.42500000000000004</v>
      </c>
      <c r="L27" s="5">
        <f t="shared" si="1"/>
        <v>4.9999999999999836E-2</v>
      </c>
    </row>
    <row r="28" spans="1:12">
      <c r="G28" s="56"/>
      <c r="H28" s="56"/>
      <c r="I28" s="56"/>
      <c r="J28" s="56"/>
    </row>
  </sheetData>
  <autoFilter ref="A2:L27"/>
  <mergeCells count="1">
    <mergeCell ref="A1:L1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L28"/>
  <sheetViews>
    <sheetView workbookViewId="0">
      <selection sqref="A1:L1"/>
    </sheetView>
  </sheetViews>
  <sheetFormatPr defaultRowHeight="15"/>
  <cols>
    <col min="6" max="6" width="17.85546875" bestFit="1" customWidth="1"/>
    <col min="11" max="11" width="11.5703125" customWidth="1"/>
    <col min="12" max="12" width="11.28515625" customWidth="1"/>
  </cols>
  <sheetData>
    <row r="1" spans="1:12" ht="29.25" thickBot="1">
      <c r="A1" s="151" t="s">
        <v>257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45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55" t="s">
        <v>268</v>
      </c>
      <c r="H2" s="55" t="s">
        <v>269</v>
      </c>
      <c r="I2" s="55" t="s">
        <v>270</v>
      </c>
      <c r="J2" s="55" t="s">
        <v>271</v>
      </c>
      <c r="K2" s="12" t="s">
        <v>355</v>
      </c>
      <c r="L2" s="12" t="s">
        <v>356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54">
        <v>0.12</v>
      </c>
      <c r="H3" s="54">
        <v>7.0000000000000007E-2</v>
      </c>
      <c r="I3" s="54">
        <v>0.04</v>
      </c>
      <c r="J3" s="54">
        <v>0.1</v>
      </c>
      <c r="K3" s="10">
        <f>AVERAGE(G3:J3)</f>
        <v>8.2500000000000004E-2</v>
      </c>
      <c r="L3" s="10">
        <f>STDEV(G3:J3)</f>
        <v>3.5000000000000003E-2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54">
        <v>0.1</v>
      </c>
      <c r="H4" s="54">
        <v>0.09</v>
      </c>
      <c r="I4" s="54">
        <v>0.08</v>
      </c>
      <c r="J4" s="54">
        <v>7.0000000000000007E-2</v>
      </c>
      <c r="K4" s="10">
        <f t="shared" ref="K4:K27" si="0">AVERAGE(G4:J4)</f>
        <v>8.5000000000000006E-2</v>
      </c>
      <c r="L4" s="5">
        <f t="shared" ref="L4:L27" si="1">STDEV(G4:J4)</f>
        <v>1.2909944487358016E-2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54">
        <v>0.08</v>
      </c>
      <c r="H5" s="54">
        <v>0.11</v>
      </c>
      <c r="I5" s="54">
        <v>0.09</v>
      </c>
      <c r="J5" s="54">
        <v>0.04</v>
      </c>
      <c r="K5" s="10">
        <f t="shared" si="0"/>
        <v>0.08</v>
      </c>
      <c r="L5" s="5">
        <f t="shared" si="1"/>
        <v>2.9439202887759478E-2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54">
        <v>0.05</v>
      </c>
      <c r="H6" s="54">
        <v>7.0000000000000007E-2</v>
      </c>
      <c r="I6" s="54">
        <v>0.05</v>
      </c>
      <c r="J6" s="54">
        <v>0.04</v>
      </c>
      <c r="K6" s="10">
        <f t="shared" si="0"/>
        <v>5.2500000000000005E-2</v>
      </c>
      <c r="L6" s="5">
        <f t="shared" si="1"/>
        <v>1.2583057392117935E-2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54">
        <v>0.08</v>
      </c>
      <c r="H7" s="54">
        <v>0.1</v>
      </c>
      <c r="I7" s="54">
        <v>0.04</v>
      </c>
      <c r="J7" s="54">
        <v>0.11</v>
      </c>
      <c r="K7" s="10">
        <f t="shared" si="0"/>
        <v>8.2500000000000004E-2</v>
      </c>
      <c r="L7" s="5">
        <f t="shared" si="1"/>
        <v>3.0956959368344514E-2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54">
        <v>0.06</v>
      </c>
      <c r="H8" s="54">
        <v>0.06</v>
      </c>
      <c r="I8" s="54">
        <v>0.04</v>
      </c>
      <c r="J8" s="54">
        <v>0.05</v>
      </c>
      <c r="K8" s="10">
        <f t="shared" si="0"/>
        <v>5.2500000000000005E-2</v>
      </c>
      <c r="L8" s="5">
        <f t="shared" si="1"/>
        <v>9.5742710775633677E-3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54">
        <v>0.21</v>
      </c>
      <c r="H9" s="54">
        <v>0.11</v>
      </c>
      <c r="I9" s="54">
        <v>0.09</v>
      </c>
      <c r="J9" s="54">
        <v>0.1</v>
      </c>
      <c r="K9" s="10">
        <f t="shared" si="0"/>
        <v>0.1275</v>
      </c>
      <c r="L9" s="5">
        <f t="shared" si="1"/>
        <v>5.560275772537427E-2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54">
        <v>7.0000000000000007E-2</v>
      </c>
      <c r="H10" s="54">
        <v>0.1</v>
      </c>
      <c r="I10" s="54">
        <v>0.12</v>
      </c>
      <c r="J10" s="54">
        <v>0.11</v>
      </c>
      <c r="K10" s="10">
        <f t="shared" si="0"/>
        <v>0.1</v>
      </c>
      <c r="L10" s="5">
        <f t="shared" si="1"/>
        <v>2.1602468994692856E-2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54">
        <v>0.08</v>
      </c>
      <c r="H11" s="54">
        <v>0.09</v>
      </c>
      <c r="I11" s="54">
        <v>0.08</v>
      </c>
      <c r="J11" s="54">
        <v>0.11</v>
      </c>
      <c r="K11" s="10">
        <f t="shared" si="0"/>
        <v>0.09</v>
      </c>
      <c r="L11" s="5">
        <f t="shared" si="1"/>
        <v>1.4142135623730989E-2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54">
        <v>0.13</v>
      </c>
      <c r="H12" s="54">
        <v>0.14000000000000001</v>
      </c>
      <c r="I12" s="54">
        <v>0.11</v>
      </c>
      <c r="J12" s="54">
        <v>0.21</v>
      </c>
      <c r="K12" s="5">
        <f t="shared" si="0"/>
        <v>0.14749999999999999</v>
      </c>
      <c r="L12" s="5">
        <f t="shared" si="1"/>
        <v>4.349329450233301E-2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54">
        <v>0.06</v>
      </c>
      <c r="H13" s="54">
        <v>0.11</v>
      </c>
      <c r="I13" s="54">
        <v>0.06</v>
      </c>
      <c r="J13" s="54">
        <v>0.09</v>
      </c>
      <c r="K13" s="5">
        <f t="shared" si="0"/>
        <v>7.9999999999999988E-2</v>
      </c>
      <c r="L13" s="5">
        <f t="shared" si="1"/>
        <v>2.4494897427831824E-2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54">
        <v>0.15</v>
      </c>
      <c r="H14" s="54">
        <v>0.12</v>
      </c>
      <c r="I14" s="54">
        <v>0.1</v>
      </c>
      <c r="J14" s="54">
        <v>0.08</v>
      </c>
      <c r="K14" s="5">
        <f t="shared" si="0"/>
        <v>0.1125</v>
      </c>
      <c r="L14" s="5">
        <f t="shared" si="1"/>
        <v>2.9860788111948217E-2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54">
        <v>0.08</v>
      </c>
      <c r="H15" s="54">
        <v>7.0000000000000007E-2</v>
      </c>
      <c r="I15" s="54">
        <v>0.26</v>
      </c>
      <c r="J15" s="54">
        <v>0.12</v>
      </c>
      <c r="K15" s="5">
        <f t="shared" si="0"/>
        <v>0.13250000000000001</v>
      </c>
      <c r="L15" s="5">
        <f t="shared" si="1"/>
        <v>8.7702147446152456E-2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54">
        <v>0.13</v>
      </c>
      <c r="H16" s="54">
        <v>0.12</v>
      </c>
      <c r="I16" s="54">
        <v>0.18</v>
      </c>
      <c r="J16" s="54">
        <v>0.33</v>
      </c>
      <c r="K16" s="5">
        <f t="shared" si="0"/>
        <v>0.19</v>
      </c>
      <c r="L16" s="5">
        <f t="shared" si="1"/>
        <v>9.6953597148326631E-2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54">
        <v>0.04</v>
      </c>
      <c r="H17" s="54">
        <v>0.1</v>
      </c>
      <c r="I17" s="54">
        <v>7.0000000000000007E-2</v>
      </c>
      <c r="J17" s="54">
        <v>0.03</v>
      </c>
      <c r="K17" s="5">
        <f t="shared" si="0"/>
        <v>6.0000000000000005E-2</v>
      </c>
      <c r="L17" s="5">
        <f t="shared" si="1"/>
        <v>3.1622776601683805E-2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54">
        <v>0.03</v>
      </c>
      <c r="H18" s="54">
        <v>0.06</v>
      </c>
      <c r="I18" s="54">
        <v>0.08</v>
      </c>
      <c r="J18" s="54">
        <v>0.1</v>
      </c>
      <c r="K18" s="5">
        <f t="shared" si="0"/>
        <v>6.7500000000000004E-2</v>
      </c>
      <c r="L18" s="5">
        <f t="shared" si="1"/>
        <v>2.9860788111948196E-2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54">
        <v>0.04</v>
      </c>
      <c r="H19" s="54">
        <v>0.12</v>
      </c>
      <c r="I19" s="54">
        <v>0.09</v>
      </c>
      <c r="J19" s="54">
        <v>0.04</v>
      </c>
      <c r="K19" s="5">
        <f t="shared" si="0"/>
        <v>7.2499999999999995E-2</v>
      </c>
      <c r="L19" s="5">
        <f t="shared" si="1"/>
        <v>3.9475730941090047E-2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54">
        <v>0.04</v>
      </c>
      <c r="H20" s="54">
        <v>0.05</v>
      </c>
      <c r="I20" s="54">
        <v>0.09</v>
      </c>
      <c r="J20" s="54">
        <v>0.11</v>
      </c>
      <c r="K20" s="5">
        <f t="shared" si="0"/>
        <v>7.2499999999999995E-2</v>
      </c>
      <c r="L20" s="5">
        <f t="shared" si="1"/>
        <v>3.3040379335998349E-2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54">
        <v>0.03</v>
      </c>
      <c r="H21" s="54">
        <v>0.06</v>
      </c>
      <c r="I21" s="54">
        <v>0.23</v>
      </c>
      <c r="J21" s="54">
        <v>7.0000000000000007E-2</v>
      </c>
      <c r="K21" s="5">
        <f t="shared" si="0"/>
        <v>9.7500000000000003E-2</v>
      </c>
      <c r="L21" s="5">
        <f t="shared" si="1"/>
        <v>8.9953691790090898E-2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54">
        <v>0.05</v>
      </c>
      <c r="H22" s="54">
        <v>0.04</v>
      </c>
      <c r="I22" s="54">
        <v>0.08</v>
      </c>
      <c r="J22" s="54">
        <v>7.0000000000000007E-2</v>
      </c>
      <c r="K22" s="5">
        <f t="shared" si="0"/>
        <v>0.06</v>
      </c>
      <c r="L22" s="5">
        <f t="shared" si="1"/>
        <v>1.8257418583505547E-2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54">
        <v>4.8</v>
      </c>
      <c r="H23" s="54">
        <v>7.2</v>
      </c>
      <c r="I23" s="54">
        <v>1.91</v>
      </c>
      <c r="J23" s="54">
        <v>1.41</v>
      </c>
      <c r="K23" s="5">
        <f t="shared" si="0"/>
        <v>3.83</v>
      </c>
      <c r="L23" s="5">
        <f t="shared" si="1"/>
        <v>2.6981845748576947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54">
        <v>8.2200000000000006</v>
      </c>
      <c r="H24" s="54">
        <v>1.73</v>
      </c>
      <c r="I24" s="54">
        <v>3.76</v>
      </c>
      <c r="J24" s="54">
        <v>0.45</v>
      </c>
      <c r="K24" s="5">
        <f t="shared" si="0"/>
        <v>3.54</v>
      </c>
      <c r="L24" s="5">
        <f t="shared" si="1"/>
        <v>3.4046536779335823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54">
        <v>0.67</v>
      </c>
      <c r="H25" s="54">
        <v>0.48</v>
      </c>
      <c r="I25" s="54">
        <v>0.34</v>
      </c>
      <c r="J25" s="54">
        <v>0.49</v>
      </c>
      <c r="K25" s="5">
        <f t="shared" si="0"/>
        <v>0.495</v>
      </c>
      <c r="L25" s="5">
        <f t="shared" si="1"/>
        <v>0.13527749258468705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54">
        <v>0.24</v>
      </c>
      <c r="H26" s="54">
        <v>0.48</v>
      </c>
      <c r="I26" s="54">
        <v>0.6</v>
      </c>
      <c r="J26" s="54">
        <v>0.74</v>
      </c>
      <c r="K26" s="5">
        <f t="shared" si="0"/>
        <v>0.5149999999999999</v>
      </c>
      <c r="L26" s="5">
        <f t="shared" si="1"/>
        <v>0.21189620100417111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54">
        <v>0.14000000000000001</v>
      </c>
      <c r="H27" s="54">
        <v>0.1</v>
      </c>
      <c r="I27" s="54">
        <v>0.12</v>
      </c>
      <c r="J27" s="54">
        <v>0.12</v>
      </c>
      <c r="K27" s="5">
        <f t="shared" si="0"/>
        <v>0.12</v>
      </c>
      <c r="L27" s="5">
        <f t="shared" si="1"/>
        <v>1.6329931618554613E-2</v>
      </c>
    </row>
    <row r="28" spans="1:12">
      <c r="G28" s="56"/>
      <c r="H28" s="56"/>
      <c r="I28" s="56"/>
      <c r="J28" s="56"/>
    </row>
  </sheetData>
  <autoFilter ref="A2:L27"/>
  <mergeCells count="1">
    <mergeCell ref="A1:L1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28"/>
  <sheetViews>
    <sheetView workbookViewId="0">
      <selection sqref="A1:L1"/>
    </sheetView>
  </sheetViews>
  <sheetFormatPr defaultRowHeight="15"/>
  <cols>
    <col min="6" max="6" width="17.85546875" bestFit="1" customWidth="1"/>
    <col min="11" max="12" width="11.140625" customWidth="1"/>
  </cols>
  <sheetData>
    <row r="1" spans="1:12" ht="29.25" thickBot="1">
      <c r="A1" s="151" t="s">
        <v>258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60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55" t="s">
        <v>268</v>
      </c>
      <c r="H2" s="55" t="s">
        <v>269</v>
      </c>
      <c r="I2" s="55" t="s">
        <v>270</v>
      </c>
      <c r="J2" s="55" t="s">
        <v>271</v>
      </c>
      <c r="K2" s="12" t="s">
        <v>357</v>
      </c>
      <c r="L2" s="12" t="s">
        <v>358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54">
        <v>7.6018414322250631</v>
      </c>
      <c r="H3" s="54">
        <v>5.595575447570333</v>
      </c>
      <c r="I3" s="54">
        <v>5.6604603580562669</v>
      </c>
      <c r="J3" s="54">
        <v>6.9767263427109967</v>
      </c>
      <c r="K3" s="10">
        <f>AVERAGE(G3:J3)</f>
        <v>6.4586508951406651</v>
      </c>
      <c r="L3" s="10">
        <f>STDEV(G3:J3)</f>
        <v>0.99285684351510572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54">
        <v>5.3102301790281325</v>
      </c>
      <c r="H4" s="54">
        <v>5.5104603580562665</v>
      </c>
      <c r="I4" s="54">
        <v>6.2106905370843997</v>
      </c>
      <c r="J4" s="54">
        <v>6.1006905370843993</v>
      </c>
      <c r="K4" s="10">
        <f t="shared" ref="K4:K27" si="0">AVERAGE(G4:J4)</f>
        <v>5.7830179028132997</v>
      </c>
      <c r="L4" s="5">
        <f t="shared" ref="L4:L27" si="1">STDEV(G4:J4)</f>
        <v>0.44031641336470129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54">
        <v>6.3183631713554984</v>
      </c>
      <c r="H5" s="54">
        <v>6.5637084398976988</v>
      </c>
      <c r="I5" s="54">
        <v>7.1334782608695653</v>
      </c>
      <c r="J5" s="54">
        <v>5.773248081841432</v>
      </c>
      <c r="K5" s="10">
        <f t="shared" si="0"/>
        <v>6.447199488491048</v>
      </c>
      <c r="L5" s="5">
        <f t="shared" si="1"/>
        <v>0.56431734107482767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54">
        <v>6.1806905370843994</v>
      </c>
      <c r="H6" s="54">
        <v>5.7955754475703332</v>
      </c>
      <c r="I6" s="54">
        <v>6.4679028132992329</v>
      </c>
      <c r="J6" s="54">
        <v>5.9502301790281331</v>
      </c>
      <c r="K6" s="10">
        <f t="shared" si="0"/>
        <v>6.098599744245524</v>
      </c>
      <c r="L6" s="5">
        <f t="shared" si="1"/>
        <v>0.29266642407337817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54">
        <v>5.8055754475703329</v>
      </c>
      <c r="H7" s="54">
        <v>6.6332480818414314</v>
      </c>
      <c r="I7" s="54">
        <v>4.9579028132992331</v>
      </c>
      <c r="J7" s="54">
        <v>7.353478260869565</v>
      </c>
      <c r="K7" s="10">
        <f t="shared" si="0"/>
        <v>6.1875511508951409</v>
      </c>
      <c r="L7" s="5">
        <f t="shared" si="1"/>
        <v>1.0353698617903171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54">
        <v>6.4906905370843981</v>
      </c>
      <c r="H8" s="54">
        <v>4.6753452685421992</v>
      </c>
      <c r="I8" s="54">
        <v>5.5630179028132991</v>
      </c>
      <c r="J8" s="54">
        <v>5.9883631713554992</v>
      </c>
      <c r="K8" s="10">
        <f t="shared" si="0"/>
        <v>5.6793542199488485</v>
      </c>
      <c r="L8" s="5">
        <f t="shared" si="1"/>
        <v>0.76926832439270421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54">
        <v>7.699514066496163</v>
      </c>
      <c r="H9" s="54">
        <v>6.4585933503836319</v>
      </c>
      <c r="I9" s="54">
        <v>6.2462659846547313</v>
      </c>
      <c r="J9" s="54">
        <v>6.233248081841432</v>
      </c>
      <c r="K9" s="10">
        <f t="shared" si="0"/>
        <v>6.6594053708439889</v>
      </c>
      <c r="L9" s="5">
        <f t="shared" si="1"/>
        <v>0.7010577136782874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54">
        <v>6.4930179028132997</v>
      </c>
      <c r="H10" s="54">
        <v>5.6332480818414314</v>
      </c>
      <c r="I10" s="54">
        <v>6.0583631713554986</v>
      </c>
      <c r="J10" s="54">
        <v>6.4458056265984656</v>
      </c>
      <c r="K10" s="10">
        <f t="shared" si="0"/>
        <v>6.1576086956521738</v>
      </c>
      <c r="L10" s="5">
        <f t="shared" si="1"/>
        <v>0.40015019457874285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54">
        <v>5.2132480818414315</v>
      </c>
      <c r="H11" s="54">
        <v>6.4283631713554987</v>
      </c>
      <c r="I11" s="54">
        <v>6.6081329923273655</v>
      </c>
      <c r="J11" s="54">
        <v>7.868823529411765</v>
      </c>
      <c r="K11" s="10">
        <f t="shared" si="0"/>
        <v>6.5296419437340152</v>
      </c>
      <c r="L11" s="5">
        <f t="shared" si="1"/>
        <v>1.0866950436208884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54">
        <v>7.2760358056265977</v>
      </c>
      <c r="H12" s="54">
        <v>6.0860358056265982</v>
      </c>
      <c r="I12" s="54">
        <v>6.6611508951406657</v>
      </c>
      <c r="J12" s="54">
        <v>5.853478260869565</v>
      </c>
      <c r="K12" s="5">
        <f t="shared" si="0"/>
        <v>6.4691751918158564</v>
      </c>
      <c r="L12" s="5">
        <f t="shared" si="1"/>
        <v>0.63607054661472495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54">
        <v>5.9958056265984654</v>
      </c>
      <c r="H13" s="54">
        <v>6.5585933503836324</v>
      </c>
      <c r="I13" s="54">
        <v>5.9830179028132982</v>
      </c>
      <c r="J13" s="54">
        <v>7.5283631713554993</v>
      </c>
      <c r="K13" s="5">
        <f t="shared" si="0"/>
        <v>6.5164450127877238</v>
      </c>
      <c r="L13" s="5">
        <f t="shared" si="1"/>
        <v>0.72603137997116263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54">
        <v>6.0858056265984661</v>
      </c>
      <c r="H14" s="54">
        <v>6.3609207161125321</v>
      </c>
      <c r="I14" s="54">
        <v>6.5409207161125318</v>
      </c>
      <c r="J14" s="54">
        <v>6.6209207161125319</v>
      </c>
      <c r="K14" s="5">
        <f t="shared" si="0"/>
        <v>6.4021419437340157</v>
      </c>
      <c r="L14" s="5">
        <f t="shared" si="1"/>
        <v>0.23727027770866688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54">
        <v>5.7927877237851666</v>
      </c>
      <c r="H15" s="54">
        <v>6.2058056265984654</v>
      </c>
      <c r="I15" s="54">
        <v>6.4881329923273645</v>
      </c>
      <c r="J15" s="54">
        <v>6.2379028132992325</v>
      </c>
      <c r="K15" s="5">
        <f t="shared" si="0"/>
        <v>6.1811572890025577</v>
      </c>
      <c r="L15" s="5">
        <f t="shared" si="1"/>
        <v>0.28803506539589446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54">
        <v>6.5581329923273657</v>
      </c>
      <c r="H16" s="54">
        <v>5.5353452685421995</v>
      </c>
      <c r="I16" s="54">
        <v>6.3081329923273648</v>
      </c>
      <c r="J16" s="54">
        <v>6.2632480818414322</v>
      </c>
      <c r="K16" s="5">
        <f t="shared" si="0"/>
        <v>6.1662148337595903</v>
      </c>
      <c r="L16" s="5">
        <f t="shared" si="1"/>
        <v>0.4401334897116691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54">
        <v>5.9632480818414324</v>
      </c>
      <c r="H17" s="54">
        <v>6.3906905370843985</v>
      </c>
      <c r="I17" s="54">
        <v>6.6555754475703335</v>
      </c>
      <c r="J17" s="54">
        <v>6.5981329923273657</v>
      </c>
      <c r="K17" s="5">
        <f t="shared" si="0"/>
        <v>6.4019117647058827</v>
      </c>
      <c r="L17" s="5">
        <f t="shared" si="1"/>
        <v>0.31379386906437728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54">
        <v>6.1781329923273658</v>
      </c>
      <c r="H18" s="54">
        <v>5.0553452685421991</v>
      </c>
      <c r="I18" s="54">
        <v>6.1106905370843991</v>
      </c>
      <c r="J18" s="54">
        <v>5.6879028132992335</v>
      </c>
      <c r="K18" s="5">
        <f t="shared" si="0"/>
        <v>5.7580179028132985</v>
      </c>
      <c r="L18" s="5">
        <f t="shared" si="1"/>
        <v>0.51624917502183698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54">
        <v>6.0732480818414318</v>
      </c>
      <c r="H19" s="54">
        <v>5.473708439897699</v>
      </c>
      <c r="I19" s="54">
        <v>5.402787723785166</v>
      </c>
      <c r="J19" s="54">
        <v>5.7527877237851666</v>
      </c>
      <c r="K19" s="5">
        <f t="shared" si="0"/>
        <v>5.6756329923273654</v>
      </c>
      <c r="L19" s="5">
        <f t="shared" si="1"/>
        <v>0.30510581630826072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54">
        <v>6.0527877237851664</v>
      </c>
      <c r="H20" s="54">
        <v>6.1730179028132994</v>
      </c>
      <c r="I20" s="54">
        <v>5.3104603580562664</v>
      </c>
      <c r="J20" s="54">
        <v>6.7355754475703327</v>
      </c>
      <c r="K20" s="5">
        <f t="shared" si="0"/>
        <v>6.0679603580562667</v>
      </c>
      <c r="L20" s="5">
        <f t="shared" si="1"/>
        <v>0.58616933113449254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54">
        <v>5.9681329923273658</v>
      </c>
      <c r="H21" s="54">
        <v>5.5179028132992318</v>
      </c>
      <c r="I21" s="54">
        <v>5.5853452685421994</v>
      </c>
      <c r="J21" s="54">
        <v>5.9479028132992324</v>
      </c>
      <c r="K21" s="5">
        <f t="shared" si="0"/>
        <v>5.7548209718670078</v>
      </c>
      <c r="L21" s="5">
        <f t="shared" si="1"/>
        <v>0.23638587340781264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54">
        <v>5.8479028132992337</v>
      </c>
      <c r="H22" s="54">
        <v>6.1906905370843992</v>
      </c>
      <c r="I22" s="54">
        <v>5.6004603580562664</v>
      </c>
      <c r="J22" s="54">
        <v>7.9409207161125313</v>
      </c>
      <c r="K22" s="5">
        <f t="shared" si="0"/>
        <v>6.3949936061381081</v>
      </c>
      <c r="L22" s="5">
        <f t="shared" si="1"/>
        <v>1.0586503658424695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54">
        <v>14.509462915601024</v>
      </c>
      <c r="H23" s="54">
        <v>20.919437340153451</v>
      </c>
      <c r="I23" s="54">
        <v>12.678797953964194</v>
      </c>
      <c r="J23" s="54">
        <v>8.8404347826086944</v>
      </c>
      <c r="K23" s="5">
        <f t="shared" si="0"/>
        <v>14.23703324808184</v>
      </c>
      <c r="L23" s="5">
        <f t="shared" si="1"/>
        <v>5.0424899472007239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54">
        <v>21.103631713554989</v>
      </c>
      <c r="H24" s="54">
        <v>15.065294117647058</v>
      </c>
      <c r="I24" s="54">
        <v>21.161790281329921</v>
      </c>
      <c r="J24" s="54">
        <v>10.236956521739129</v>
      </c>
      <c r="K24" s="5">
        <f t="shared" si="0"/>
        <v>16.891918158567773</v>
      </c>
      <c r="L24" s="5">
        <f t="shared" si="1"/>
        <v>5.27874381485264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54">
        <v>14.267186700767263</v>
      </c>
      <c r="H25" s="54">
        <v>8.4283375959079283</v>
      </c>
      <c r="I25" s="54">
        <v>7.6011253196930948</v>
      </c>
      <c r="J25" s="54">
        <v>9.425038363171355</v>
      </c>
      <c r="K25" s="5">
        <f t="shared" si="0"/>
        <v>9.9304219948849095</v>
      </c>
      <c r="L25" s="5">
        <f t="shared" si="1"/>
        <v>2.9857897487990552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54">
        <v>7.3602046035805628</v>
      </c>
      <c r="H26" s="54">
        <v>8.4181074168797956</v>
      </c>
      <c r="I26" s="54">
        <v>10.337851662404091</v>
      </c>
      <c r="J26" s="54">
        <v>15.06992327365729</v>
      </c>
      <c r="K26" s="5">
        <f t="shared" si="0"/>
        <v>10.296521739130435</v>
      </c>
      <c r="L26" s="5">
        <f t="shared" si="1"/>
        <v>3.4125976937879834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54">
        <v>7.9834782608695649</v>
      </c>
      <c r="H27" s="54">
        <v>7.1383631713554987</v>
      </c>
      <c r="I27" s="54">
        <v>6.7583631713554997</v>
      </c>
      <c r="J27" s="54">
        <v>6.7506905370843997</v>
      </c>
      <c r="K27" s="5">
        <f t="shared" si="0"/>
        <v>7.1577237851662412</v>
      </c>
      <c r="L27" s="5">
        <f t="shared" si="1"/>
        <v>0.57948547649863369</v>
      </c>
    </row>
    <row r="28" spans="1:12">
      <c r="G28" s="56"/>
      <c r="H28" s="56"/>
      <c r="I28" s="56"/>
      <c r="J28" s="56"/>
    </row>
  </sheetData>
  <autoFilter ref="A2:L27"/>
  <mergeCells count="1">
    <mergeCell ref="A1:L1"/>
  </mergeCells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7"/>
  <sheetViews>
    <sheetView workbookViewId="0">
      <selection sqref="A1:L1"/>
    </sheetView>
  </sheetViews>
  <sheetFormatPr defaultRowHeight="15"/>
  <cols>
    <col min="6" max="6" width="17.85546875" bestFit="1" customWidth="1"/>
    <col min="11" max="11" width="11.42578125" customWidth="1"/>
    <col min="12" max="12" width="12.28515625" customWidth="1"/>
  </cols>
  <sheetData>
    <row r="1" spans="1:12" ht="29.25" thickBot="1">
      <c r="A1" s="151" t="s">
        <v>365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45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55" t="s">
        <v>268</v>
      </c>
      <c r="H2" s="55" t="s">
        <v>269</v>
      </c>
      <c r="I2" s="55" t="s">
        <v>270</v>
      </c>
      <c r="J2" s="55" t="s">
        <v>271</v>
      </c>
      <c r="K2" s="12" t="s">
        <v>366</v>
      </c>
      <c r="L2" s="12" t="s">
        <v>367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54">
        <v>86.821069063896232</v>
      </c>
      <c r="H3" s="54">
        <v>89.356314589075211</v>
      </c>
      <c r="I3" s="54">
        <v>91.865319621911752</v>
      </c>
      <c r="J3" s="54">
        <v>87.433556948568508</v>
      </c>
      <c r="K3" s="10">
        <f>AVERAGE(G3:J3)</f>
        <v>88.869065055862933</v>
      </c>
      <c r="L3" s="10">
        <f>STDEV(G3:J3)</f>
        <v>2.2708239797779477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54">
        <v>88.508404373163813</v>
      </c>
      <c r="H4" s="54">
        <v>88.921790224590296</v>
      </c>
      <c r="I4" s="54">
        <v>91.777234205519719</v>
      </c>
      <c r="J4" s="54">
        <v>91.792887476575956</v>
      </c>
      <c r="K4" s="10">
        <f t="shared" ref="K4:K27" si="0">AVERAGE(G4:J4)</f>
        <v>90.250079069962453</v>
      </c>
      <c r="L4" s="5">
        <f t="shared" ref="L4:L27" si="1">STDEV(G4:J4)</f>
        <v>1.7804720903723779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54">
        <v>88.630549528836511</v>
      </c>
      <c r="H5" s="54">
        <v>89.888209600180787</v>
      </c>
      <c r="I5" s="54">
        <v>92.521484732126524</v>
      </c>
      <c r="J5" s="54">
        <v>90.070614085605186</v>
      </c>
      <c r="K5" s="10">
        <f t="shared" si="0"/>
        <v>90.277714486687259</v>
      </c>
      <c r="L5" s="5">
        <f t="shared" si="1"/>
        <v>1.6270896252133553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54">
        <v>92.222704984172296</v>
      </c>
      <c r="H6" s="54">
        <v>91.449072623528835</v>
      </c>
      <c r="I6" s="54">
        <v>92.765772356116173</v>
      </c>
      <c r="J6" s="54">
        <v>92.433398952951592</v>
      </c>
      <c r="K6" s="10">
        <f t="shared" si="0"/>
        <v>92.217737229192238</v>
      </c>
      <c r="L6" s="5">
        <f t="shared" si="1"/>
        <v>0.55908330745563806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54">
        <v>89.569071093137381</v>
      </c>
      <c r="H7" s="54">
        <v>88.945866748920423</v>
      </c>
      <c r="I7" s="54">
        <v>90.764183354483265</v>
      </c>
      <c r="J7" s="54">
        <v>89.753444096257326</v>
      </c>
      <c r="K7" s="10">
        <f t="shared" si="0"/>
        <v>89.758141323199595</v>
      </c>
      <c r="L7" s="5">
        <f t="shared" si="1"/>
        <v>0.75447115442242241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54">
        <v>89.358751073739299</v>
      </c>
      <c r="H8" s="54">
        <v>89.832937649748914</v>
      </c>
      <c r="I8" s="54">
        <v>91.676857581580947</v>
      </c>
      <c r="J8" s="54">
        <v>90.174891626983268</v>
      </c>
      <c r="K8" s="10">
        <f t="shared" si="0"/>
        <v>90.260859483013093</v>
      </c>
      <c r="L8" s="5">
        <f t="shared" si="1"/>
        <v>1.0015584131550215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54">
        <v>88.317261859286305</v>
      </c>
      <c r="H9" s="54">
        <v>89.802836087450643</v>
      </c>
      <c r="I9" s="54">
        <v>88.052606365337454</v>
      </c>
      <c r="J9" s="54">
        <v>91.445100935499752</v>
      </c>
      <c r="K9" s="10">
        <f t="shared" si="0"/>
        <v>89.404451311893538</v>
      </c>
      <c r="L9" s="5">
        <f t="shared" si="1"/>
        <v>1.5633752994839412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54">
        <v>92.406952973290203</v>
      </c>
      <c r="H10" s="54">
        <v>88.758739671297576</v>
      </c>
      <c r="I10" s="54">
        <v>87.48237519102338</v>
      </c>
      <c r="J10" s="54">
        <v>89.980994401482363</v>
      </c>
      <c r="K10" s="10">
        <f t="shared" si="0"/>
        <v>89.657265559273384</v>
      </c>
      <c r="L10" s="5">
        <f t="shared" si="1"/>
        <v>2.0978622550388302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54">
        <v>92.073116886939644</v>
      </c>
      <c r="H11" s="54">
        <v>90.225145116948937</v>
      </c>
      <c r="I11" s="54">
        <v>92.310490831262726</v>
      </c>
      <c r="J11" s="54">
        <v>91.500336398295573</v>
      </c>
      <c r="K11" s="10">
        <f t="shared" si="0"/>
        <v>91.527272308361717</v>
      </c>
      <c r="L11" s="5">
        <f t="shared" si="1"/>
        <v>0.932315812809833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54">
        <v>86.58561019076042</v>
      </c>
      <c r="H12" s="54">
        <v>88.727706711939632</v>
      </c>
      <c r="I12" s="54">
        <v>90.074524574680069</v>
      </c>
      <c r="J12" s="54">
        <v>85.419297333432368</v>
      </c>
      <c r="K12" s="5">
        <f t="shared" si="0"/>
        <v>87.701784702703122</v>
      </c>
      <c r="L12" s="5">
        <f t="shared" si="1"/>
        <v>2.0926860411996917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54">
        <v>91.730792199150301</v>
      </c>
      <c r="H13" s="54">
        <v>89.95831399815161</v>
      </c>
      <c r="I13" s="54">
        <v>93.598249093769255</v>
      </c>
      <c r="J13" s="54">
        <v>92.981699217622008</v>
      </c>
      <c r="K13" s="5">
        <f t="shared" si="0"/>
        <v>92.06726362717329</v>
      </c>
      <c r="L13" s="5">
        <f t="shared" si="1"/>
        <v>1.6063406143191705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54">
        <v>88.731062595868963</v>
      </c>
      <c r="H14" s="54">
        <v>89.609669014764066</v>
      </c>
      <c r="I14" s="54">
        <v>90.201368523949171</v>
      </c>
      <c r="J14" s="54">
        <v>86.090745447662613</v>
      </c>
      <c r="K14" s="5">
        <f t="shared" si="0"/>
        <v>88.65821139556121</v>
      </c>
      <c r="L14" s="5">
        <f t="shared" si="1"/>
        <v>1.8151027716577433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54">
        <v>93.219366175418756</v>
      </c>
      <c r="H15" s="54">
        <v>90.238082481959395</v>
      </c>
      <c r="I15" s="54">
        <v>86.311424359247269</v>
      </c>
      <c r="J15" s="54">
        <v>89.773761592770867</v>
      </c>
      <c r="K15" s="5">
        <f t="shared" si="0"/>
        <v>89.885658652349079</v>
      </c>
      <c r="L15" s="5">
        <f t="shared" si="1"/>
        <v>2.8299281580383986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54">
        <v>89.964628757950734</v>
      </c>
      <c r="H16" s="54">
        <v>90.328602055148963</v>
      </c>
      <c r="I16" s="54">
        <v>88.774285621614624</v>
      </c>
      <c r="J16" s="54">
        <v>86.217245899229454</v>
      </c>
      <c r="K16" s="5">
        <f t="shared" si="0"/>
        <v>88.821190583485944</v>
      </c>
      <c r="L16" s="5">
        <f t="shared" si="1"/>
        <v>1.8585360007131442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54">
        <v>92.23161479308466</v>
      </c>
      <c r="H17" s="54">
        <v>90.757015479677932</v>
      </c>
      <c r="I17" s="54">
        <v>88.647481295608159</v>
      </c>
      <c r="J17" s="54">
        <v>90.934814544918936</v>
      </c>
      <c r="K17" s="5">
        <f t="shared" si="0"/>
        <v>90.642731528322415</v>
      </c>
      <c r="L17" s="5">
        <f t="shared" si="1"/>
        <v>1.4836831232116665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54">
        <v>92.260882164220803</v>
      </c>
      <c r="H18" s="54">
        <v>92.970900113323623</v>
      </c>
      <c r="I18" s="54">
        <v>90.006194334694968</v>
      </c>
      <c r="J18" s="54">
        <v>91.422096521086146</v>
      </c>
      <c r="K18" s="5">
        <f t="shared" si="0"/>
        <v>91.665018283331378</v>
      </c>
      <c r="L18" s="5">
        <f t="shared" si="1"/>
        <v>1.2742434348263969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54">
        <v>92.207660950712537</v>
      </c>
      <c r="H19" s="54">
        <v>89.518834512339851</v>
      </c>
      <c r="I19" s="54">
        <v>92.544816780197777</v>
      </c>
      <c r="J19" s="54">
        <v>93.867534476779852</v>
      </c>
      <c r="K19" s="5">
        <f t="shared" si="0"/>
        <v>92.034711680007504</v>
      </c>
      <c r="L19" s="5">
        <f t="shared" si="1"/>
        <v>1.8238234555129285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54">
        <v>92.519352330730484</v>
      </c>
      <c r="H20" s="54">
        <v>92.337331427506058</v>
      </c>
      <c r="I20" s="54">
        <v>92.270719855133194</v>
      </c>
      <c r="J20" s="54">
        <v>90.563902779834521</v>
      </c>
      <c r="K20" s="5">
        <f t="shared" si="0"/>
        <v>91.922826598301071</v>
      </c>
      <c r="L20" s="5">
        <f t="shared" si="1"/>
        <v>0.91202354966482335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54">
        <v>92.156123314792112</v>
      </c>
      <c r="H21" s="54">
        <v>92.426419466975673</v>
      </c>
      <c r="I21" s="54">
        <v>93.100779808321931</v>
      </c>
      <c r="J21" s="54">
        <v>94.150832247606033</v>
      </c>
      <c r="K21" s="5">
        <f t="shared" si="0"/>
        <v>92.958538709423934</v>
      </c>
      <c r="L21" s="5">
        <f t="shared" si="1"/>
        <v>0.88859772772092094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54">
        <v>92.340795878470857</v>
      </c>
      <c r="H22" s="54">
        <v>92.073735003470262</v>
      </c>
      <c r="I22" s="54">
        <v>92.849509996437988</v>
      </c>
      <c r="J22" s="54">
        <v>88.150987149344587</v>
      </c>
      <c r="K22" s="5">
        <f t="shared" si="0"/>
        <v>91.35375700693092</v>
      </c>
      <c r="L22" s="5">
        <f t="shared" si="1"/>
        <v>2.1592919993765354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54">
        <v>41.352323203835574</v>
      </c>
      <c r="H23" s="54">
        <v>35.851824683660375</v>
      </c>
      <c r="I23" s="54">
        <v>55.998999477549766</v>
      </c>
      <c r="J23" s="54">
        <v>59.951802488565392</v>
      </c>
      <c r="K23" s="5">
        <f t="shared" si="0"/>
        <v>48.288737463402775</v>
      </c>
      <c r="L23" s="5">
        <f t="shared" si="1"/>
        <v>11.521948162517452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54">
        <v>37.908167222523844</v>
      </c>
      <c r="H24" s="54">
        <v>57.084846355081801</v>
      </c>
      <c r="I24" s="54">
        <v>51.03537959890069</v>
      </c>
      <c r="J24" s="54">
        <v>71.310256954767468</v>
      </c>
      <c r="K24" s="5">
        <f t="shared" si="0"/>
        <v>54.334662532818442</v>
      </c>
      <c r="L24" s="5">
        <f t="shared" si="1"/>
        <v>13.861810044049337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54">
        <v>71.492721122458306</v>
      </c>
      <c r="H25" s="54">
        <v>74.747836430504819</v>
      </c>
      <c r="I25" s="54">
        <v>81.566869894079488</v>
      </c>
      <c r="J25" s="54">
        <v>75.331258361169986</v>
      </c>
      <c r="K25" s="5">
        <f t="shared" si="0"/>
        <v>75.784671452053161</v>
      </c>
      <c r="L25" s="5">
        <f t="shared" si="1"/>
        <v>4.2085336618025071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54">
        <v>85.595446584938699</v>
      </c>
      <c r="H26" s="54">
        <v>81.966167195304237</v>
      </c>
      <c r="I26" s="54">
        <v>79.32015536478562</v>
      </c>
      <c r="J26" s="54">
        <v>82.946673138345716</v>
      </c>
      <c r="K26" s="5">
        <f t="shared" si="0"/>
        <v>82.457110570843568</v>
      </c>
      <c r="L26" s="5">
        <f t="shared" si="1"/>
        <v>2.5929608434931306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54">
        <v>91.438841084849145</v>
      </c>
      <c r="H27" s="54">
        <v>92.458170613736513</v>
      </c>
      <c r="I27" s="54">
        <v>91.73818930414906</v>
      </c>
      <c r="J27" s="54">
        <v>91.842456204158324</v>
      </c>
      <c r="K27" s="5">
        <f t="shared" si="0"/>
        <v>91.869414301723268</v>
      </c>
      <c r="L27" s="5">
        <f t="shared" si="1"/>
        <v>0.42816430998603033</v>
      </c>
    </row>
  </sheetData>
  <autoFilter ref="A2:L27"/>
  <mergeCells count="1">
    <mergeCell ref="A1:L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X28"/>
  <sheetViews>
    <sheetView zoomScale="80" zoomScaleNormal="80" workbookViewId="0">
      <selection activeCell="V13" sqref="V13"/>
    </sheetView>
  </sheetViews>
  <sheetFormatPr defaultRowHeight="15"/>
  <cols>
    <col min="6" max="6" width="19.42578125" customWidth="1"/>
  </cols>
  <sheetData>
    <row r="1" spans="1:24" ht="29.25" thickBot="1">
      <c r="A1" s="151" t="s">
        <v>312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3"/>
      <c r="S1" s="24"/>
      <c r="T1" s="13"/>
      <c r="U1" s="13"/>
      <c r="V1" s="13"/>
      <c r="W1" s="13"/>
      <c r="X1" s="13"/>
    </row>
    <row r="2" spans="1:24" ht="33.75" customHeight="1" thickBot="1">
      <c r="A2" s="152"/>
      <c r="B2" s="152"/>
      <c r="C2" s="152"/>
      <c r="D2" s="152"/>
      <c r="E2" s="152"/>
      <c r="F2" s="153"/>
      <c r="G2" s="151" t="s">
        <v>313</v>
      </c>
      <c r="H2" s="152"/>
      <c r="I2" s="152"/>
      <c r="J2" s="152"/>
      <c r="K2" s="152"/>
      <c r="L2" s="153"/>
      <c r="M2" s="151" t="s">
        <v>314</v>
      </c>
      <c r="N2" s="152"/>
      <c r="O2" s="152"/>
      <c r="P2" s="152"/>
      <c r="Q2" s="152"/>
      <c r="R2" s="153"/>
      <c r="S2" s="13"/>
      <c r="T2" s="13"/>
      <c r="U2" s="13"/>
      <c r="V2" s="13"/>
      <c r="W2" s="13"/>
      <c r="X2" s="13"/>
    </row>
    <row r="3" spans="1:24" ht="15.75" customHeight="1" thickBot="1">
      <c r="A3" s="11" t="s">
        <v>274</v>
      </c>
      <c r="B3" s="11" t="s">
        <v>275</v>
      </c>
      <c r="C3" s="11" t="s">
        <v>62</v>
      </c>
      <c r="D3" s="11"/>
      <c r="E3" s="11" t="s">
        <v>311</v>
      </c>
      <c r="F3" s="11" t="s">
        <v>276</v>
      </c>
      <c r="G3" s="11" t="s">
        <v>268</v>
      </c>
      <c r="H3" s="11" t="s">
        <v>269</v>
      </c>
      <c r="I3" s="11" t="s">
        <v>270</v>
      </c>
      <c r="J3" s="11" t="s">
        <v>271</v>
      </c>
      <c r="K3" s="12" t="s">
        <v>315</v>
      </c>
      <c r="L3" s="14" t="s">
        <v>316</v>
      </c>
      <c r="M3" s="17" t="s">
        <v>268</v>
      </c>
      <c r="N3" s="11" t="s">
        <v>269</v>
      </c>
      <c r="O3" s="11" t="s">
        <v>270</v>
      </c>
      <c r="P3" s="11" t="s">
        <v>271</v>
      </c>
      <c r="Q3" s="12" t="s">
        <v>315</v>
      </c>
      <c r="R3" s="18" t="s">
        <v>316</v>
      </c>
    </row>
    <row r="4" spans="1:24" ht="15.75" customHeight="1">
      <c r="A4" s="7" t="s">
        <v>9</v>
      </c>
      <c r="B4" s="7" t="s">
        <v>5</v>
      </c>
      <c r="C4" s="8" t="s">
        <v>265</v>
      </c>
      <c r="D4" s="8" t="s">
        <v>302</v>
      </c>
      <c r="E4" s="8" t="s">
        <v>290</v>
      </c>
      <c r="F4" s="8" t="s">
        <v>290</v>
      </c>
      <c r="G4" s="1">
        <v>19</v>
      </c>
      <c r="H4" s="1">
        <v>49</v>
      </c>
      <c r="I4" s="1">
        <v>18</v>
      </c>
      <c r="J4" s="1">
        <v>46.5</v>
      </c>
      <c r="K4" s="10">
        <f t="shared" ref="K4:K28" si="0">AVERAGE(G4:J4)</f>
        <v>33.125</v>
      </c>
      <c r="L4" s="15">
        <f t="shared" ref="L4:L28" si="1">STDEV(G4:J4)</f>
        <v>16.923233536571352</v>
      </c>
      <c r="M4" s="3">
        <v>9.5</v>
      </c>
      <c r="N4" s="3">
        <v>24.5</v>
      </c>
      <c r="O4" s="3">
        <v>9</v>
      </c>
      <c r="P4" s="3">
        <v>23.25</v>
      </c>
      <c r="Q4" s="10">
        <f t="shared" ref="Q4:Q28" si="2">AVERAGE(M4:P4)</f>
        <v>16.5625</v>
      </c>
      <c r="R4" s="19">
        <f t="shared" ref="R4:R28" si="3">STDEV(M4:P4)</f>
        <v>8.4616167682856762</v>
      </c>
      <c r="S4" s="8" t="s">
        <v>377</v>
      </c>
    </row>
    <row r="5" spans="1:24">
      <c r="A5" s="2" t="s">
        <v>9</v>
      </c>
      <c r="B5" s="2" t="s">
        <v>5</v>
      </c>
      <c r="C5" s="1" t="s">
        <v>264</v>
      </c>
      <c r="D5" s="1" t="s">
        <v>301</v>
      </c>
      <c r="E5" s="1" t="s">
        <v>306</v>
      </c>
      <c r="F5" s="1" t="s">
        <v>289</v>
      </c>
      <c r="G5" s="1">
        <v>7.5</v>
      </c>
      <c r="H5" s="1">
        <v>8.5</v>
      </c>
      <c r="I5" s="1">
        <v>5.5</v>
      </c>
      <c r="J5" s="1">
        <v>68</v>
      </c>
      <c r="K5" s="5">
        <f t="shared" si="0"/>
        <v>22.375</v>
      </c>
      <c r="L5" s="16">
        <f t="shared" si="1"/>
        <v>30.442226703489787</v>
      </c>
      <c r="M5" s="3">
        <v>3.75</v>
      </c>
      <c r="N5" s="3">
        <v>4.25</v>
      </c>
      <c r="O5" s="3">
        <v>2.75</v>
      </c>
      <c r="P5" s="3">
        <v>34</v>
      </c>
      <c r="Q5" s="5">
        <f t="shared" si="2"/>
        <v>11.1875</v>
      </c>
      <c r="R5" s="20">
        <f t="shared" si="3"/>
        <v>15.221113351744894</v>
      </c>
      <c r="S5" s="1" t="s">
        <v>377</v>
      </c>
    </row>
    <row r="6" spans="1:24">
      <c r="A6" s="2" t="s">
        <v>9</v>
      </c>
      <c r="B6" s="2" t="s">
        <v>5</v>
      </c>
      <c r="C6" s="1" t="s">
        <v>267</v>
      </c>
      <c r="D6" s="1" t="s">
        <v>302</v>
      </c>
      <c r="E6" s="1" t="s">
        <v>292</v>
      </c>
      <c r="F6" s="1" t="s">
        <v>292</v>
      </c>
      <c r="G6" s="1">
        <v>22.5</v>
      </c>
      <c r="H6" s="1">
        <v>57</v>
      </c>
      <c r="I6" s="1">
        <v>47.5</v>
      </c>
      <c r="J6" s="1">
        <v>32</v>
      </c>
      <c r="K6" s="5">
        <f t="shared" si="0"/>
        <v>39.75</v>
      </c>
      <c r="L6" s="16">
        <f t="shared" si="1"/>
        <v>15.440746959479217</v>
      </c>
      <c r="M6" s="3">
        <v>11.25</v>
      </c>
      <c r="N6" s="3">
        <v>28.5</v>
      </c>
      <c r="O6" s="3">
        <v>23.75</v>
      </c>
      <c r="P6" s="3">
        <v>16</v>
      </c>
      <c r="Q6" s="5">
        <f t="shared" si="2"/>
        <v>19.875</v>
      </c>
      <c r="R6" s="20">
        <f t="shared" si="3"/>
        <v>7.7203734797396084</v>
      </c>
      <c r="S6" s="1" t="s">
        <v>377</v>
      </c>
    </row>
    <row r="7" spans="1:24">
      <c r="A7" s="2" t="s">
        <v>9</v>
      </c>
      <c r="B7" s="2" t="s">
        <v>5</v>
      </c>
      <c r="C7" s="1" t="s">
        <v>266</v>
      </c>
      <c r="D7" s="1" t="s">
        <v>301</v>
      </c>
      <c r="E7" s="1" t="s">
        <v>303</v>
      </c>
      <c r="F7" s="1" t="s">
        <v>291</v>
      </c>
      <c r="G7" s="1">
        <v>19</v>
      </c>
      <c r="H7" s="1">
        <v>21</v>
      </c>
      <c r="I7" s="1">
        <v>49.5</v>
      </c>
      <c r="J7" s="1">
        <v>15.5</v>
      </c>
      <c r="K7" s="5">
        <f t="shared" si="0"/>
        <v>26.25</v>
      </c>
      <c r="L7" s="16">
        <f t="shared" si="1"/>
        <v>15.665780116759798</v>
      </c>
      <c r="M7" s="3">
        <v>9.5</v>
      </c>
      <c r="N7" s="3">
        <v>10.5</v>
      </c>
      <c r="O7" s="3">
        <v>24.75</v>
      </c>
      <c r="P7" s="3">
        <v>7.75</v>
      </c>
      <c r="Q7" s="5">
        <f t="shared" si="2"/>
        <v>13.125</v>
      </c>
      <c r="R7" s="20">
        <f t="shared" si="3"/>
        <v>7.832890058379899</v>
      </c>
      <c r="S7" s="1" t="s">
        <v>377</v>
      </c>
    </row>
    <row r="8" spans="1:24">
      <c r="A8" s="2" t="s">
        <v>9</v>
      </c>
      <c r="B8" s="2" t="s">
        <v>8</v>
      </c>
      <c r="C8" s="1" t="s">
        <v>265</v>
      </c>
      <c r="D8" s="1" t="s">
        <v>302</v>
      </c>
      <c r="E8" s="1" t="s">
        <v>298</v>
      </c>
      <c r="F8" s="1" t="s">
        <v>298</v>
      </c>
      <c r="G8" s="1">
        <v>68</v>
      </c>
      <c r="H8" s="1">
        <v>46</v>
      </c>
      <c r="I8" s="1">
        <v>32.5</v>
      </c>
      <c r="J8" s="1">
        <v>93.5</v>
      </c>
      <c r="K8" s="5">
        <f t="shared" si="0"/>
        <v>60</v>
      </c>
      <c r="L8" s="16">
        <f t="shared" si="1"/>
        <v>26.698938805378265</v>
      </c>
      <c r="M8" s="3">
        <v>34</v>
      </c>
      <c r="N8" s="3">
        <v>23</v>
      </c>
      <c r="O8" s="3">
        <v>16.25</v>
      </c>
      <c r="P8" s="3">
        <v>46.75</v>
      </c>
      <c r="Q8" s="5">
        <f t="shared" si="2"/>
        <v>30</v>
      </c>
      <c r="R8" s="20">
        <f t="shared" si="3"/>
        <v>13.349469402689133</v>
      </c>
      <c r="S8" s="1" t="s">
        <v>378</v>
      </c>
    </row>
    <row r="9" spans="1:24">
      <c r="A9" s="2" t="s">
        <v>9</v>
      </c>
      <c r="B9" s="2" t="s">
        <v>8</v>
      </c>
      <c r="C9" s="1" t="s">
        <v>264</v>
      </c>
      <c r="D9" s="1" t="s">
        <v>301</v>
      </c>
      <c r="E9" s="1" t="s">
        <v>308</v>
      </c>
      <c r="F9" s="1" t="s">
        <v>297</v>
      </c>
      <c r="G9" s="1">
        <v>10.5</v>
      </c>
      <c r="H9" s="1">
        <v>81</v>
      </c>
      <c r="I9" s="1">
        <v>74</v>
      </c>
      <c r="J9" s="1">
        <v>42</v>
      </c>
      <c r="K9" s="5">
        <f t="shared" si="0"/>
        <v>51.875</v>
      </c>
      <c r="L9" s="16">
        <f t="shared" si="1"/>
        <v>32.389234322533774</v>
      </c>
      <c r="M9" s="3">
        <v>5.25</v>
      </c>
      <c r="N9" s="3">
        <v>40.5</v>
      </c>
      <c r="O9" s="3">
        <v>37</v>
      </c>
      <c r="P9" s="3">
        <v>21</v>
      </c>
      <c r="Q9" s="5">
        <f t="shared" si="2"/>
        <v>25.9375</v>
      </c>
      <c r="R9" s="20">
        <f t="shared" si="3"/>
        <v>16.194617161266887</v>
      </c>
      <c r="S9" s="1" t="s">
        <v>378</v>
      </c>
    </row>
    <row r="10" spans="1:24">
      <c r="A10" s="2" t="s">
        <v>9</v>
      </c>
      <c r="B10" s="2" t="s">
        <v>8</v>
      </c>
      <c r="C10" s="1" t="s">
        <v>267</v>
      </c>
      <c r="D10" s="1" t="s">
        <v>302</v>
      </c>
      <c r="E10" s="1" t="s">
        <v>300</v>
      </c>
      <c r="F10" s="1" t="s">
        <v>300</v>
      </c>
      <c r="G10" s="1">
        <v>53</v>
      </c>
      <c r="H10" s="1">
        <v>7.5</v>
      </c>
      <c r="I10" s="1">
        <v>78.5</v>
      </c>
      <c r="J10" s="1">
        <v>9.5</v>
      </c>
      <c r="K10" s="5">
        <f t="shared" si="0"/>
        <v>37.125</v>
      </c>
      <c r="L10" s="16">
        <f t="shared" si="1"/>
        <v>34.663561559655122</v>
      </c>
      <c r="M10" s="3">
        <v>26.5</v>
      </c>
      <c r="N10" s="3">
        <v>3.75</v>
      </c>
      <c r="O10" s="3">
        <v>39.25</v>
      </c>
      <c r="P10" s="3">
        <v>4.75</v>
      </c>
      <c r="Q10" s="5">
        <f t="shared" si="2"/>
        <v>18.5625</v>
      </c>
      <c r="R10" s="20">
        <f t="shared" si="3"/>
        <v>17.331780779827561</v>
      </c>
      <c r="S10" s="1" t="s">
        <v>378</v>
      </c>
    </row>
    <row r="11" spans="1:24">
      <c r="A11" s="2" t="s">
        <v>9</v>
      </c>
      <c r="B11" s="2" t="s">
        <v>8</v>
      </c>
      <c r="C11" s="1" t="s">
        <v>266</v>
      </c>
      <c r="D11" s="1" t="s">
        <v>301</v>
      </c>
      <c r="E11" s="1" t="s">
        <v>305</v>
      </c>
      <c r="F11" s="1" t="s">
        <v>299</v>
      </c>
      <c r="G11" s="1">
        <v>55.5</v>
      </c>
      <c r="H11" s="1">
        <v>17</v>
      </c>
      <c r="I11" s="1">
        <v>28</v>
      </c>
      <c r="J11" s="1">
        <v>12</v>
      </c>
      <c r="K11" s="5">
        <f t="shared" si="0"/>
        <v>28.125</v>
      </c>
      <c r="L11" s="16">
        <f t="shared" si="1"/>
        <v>19.43525576540393</v>
      </c>
      <c r="M11" s="3">
        <v>27.75</v>
      </c>
      <c r="N11" s="3">
        <v>8.5</v>
      </c>
      <c r="O11" s="3">
        <v>14</v>
      </c>
      <c r="P11" s="3">
        <v>6</v>
      </c>
      <c r="Q11" s="5">
        <f t="shared" si="2"/>
        <v>14.0625</v>
      </c>
      <c r="R11" s="20">
        <f t="shared" si="3"/>
        <v>9.7176278827019651</v>
      </c>
      <c r="S11" s="1" t="s">
        <v>378</v>
      </c>
    </row>
    <row r="12" spans="1:24">
      <c r="A12" s="2" t="s">
        <v>9</v>
      </c>
      <c r="B12" s="2" t="s">
        <v>7</v>
      </c>
      <c r="C12" s="1" t="s">
        <v>265</v>
      </c>
      <c r="D12" s="1" t="s">
        <v>302</v>
      </c>
      <c r="E12" s="1" t="s">
        <v>294</v>
      </c>
      <c r="F12" s="1" t="s">
        <v>294</v>
      </c>
      <c r="G12" s="1">
        <v>17</v>
      </c>
      <c r="H12" s="1">
        <v>16</v>
      </c>
      <c r="I12" s="1">
        <v>7</v>
      </c>
      <c r="J12" s="1">
        <v>15</v>
      </c>
      <c r="K12" s="5">
        <f t="shared" si="0"/>
        <v>13.75</v>
      </c>
      <c r="L12" s="16">
        <f t="shared" si="1"/>
        <v>4.5734742446707477</v>
      </c>
      <c r="M12" s="3">
        <v>8.5</v>
      </c>
      <c r="N12" s="3">
        <v>8</v>
      </c>
      <c r="O12" s="3">
        <v>3.5</v>
      </c>
      <c r="P12" s="3">
        <v>7.5</v>
      </c>
      <c r="Q12" s="5">
        <f t="shared" si="2"/>
        <v>6.875</v>
      </c>
      <c r="R12" s="20">
        <f t="shared" si="3"/>
        <v>2.2867371223353739</v>
      </c>
      <c r="S12" s="1" t="s">
        <v>379</v>
      </c>
    </row>
    <row r="13" spans="1:24">
      <c r="A13" s="2" t="s">
        <v>9</v>
      </c>
      <c r="B13" s="2" t="s">
        <v>7</v>
      </c>
      <c r="C13" s="1" t="s">
        <v>264</v>
      </c>
      <c r="D13" s="1" t="s">
        <v>301</v>
      </c>
      <c r="E13" s="1" t="s">
        <v>307</v>
      </c>
      <c r="F13" s="1" t="s">
        <v>293</v>
      </c>
      <c r="G13" s="1">
        <v>15.5</v>
      </c>
      <c r="H13" s="1">
        <v>33</v>
      </c>
      <c r="I13" s="1">
        <v>7.5</v>
      </c>
      <c r="J13" s="1">
        <v>28.5</v>
      </c>
      <c r="K13" s="5">
        <f t="shared" si="0"/>
        <v>21.125</v>
      </c>
      <c r="L13" s="16">
        <f t="shared" si="1"/>
        <v>11.728704105739901</v>
      </c>
      <c r="M13" s="3">
        <v>7.75</v>
      </c>
      <c r="N13" s="3">
        <v>16.5</v>
      </c>
      <c r="O13" s="3">
        <v>3.75</v>
      </c>
      <c r="P13" s="3">
        <v>14.25</v>
      </c>
      <c r="Q13" s="5">
        <f t="shared" si="2"/>
        <v>10.5625</v>
      </c>
      <c r="R13" s="20">
        <f t="shared" si="3"/>
        <v>5.8643520528699504</v>
      </c>
      <c r="S13" s="1" t="s">
        <v>379</v>
      </c>
    </row>
    <row r="14" spans="1:24">
      <c r="A14" s="2" t="s">
        <v>9</v>
      </c>
      <c r="B14" s="2" t="s">
        <v>7</v>
      </c>
      <c r="C14" s="1" t="s">
        <v>267</v>
      </c>
      <c r="D14" s="1" t="s">
        <v>302</v>
      </c>
      <c r="E14" t="s">
        <v>296</v>
      </c>
      <c r="F14" s="1" t="s">
        <v>296</v>
      </c>
      <c r="G14" s="1">
        <v>25</v>
      </c>
      <c r="H14" s="1">
        <v>12</v>
      </c>
      <c r="I14" s="1">
        <v>10.5</v>
      </c>
      <c r="J14" s="1">
        <v>41.5</v>
      </c>
      <c r="K14" s="5">
        <f t="shared" si="0"/>
        <v>22.25</v>
      </c>
      <c r="L14" s="16">
        <f t="shared" si="1"/>
        <v>14.390390312056631</v>
      </c>
      <c r="M14" s="3">
        <v>12.5</v>
      </c>
      <c r="N14" s="3">
        <v>6</v>
      </c>
      <c r="O14" s="3">
        <v>5.25</v>
      </c>
      <c r="P14" s="3">
        <v>20.75</v>
      </c>
      <c r="Q14" s="5">
        <f t="shared" si="2"/>
        <v>11.125</v>
      </c>
      <c r="R14" s="20">
        <f t="shared" si="3"/>
        <v>7.1951951560283156</v>
      </c>
      <c r="S14" s="1" t="s">
        <v>379</v>
      </c>
    </row>
    <row r="15" spans="1:24">
      <c r="A15" s="2" t="s">
        <v>9</v>
      </c>
      <c r="B15" s="2" t="s">
        <v>7</v>
      </c>
      <c r="C15" s="1" t="s">
        <v>266</v>
      </c>
      <c r="D15" s="1" t="s">
        <v>301</v>
      </c>
      <c r="E15" t="s">
        <v>304</v>
      </c>
      <c r="F15" s="1" t="s">
        <v>295</v>
      </c>
      <c r="G15" s="1">
        <v>12.5</v>
      </c>
      <c r="H15" s="1">
        <v>25.5</v>
      </c>
      <c r="I15" s="1">
        <v>4</v>
      </c>
      <c r="J15" s="1">
        <v>17.5</v>
      </c>
      <c r="K15" s="5">
        <f t="shared" si="0"/>
        <v>14.875</v>
      </c>
      <c r="L15" s="16">
        <f t="shared" si="1"/>
        <v>9.0127224891631208</v>
      </c>
      <c r="M15" s="3">
        <v>6.25</v>
      </c>
      <c r="N15" s="3">
        <v>12.75</v>
      </c>
      <c r="O15" s="3">
        <v>2</v>
      </c>
      <c r="P15" s="3">
        <v>8.75</v>
      </c>
      <c r="Q15" s="5">
        <f t="shared" si="2"/>
        <v>7.4375</v>
      </c>
      <c r="R15" s="20">
        <f t="shared" si="3"/>
        <v>4.5063612445815604</v>
      </c>
      <c r="S15" s="1" t="s">
        <v>379</v>
      </c>
    </row>
    <row r="16" spans="1:24">
      <c r="A16" s="2" t="s">
        <v>4</v>
      </c>
      <c r="B16" s="2" t="s">
        <v>6</v>
      </c>
      <c r="C16" s="1" t="s">
        <v>34</v>
      </c>
      <c r="D16" s="1"/>
      <c r="E16" s="23"/>
      <c r="F16" s="1" t="s">
        <v>283</v>
      </c>
      <c r="G16" s="1">
        <v>25.5</v>
      </c>
      <c r="H16" s="1">
        <v>37</v>
      </c>
      <c r="I16" s="1">
        <v>12.5</v>
      </c>
      <c r="J16" s="1">
        <v>15</v>
      </c>
      <c r="K16" s="5">
        <f t="shared" si="0"/>
        <v>22.5</v>
      </c>
      <c r="L16" s="16">
        <f t="shared" si="1"/>
        <v>11.187790964558941</v>
      </c>
      <c r="M16" s="3">
        <v>12.75</v>
      </c>
      <c r="N16" s="3">
        <v>18.5</v>
      </c>
      <c r="O16" s="3">
        <v>6.25</v>
      </c>
      <c r="P16" s="3">
        <v>7.5</v>
      </c>
      <c r="Q16" s="5">
        <f t="shared" si="2"/>
        <v>11.25</v>
      </c>
      <c r="R16" s="20">
        <f t="shared" si="3"/>
        <v>5.5938954822794704</v>
      </c>
      <c r="S16" s="1" t="s">
        <v>380</v>
      </c>
    </row>
    <row r="17" spans="1:19">
      <c r="A17" s="2" t="s">
        <v>4</v>
      </c>
      <c r="B17" s="2" t="s">
        <v>6</v>
      </c>
      <c r="C17" s="1" t="s">
        <v>33</v>
      </c>
      <c r="D17" s="1"/>
      <c r="E17" s="23"/>
      <c r="F17" s="1" t="s">
        <v>284</v>
      </c>
      <c r="G17" s="1">
        <v>4</v>
      </c>
      <c r="H17" s="1">
        <v>6.5</v>
      </c>
      <c r="I17" s="1">
        <v>4.5</v>
      </c>
      <c r="J17" s="1">
        <v>8</v>
      </c>
      <c r="K17" s="5">
        <f t="shared" si="0"/>
        <v>5.75</v>
      </c>
      <c r="L17" s="16">
        <f t="shared" si="1"/>
        <v>1.8484227510682361</v>
      </c>
      <c r="M17" s="3">
        <v>2</v>
      </c>
      <c r="N17" s="3">
        <v>3.25</v>
      </c>
      <c r="O17" s="3">
        <v>2.25</v>
      </c>
      <c r="P17" s="3">
        <v>4</v>
      </c>
      <c r="Q17" s="5">
        <f t="shared" si="2"/>
        <v>2.875</v>
      </c>
      <c r="R17" s="20">
        <f t="shared" si="3"/>
        <v>0.92421137553411803</v>
      </c>
      <c r="S17" s="1" t="s">
        <v>380</v>
      </c>
    </row>
    <row r="18" spans="1:19">
      <c r="A18" s="2" t="s">
        <v>4</v>
      </c>
      <c r="B18" s="2" t="s">
        <v>5</v>
      </c>
      <c r="C18" s="1" t="s">
        <v>35</v>
      </c>
      <c r="D18" s="1"/>
      <c r="E18" s="1"/>
      <c r="F18" s="1" t="s">
        <v>281</v>
      </c>
      <c r="G18" s="1">
        <v>46</v>
      </c>
      <c r="H18" s="1">
        <v>12</v>
      </c>
      <c r="I18" s="1">
        <v>14.5</v>
      </c>
      <c r="J18" s="1">
        <v>42</v>
      </c>
      <c r="K18" s="5">
        <f t="shared" si="0"/>
        <v>28.625</v>
      </c>
      <c r="L18" s="16">
        <f t="shared" si="1"/>
        <v>17.857654754567669</v>
      </c>
      <c r="M18" s="3">
        <v>23</v>
      </c>
      <c r="N18" s="3">
        <v>6</v>
      </c>
      <c r="O18" s="3">
        <v>7.25</v>
      </c>
      <c r="P18" s="3">
        <v>21</v>
      </c>
      <c r="Q18" s="5">
        <f t="shared" si="2"/>
        <v>14.3125</v>
      </c>
      <c r="R18" s="20">
        <f t="shared" si="3"/>
        <v>8.9288273772838345</v>
      </c>
      <c r="S18" s="1" t="s">
        <v>381</v>
      </c>
    </row>
    <row r="19" spans="1:19">
      <c r="A19" s="2" t="s">
        <v>4</v>
      </c>
      <c r="B19" s="2" t="s">
        <v>5</v>
      </c>
      <c r="C19" s="1" t="s">
        <v>33</v>
      </c>
      <c r="D19" s="1"/>
      <c r="E19" s="1"/>
      <c r="F19" s="1" t="s">
        <v>282</v>
      </c>
      <c r="G19" s="1">
        <v>3.5</v>
      </c>
      <c r="H19" s="1">
        <v>4</v>
      </c>
      <c r="I19" s="1">
        <v>3</v>
      </c>
      <c r="J19" s="1">
        <v>29.5</v>
      </c>
      <c r="K19" s="5">
        <f t="shared" si="0"/>
        <v>10</v>
      </c>
      <c r="L19" s="16">
        <f t="shared" si="1"/>
        <v>13.006408676751114</v>
      </c>
      <c r="M19" s="3">
        <v>1.75</v>
      </c>
      <c r="N19" s="3">
        <v>2</v>
      </c>
      <c r="O19" s="3">
        <v>1.5</v>
      </c>
      <c r="P19" s="3">
        <v>14.75</v>
      </c>
      <c r="Q19" s="5">
        <f t="shared" si="2"/>
        <v>5</v>
      </c>
      <c r="R19" s="20">
        <f t="shared" si="3"/>
        <v>6.5032043383755571</v>
      </c>
      <c r="S19" s="1" t="s">
        <v>381</v>
      </c>
    </row>
    <row r="20" spans="1:19">
      <c r="A20" s="2" t="s">
        <v>4</v>
      </c>
      <c r="B20" s="2" t="s">
        <v>8</v>
      </c>
      <c r="C20" s="1" t="s">
        <v>35</v>
      </c>
      <c r="D20" s="1"/>
      <c r="E20" s="23"/>
      <c r="F20" s="1" t="s">
        <v>287</v>
      </c>
      <c r="G20" s="1">
        <v>127</v>
      </c>
      <c r="H20" s="1">
        <v>47.5</v>
      </c>
      <c r="I20" s="1">
        <v>23</v>
      </c>
      <c r="J20" s="1">
        <v>10</v>
      </c>
      <c r="K20" s="5">
        <f t="shared" si="0"/>
        <v>51.875</v>
      </c>
      <c r="L20" s="16">
        <f t="shared" si="1"/>
        <v>52.441038319240022</v>
      </c>
      <c r="M20" s="3">
        <v>63.5</v>
      </c>
      <c r="N20" s="3">
        <v>23.75</v>
      </c>
      <c r="O20" s="3">
        <v>11.5</v>
      </c>
      <c r="P20" s="3">
        <v>5</v>
      </c>
      <c r="Q20" s="5">
        <f t="shared" si="2"/>
        <v>25.9375</v>
      </c>
      <c r="R20" s="20">
        <f t="shared" si="3"/>
        <v>26.220519159620011</v>
      </c>
      <c r="S20" s="1" t="s">
        <v>382</v>
      </c>
    </row>
    <row r="21" spans="1:19">
      <c r="A21" s="2" t="s">
        <v>4</v>
      </c>
      <c r="B21" s="2" t="s">
        <v>8</v>
      </c>
      <c r="C21" s="1" t="s">
        <v>33</v>
      </c>
      <c r="D21" s="1"/>
      <c r="E21" s="23"/>
      <c r="F21" s="1" t="s">
        <v>288</v>
      </c>
      <c r="G21" s="1">
        <v>4.5</v>
      </c>
      <c r="H21" s="1">
        <v>13</v>
      </c>
      <c r="I21" s="1">
        <v>29</v>
      </c>
      <c r="J21" s="1">
        <v>0.5</v>
      </c>
      <c r="K21" s="5">
        <f t="shared" si="0"/>
        <v>11.75</v>
      </c>
      <c r="L21" s="16">
        <f t="shared" si="1"/>
        <v>12.626031311012445</v>
      </c>
      <c r="M21" s="3">
        <v>2.25</v>
      </c>
      <c r="N21" s="3">
        <v>6.5</v>
      </c>
      <c r="O21" s="3">
        <v>14.5</v>
      </c>
      <c r="P21" s="3">
        <v>0.25</v>
      </c>
      <c r="Q21" s="5">
        <f t="shared" si="2"/>
        <v>5.875</v>
      </c>
      <c r="R21" s="20">
        <f t="shared" si="3"/>
        <v>6.3130156555062227</v>
      </c>
      <c r="S21" s="1" t="s">
        <v>382</v>
      </c>
    </row>
    <row r="22" spans="1:19">
      <c r="A22" s="2" t="s">
        <v>4</v>
      </c>
      <c r="B22" s="2" t="s">
        <v>7</v>
      </c>
      <c r="C22" s="1" t="s">
        <v>35</v>
      </c>
      <c r="D22" s="1"/>
      <c r="E22" s="23"/>
      <c r="F22" s="1" t="s">
        <v>285</v>
      </c>
      <c r="G22" s="1">
        <v>18.5</v>
      </c>
      <c r="H22" s="1">
        <v>45</v>
      </c>
      <c r="I22" s="1">
        <v>16</v>
      </c>
      <c r="J22" s="1">
        <v>32</v>
      </c>
      <c r="K22" s="5">
        <f t="shared" si="0"/>
        <v>27.875</v>
      </c>
      <c r="L22" s="16">
        <f t="shared" si="1"/>
        <v>13.406310703048272</v>
      </c>
      <c r="M22" s="3">
        <v>9.25</v>
      </c>
      <c r="N22" s="3">
        <v>22.5</v>
      </c>
      <c r="O22" s="3">
        <v>8</v>
      </c>
      <c r="P22" s="3">
        <v>16</v>
      </c>
      <c r="Q22" s="5">
        <f t="shared" si="2"/>
        <v>13.9375</v>
      </c>
      <c r="R22" s="20">
        <f t="shared" si="3"/>
        <v>6.7031553515241358</v>
      </c>
      <c r="S22" s="1" t="s">
        <v>383</v>
      </c>
    </row>
    <row r="23" spans="1:19">
      <c r="A23" s="2" t="s">
        <v>4</v>
      </c>
      <c r="B23" s="2" t="s">
        <v>7</v>
      </c>
      <c r="C23" s="1" t="s">
        <v>33</v>
      </c>
      <c r="D23" s="1"/>
      <c r="E23" s="23"/>
      <c r="F23" s="1" t="s">
        <v>286</v>
      </c>
      <c r="G23" s="1">
        <v>23.5</v>
      </c>
      <c r="H23" s="1">
        <v>0.5</v>
      </c>
      <c r="I23" s="1">
        <v>13.5</v>
      </c>
      <c r="J23" s="1">
        <v>72.5</v>
      </c>
      <c r="K23" s="5">
        <f t="shared" si="0"/>
        <v>27.5</v>
      </c>
      <c r="L23" s="16">
        <f t="shared" si="1"/>
        <v>31.443070248731541</v>
      </c>
      <c r="M23" s="3">
        <v>11.75</v>
      </c>
      <c r="N23" s="3">
        <v>0.25</v>
      </c>
      <c r="O23" s="3">
        <v>6.75</v>
      </c>
      <c r="P23" s="3">
        <v>36.25</v>
      </c>
      <c r="Q23" s="5">
        <f t="shared" si="2"/>
        <v>13.75</v>
      </c>
      <c r="R23" s="20">
        <f t="shared" si="3"/>
        <v>15.72153512436577</v>
      </c>
      <c r="S23" s="1" t="s">
        <v>383</v>
      </c>
    </row>
    <row r="24" spans="1:19">
      <c r="A24" s="6" t="s">
        <v>278</v>
      </c>
      <c r="B24" s="1"/>
      <c r="C24" s="1"/>
      <c r="D24" s="1"/>
      <c r="E24" s="1"/>
      <c r="F24" s="6" t="s">
        <v>278</v>
      </c>
      <c r="G24" s="1">
        <v>145.5</v>
      </c>
      <c r="H24" s="1">
        <v>308.5</v>
      </c>
      <c r="I24" s="1">
        <v>205</v>
      </c>
      <c r="J24" s="1">
        <v>164</v>
      </c>
      <c r="K24" s="5">
        <f t="shared" si="0"/>
        <v>205.75</v>
      </c>
      <c r="L24" s="16">
        <f t="shared" si="1"/>
        <v>72.872605735397357</v>
      </c>
      <c r="M24" s="3">
        <v>72.75</v>
      </c>
      <c r="N24" s="3">
        <v>154.25</v>
      </c>
      <c r="O24" s="3">
        <v>102.5</v>
      </c>
      <c r="P24" s="3">
        <v>82</v>
      </c>
      <c r="Q24" s="5">
        <f t="shared" si="2"/>
        <v>102.875</v>
      </c>
      <c r="R24" s="20">
        <f t="shared" si="3"/>
        <v>36.436302867698679</v>
      </c>
      <c r="S24" s="6" t="s">
        <v>278</v>
      </c>
    </row>
    <row r="25" spans="1:19">
      <c r="A25" s="6" t="s">
        <v>279</v>
      </c>
      <c r="B25" s="1"/>
      <c r="C25" s="1"/>
      <c r="D25" s="1"/>
      <c r="E25" s="1"/>
      <c r="F25" s="6" t="s">
        <v>279</v>
      </c>
      <c r="G25" s="1">
        <v>421</v>
      </c>
      <c r="H25" s="1">
        <v>313</v>
      </c>
      <c r="I25" s="1">
        <v>317</v>
      </c>
      <c r="J25" s="1">
        <v>191.5</v>
      </c>
      <c r="K25" s="5">
        <f t="shared" si="0"/>
        <v>310.625</v>
      </c>
      <c r="L25" s="16">
        <f t="shared" si="1"/>
        <v>93.843286920269364</v>
      </c>
      <c r="M25" s="3">
        <v>210.5</v>
      </c>
      <c r="N25" s="3">
        <v>156.5</v>
      </c>
      <c r="O25" s="3">
        <v>158.5</v>
      </c>
      <c r="P25" s="3">
        <v>95.75</v>
      </c>
      <c r="Q25" s="5">
        <f t="shared" si="2"/>
        <v>155.3125</v>
      </c>
      <c r="R25" s="20">
        <f t="shared" si="3"/>
        <v>46.921643460134682</v>
      </c>
      <c r="S25" s="6" t="s">
        <v>279</v>
      </c>
    </row>
    <row r="26" spans="1:19">
      <c r="A26" s="6" t="s">
        <v>42</v>
      </c>
      <c r="B26" s="1"/>
      <c r="C26" s="1"/>
      <c r="D26" s="1"/>
      <c r="E26" s="1"/>
      <c r="F26" s="6" t="s">
        <v>42</v>
      </c>
      <c r="G26" s="1">
        <v>116</v>
      </c>
      <c r="H26" s="1">
        <v>447.5</v>
      </c>
      <c r="I26" s="1">
        <v>570.5</v>
      </c>
      <c r="J26" s="1">
        <v>1267.5</v>
      </c>
      <c r="K26" s="5">
        <f t="shared" si="0"/>
        <v>600.375</v>
      </c>
      <c r="L26" s="16">
        <f t="shared" si="1"/>
        <v>484.40278952541138</v>
      </c>
      <c r="M26" s="3">
        <v>58</v>
      </c>
      <c r="N26" s="3">
        <v>223.75</v>
      </c>
      <c r="O26" s="3">
        <v>285.25</v>
      </c>
      <c r="P26" s="3">
        <v>633.75</v>
      </c>
      <c r="Q26" s="5">
        <f t="shared" si="2"/>
        <v>300.1875</v>
      </c>
      <c r="R26" s="20">
        <f t="shared" si="3"/>
        <v>242.20139476270569</v>
      </c>
      <c r="S26" s="6" t="s">
        <v>42</v>
      </c>
    </row>
    <row r="27" spans="1:19">
      <c r="A27" s="6" t="s">
        <v>43</v>
      </c>
      <c r="B27" s="1"/>
      <c r="C27" s="1"/>
      <c r="D27" s="1"/>
      <c r="E27" s="1"/>
      <c r="F27" s="6" t="s">
        <v>43</v>
      </c>
      <c r="G27" s="1">
        <v>455</v>
      </c>
      <c r="H27" s="1">
        <v>481.5</v>
      </c>
      <c r="I27" s="1">
        <v>572</v>
      </c>
      <c r="J27" s="1">
        <v>817</v>
      </c>
      <c r="K27" s="5">
        <f t="shared" si="0"/>
        <v>581.375</v>
      </c>
      <c r="L27" s="16">
        <f t="shared" si="1"/>
        <v>164.87640573067654</v>
      </c>
      <c r="M27" s="3">
        <v>227.5</v>
      </c>
      <c r="N27" s="3">
        <v>240.75</v>
      </c>
      <c r="O27" s="3">
        <v>286</v>
      </c>
      <c r="P27" s="3">
        <v>408.5</v>
      </c>
      <c r="Q27" s="5">
        <f t="shared" si="2"/>
        <v>290.6875</v>
      </c>
      <c r="R27" s="20">
        <f t="shared" si="3"/>
        <v>82.438202865338269</v>
      </c>
      <c r="S27" s="6" t="s">
        <v>43</v>
      </c>
    </row>
    <row r="28" spans="1:19" ht="15.75" thickBot="1">
      <c r="A28" s="6" t="s">
        <v>280</v>
      </c>
      <c r="B28" s="1"/>
      <c r="C28" s="1"/>
      <c r="D28" s="1"/>
      <c r="E28" s="1"/>
      <c r="F28" s="6" t="s">
        <v>280</v>
      </c>
      <c r="G28" s="1">
        <v>41</v>
      </c>
      <c r="H28" s="1">
        <v>6.5</v>
      </c>
      <c r="I28" s="1">
        <v>7.5</v>
      </c>
      <c r="J28" s="1">
        <v>9</v>
      </c>
      <c r="K28" s="5">
        <f t="shared" si="0"/>
        <v>16</v>
      </c>
      <c r="L28" s="16">
        <f t="shared" si="1"/>
        <v>16.698303307022943</v>
      </c>
      <c r="M28" s="3">
        <v>20.5</v>
      </c>
      <c r="N28" s="3">
        <v>3.25</v>
      </c>
      <c r="O28" s="3">
        <v>3.75</v>
      </c>
      <c r="P28" s="3">
        <v>4.5</v>
      </c>
      <c r="Q28" s="21">
        <f t="shared" si="2"/>
        <v>8</v>
      </c>
      <c r="R28" s="22">
        <f t="shared" si="3"/>
        <v>8.3491516535114716</v>
      </c>
      <c r="S28" s="60" t="s">
        <v>280</v>
      </c>
    </row>
  </sheetData>
  <mergeCells count="4">
    <mergeCell ref="A1:R1"/>
    <mergeCell ref="G2:L2"/>
    <mergeCell ref="M2:R2"/>
    <mergeCell ref="A2:F2"/>
  </mergeCells>
  <pageMargins left="0.7" right="0.7" top="0.75" bottom="0.75" header="0.3" footer="0.3"/>
  <pageSetup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28"/>
  <sheetViews>
    <sheetView workbookViewId="0">
      <selection sqref="A1:L1"/>
    </sheetView>
  </sheetViews>
  <sheetFormatPr defaultRowHeight="15"/>
  <cols>
    <col min="6" max="6" width="17.85546875" bestFit="1" customWidth="1"/>
    <col min="11" max="11" width="11.140625" customWidth="1"/>
    <col min="12" max="12" width="11.28515625" customWidth="1"/>
  </cols>
  <sheetData>
    <row r="1" spans="1:12" ht="29.25" thickBot="1">
      <c r="A1" s="151" t="s">
        <v>362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45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55" t="s">
        <v>268</v>
      </c>
      <c r="H2" s="55" t="s">
        <v>269</v>
      </c>
      <c r="I2" s="55" t="s">
        <v>270</v>
      </c>
      <c r="J2" s="55" t="s">
        <v>271</v>
      </c>
      <c r="K2" s="12" t="s">
        <v>363</v>
      </c>
      <c r="L2" s="12" t="s">
        <v>364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54">
        <v>10.523765947138937</v>
      </c>
      <c r="H3" s="54">
        <v>8.9356314589075208</v>
      </c>
      <c r="I3" s="54">
        <v>7.0665630478393657</v>
      </c>
      <c r="J3" s="54">
        <v>10.033358994098025</v>
      </c>
      <c r="K3" s="10">
        <f>AVERAGE(G3:J3)</f>
        <v>9.1398298619959615</v>
      </c>
      <c r="L3" s="10">
        <f>STDEV(G3:J3)</f>
        <v>1.5333846732183525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54">
        <v>9.4157876992727463</v>
      </c>
      <c r="H4" s="54">
        <v>9.0736520637337019</v>
      </c>
      <c r="I4" s="54">
        <v>6.4405076635452438</v>
      </c>
      <c r="J4" s="54">
        <v>6.5566348197554252</v>
      </c>
      <c r="K4" s="10">
        <f t="shared" ref="K4:K27" si="0">AVERAGE(G4:J4)</f>
        <v>7.8716455615767789</v>
      </c>
      <c r="L4" s="5">
        <f t="shared" ref="L4:L27" si="1">STDEV(G4:J4)</f>
        <v>1.5923361775416101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54">
        <v>9.4961303066610547</v>
      </c>
      <c r="H5" s="54">
        <v>7.6176448813712536</v>
      </c>
      <c r="I5" s="54">
        <v>5.6073627110379718</v>
      </c>
      <c r="J5" s="54">
        <v>8.6606359697697286</v>
      </c>
      <c r="K5" s="10">
        <f t="shared" si="0"/>
        <v>7.8454434672100017</v>
      </c>
      <c r="L5" s="5">
        <f t="shared" si="1"/>
        <v>1.6783129947484163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54">
        <v>6.471768770819109</v>
      </c>
      <c r="H6" s="54">
        <v>6.9018168017757606</v>
      </c>
      <c r="I6" s="54">
        <v>6.1843848237410786</v>
      </c>
      <c r="J6" s="54">
        <v>6.7224290147601158</v>
      </c>
      <c r="K6" s="10">
        <f t="shared" si="0"/>
        <v>6.5700998527740158</v>
      </c>
      <c r="L6" s="5">
        <f t="shared" si="1"/>
        <v>0.31181479179512739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54">
        <v>8.61241068203244</v>
      </c>
      <c r="H7" s="54">
        <v>9.0453423812461455</v>
      </c>
      <c r="I7" s="54">
        <v>8.0679274092874014</v>
      </c>
      <c r="J7" s="54">
        <v>8.1594040087506645</v>
      </c>
      <c r="K7" s="10">
        <f t="shared" si="0"/>
        <v>8.4712711203291615</v>
      </c>
      <c r="L7" s="5">
        <f t="shared" si="1"/>
        <v>0.45071255918077957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54">
        <v>9.2440087317661348</v>
      </c>
      <c r="H8" s="54">
        <v>8.5555178714046587</v>
      </c>
      <c r="I8" s="54">
        <v>7.1903417711043884</v>
      </c>
      <c r="J8" s="54">
        <v>8.3495270024984514</v>
      </c>
      <c r="K8" s="10">
        <f t="shared" si="0"/>
        <v>8.3348488441934094</v>
      </c>
      <c r="L8" s="5">
        <f t="shared" si="1"/>
        <v>0.85349837129773043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54">
        <v>7.7926995758193804</v>
      </c>
      <c r="H9" s="54">
        <v>7.741623800642297</v>
      </c>
      <c r="I9" s="54">
        <v>9.6057388762186307</v>
      </c>
      <c r="J9" s="54">
        <v>6.4172000656491059</v>
      </c>
      <c r="K9" s="10">
        <f t="shared" si="0"/>
        <v>7.8893155795823535</v>
      </c>
      <c r="L9" s="5">
        <f t="shared" si="1"/>
        <v>1.3095012451754691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54">
        <v>6.160463531552681</v>
      </c>
      <c r="H10" s="54">
        <v>8.8758739671297562</v>
      </c>
      <c r="I10" s="54">
        <v>9.9036651159649107</v>
      </c>
      <c r="J10" s="54">
        <v>7.7569822759898583</v>
      </c>
      <c r="K10" s="10">
        <f t="shared" si="0"/>
        <v>8.1742462226593009</v>
      </c>
      <c r="L10" s="5">
        <f t="shared" si="1"/>
        <v>1.6033923546160793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54">
        <v>5.7545698054337278</v>
      </c>
      <c r="H11" s="54">
        <v>7.7780297514611156</v>
      </c>
      <c r="I11" s="54">
        <v>6.0531469397549333</v>
      </c>
      <c r="J11" s="54">
        <v>6.3541900276594152</v>
      </c>
      <c r="K11" s="10">
        <f t="shared" si="0"/>
        <v>6.4849841310772973</v>
      </c>
      <c r="L11" s="5">
        <f t="shared" si="1"/>
        <v>0.89611430089344624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54">
        <v>10.99499811946164</v>
      </c>
      <c r="H12" s="54">
        <v>8.2155283992536692</v>
      </c>
      <c r="I12" s="54">
        <v>7.5062103812233385</v>
      </c>
      <c r="J12" s="54">
        <v>10.250315680011886</v>
      </c>
      <c r="K12" s="5">
        <f t="shared" si="0"/>
        <v>9.2417631449876332</v>
      </c>
      <c r="L12" s="5">
        <f t="shared" si="1"/>
        <v>1.6488695360543426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54">
        <v>6.6713303417563861</v>
      </c>
      <c r="H13" s="54">
        <v>7.6235859320467467</v>
      </c>
      <c r="I13" s="54">
        <v>5.0141919157376389</v>
      </c>
      <c r="J13" s="54">
        <v>5.3132399552926861</v>
      </c>
      <c r="K13" s="5">
        <f t="shared" si="0"/>
        <v>6.1555870362083649</v>
      </c>
      <c r="L13" s="5">
        <f t="shared" si="1"/>
        <v>1.2156402073478052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54">
        <v>8.2158391292471258</v>
      </c>
      <c r="H14" s="54">
        <v>7.8604972819968477</v>
      </c>
      <c r="I14" s="54">
        <v>7.6441837732160316</v>
      </c>
      <c r="J14" s="54">
        <v>12.082911641777208</v>
      </c>
      <c r="K14" s="5">
        <f t="shared" si="0"/>
        <v>8.9508579565593038</v>
      </c>
      <c r="L14" s="5">
        <f t="shared" si="1"/>
        <v>2.1012929976277741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54">
        <v>5.1788536764121531</v>
      </c>
      <c r="H15" s="54">
        <v>8.0569716501749458</v>
      </c>
      <c r="I15" s="54">
        <v>9.247652609919351</v>
      </c>
      <c r="J15" s="54">
        <v>8.0155144279259698</v>
      </c>
      <c r="K15" s="5">
        <f t="shared" si="0"/>
        <v>7.6247480911081045</v>
      </c>
      <c r="L15" s="5">
        <f t="shared" si="1"/>
        <v>1.7277860689353604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54">
        <v>7.6241210811822651</v>
      </c>
      <c r="H16" s="54">
        <v>7.2262881644119172</v>
      </c>
      <c r="I16" s="54">
        <v>7.9262755019298767</v>
      </c>
      <c r="J16" s="54">
        <v>7.9830783240027277</v>
      </c>
      <c r="K16" s="5">
        <f t="shared" si="0"/>
        <v>7.689940767881696</v>
      </c>
      <c r="L16" s="5">
        <f t="shared" si="1"/>
        <v>0.34693404809740158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54">
        <v>6.7077538031334303</v>
      </c>
      <c r="H17" s="54">
        <v>7.8238806447998215</v>
      </c>
      <c r="I17" s="54">
        <v>7.5124984148820468</v>
      </c>
      <c r="J17" s="54">
        <v>7.5779012120765774</v>
      </c>
      <c r="K17" s="5">
        <f t="shared" si="0"/>
        <v>7.4055085187229697</v>
      </c>
      <c r="L17" s="5">
        <f t="shared" si="1"/>
        <v>0.48410155876886873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54">
        <v>6.4744478711733899</v>
      </c>
      <c r="H18" s="54">
        <v>5.9343127731908698</v>
      </c>
      <c r="I18" s="54">
        <v>8.182381303154088</v>
      </c>
      <c r="J18" s="54">
        <v>7.0324689631604729</v>
      </c>
      <c r="K18" s="5">
        <f t="shared" si="0"/>
        <v>6.9059027276697051</v>
      </c>
      <c r="L18" s="5">
        <f t="shared" si="1"/>
        <v>0.96186570415267647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54">
        <v>6.5862614964794668</v>
      </c>
      <c r="H19" s="54">
        <v>7.3076599601910077</v>
      </c>
      <c r="I19" s="54">
        <v>5.5526890068118666</v>
      </c>
      <c r="J19" s="54">
        <v>5.2148630264877696</v>
      </c>
      <c r="K19" s="5">
        <f t="shared" si="0"/>
        <v>6.1653683724925274</v>
      </c>
      <c r="L19" s="5">
        <f t="shared" si="1"/>
        <v>0.9593083465116431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54">
        <v>6.6085251664807485</v>
      </c>
      <c r="H20" s="54">
        <v>6.4798127317548113</v>
      </c>
      <c r="I20" s="54">
        <v>5.6492277462326435</v>
      </c>
      <c r="J20" s="54">
        <v>7.423270719658567</v>
      </c>
      <c r="K20" s="5">
        <f t="shared" si="0"/>
        <v>6.5402090910316932</v>
      </c>
      <c r="L20" s="5">
        <f t="shared" si="1"/>
        <v>0.72616811715371921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54">
        <v>6.7022635138030626</v>
      </c>
      <c r="H21" s="54">
        <v>5.4368482039397463</v>
      </c>
      <c r="I21" s="54">
        <v>5.3711988350954956</v>
      </c>
      <c r="J21" s="54">
        <v>5.0437945846931802</v>
      </c>
      <c r="K21" s="5">
        <f t="shared" si="0"/>
        <v>5.6385262843828716</v>
      </c>
      <c r="L21" s="5">
        <f t="shared" si="1"/>
        <v>0.72969872804787206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54">
        <v>6.8400589539608045</v>
      </c>
      <c r="H22" s="54">
        <v>6.4613147370856332</v>
      </c>
      <c r="I22" s="54">
        <v>5.3567024997944994</v>
      </c>
      <c r="J22" s="54">
        <v>10.074398531353667</v>
      </c>
      <c r="K22" s="5">
        <f t="shared" si="0"/>
        <v>7.1831186805486507</v>
      </c>
      <c r="L22" s="5">
        <f t="shared" si="1"/>
        <v>2.0276411705720987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54">
        <v>23.432983148840162</v>
      </c>
      <c r="H23" s="54">
        <v>27.725411088697356</v>
      </c>
      <c r="I23" s="54">
        <v>27.605140587524534</v>
      </c>
      <c r="J23" s="54">
        <v>22.62332169379826</v>
      </c>
      <c r="K23" s="5">
        <f t="shared" si="0"/>
        <v>25.346714129715078</v>
      </c>
      <c r="L23" s="5">
        <f t="shared" si="1"/>
        <v>2.6980191446797108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54">
        <v>21.323344062669662</v>
      </c>
      <c r="H24" s="54">
        <v>29.869977743938154</v>
      </c>
      <c r="I24" s="54">
        <v>29.770638099358738</v>
      </c>
      <c r="J24" s="54">
        <v>23.444468039923553</v>
      </c>
      <c r="K24" s="5">
        <f t="shared" si="0"/>
        <v>26.102106986472524</v>
      </c>
      <c r="L24" s="5">
        <f t="shared" si="1"/>
        <v>4.3800529077210282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54">
        <v>23.1299980102071</v>
      </c>
      <c r="H25" s="54">
        <v>17.797103912024955</v>
      </c>
      <c r="I25" s="54">
        <v>11.840352081398635</v>
      </c>
      <c r="J25" s="54">
        <v>15.915054583345771</v>
      </c>
      <c r="K25" s="5">
        <f t="shared" si="0"/>
        <v>17.170627146744117</v>
      </c>
      <c r="L25" s="5">
        <f t="shared" si="1"/>
        <v>4.6866786021634699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54">
        <v>9.5106051761043009</v>
      </c>
      <c r="H26" s="54">
        <v>10.691239199387509</v>
      </c>
      <c r="I26" s="54">
        <v>12.575146582222112</v>
      </c>
      <c r="J26" s="54">
        <v>9.9536007766014851</v>
      </c>
      <c r="K26" s="5">
        <f t="shared" si="0"/>
        <v>10.682647933578851</v>
      </c>
      <c r="L26" s="5">
        <f t="shared" si="1"/>
        <v>1.3523829496374395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54">
        <v>6.2629343208800785</v>
      </c>
      <c r="H27" s="54">
        <v>5.6035254917416069</v>
      </c>
      <c r="I27" s="54">
        <v>5.9185928583321976</v>
      </c>
      <c r="J27" s="54">
        <v>5.9253197551069885</v>
      </c>
      <c r="K27" s="5">
        <f t="shared" si="0"/>
        <v>5.9275931065152179</v>
      </c>
      <c r="L27" s="5">
        <f t="shared" si="1"/>
        <v>0.26929520455610184</v>
      </c>
    </row>
    <row r="28" spans="1:12">
      <c r="G28" s="56"/>
      <c r="H28" s="56"/>
      <c r="I28" s="56"/>
      <c r="J28" s="56"/>
    </row>
  </sheetData>
  <autoFilter ref="A2:L27"/>
  <mergeCells count="1">
    <mergeCell ref="A1:L1"/>
  </mergeCells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L27"/>
  <sheetViews>
    <sheetView workbookViewId="0">
      <selection sqref="A1:L1"/>
    </sheetView>
  </sheetViews>
  <sheetFormatPr defaultRowHeight="15"/>
  <cols>
    <col min="1" max="1" width="10.85546875" customWidth="1"/>
    <col min="6" max="6" width="17.85546875" bestFit="1" customWidth="1"/>
  </cols>
  <sheetData>
    <row r="1" spans="1:12" ht="29.25" thickBot="1">
      <c r="A1" s="151" t="s">
        <v>359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60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55" t="s">
        <v>268</v>
      </c>
      <c r="H2" s="55" t="s">
        <v>269</v>
      </c>
      <c r="I2" s="55" t="s">
        <v>270</v>
      </c>
      <c r="J2" s="55" t="s">
        <v>271</v>
      </c>
      <c r="K2" s="12" t="s">
        <v>360</v>
      </c>
      <c r="L2" s="12" t="s">
        <v>361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54">
        <v>1.0766000968940088</v>
      </c>
      <c r="H3" s="54">
        <v>0.45706554777020569</v>
      </c>
      <c r="I3" s="54">
        <v>0.3614610254649292</v>
      </c>
      <c r="J3" s="54">
        <v>1.0997470581766196</v>
      </c>
      <c r="K3" s="10">
        <f>AVERAGE(G3:J3)</f>
        <v>0.74871843207644084</v>
      </c>
      <c r="L3" s="10">
        <f>STDEV(G3:J3)</f>
        <v>0.3940208058656034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54">
        <v>0.1926503877089053</v>
      </c>
      <c r="H4" s="54">
        <v>0.37130034020393671</v>
      </c>
      <c r="I4" s="54">
        <v>0.49415659822597774</v>
      </c>
      <c r="J4" s="54">
        <v>0.50306661021141375</v>
      </c>
      <c r="K4" s="10">
        <f t="shared" ref="K4:K27" si="0">AVERAGE(G4:J4)</f>
        <v>0.39029348408755837</v>
      </c>
      <c r="L4" s="5">
        <f t="shared" ref="L4:L27" si="1">STDEV(G4:J4)</f>
        <v>0.14483192271848874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54">
        <v>0.60716945694763769</v>
      </c>
      <c r="H5" s="54">
        <v>0.81826364454627265</v>
      </c>
      <c r="I5" s="54">
        <v>0.60949594685195341</v>
      </c>
      <c r="J5" s="54">
        <v>0.57589906704351135</v>
      </c>
      <c r="K5" s="10">
        <f t="shared" si="0"/>
        <v>0.65270702884734377</v>
      </c>
      <c r="L5" s="5">
        <f t="shared" si="1"/>
        <v>0.11142908665735239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54">
        <v>0.4965551486561976</v>
      </c>
      <c r="H6" s="54">
        <v>0.44129263438463945</v>
      </c>
      <c r="I6" s="54">
        <v>0.27679471717511217</v>
      </c>
      <c r="J6" s="54">
        <v>0.17192913081227917</v>
      </c>
      <c r="K6" s="10">
        <f t="shared" si="0"/>
        <v>0.34664290775705708</v>
      </c>
      <c r="L6" s="5">
        <f t="shared" si="1"/>
        <v>0.14926031433255499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54">
        <v>0.44053251570498414</v>
      </c>
      <c r="H7" s="54">
        <v>0.5012338062924121</v>
      </c>
      <c r="I7" s="54">
        <v>0.36109649530058702</v>
      </c>
      <c r="J7" s="54">
        <v>0.591261160054396</v>
      </c>
      <c r="K7" s="10">
        <f t="shared" si="0"/>
        <v>0.47353099433809481</v>
      </c>
      <c r="L7" s="5">
        <f t="shared" si="1"/>
        <v>9.7225260564799312E-2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54">
        <v>0.47283932131796086</v>
      </c>
      <c r="H8" s="54">
        <v>0.32821679813572863</v>
      </c>
      <c r="I8" s="54">
        <v>0.41376647020421675</v>
      </c>
      <c r="J8" s="54">
        <v>0.64062867026842329</v>
      </c>
      <c r="K8" s="10">
        <f t="shared" si="0"/>
        <v>0.46386281498158244</v>
      </c>
      <c r="L8" s="5">
        <f t="shared" si="1"/>
        <v>0.1319548292756447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54">
        <v>1.1625937133575375</v>
      </c>
      <c r="H9" s="54">
        <v>0.75238287576574747</v>
      </c>
      <c r="I9" s="54">
        <v>0.90079392701112482</v>
      </c>
      <c r="J9" s="54">
        <v>0.5333989824388643</v>
      </c>
      <c r="K9" s="10">
        <f t="shared" si="0"/>
        <v>0.83729237464331852</v>
      </c>
      <c r="L9" s="5">
        <f t="shared" si="1"/>
        <v>0.26420586982348604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54">
        <v>0.35450237713538446</v>
      </c>
      <c r="H10" s="54">
        <v>0.5902115681467357</v>
      </c>
      <c r="I10" s="54">
        <v>0.63322666981872833</v>
      </c>
      <c r="J10" s="54">
        <v>0.55548722181001542</v>
      </c>
      <c r="K10" s="10">
        <f t="shared" si="0"/>
        <v>0.53335695922771598</v>
      </c>
      <c r="L10" s="5">
        <f t="shared" si="1"/>
        <v>0.12340328967285978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54">
        <v>0.63776135951098434</v>
      </c>
      <c r="H11" s="54">
        <v>0.59677977632693979</v>
      </c>
      <c r="I11" s="54">
        <v>0.42573284103135717</v>
      </c>
      <c r="J11" s="54">
        <v>0.74755176795993128</v>
      </c>
      <c r="K11" s="10">
        <f t="shared" si="0"/>
        <v>0.6019564362073031</v>
      </c>
      <c r="L11" s="5">
        <f t="shared" si="1"/>
        <v>0.13361829523583596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54">
        <v>0.63270449536543971</v>
      </c>
      <c r="H12" s="54">
        <v>0.75641693701568313</v>
      </c>
      <c r="I12" s="54">
        <v>0.76789876022745152</v>
      </c>
      <c r="J12" s="54">
        <v>0.74277649855158578</v>
      </c>
      <c r="K12" s="5">
        <f t="shared" si="0"/>
        <v>0.72494917279004001</v>
      </c>
      <c r="L12" s="5">
        <f t="shared" si="1"/>
        <v>6.2347898396501331E-2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54">
        <v>0.59717790782985547</v>
      </c>
      <c r="H13" s="54">
        <v>0.74091116475134622</v>
      </c>
      <c r="I13" s="54">
        <v>0.38472060734559888</v>
      </c>
      <c r="J13" s="54">
        <v>0.50958183714443916</v>
      </c>
      <c r="K13" s="5">
        <f t="shared" si="0"/>
        <v>0.55809787926780996</v>
      </c>
      <c r="L13" s="5">
        <f t="shared" si="1"/>
        <v>0.14984595506074463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54">
        <v>0.58834653610976861</v>
      </c>
      <c r="H14" s="54">
        <v>0.6433143555598444</v>
      </c>
      <c r="I14" s="54">
        <v>0.62561094819159346</v>
      </c>
      <c r="J14" s="54">
        <v>0.61805174638246596</v>
      </c>
      <c r="K14" s="5">
        <f t="shared" si="0"/>
        <v>0.61883089656091816</v>
      </c>
      <c r="L14" s="5">
        <f t="shared" si="1"/>
        <v>2.2915149077869262E-2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54">
        <v>0.22075250112583775</v>
      </c>
      <c r="H15" s="54">
        <v>0.57696983684117253</v>
      </c>
      <c r="I15" s="54">
        <v>0.43360689986834128</v>
      </c>
      <c r="J15" s="54">
        <v>0.2870005166009299</v>
      </c>
      <c r="K15" s="5">
        <f t="shared" si="0"/>
        <v>0.37958243860907037</v>
      </c>
      <c r="L15" s="5">
        <f t="shared" si="1"/>
        <v>0.15882777750217575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54">
        <v>0.42897867975961596</v>
      </c>
      <c r="H16" s="54">
        <v>0.2772233311155467</v>
      </c>
      <c r="I16" s="54">
        <v>0.44597969576076035</v>
      </c>
      <c r="J16" s="54">
        <v>0.53084408292601259</v>
      </c>
      <c r="K16" s="5">
        <f t="shared" si="0"/>
        <v>0.4207564473904839</v>
      </c>
      <c r="L16" s="5">
        <f t="shared" si="1"/>
        <v>0.10555387302049259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54">
        <v>0.55754986854689637</v>
      </c>
      <c r="H17" s="54">
        <v>0.4802381981462806</v>
      </c>
      <c r="I17" s="54">
        <v>0.38427101866404334</v>
      </c>
      <c r="J17" s="54">
        <v>0.42637807331377164</v>
      </c>
      <c r="K17" s="5">
        <f t="shared" si="0"/>
        <v>0.462109289667748</v>
      </c>
      <c r="L17" s="5">
        <f t="shared" si="1"/>
        <v>7.4773162909319138E-2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54">
        <v>0.45536398070912593</v>
      </c>
      <c r="H18" s="54">
        <v>0.30354541039339489</v>
      </c>
      <c r="I18" s="54">
        <v>0.50224335364628669</v>
      </c>
      <c r="J18" s="54">
        <v>0.31475244720027695</v>
      </c>
      <c r="K18" s="5">
        <f t="shared" si="0"/>
        <v>0.39397629798727113</v>
      </c>
      <c r="L18" s="5">
        <f t="shared" si="1"/>
        <v>9.9907235132676409E-2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54">
        <v>0.54745140316005791</v>
      </c>
      <c r="H19" s="54">
        <v>0.98120753941183592</v>
      </c>
      <c r="I19" s="54">
        <v>0.23668751094679741</v>
      </c>
      <c r="J19" s="54">
        <v>0.22228742653400552</v>
      </c>
      <c r="K19" s="5">
        <f t="shared" si="0"/>
        <v>0.49690847001317423</v>
      </c>
      <c r="L19" s="5">
        <f t="shared" si="1"/>
        <v>0.35601116170260377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54">
        <v>0.2112699861406889</v>
      </c>
      <c r="H20" s="54">
        <v>0.37287924926977811</v>
      </c>
      <c r="I20" s="54">
        <v>0.38528407476437471</v>
      </c>
      <c r="J20" s="54">
        <v>0.37970694218202389</v>
      </c>
      <c r="K20" s="5">
        <f t="shared" si="0"/>
        <v>0.33728506308921641</v>
      </c>
      <c r="L20" s="5">
        <f t="shared" si="1"/>
        <v>8.4163069208445032E-2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54">
        <v>0.4713868200245121</v>
      </c>
      <c r="H21" s="54">
        <v>0.32444959443800697</v>
      </c>
      <c r="I21" s="54">
        <v>0.27474162839363148</v>
      </c>
      <c r="J21" s="54">
        <v>0.30099370923147706</v>
      </c>
      <c r="K21" s="5">
        <f t="shared" si="0"/>
        <v>0.3428929380219069</v>
      </c>
      <c r="L21" s="5">
        <f t="shared" si="1"/>
        <v>8.8035941546497576E-2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54">
        <v>0.30614074602126362</v>
      </c>
      <c r="H22" s="54">
        <v>0.4957530488812506</v>
      </c>
      <c r="I22" s="54">
        <v>0.36533350382230179</v>
      </c>
      <c r="J22" s="54">
        <v>0.51531450288254055</v>
      </c>
      <c r="K22" s="5">
        <f t="shared" si="0"/>
        <v>0.42063545040183914</v>
      </c>
      <c r="L22" s="5">
        <f t="shared" si="1"/>
        <v>0.10128198129749597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54">
        <v>2.1328350842557993</v>
      </c>
      <c r="H23" s="54">
        <v>2.0050125313283211</v>
      </c>
      <c r="I23" s="54">
        <v>1.3313403571623084</v>
      </c>
      <c r="J23" s="54">
        <v>1.4754340235085823</v>
      </c>
      <c r="K23" s="5">
        <f t="shared" si="0"/>
        <v>1.7361554990637529</v>
      </c>
      <c r="L23" s="5">
        <f t="shared" si="1"/>
        <v>0.39221158576912601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54">
        <v>1.8178468936632279</v>
      </c>
      <c r="H24" s="54">
        <v>1.5618289016438252</v>
      </c>
      <c r="I24" s="54">
        <v>1.4261094043455247</v>
      </c>
      <c r="J24" s="54">
        <v>0.84943724782331709</v>
      </c>
      <c r="K24" s="5">
        <f t="shared" si="0"/>
        <v>1.4138056118689737</v>
      </c>
      <c r="L24" s="5">
        <f t="shared" si="1"/>
        <v>0.40980616774055156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54">
        <v>0.68119036223193807</v>
      </c>
      <c r="H25" s="54">
        <v>1.7599864056222463</v>
      </c>
      <c r="I25" s="54">
        <v>2.119756127104615</v>
      </c>
      <c r="J25" s="54">
        <v>3.5547692249246312</v>
      </c>
      <c r="K25" s="5">
        <f t="shared" si="0"/>
        <v>2.0289255299708575</v>
      </c>
      <c r="L25" s="5">
        <f t="shared" si="1"/>
        <v>1.1867557336104051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54">
        <v>1.633169321435521</v>
      </c>
      <c r="H26" s="54">
        <v>1.640599365634912</v>
      </c>
      <c r="I26" s="54">
        <v>2.3007842458128205</v>
      </c>
      <c r="J26" s="54">
        <v>2.1892830352627306</v>
      </c>
      <c r="K26" s="5">
        <f t="shared" si="0"/>
        <v>1.9409589920364962</v>
      </c>
      <c r="L26" s="5">
        <f t="shared" si="1"/>
        <v>0.35406658046200518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54">
        <v>0.54460298442435462</v>
      </c>
      <c r="H27" s="54">
        <v>0.5374225215864713</v>
      </c>
      <c r="I27" s="54">
        <v>0.56763998001907257</v>
      </c>
      <c r="J27" s="54">
        <v>0.45462811420258226</v>
      </c>
      <c r="K27" s="5">
        <f t="shared" si="0"/>
        <v>0.5260734000581202</v>
      </c>
      <c r="L27" s="5">
        <f t="shared" si="1"/>
        <v>4.9343549044363298E-2</v>
      </c>
    </row>
  </sheetData>
  <autoFilter ref="A2:L27"/>
  <mergeCells count="1">
    <mergeCell ref="A1:L1"/>
  </mergeCells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7"/>
  <sheetViews>
    <sheetView workbookViewId="0">
      <selection sqref="A1:L1"/>
    </sheetView>
  </sheetViews>
  <sheetFormatPr defaultRowHeight="15"/>
  <cols>
    <col min="6" max="6" width="17.85546875" bestFit="1" customWidth="1"/>
  </cols>
  <sheetData>
    <row r="1" spans="1:12" ht="29.25" thickBot="1">
      <c r="A1" s="151" t="s">
        <v>368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60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55" t="s">
        <v>268</v>
      </c>
      <c r="H2" s="55" t="s">
        <v>269</v>
      </c>
      <c r="I2" s="55" t="s">
        <v>270</v>
      </c>
      <c r="J2" s="55" t="s">
        <v>271</v>
      </c>
      <c r="K2" s="12" t="s">
        <v>369</v>
      </c>
      <c r="L2" s="12" t="s">
        <v>370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54">
        <v>1.5785648920708404</v>
      </c>
      <c r="H3" s="54">
        <v>1.2509884042470532</v>
      </c>
      <c r="I3" s="54">
        <v>0.7066563047839366</v>
      </c>
      <c r="J3" s="54">
        <v>1.4333369991568607</v>
      </c>
      <c r="K3" s="10">
        <f>AVERAGE(G3:J3)</f>
        <v>1.2423866500646727</v>
      </c>
      <c r="L3" s="10">
        <f>STDEV(G3:J3)</f>
        <v>0.38147033053979235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54">
        <v>1.883157539854549</v>
      </c>
      <c r="H4" s="54">
        <v>1.6332573714720664</v>
      </c>
      <c r="I4" s="54">
        <v>1.2881015327090486</v>
      </c>
      <c r="J4" s="54">
        <v>1.1474110934571995</v>
      </c>
      <c r="K4" s="10">
        <f t="shared" ref="K4:K27" si="0">AVERAGE(G4:J4)</f>
        <v>1.4879818843732158</v>
      </c>
      <c r="L4" s="5">
        <f t="shared" ref="L4:L27" si="1">STDEV(G4:J4)</f>
        <v>0.33327135312607858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54">
        <v>1.2661507075548073</v>
      </c>
      <c r="H5" s="54">
        <v>1.6758818739016756</v>
      </c>
      <c r="I5" s="54">
        <v>1.2616566099835436</v>
      </c>
      <c r="J5" s="54">
        <v>0.69285087758157837</v>
      </c>
      <c r="K5" s="10">
        <f t="shared" si="0"/>
        <v>1.2241350172554013</v>
      </c>
      <c r="L5" s="5">
        <f t="shared" si="1"/>
        <v>0.40394358009955411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54">
        <v>0.80897109635238862</v>
      </c>
      <c r="H6" s="54">
        <v>1.2078179403107583</v>
      </c>
      <c r="I6" s="54">
        <v>0.77304810296763482</v>
      </c>
      <c r="J6" s="54">
        <v>0.67224290147601162</v>
      </c>
      <c r="K6" s="10">
        <f t="shared" si="0"/>
        <v>0.86552001027669845</v>
      </c>
      <c r="L6" s="5">
        <f t="shared" si="1"/>
        <v>0.23542355234721724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54">
        <v>1.3779857091251904</v>
      </c>
      <c r="H7" s="54">
        <v>1.5075570635410243</v>
      </c>
      <c r="I7" s="54">
        <v>0.80679274092874009</v>
      </c>
      <c r="J7" s="54">
        <v>1.495890734937622</v>
      </c>
      <c r="K7" s="10">
        <f t="shared" si="0"/>
        <v>1.2970565621331442</v>
      </c>
      <c r="L7" s="5">
        <f t="shared" si="1"/>
        <v>0.33204097667939181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54">
        <v>0.92440087317661346</v>
      </c>
      <c r="H8" s="54">
        <v>1.2833276807106988</v>
      </c>
      <c r="I8" s="54">
        <v>0.71903417711043893</v>
      </c>
      <c r="J8" s="54">
        <v>0.83495270024984514</v>
      </c>
      <c r="K8" s="10">
        <f t="shared" si="0"/>
        <v>0.94042885781189911</v>
      </c>
      <c r="L8" s="5">
        <f t="shared" si="1"/>
        <v>0.24356882907698976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54">
        <v>2.7274448515367831</v>
      </c>
      <c r="H9" s="54">
        <v>1.7031572361413054</v>
      </c>
      <c r="I9" s="54">
        <v>1.4408608314327946</v>
      </c>
      <c r="J9" s="54">
        <v>1.6043000164122765</v>
      </c>
      <c r="K9" s="10">
        <f t="shared" si="0"/>
        <v>1.8689407338807897</v>
      </c>
      <c r="L9" s="5">
        <f t="shared" si="1"/>
        <v>0.58246619369057839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54">
        <v>1.0780811180217191</v>
      </c>
      <c r="H10" s="54">
        <v>1.7751747934259514</v>
      </c>
      <c r="I10" s="54">
        <v>1.9807330231929823</v>
      </c>
      <c r="J10" s="54">
        <v>1.7065361007177688</v>
      </c>
      <c r="K10" s="10">
        <f t="shared" si="0"/>
        <v>1.6351312588396054</v>
      </c>
      <c r="L10" s="5">
        <f t="shared" si="1"/>
        <v>0.38921128877619332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54">
        <v>1.5345519481156606</v>
      </c>
      <c r="H11" s="54">
        <v>1.4000453552630008</v>
      </c>
      <c r="I11" s="54">
        <v>1.2106293879509866</v>
      </c>
      <c r="J11" s="54">
        <v>1.3979218060850713</v>
      </c>
      <c r="K11" s="10">
        <f t="shared" si="0"/>
        <v>1.3857871243536799</v>
      </c>
      <c r="L11" s="5">
        <f t="shared" si="1"/>
        <v>0.13311868521490419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54">
        <v>1.7866871944125164</v>
      </c>
      <c r="H12" s="54">
        <v>2.3003479517910277</v>
      </c>
      <c r="I12" s="54">
        <v>1.6513662838691345</v>
      </c>
      <c r="J12" s="54">
        <v>3.5876104880041595</v>
      </c>
      <c r="K12" s="5">
        <f t="shared" si="0"/>
        <v>2.3315029795192093</v>
      </c>
      <c r="L12" s="5">
        <f t="shared" si="1"/>
        <v>0.88283386000165109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54">
        <v>1.0006995512634578</v>
      </c>
      <c r="H13" s="54">
        <v>1.6771889050502842</v>
      </c>
      <c r="I13" s="54">
        <v>1.0028383831475276</v>
      </c>
      <c r="J13" s="54">
        <v>1.1954789899408544</v>
      </c>
      <c r="K13" s="5">
        <f t="shared" si="0"/>
        <v>1.2190514573505309</v>
      </c>
      <c r="L13" s="5">
        <f t="shared" si="1"/>
        <v>0.31878479185431496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54">
        <v>2.4647517387741376</v>
      </c>
      <c r="H14" s="54">
        <v>1.8865193476792435</v>
      </c>
      <c r="I14" s="54">
        <v>1.5288367546432062</v>
      </c>
      <c r="J14" s="54">
        <v>1.2082911641777208</v>
      </c>
      <c r="K14" s="5">
        <f t="shared" si="0"/>
        <v>1.772099751318577</v>
      </c>
      <c r="L14" s="5">
        <f t="shared" si="1"/>
        <v>0.53849036767699821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54">
        <v>1.381027647043241</v>
      </c>
      <c r="H15" s="54">
        <v>1.1279760310244926</v>
      </c>
      <c r="I15" s="54">
        <v>4.0073161309650525</v>
      </c>
      <c r="J15" s="54">
        <v>1.923723462702233</v>
      </c>
      <c r="K15" s="5">
        <f t="shared" si="0"/>
        <v>2.1100108179337549</v>
      </c>
      <c r="L15" s="5">
        <f t="shared" si="1"/>
        <v>1.3077052695106095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54">
        <v>1.9822714811073889</v>
      </c>
      <c r="H16" s="54">
        <v>2.167886449323575</v>
      </c>
      <c r="I16" s="54">
        <v>2.8534591806947556</v>
      </c>
      <c r="J16" s="54">
        <v>5.2688316938418005</v>
      </c>
      <c r="K16" s="5">
        <f t="shared" si="0"/>
        <v>3.0681122012418802</v>
      </c>
      <c r="L16" s="5">
        <f t="shared" si="1"/>
        <v>1.5142323333687731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54">
        <v>0.5030815352350072</v>
      </c>
      <c r="H17" s="54">
        <v>0.93886567737597859</v>
      </c>
      <c r="I17" s="54">
        <v>3.4557492708457413</v>
      </c>
      <c r="J17" s="54">
        <v>1.0609061696907209</v>
      </c>
      <c r="K17" s="5">
        <f t="shared" si="0"/>
        <v>1.489650663286862</v>
      </c>
      <c r="L17" s="5">
        <f t="shared" si="1"/>
        <v>1.3324223955592842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54">
        <v>0.80930598389667374</v>
      </c>
      <c r="H18" s="54">
        <v>0.79124170309211594</v>
      </c>
      <c r="I18" s="54">
        <v>1.309181008504654</v>
      </c>
      <c r="J18" s="54">
        <v>1.230682068553083</v>
      </c>
      <c r="K18" s="5">
        <f t="shared" si="0"/>
        <v>1.0351026910116317</v>
      </c>
      <c r="L18" s="5">
        <f t="shared" si="1"/>
        <v>0.27314376642612515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54">
        <v>0.65862614964794663</v>
      </c>
      <c r="H19" s="54">
        <v>2.1922979880573021</v>
      </c>
      <c r="I19" s="54">
        <v>1.6658067020435601</v>
      </c>
      <c r="J19" s="54">
        <v>0.69531507019836924</v>
      </c>
      <c r="K19" s="5">
        <f t="shared" si="0"/>
        <v>1.3030114774867947</v>
      </c>
      <c r="L19" s="5">
        <f t="shared" si="1"/>
        <v>0.75431608030257025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54">
        <v>0.66085251664807487</v>
      </c>
      <c r="H20" s="54">
        <v>0.80997659146935141</v>
      </c>
      <c r="I20" s="54">
        <v>1.694768323869793</v>
      </c>
      <c r="J20" s="54">
        <v>1.6331195583248848</v>
      </c>
      <c r="K20" s="5">
        <f t="shared" si="0"/>
        <v>1.199679247578026</v>
      </c>
      <c r="L20" s="5">
        <f t="shared" si="1"/>
        <v>0.5401191543189281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54">
        <v>0.67022635138030628</v>
      </c>
      <c r="H21" s="54">
        <v>1.812282734646582</v>
      </c>
      <c r="I21" s="54">
        <v>1.2532797281889492</v>
      </c>
      <c r="J21" s="54">
        <v>0.50437945846931798</v>
      </c>
      <c r="K21" s="5">
        <f t="shared" si="0"/>
        <v>1.0600420681712888</v>
      </c>
      <c r="L21" s="5">
        <f t="shared" si="1"/>
        <v>0.59551771382172625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54">
        <v>0.51300442154706027</v>
      </c>
      <c r="H22" s="54">
        <v>0.96919721056284491</v>
      </c>
      <c r="I22" s="54">
        <v>1.4284539999451999</v>
      </c>
      <c r="J22" s="54">
        <v>1.2592998164192084</v>
      </c>
      <c r="K22" s="5">
        <f t="shared" si="0"/>
        <v>1.0424888621185784</v>
      </c>
      <c r="L22" s="5">
        <f t="shared" si="1"/>
        <v>0.4007083380371036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54">
        <v>33.081858563068458</v>
      </c>
      <c r="H23" s="54">
        <v>34.417751696313957</v>
      </c>
      <c r="I23" s="54">
        <v>15.064519577763388</v>
      </c>
      <c r="J23" s="54">
        <v>15.949441794127775</v>
      </c>
      <c r="K23" s="5">
        <f t="shared" si="0"/>
        <v>24.628392907818398</v>
      </c>
      <c r="L23" s="5">
        <f t="shared" si="1"/>
        <v>10.55279572090663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54">
        <v>38.950641821143257</v>
      </c>
      <c r="H24" s="54">
        <v>11.483346999336224</v>
      </c>
      <c r="I24" s="54">
        <v>17.767872897395055</v>
      </c>
      <c r="J24" s="54">
        <v>4.3958377574856664</v>
      </c>
      <c r="K24" s="5">
        <f t="shared" si="0"/>
        <v>18.14942486884005</v>
      </c>
      <c r="L24" s="5">
        <f t="shared" si="1"/>
        <v>14.904517896660311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54">
        <v>4.6960905051026538</v>
      </c>
      <c r="H25" s="54">
        <v>5.6950732518479859</v>
      </c>
      <c r="I25" s="54">
        <v>4.4730218974172624</v>
      </c>
      <c r="J25" s="54">
        <v>5.1989178305596182</v>
      </c>
      <c r="K25" s="5">
        <f t="shared" si="0"/>
        <v>5.0157758712318801</v>
      </c>
      <c r="L25" s="5">
        <f t="shared" si="1"/>
        <v>0.54521143237800929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54">
        <v>3.2607789175214745</v>
      </c>
      <c r="H26" s="54">
        <v>5.7019942396733381</v>
      </c>
      <c r="I26" s="54">
        <v>5.8039138071794367</v>
      </c>
      <c r="J26" s="54">
        <v>4.9104430497900662</v>
      </c>
      <c r="K26" s="5">
        <f t="shared" si="0"/>
        <v>4.9192825035410781</v>
      </c>
      <c r="L26" s="5">
        <f t="shared" si="1"/>
        <v>1.1755739713063005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54">
        <v>1.7536216098464223</v>
      </c>
      <c r="H27" s="54">
        <v>1.4008813729354017</v>
      </c>
      <c r="I27" s="54">
        <v>1.7755778574996592</v>
      </c>
      <c r="J27" s="54">
        <v>1.7775959265320966</v>
      </c>
      <c r="K27" s="5">
        <f t="shared" si="0"/>
        <v>1.6769191917033948</v>
      </c>
      <c r="L27" s="5">
        <f t="shared" si="1"/>
        <v>0.18434521566131207</v>
      </c>
    </row>
  </sheetData>
  <autoFilter ref="A2:L2"/>
  <mergeCells count="1">
    <mergeCell ref="A1:L1"/>
  </mergeCells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R28"/>
  <sheetViews>
    <sheetView workbookViewId="0">
      <selection sqref="A1:R1"/>
    </sheetView>
  </sheetViews>
  <sheetFormatPr defaultRowHeight="15"/>
  <cols>
    <col min="4" max="4" width="6.140625" customWidth="1"/>
    <col min="5" max="5" width="17.7109375" bestFit="1" customWidth="1"/>
    <col min="6" max="6" width="17.85546875" bestFit="1" customWidth="1"/>
  </cols>
  <sheetData>
    <row r="1" spans="1:18" ht="30.75" customHeight="1" thickBot="1">
      <c r="A1" s="151" t="s">
        <v>317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3"/>
    </row>
    <row r="2" spans="1:18" ht="30" customHeight="1" thickBot="1">
      <c r="A2" s="151"/>
      <c r="B2" s="152"/>
      <c r="C2" s="152"/>
      <c r="D2" s="152"/>
      <c r="E2" s="152"/>
      <c r="F2" s="152"/>
      <c r="G2" s="151" t="s">
        <v>313</v>
      </c>
      <c r="H2" s="152"/>
      <c r="I2" s="152"/>
      <c r="J2" s="152"/>
      <c r="K2" s="152"/>
      <c r="L2" s="153"/>
      <c r="M2" s="152" t="s">
        <v>314</v>
      </c>
      <c r="N2" s="152"/>
      <c r="O2" s="152"/>
      <c r="P2" s="152"/>
      <c r="Q2" s="152"/>
      <c r="R2" s="153"/>
    </row>
    <row r="3" spans="1:18" s="43" customFormat="1" ht="39" customHeight="1" thickBot="1">
      <c r="A3" s="42" t="s">
        <v>274</v>
      </c>
      <c r="B3" s="39" t="s">
        <v>275</v>
      </c>
      <c r="C3" s="39" t="s">
        <v>62</v>
      </c>
      <c r="D3" s="39" t="s">
        <v>325</v>
      </c>
      <c r="E3" s="39" t="s">
        <v>311</v>
      </c>
      <c r="F3" s="41" t="s">
        <v>276</v>
      </c>
      <c r="G3" s="42" t="s">
        <v>268</v>
      </c>
      <c r="H3" s="39" t="s">
        <v>269</v>
      </c>
      <c r="I3" s="39" t="s">
        <v>270</v>
      </c>
      <c r="J3" s="39" t="s">
        <v>271</v>
      </c>
      <c r="K3" s="39" t="s">
        <v>320</v>
      </c>
      <c r="L3" s="40" t="s">
        <v>319</v>
      </c>
      <c r="M3" s="47" t="s">
        <v>268</v>
      </c>
      <c r="N3" s="39" t="s">
        <v>269</v>
      </c>
      <c r="O3" s="39" t="s">
        <v>270</v>
      </c>
      <c r="P3" s="39" t="s">
        <v>271</v>
      </c>
      <c r="Q3" s="39" t="s">
        <v>321</v>
      </c>
      <c r="R3" s="40" t="s">
        <v>318</v>
      </c>
    </row>
    <row r="4" spans="1:18" ht="15.75" customHeight="1">
      <c r="A4" s="25" t="s">
        <v>4</v>
      </c>
      <c r="B4" s="7" t="s">
        <v>6</v>
      </c>
      <c r="C4" s="29" t="s">
        <v>34</v>
      </c>
      <c r="D4" s="29"/>
      <c r="E4" s="29"/>
      <c r="F4" s="32" t="s">
        <v>283</v>
      </c>
      <c r="G4" s="50">
        <v>4</v>
      </c>
      <c r="H4" s="30">
        <v>3.5</v>
      </c>
      <c r="I4" s="30">
        <v>2.5</v>
      </c>
      <c r="J4" s="30">
        <v>2</v>
      </c>
      <c r="K4" s="31">
        <f t="shared" ref="K4:K28" si="0">AVERAGE(G4:J4)</f>
        <v>3</v>
      </c>
      <c r="L4" s="33">
        <f t="shared" ref="L4:L28" si="1">STDEV(G4:J4)</f>
        <v>0.9128709291752769</v>
      </c>
      <c r="M4" s="48">
        <v>2</v>
      </c>
      <c r="N4" s="30">
        <v>1.75</v>
      </c>
      <c r="O4" s="30">
        <v>1.25</v>
      </c>
      <c r="P4" s="30">
        <v>1</v>
      </c>
      <c r="Q4" s="31">
        <f t="shared" ref="Q4:Q28" si="2">AVERAGE(M4:P4)</f>
        <v>1.5</v>
      </c>
      <c r="R4" s="33">
        <f t="shared" ref="R4:R28" si="3">STDEV(M4:P4)</f>
        <v>0.45643546458763845</v>
      </c>
    </row>
    <row r="5" spans="1:18">
      <c r="A5" s="26" t="s">
        <v>4</v>
      </c>
      <c r="B5" s="2" t="s">
        <v>6</v>
      </c>
      <c r="C5" s="30" t="s">
        <v>33</v>
      </c>
      <c r="D5" s="30"/>
      <c r="E5" s="30"/>
      <c r="F5" s="35" t="s">
        <v>284</v>
      </c>
      <c r="G5" s="50">
        <v>1.5</v>
      </c>
      <c r="H5" s="30">
        <v>2.5</v>
      </c>
      <c r="I5" s="30">
        <v>3</v>
      </c>
      <c r="J5" s="30">
        <v>1.5</v>
      </c>
      <c r="K5" s="34">
        <f t="shared" si="0"/>
        <v>2.125</v>
      </c>
      <c r="L5" s="36">
        <f t="shared" si="1"/>
        <v>0.75</v>
      </c>
      <c r="M5" s="48">
        <v>0.75</v>
      </c>
      <c r="N5" s="30">
        <v>1.25</v>
      </c>
      <c r="O5" s="30">
        <v>1.5</v>
      </c>
      <c r="P5" s="30">
        <v>0.75</v>
      </c>
      <c r="Q5" s="34">
        <f t="shared" si="2"/>
        <v>1.0625</v>
      </c>
      <c r="R5" s="36">
        <f t="shared" si="3"/>
        <v>0.375</v>
      </c>
    </row>
    <row r="6" spans="1:18">
      <c r="A6" s="26" t="s">
        <v>4</v>
      </c>
      <c r="B6" s="2" t="s">
        <v>5</v>
      </c>
      <c r="C6" s="30" t="s">
        <v>35</v>
      </c>
      <c r="D6" s="30"/>
      <c r="E6" s="30"/>
      <c r="F6" s="35" t="s">
        <v>281</v>
      </c>
      <c r="G6" s="50">
        <v>4.5</v>
      </c>
      <c r="H6" s="30">
        <v>1.5</v>
      </c>
      <c r="I6" s="30">
        <v>2</v>
      </c>
      <c r="J6" s="30">
        <v>2.5</v>
      </c>
      <c r="K6" s="34">
        <f t="shared" si="0"/>
        <v>2.625</v>
      </c>
      <c r="L6" s="36">
        <f t="shared" si="1"/>
        <v>1.3149778198382918</v>
      </c>
      <c r="M6" s="48">
        <v>2.25</v>
      </c>
      <c r="N6" s="30">
        <v>0.75</v>
      </c>
      <c r="O6" s="30">
        <v>1</v>
      </c>
      <c r="P6" s="30">
        <v>1.25</v>
      </c>
      <c r="Q6" s="34">
        <f t="shared" si="2"/>
        <v>1.3125</v>
      </c>
      <c r="R6" s="36">
        <f t="shared" si="3"/>
        <v>0.65748890991914588</v>
      </c>
    </row>
    <row r="7" spans="1:18">
      <c r="A7" s="26" t="s">
        <v>9</v>
      </c>
      <c r="B7" s="2" t="s">
        <v>5</v>
      </c>
      <c r="C7" s="30" t="s">
        <v>265</v>
      </c>
      <c r="D7" s="30" t="s">
        <v>302</v>
      </c>
      <c r="E7" s="30" t="s">
        <v>290</v>
      </c>
      <c r="F7" s="35" t="s">
        <v>290</v>
      </c>
      <c r="G7" s="50">
        <v>3</v>
      </c>
      <c r="H7" s="30">
        <v>5.5</v>
      </c>
      <c r="I7" s="30">
        <v>3.5</v>
      </c>
      <c r="J7" s="30">
        <v>6</v>
      </c>
      <c r="K7" s="34">
        <f t="shared" si="0"/>
        <v>4.5</v>
      </c>
      <c r="L7" s="36">
        <f t="shared" si="1"/>
        <v>1.4719601443879744</v>
      </c>
      <c r="M7" s="48">
        <v>1.5</v>
      </c>
      <c r="N7" s="30">
        <v>2.75</v>
      </c>
      <c r="O7" s="30">
        <v>1.75</v>
      </c>
      <c r="P7" s="30">
        <v>3</v>
      </c>
      <c r="Q7" s="34">
        <f t="shared" si="2"/>
        <v>2.25</v>
      </c>
      <c r="R7" s="36">
        <f t="shared" si="3"/>
        <v>0.7359800721939872</v>
      </c>
    </row>
    <row r="8" spans="1:18">
      <c r="A8" s="26" t="s">
        <v>9</v>
      </c>
      <c r="B8" s="2" t="s">
        <v>5</v>
      </c>
      <c r="C8" s="30" t="s">
        <v>267</v>
      </c>
      <c r="D8" s="30" t="s">
        <v>302</v>
      </c>
      <c r="E8" s="30" t="s">
        <v>292</v>
      </c>
      <c r="F8" s="35" t="s">
        <v>292</v>
      </c>
      <c r="G8" s="50">
        <v>4.5</v>
      </c>
      <c r="H8" s="30">
        <v>13.5</v>
      </c>
      <c r="I8" s="30">
        <v>3.5</v>
      </c>
      <c r="J8" s="30">
        <v>2</v>
      </c>
      <c r="K8" s="34">
        <f t="shared" si="0"/>
        <v>5.875</v>
      </c>
      <c r="L8" s="36">
        <f t="shared" si="1"/>
        <v>5.1861192941672032</v>
      </c>
      <c r="M8" s="48">
        <v>2.25</v>
      </c>
      <c r="N8" s="30">
        <v>6.75</v>
      </c>
      <c r="O8" s="30">
        <v>1.75</v>
      </c>
      <c r="P8" s="30">
        <v>1</v>
      </c>
      <c r="Q8" s="34">
        <f t="shared" si="2"/>
        <v>2.9375</v>
      </c>
      <c r="R8" s="36">
        <f t="shared" si="3"/>
        <v>2.5930596470836016</v>
      </c>
    </row>
    <row r="9" spans="1:18">
      <c r="A9" s="26" t="s">
        <v>4</v>
      </c>
      <c r="B9" s="2" t="s">
        <v>5</v>
      </c>
      <c r="C9" s="30" t="s">
        <v>33</v>
      </c>
      <c r="D9" s="30"/>
      <c r="E9" s="30"/>
      <c r="F9" s="35" t="s">
        <v>282</v>
      </c>
      <c r="G9" s="50">
        <v>1</v>
      </c>
      <c r="H9" s="30">
        <v>1.5</v>
      </c>
      <c r="I9" s="30">
        <v>0.5</v>
      </c>
      <c r="J9" s="30">
        <v>1.5</v>
      </c>
      <c r="K9" s="34">
        <f t="shared" si="0"/>
        <v>1.125</v>
      </c>
      <c r="L9" s="36">
        <f t="shared" si="1"/>
        <v>0.47871355387816905</v>
      </c>
      <c r="M9" s="48">
        <v>0.5</v>
      </c>
      <c r="N9" s="30">
        <v>0.75</v>
      </c>
      <c r="O9" s="30">
        <v>0.25</v>
      </c>
      <c r="P9" s="30">
        <v>0.75</v>
      </c>
      <c r="Q9" s="34">
        <f t="shared" si="2"/>
        <v>0.5625</v>
      </c>
      <c r="R9" s="36">
        <f t="shared" si="3"/>
        <v>0.23935677693908453</v>
      </c>
    </row>
    <row r="10" spans="1:18">
      <c r="A10" s="26" t="s">
        <v>9</v>
      </c>
      <c r="B10" s="2" t="s">
        <v>8</v>
      </c>
      <c r="C10" s="30" t="s">
        <v>265</v>
      </c>
      <c r="D10" s="30" t="s">
        <v>302</v>
      </c>
      <c r="E10" s="30" t="s">
        <v>298</v>
      </c>
      <c r="F10" s="35" t="s">
        <v>298</v>
      </c>
      <c r="G10" s="50">
        <v>2</v>
      </c>
      <c r="H10" s="30">
        <v>2</v>
      </c>
      <c r="I10" s="30">
        <v>1.5</v>
      </c>
      <c r="J10" s="30">
        <v>1.5</v>
      </c>
      <c r="K10" s="34">
        <f t="shared" si="0"/>
        <v>1.75</v>
      </c>
      <c r="L10" s="36">
        <f t="shared" si="1"/>
        <v>0.28867513459481287</v>
      </c>
      <c r="M10" s="48">
        <v>1</v>
      </c>
      <c r="N10" s="30">
        <v>1</v>
      </c>
      <c r="O10" s="30">
        <v>0.75</v>
      </c>
      <c r="P10" s="30">
        <v>0.75</v>
      </c>
      <c r="Q10" s="34">
        <f t="shared" si="2"/>
        <v>0.875</v>
      </c>
      <c r="R10" s="36">
        <f t="shared" si="3"/>
        <v>0.14433756729740643</v>
      </c>
    </row>
    <row r="11" spans="1:18">
      <c r="A11" s="26" t="s">
        <v>9</v>
      </c>
      <c r="B11" s="2" t="s">
        <v>8</v>
      </c>
      <c r="C11" s="30" t="s">
        <v>267</v>
      </c>
      <c r="D11" s="30" t="s">
        <v>302</v>
      </c>
      <c r="E11" s="30" t="s">
        <v>300</v>
      </c>
      <c r="F11" s="35" t="s">
        <v>300</v>
      </c>
      <c r="G11" s="50">
        <v>5.5</v>
      </c>
      <c r="H11" s="30">
        <v>2.5</v>
      </c>
      <c r="I11" s="30">
        <v>3.5</v>
      </c>
      <c r="J11" s="30">
        <v>3.5</v>
      </c>
      <c r="K11" s="34">
        <f t="shared" si="0"/>
        <v>3.75</v>
      </c>
      <c r="L11" s="36">
        <f t="shared" si="1"/>
        <v>1.2583057392117916</v>
      </c>
      <c r="M11" s="48">
        <v>2.75</v>
      </c>
      <c r="N11" s="30">
        <v>1.25</v>
      </c>
      <c r="O11" s="30">
        <v>1.75</v>
      </c>
      <c r="P11" s="30">
        <v>1.75</v>
      </c>
      <c r="Q11" s="34">
        <f t="shared" si="2"/>
        <v>1.875</v>
      </c>
      <c r="R11" s="36">
        <f t="shared" si="3"/>
        <v>0.62915286960589578</v>
      </c>
    </row>
    <row r="12" spans="1:18">
      <c r="A12" s="26" t="s">
        <v>4</v>
      </c>
      <c r="B12" s="2" t="s">
        <v>8</v>
      </c>
      <c r="C12" s="30" t="s">
        <v>35</v>
      </c>
      <c r="D12" s="30"/>
      <c r="E12" s="30"/>
      <c r="F12" s="35" t="s">
        <v>287</v>
      </c>
      <c r="G12" s="50">
        <v>4.5</v>
      </c>
      <c r="H12" s="30">
        <v>3.5</v>
      </c>
      <c r="I12" s="30">
        <v>3</v>
      </c>
      <c r="J12" s="30">
        <v>1.5</v>
      </c>
      <c r="K12" s="34">
        <f t="shared" si="0"/>
        <v>3.125</v>
      </c>
      <c r="L12" s="36">
        <f t="shared" si="1"/>
        <v>1.25</v>
      </c>
      <c r="M12" s="48">
        <v>2.25</v>
      </c>
      <c r="N12" s="30">
        <v>1.75</v>
      </c>
      <c r="O12" s="30">
        <v>1.5</v>
      </c>
      <c r="P12" s="30">
        <v>0.75</v>
      </c>
      <c r="Q12" s="34">
        <f t="shared" si="2"/>
        <v>1.5625</v>
      </c>
      <c r="R12" s="36">
        <f t="shared" si="3"/>
        <v>0.625</v>
      </c>
    </row>
    <row r="13" spans="1:18">
      <c r="A13" s="26" t="s">
        <v>4</v>
      </c>
      <c r="B13" s="2" t="s">
        <v>8</v>
      </c>
      <c r="C13" s="30" t="s">
        <v>33</v>
      </c>
      <c r="D13" s="30"/>
      <c r="E13" s="30"/>
      <c r="F13" s="35" t="s">
        <v>288</v>
      </c>
      <c r="G13" s="50">
        <v>1.5</v>
      </c>
      <c r="H13" s="30">
        <v>3</v>
      </c>
      <c r="I13" s="30">
        <v>3</v>
      </c>
      <c r="J13" s="30">
        <v>3.5</v>
      </c>
      <c r="K13" s="34">
        <f t="shared" si="0"/>
        <v>2.75</v>
      </c>
      <c r="L13" s="36">
        <f t="shared" si="1"/>
        <v>0.8660254037844386</v>
      </c>
      <c r="M13" s="48">
        <v>0.75</v>
      </c>
      <c r="N13" s="30">
        <v>1.5</v>
      </c>
      <c r="O13" s="30">
        <v>1.5</v>
      </c>
      <c r="P13" s="30">
        <v>1.75</v>
      </c>
      <c r="Q13" s="34">
        <f t="shared" si="2"/>
        <v>1.375</v>
      </c>
      <c r="R13" s="36">
        <f t="shared" si="3"/>
        <v>0.4330127018922193</v>
      </c>
    </row>
    <row r="14" spans="1:18">
      <c r="A14" s="26" t="s">
        <v>9</v>
      </c>
      <c r="B14" s="2" t="s">
        <v>7</v>
      </c>
      <c r="C14" s="30" t="s">
        <v>265</v>
      </c>
      <c r="D14" s="30" t="s">
        <v>302</v>
      </c>
      <c r="E14" s="30" t="s">
        <v>294</v>
      </c>
      <c r="F14" s="35" t="s">
        <v>294</v>
      </c>
      <c r="G14" s="50">
        <v>1.5</v>
      </c>
      <c r="H14" s="30">
        <v>4.5</v>
      </c>
      <c r="I14" s="30">
        <v>2</v>
      </c>
      <c r="J14" s="30">
        <v>1.5</v>
      </c>
      <c r="K14" s="34">
        <f t="shared" si="0"/>
        <v>2.375</v>
      </c>
      <c r="L14" s="36">
        <f t="shared" si="1"/>
        <v>1.4361406616345072</v>
      </c>
      <c r="M14" s="48">
        <v>0.75</v>
      </c>
      <c r="N14" s="30">
        <v>2.25</v>
      </c>
      <c r="O14" s="30">
        <v>1</v>
      </c>
      <c r="P14" s="30">
        <v>0.75</v>
      </c>
      <c r="Q14" s="34">
        <f t="shared" si="2"/>
        <v>1.1875</v>
      </c>
      <c r="R14" s="36">
        <f t="shared" si="3"/>
        <v>0.71807033081725358</v>
      </c>
    </row>
    <row r="15" spans="1:18">
      <c r="A15" s="26" t="s">
        <v>9</v>
      </c>
      <c r="B15" s="2" t="s">
        <v>7</v>
      </c>
      <c r="C15" s="30" t="s">
        <v>267</v>
      </c>
      <c r="D15" s="30" t="s">
        <v>302</v>
      </c>
      <c r="E15" s="30" t="s">
        <v>296</v>
      </c>
      <c r="F15" s="35" t="s">
        <v>296</v>
      </c>
      <c r="G15" s="50">
        <v>1.5</v>
      </c>
      <c r="H15" s="30">
        <v>1.5</v>
      </c>
      <c r="I15" s="30">
        <v>1.5</v>
      </c>
      <c r="J15" s="30">
        <v>5</v>
      </c>
      <c r="K15" s="34">
        <f t="shared" si="0"/>
        <v>2.375</v>
      </c>
      <c r="L15" s="36">
        <f t="shared" si="1"/>
        <v>1.75</v>
      </c>
      <c r="M15" s="48">
        <v>0.75</v>
      </c>
      <c r="N15" s="30">
        <v>0.75</v>
      </c>
      <c r="O15" s="30">
        <v>0.75</v>
      </c>
      <c r="P15" s="30">
        <v>2.5</v>
      </c>
      <c r="Q15" s="34">
        <f t="shared" si="2"/>
        <v>1.1875</v>
      </c>
      <c r="R15" s="36">
        <f t="shared" si="3"/>
        <v>0.875</v>
      </c>
    </row>
    <row r="16" spans="1:18">
      <c r="A16" s="26" t="s">
        <v>9</v>
      </c>
      <c r="B16" s="2" t="s">
        <v>5</v>
      </c>
      <c r="C16" s="30" t="s">
        <v>264</v>
      </c>
      <c r="D16" s="30" t="s">
        <v>301</v>
      </c>
      <c r="E16" s="30" t="s">
        <v>306</v>
      </c>
      <c r="F16" s="35" t="s">
        <v>289</v>
      </c>
      <c r="G16" s="50">
        <v>3</v>
      </c>
      <c r="H16" s="30">
        <v>5.5</v>
      </c>
      <c r="I16" s="30">
        <v>4.5</v>
      </c>
      <c r="J16" s="30">
        <v>5.5</v>
      </c>
      <c r="K16" s="34">
        <f t="shared" si="0"/>
        <v>4.625</v>
      </c>
      <c r="L16" s="36">
        <f t="shared" si="1"/>
        <v>1.181453906563152</v>
      </c>
      <c r="M16" s="48">
        <v>1.5</v>
      </c>
      <c r="N16" s="30">
        <v>2.75</v>
      </c>
      <c r="O16" s="30">
        <v>2.25</v>
      </c>
      <c r="P16" s="30">
        <v>2.75</v>
      </c>
      <c r="Q16" s="34">
        <f t="shared" si="2"/>
        <v>2.3125</v>
      </c>
      <c r="R16" s="36">
        <f t="shared" si="3"/>
        <v>0.59072695328157598</v>
      </c>
    </row>
    <row r="17" spans="1:18">
      <c r="A17" s="26" t="s">
        <v>9</v>
      </c>
      <c r="B17" s="2" t="s">
        <v>5</v>
      </c>
      <c r="C17" s="30" t="s">
        <v>266</v>
      </c>
      <c r="D17" s="30" t="s">
        <v>301</v>
      </c>
      <c r="E17" s="30" t="s">
        <v>303</v>
      </c>
      <c r="F17" s="35" t="s">
        <v>291</v>
      </c>
      <c r="G17" s="50">
        <v>5.5</v>
      </c>
      <c r="H17" s="30">
        <v>6</v>
      </c>
      <c r="I17" s="30">
        <v>9.5</v>
      </c>
      <c r="J17" s="30">
        <v>2</v>
      </c>
      <c r="K17" s="34">
        <f t="shared" si="0"/>
        <v>5.75</v>
      </c>
      <c r="L17" s="36">
        <f t="shared" si="1"/>
        <v>3.0686587732536612</v>
      </c>
      <c r="M17" s="48">
        <v>2.75</v>
      </c>
      <c r="N17" s="30">
        <v>3</v>
      </c>
      <c r="O17" s="30">
        <v>4.75</v>
      </c>
      <c r="P17" s="30">
        <v>1</v>
      </c>
      <c r="Q17" s="34">
        <f t="shared" si="2"/>
        <v>2.875</v>
      </c>
      <c r="R17" s="36">
        <f t="shared" si="3"/>
        <v>1.5343293866268306</v>
      </c>
    </row>
    <row r="18" spans="1:18">
      <c r="A18" s="26" t="s">
        <v>4</v>
      </c>
      <c r="B18" s="2" t="s">
        <v>7</v>
      </c>
      <c r="C18" s="30" t="s">
        <v>35</v>
      </c>
      <c r="D18" s="30"/>
      <c r="E18" s="30"/>
      <c r="F18" s="35" t="s">
        <v>285</v>
      </c>
      <c r="G18" s="50">
        <v>4.5</v>
      </c>
      <c r="H18" s="30">
        <v>4</v>
      </c>
      <c r="I18" s="30">
        <v>4</v>
      </c>
      <c r="J18" s="30">
        <v>4</v>
      </c>
      <c r="K18" s="34">
        <f t="shared" si="0"/>
        <v>4.125</v>
      </c>
      <c r="L18" s="36">
        <f t="shared" si="1"/>
        <v>0.25</v>
      </c>
      <c r="M18" s="48">
        <v>2.25</v>
      </c>
      <c r="N18" s="30">
        <v>2</v>
      </c>
      <c r="O18" s="30">
        <v>2</v>
      </c>
      <c r="P18" s="30">
        <v>2</v>
      </c>
      <c r="Q18" s="34">
        <f t="shared" si="2"/>
        <v>2.0625</v>
      </c>
      <c r="R18" s="36">
        <f t="shared" si="3"/>
        <v>0.125</v>
      </c>
    </row>
    <row r="19" spans="1:18">
      <c r="A19" s="26" t="s">
        <v>4</v>
      </c>
      <c r="B19" s="2" t="s">
        <v>7</v>
      </c>
      <c r="C19" s="30" t="s">
        <v>33</v>
      </c>
      <c r="D19" s="30"/>
      <c r="E19" s="30"/>
      <c r="F19" s="35" t="s">
        <v>286</v>
      </c>
      <c r="G19" s="50">
        <v>4</v>
      </c>
      <c r="H19" s="30">
        <v>1.5</v>
      </c>
      <c r="I19" s="30">
        <v>3</v>
      </c>
      <c r="J19" s="30">
        <v>4.5</v>
      </c>
      <c r="K19" s="34">
        <f t="shared" si="0"/>
        <v>3.25</v>
      </c>
      <c r="L19" s="36">
        <f t="shared" si="1"/>
        <v>1.3228756555322954</v>
      </c>
      <c r="M19" s="48">
        <v>2</v>
      </c>
      <c r="N19" s="30">
        <v>0.75</v>
      </c>
      <c r="O19" s="30">
        <v>1.5</v>
      </c>
      <c r="P19" s="30">
        <v>2.25</v>
      </c>
      <c r="Q19" s="34">
        <f t="shared" si="2"/>
        <v>1.625</v>
      </c>
      <c r="R19" s="36">
        <f t="shared" si="3"/>
        <v>0.66143782776614768</v>
      </c>
    </row>
    <row r="20" spans="1:18">
      <c r="A20" s="26" t="s">
        <v>9</v>
      </c>
      <c r="B20" s="2" t="s">
        <v>8</v>
      </c>
      <c r="C20" s="30" t="s">
        <v>264</v>
      </c>
      <c r="D20" s="30" t="s">
        <v>301</v>
      </c>
      <c r="E20" s="30" t="s">
        <v>308</v>
      </c>
      <c r="F20" s="35" t="s">
        <v>297</v>
      </c>
      <c r="G20" s="50">
        <v>1.5</v>
      </c>
      <c r="H20" s="30">
        <v>2</v>
      </c>
      <c r="I20" s="30">
        <v>1.5</v>
      </c>
      <c r="J20" s="30">
        <v>2.5</v>
      </c>
      <c r="K20" s="34">
        <f t="shared" si="0"/>
        <v>1.875</v>
      </c>
      <c r="L20" s="36">
        <f t="shared" si="1"/>
        <v>0.47871355387816905</v>
      </c>
      <c r="M20" s="48">
        <v>0.75</v>
      </c>
      <c r="N20" s="30">
        <v>1</v>
      </c>
      <c r="O20" s="30">
        <v>0.75</v>
      </c>
      <c r="P20" s="30">
        <v>1.25</v>
      </c>
      <c r="Q20" s="34">
        <f t="shared" si="2"/>
        <v>0.9375</v>
      </c>
      <c r="R20" s="36">
        <f t="shared" si="3"/>
        <v>0.23935677693908453</v>
      </c>
    </row>
    <row r="21" spans="1:18">
      <c r="A21" s="26" t="s">
        <v>9</v>
      </c>
      <c r="B21" s="2" t="s">
        <v>8</v>
      </c>
      <c r="C21" s="30" t="s">
        <v>266</v>
      </c>
      <c r="D21" s="30" t="s">
        <v>301</v>
      </c>
      <c r="E21" s="30" t="s">
        <v>305</v>
      </c>
      <c r="F21" s="35" t="s">
        <v>299</v>
      </c>
      <c r="G21" s="50">
        <v>4.5</v>
      </c>
      <c r="H21" s="30">
        <v>3.5</v>
      </c>
      <c r="I21" s="30">
        <v>3.5</v>
      </c>
      <c r="J21" s="30">
        <v>3.5</v>
      </c>
      <c r="K21" s="34">
        <f t="shared" si="0"/>
        <v>3.75</v>
      </c>
      <c r="L21" s="36">
        <f t="shared" si="1"/>
        <v>0.5</v>
      </c>
      <c r="M21" s="48">
        <v>2.25</v>
      </c>
      <c r="N21" s="30">
        <v>1.75</v>
      </c>
      <c r="O21" s="30">
        <v>1.75</v>
      </c>
      <c r="P21" s="30">
        <v>1.75</v>
      </c>
      <c r="Q21" s="34">
        <f t="shared" si="2"/>
        <v>1.875</v>
      </c>
      <c r="R21" s="36">
        <f t="shared" si="3"/>
        <v>0.25</v>
      </c>
    </row>
    <row r="22" spans="1:18">
      <c r="A22" s="26" t="s">
        <v>9</v>
      </c>
      <c r="B22" s="2" t="s">
        <v>7</v>
      </c>
      <c r="C22" s="30" t="s">
        <v>264</v>
      </c>
      <c r="D22" s="30" t="s">
        <v>301</v>
      </c>
      <c r="E22" s="30" t="s">
        <v>307</v>
      </c>
      <c r="F22" s="35" t="s">
        <v>293</v>
      </c>
      <c r="G22" s="50">
        <v>1.5</v>
      </c>
      <c r="H22" s="30">
        <v>2.5</v>
      </c>
      <c r="I22" s="30">
        <v>2.5</v>
      </c>
      <c r="J22" s="30">
        <v>0.5</v>
      </c>
      <c r="K22" s="34">
        <f t="shared" si="0"/>
        <v>1.75</v>
      </c>
      <c r="L22" s="36">
        <f t="shared" si="1"/>
        <v>0.9574271077563381</v>
      </c>
      <c r="M22" s="48">
        <v>0.75</v>
      </c>
      <c r="N22" s="30">
        <v>1.25</v>
      </c>
      <c r="O22" s="30">
        <v>1.25</v>
      </c>
      <c r="P22" s="30">
        <v>0.25</v>
      </c>
      <c r="Q22" s="34">
        <f t="shared" si="2"/>
        <v>0.875</v>
      </c>
      <c r="R22" s="36">
        <f t="shared" si="3"/>
        <v>0.47871355387816905</v>
      </c>
    </row>
    <row r="23" spans="1:18">
      <c r="A23" s="26" t="s">
        <v>9</v>
      </c>
      <c r="B23" s="2" t="s">
        <v>7</v>
      </c>
      <c r="C23" s="30" t="s">
        <v>266</v>
      </c>
      <c r="D23" s="30" t="s">
        <v>301</v>
      </c>
      <c r="E23" s="30" t="s">
        <v>304</v>
      </c>
      <c r="F23" s="35" t="s">
        <v>295</v>
      </c>
      <c r="G23" s="50">
        <v>2</v>
      </c>
      <c r="H23" s="30">
        <v>4</v>
      </c>
      <c r="I23" s="30">
        <v>1.5</v>
      </c>
      <c r="J23" s="30">
        <v>3</v>
      </c>
      <c r="K23" s="34">
        <f t="shared" si="0"/>
        <v>2.625</v>
      </c>
      <c r="L23" s="36">
        <f t="shared" si="1"/>
        <v>1.1086778913041726</v>
      </c>
      <c r="M23" s="48">
        <v>1</v>
      </c>
      <c r="N23" s="30">
        <v>2</v>
      </c>
      <c r="O23" s="30">
        <v>0.75</v>
      </c>
      <c r="P23" s="30">
        <v>1.5</v>
      </c>
      <c r="Q23" s="34">
        <f t="shared" si="2"/>
        <v>1.3125</v>
      </c>
      <c r="R23" s="36">
        <f t="shared" si="3"/>
        <v>0.5543389456520863</v>
      </c>
    </row>
    <row r="24" spans="1:18">
      <c r="A24" s="27" t="s">
        <v>278</v>
      </c>
      <c r="B24" s="30"/>
      <c r="C24" s="30"/>
      <c r="D24" s="30"/>
      <c r="E24" s="30"/>
      <c r="F24" s="45" t="s">
        <v>278</v>
      </c>
      <c r="G24" s="50">
        <v>18.5</v>
      </c>
      <c r="H24" s="30">
        <v>17.5</v>
      </c>
      <c r="I24" s="30">
        <v>20.5</v>
      </c>
      <c r="J24" s="30">
        <v>20.5</v>
      </c>
      <c r="K24" s="34">
        <f t="shared" si="0"/>
        <v>19.25</v>
      </c>
      <c r="L24" s="36">
        <f t="shared" si="1"/>
        <v>1.5</v>
      </c>
      <c r="M24" s="48">
        <v>9.25</v>
      </c>
      <c r="N24" s="30">
        <v>8.75</v>
      </c>
      <c r="O24" s="30">
        <v>10.25</v>
      </c>
      <c r="P24" s="30">
        <v>10.25</v>
      </c>
      <c r="Q24" s="34">
        <f t="shared" si="2"/>
        <v>9.625</v>
      </c>
      <c r="R24" s="36">
        <f t="shared" si="3"/>
        <v>0.75</v>
      </c>
    </row>
    <row r="25" spans="1:18">
      <c r="A25" s="27" t="s">
        <v>279</v>
      </c>
      <c r="B25" s="30"/>
      <c r="C25" s="30"/>
      <c r="D25" s="30"/>
      <c r="E25" s="30"/>
      <c r="F25" s="45" t="s">
        <v>279</v>
      </c>
      <c r="G25" s="50">
        <v>26.5</v>
      </c>
      <c r="H25" s="30">
        <v>24.5</v>
      </c>
      <c r="I25" s="30">
        <v>25.5</v>
      </c>
      <c r="J25" s="30">
        <v>22.5</v>
      </c>
      <c r="K25" s="34">
        <f t="shared" si="0"/>
        <v>24.75</v>
      </c>
      <c r="L25" s="36">
        <f t="shared" si="1"/>
        <v>1.707825127659933</v>
      </c>
      <c r="M25" s="48">
        <v>13.25</v>
      </c>
      <c r="N25" s="30">
        <v>12.25</v>
      </c>
      <c r="O25" s="30">
        <v>12.75</v>
      </c>
      <c r="P25" s="30">
        <v>11.25</v>
      </c>
      <c r="Q25" s="34">
        <f t="shared" si="2"/>
        <v>12.375</v>
      </c>
      <c r="R25" s="36">
        <f t="shared" si="3"/>
        <v>0.8539125638299665</v>
      </c>
    </row>
    <row r="26" spans="1:18">
      <c r="A26" s="27" t="s">
        <v>42</v>
      </c>
      <c r="B26" s="30"/>
      <c r="C26" s="30"/>
      <c r="D26" s="30"/>
      <c r="E26" s="30"/>
      <c r="F26" s="45" t="s">
        <v>42</v>
      </c>
      <c r="G26" s="50">
        <v>26.5</v>
      </c>
      <c r="H26" s="30">
        <v>21</v>
      </c>
      <c r="I26" s="30">
        <v>25.5</v>
      </c>
      <c r="J26" s="30">
        <v>26.5</v>
      </c>
      <c r="K26" s="34">
        <f t="shared" si="0"/>
        <v>24.875</v>
      </c>
      <c r="L26" s="36">
        <f t="shared" si="1"/>
        <v>2.6259918760981216</v>
      </c>
      <c r="M26" s="48">
        <v>13.25</v>
      </c>
      <c r="N26" s="30">
        <v>10.5</v>
      </c>
      <c r="O26" s="30">
        <v>12.75</v>
      </c>
      <c r="P26" s="30">
        <v>13.25</v>
      </c>
      <c r="Q26" s="34">
        <f t="shared" si="2"/>
        <v>12.4375</v>
      </c>
      <c r="R26" s="36">
        <f t="shared" si="3"/>
        <v>1.3129959380490608</v>
      </c>
    </row>
    <row r="27" spans="1:18">
      <c r="A27" s="27" t="s">
        <v>43</v>
      </c>
      <c r="B27" s="30"/>
      <c r="C27" s="30"/>
      <c r="D27" s="30"/>
      <c r="E27" s="30"/>
      <c r="F27" s="45" t="s">
        <v>43</v>
      </c>
      <c r="G27" s="50">
        <v>24</v>
      </c>
      <c r="H27" s="30">
        <v>24.5</v>
      </c>
      <c r="I27" s="30">
        <v>24.5</v>
      </c>
      <c r="J27" s="30">
        <v>28.5</v>
      </c>
      <c r="K27" s="34">
        <f t="shared" si="0"/>
        <v>25.375</v>
      </c>
      <c r="L27" s="36">
        <f t="shared" si="1"/>
        <v>2.0966242709015206</v>
      </c>
      <c r="M27" s="48">
        <v>12</v>
      </c>
      <c r="N27" s="30">
        <v>12.25</v>
      </c>
      <c r="O27" s="30">
        <v>12.25</v>
      </c>
      <c r="P27" s="30">
        <v>14.25</v>
      </c>
      <c r="Q27" s="34">
        <f t="shared" si="2"/>
        <v>12.6875</v>
      </c>
      <c r="R27" s="36">
        <f t="shared" si="3"/>
        <v>1.0483121354507603</v>
      </c>
    </row>
    <row r="28" spans="1:18" ht="15.75" thickBot="1">
      <c r="A28" s="28" t="s">
        <v>280</v>
      </c>
      <c r="B28" s="44"/>
      <c r="C28" s="44"/>
      <c r="D28" s="44"/>
      <c r="E28" s="44"/>
      <c r="F28" s="46" t="s">
        <v>280</v>
      </c>
      <c r="G28" s="51">
        <v>17.5</v>
      </c>
      <c r="H28" s="44">
        <v>16.5</v>
      </c>
      <c r="I28" s="44">
        <v>16.5</v>
      </c>
      <c r="J28" s="44">
        <v>23</v>
      </c>
      <c r="K28" s="37">
        <f t="shared" si="0"/>
        <v>18.375</v>
      </c>
      <c r="L28" s="38">
        <f t="shared" si="1"/>
        <v>3.1191612120354835</v>
      </c>
      <c r="M28" s="49">
        <v>8.75</v>
      </c>
      <c r="N28" s="44">
        <v>8.25</v>
      </c>
      <c r="O28" s="44">
        <v>8.25</v>
      </c>
      <c r="P28" s="44">
        <v>11.5</v>
      </c>
      <c r="Q28" s="37">
        <f t="shared" si="2"/>
        <v>9.1875</v>
      </c>
      <c r="R28" s="38">
        <f t="shared" si="3"/>
        <v>1.5595806060177417</v>
      </c>
    </row>
  </sheetData>
  <autoFilter ref="A3:R28">
    <sortState ref="A4:R28">
      <sortCondition descending="1" ref="D3:D28"/>
    </sortState>
  </autoFilter>
  <mergeCells count="4">
    <mergeCell ref="A1:R1"/>
    <mergeCell ref="A2:F2"/>
    <mergeCell ref="G2:L2"/>
    <mergeCell ref="M2:R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27"/>
  <sheetViews>
    <sheetView workbookViewId="0">
      <selection sqref="A1:L1"/>
    </sheetView>
  </sheetViews>
  <sheetFormatPr defaultRowHeight="15"/>
  <cols>
    <col min="1" max="1" width="11" customWidth="1"/>
    <col min="6" max="6" width="17.85546875" bestFit="1" customWidth="1"/>
    <col min="11" max="11" width="8.140625" customWidth="1"/>
  </cols>
  <sheetData>
    <row r="1" spans="1:12" ht="29.25" thickBot="1">
      <c r="A1" s="151" t="s">
        <v>322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60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11" t="s">
        <v>268</v>
      </c>
      <c r="H2" s="11" t="s">
        <v>269</v>
      </c>
      <c r="I2" s="11" t="s">
        <v>270</v>
      </c>
      <c r="J2" s="11" t="s">
        <v>271</v>
      </c>
      <c r="K2" s="12" t="s">
        <v>324</v>
      </c>
      <c r="L2" s="12" t="s">
        <v>323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1">
        <v>101</v>
      </c>
      <c r="H3" s="1">
        <v>58</v>
      </c>
      <c r="I3" s="1">
        <v>115</v>
      </c>
      <c r="J3" s="1">
        <v>130</v>
      </c>
      <c r="K3" s="10">
        <f>AVERAGE(G3:J3)</f>
        <v>101</v>
      </c>
      <c r="L3" s="8">
        <f>STDEV(G3:J3)</f>
        <v>31.016124838541646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1">
        <v>17</v>
      </c>
      <c r="H4" s="1">
        <v>40</v>
      </c>
      <c r="I4" s="1">
        <v>21</v>
      </c>
      <c r="J4" s="1">
        <v>53</v>
      </c>
      <c r="K4" s="10">
        <f t="shared" ref="K4:K10" si="0">AVERAGE(G4:J4)</f>
        <v>32.75</v>
      </c>
      <c r="L4" s="8">
        <f t="shared" ref="L4:L10" si="1">STDEV(G4:J4)</f>
        <v>16.82012683265696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1">
        <v>72</v>
      </c>
      <c r="H5" s="1">
        <v>47</v>
      </c>
      <c r="I5" s="1">
        <v>46</v>
      </c>
      <c r="J5" s="1">
        <v>58</v>
      </c>
      <c r="K5" s="10">
        <f t="shared" si="0"/>
        <v>55.75</v>
      </c>
      <c r="L5" s="8">
        <f t="shared" si="1"/>
        <v>12.120918557051139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1">
        <v>31</v>
      </c>
      <c r="H6" s="1">
        <v>41</v>
      </c>
      <c r="I6" s="1">
        <v>56</v>
      </c>
      <c r="J6" s="1">
        <v>41</v>
      </c>
      <c r="K6" s="10">
        <f t="shared" si="0"/>
        <v>42.25</v>
      </c>
      <c r="L6" s="8">
        <f t="shared" si="1"/>
        <v>10.307764064044152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1">
        <v>11</v>
      </c>
      <c r="H7" s="1">
        <v>95</v>
      </c>
      <c r="I7" s="1">
        <v>64</v>
      </c>
      <c r="J7" s="1">
        <v>114</v>
      </c>
      <c r="K7" s="10">
        <f t="shared" si="0"/>
        <v>71</v>
      </c>
      <c r="L7" s="8">
        <f t="shared" si="1"/>
        <v>44.996296143867959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1">
        <v>109</v>
      </c>
      <c r="H8" s="1">
        <v>21</v>
      </c>
      <c r="I8" s="1">
        <v>81</v>
      </c>
      <c r="J8" s="1">
        <v>49</v>
      </c>
      <c r="K8" s="10">
        <f t="shared" si="0"/>
        <v>65</v>
      </c>
      <c r="L8" s="8">
        <f t="shared" si="1"/>
        <v>38.227389831550532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1">
        <v>160</v>
      </c>
      <c r="H9" s="1">
        <v>76</v>
      </c>
      <c r="I9" s="1">
        <v>61</v>
      </c>
      <c r="J9" s="1">
        <v>49</v>
      </c>
      <c r="K9" s="10">
        <f t="shared" si="0"/>
        <v>86.5</v>
      </c>
      <c r="L9" s="8">
        <f t="shared" si="1"/>
        <v>50.229473419497438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1">
        <v>36</v>
      </c>
      <c r="H10" s="1">
        <v>57</v>
      </c>
      <c r="I10" s="1">
        <v>59</v>
      </c>
      <c r="J10" s="1">
        <v>21</v>
      </c>
      <c r="K10" s="10">
        <f t="shared" si="0"/>
        <v>43.25</v>
      </c>
      <c r="L10" s="8">
        <f t="shared" si="1"/>
        <v>18.117670931993437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1">
        <v>67</v>
      </c>
      <c r="H11" s="1">
        <v>125</v>
      </c>
      <c r="I11" s="1">
        <v>44</v>
      </c>
      <c r="J11" s="1">
        <v>123</v>
      </c>
      <c r="K11" s="5">
        <f t="shared" ref="K11:K22" si="2">AVERAGE(G11:J11)</f>
        <v>89.75</v>
      </c>
      <c r="L11" s="1">
        <f t="shared" ref="L11:L22" si="3">STDEV(G11:J11)</f>
        <v>40.656077856412402</v>
      </c>
    </row>
    <row r="12" spans="1:12">
      <c r="A12" s="2" t="s">
        <v>9</v>
      </c>
      <c r="B12" s="2" t="s">
        <v>7</v>
      </c>
      <c r="C12" s="1" t="s">
        <v>264</v>
      </c>
      <c r="D12" s="1" t="s">
        <v>301</v>
      </c>
      <c r="E12" s="1" t="s">
        <v>307</v>
      </c>
      <c r="F12" s="1" t="s">
        <v>293</v>
      </c>
      <c r="G12" s="1">
        <v>66</v>
      </c>
      <c r="H12" s="1">
        <v>61</v>
      </c>
      <c r="I12" s="1">
        <v>51</v>
      </c>
      <c r="J12" s="1">
        <v>59</v>
      </c>
      <c r="K12" s="5">
        <f t="shared" si="2"/>
        <v>59.25</v>
      </c>
      <c r="L12" s="1">
        <f t="shared" si="3"/>
        <v>6.2383224240709669</v>
      </c>
    </row>
    <row r="13" spans="1:12">
      <c r="A13" s="2" t="s">
        <v>9</v>
      </c>
      <c r="B13" s="2" t="s">
        <v>8</v>
      </c>
      <c r="C13" s="1" t="s">
        <v>264</v>
      </c>
      <c r="D13" s="1" t="s">
        <v>301</v>
      </c>
      <c r="E13" s="1" t="s">
        <v>308</v>
      </c>
      <c r="F13" s="1" t="s">
        <v>297</v>
      </c>
      <c r="G13" s="1">
        <v>41</v>
      </c>
      <c r="H13" s="1">
        <v>81</v>
      </c>
      <c r="I13" s="1">
        <v>49</v>
      </c>
      <c r="J13" s="1">
        <v>41</v>
      </c>
      <c r="K13" s="5">
        <f t="shared" si="2"/>
        <v>53</v>
      </c>
      <c r="L13" s="1">
        <f t="shared" si="3"/>
        <v>19.043809142780933</v>
      </c>
    </row>
    <row r="14" spans="1:12">
      <c r="A14" s="2" t="s">
        <v>9</v>
      </c>
      <c r="B14" s="2" t="s">
        <v>5</v>
      </c>
      <c r="C14" s="1" t="s">
        <v>266</v>
      </c>
      <c r="D14" s="1" t="s">
        <v>301</v>
      </c>
      <c r="E14" s="1" t="s">
        <v>303</v>
      </c>
      <c r="F14" s="1" t="s">
        <v>291</v>
      </c>
      <c r="G14" s="1">
        <v>84</v>
      </c>
      <c r="H14" s="1">
        <v>81</v>
      </c>
      <c r="I14" s="1">
        <v>129</v>
      </c>
      <c r="J14" s="1">
        <v>111</v>
      </c>
      <c r="K14" s="5">
        <f t="shared" si="2"/>
        <v>101.25</v>
      </c>
      <c r="L14" s="1">
        <f t="shared" si="3"/>
        <v>22.896506283710622</v>
      </c>
    </row>
    <row r="15" spans="1:12">
      <c r="A15" s="2" t="s">
        <v>9</v>
      </c>
      <c r="B15" s="2" t="s">
        <v>7</v>
      </c>
      <c r="C15" s="1" t="s">
        <v>266</v>
      </c>
      <c r="D15" s="1" t="s">
        <v>301</v>
      </c>
      <c r="E15" s="1" t="s">
        <v>304</v>
      </c>
      <c r="F15" s="1" t="s">
        <v>295</v>
      </c>
      <c r="G15" s="1">
        <v>50</v>
      </c>
      <c r="H15" s="1">
        <v>90</v>
      </c>
      <c r="I15" s="1">
        <v>48</v>
      </c>
      <c r="J15" s="1">
        <v>104</v>
      </c>
      <c r="K15" s="5">
        <f t="shared" si="2"/>
        <v>73</v>
      </c>
      <c r="L15" s="1">
        <f t="shared" si="3"/>
        <v>28.307831660749528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1">
        <v>84</v>
      </c>
      <c r="H16" s="1">
        <v>39</v>
      </c>
      <c r="I16" s="1">
        <v>52</v>
      </c>
      <c r="J16" s="1">
        <v>18</v>
      </c>
      <c r="K16" s="5">
        <f t="shared" si="2"/>
        <v>48.25</v>
      </c>
      <c r="L16" s="1">
        <f t="shared" si="3"/>
        <v>27.645071893558171</v>
      </c>
    </row>
    <row r="17" spans="1:12">
      <c r="A17" s="2" t="s">
        <v>9</v>
      </c>
      <c r="B17" s="2" t="s">
        <v>5</v>
      </c>
      <c r="C17" s="1" t="s">
        <v>265</v>
      </c>
      <c r="D17" s="1" t="s">
        <v>302</v>
      </c>
      <c r="E17" s="1"/>
      <c r="F17" s="1" t="s">
        <v>290</v>
      </c>
      <c r="G17" s="1">
        <v>70</v>
      </c>
      <c r="H17" s="1">
        <v>129</v>
      </c>
      <c r="I17" s="1">
        <v>50</v>
      </c>
      <c r="J17" s="1">
        <v>128</v>
      </c>
      <c r="K17" s="5">
        <f t="shared" si="2"/>
        <v>94.25</v>
      </c>
      <c r="L17" s="1">
        <f t="shared" si="3"/>
        <v>40.384609279608817</v>
      </c>
    </row>
    <row r="18" spans="1:12">
      <c r="A18" s="2" t="s">
        <v>9</v>
      </c>
      <c r="B18" s="2" t="s">
        <v>7</v>
      </c>
      <c r="C18" s="1" t="s">
        <v>265</v>
      </c>
      <c r="D18" s="1" t="s">
        <v>302</v>
      </c>
      <c r="E18" s="1"/>
      <c r="F18" s="1" t="s">
        <v>294</v>
      </c>
      <c r="G18" s="1">
        <v>55</v>
      </c>
      <c r="H18" s="1">
        <v>61</v>
      </c>
      <c r="I18" s="1">
        <v>48</v>
      </c>
      <c r="J18" s="1">
        <v>58</v>
      </c>
      <c r="K18" s="5">
        <f t="shared" si="2"/>
        <v>55.5</v>
      </c>
      <c r="L18" s="1">
        <f t="shared" si="3"/>
        <v>5.5677643628300215</v>
      </c>
    </row>
    <row r="19" spans="1:12">
      <c r="A19" s="2" t="s">
        <v>9</v>
      </c>
      <c r="B19" s="2" t="s">
        <v>8</v>
      </c>
      <c r="C19" s="1" t="s">
        <v>265</v>
      </c>
      <c r="D19" s="1" t="s">
        <v>302</v>
      </c>
      <c r="E19" s="1"/>
      <c r="F19" s="1" t="s">
        <v>298</v>
      </c>
      <c r="G19" s="1">
        <v>69</v>
      </c>
      <c r="H19" s="1">
        <v>83</v>
      </c>
      <c r="I19" s="1">
        <v>70</v>
      </c>
      <c r="J19" s="1">
        <v>37</v>
      </c>
      <c r="K19" s="5">
        <f t="shared" si="2"/>
        <v>64.75</v>
      </c>
      <c r="L19" s="1">
        <f t="shared" si="3"/>
        <v>19.568256607747831</v>
      </c>
    </row>
    <row r="20" spans="1:12">
      <c r="A20" s="2" t="s">
        <v>9</v>
      </c>
      <c r="B20" s="2" t="s">
        <v>5</v>
      </c>
      <c r="C20" s="1" t="s">
        <v>267</v>
      </c>
      <c r="D20" s="1" t="s">
        <v>302</v>
      </c>
      <c r="E20" s="1"/>
      <c r="F20" s="1" t="s">
        <v>292</v>
      </c>
      <c r="G20" s="1">
        <v>89</v>
      </c>
      <c r="H20" s="1">
        <v>95</v>
      </c>
      <c r="I20" s="1">
        <v>140</v>
      </c>
      <c r="J20" s="1">
        <v>129</v>
      </c>
      <c r="K20" s="5">
        <f t="shared" si="2"/>
        <v>113.25</v>
      </c>
      <c r="L20" s="1">
        <f t="shared" si="3"/>
        <v>25.064915718988566</v>
      </c>
    </row>
    <row r="21" spans="1:12">
      <c r="A21" s="2" t="s">
        <v>9</v>
      </c>
      <c r="B21" s="2" t="s">
        <v>7</v>
      </c>
      <c r="C21" s="1" t="s">
        <v>267</v>
      </c>
      <c r="D21" s="1" t="s">
        <v>302</v>
      </c>
      <c r="E21" s="1"/>
      <c r="F21" s="1" t="s">
        <v>296</v>
      </c>
      <c r="G21" s="1">
        <v>69</v>
      </c>
      <c r="H21" s="1">
        <v>84</v>
      </c>
      <c r="I21" s="1">
        <v>41</v>
      </c>
      <c r="J21" s="1">
        <v>120</v>
      </c>
      <c r="K21" s="5">
        <f t="shared" si="2"/>
        <v>78.5</v>
      </c>
      <c r="L21" s="1">
        <f t="shared" si="3"/>
        <v>32.908965343808667</v>
      </c>
    </row>
    <row r="22" spans="1:12">
      <c r="A22" s="2" t="s">
        <v>9</v>
      </c>
      <c r="B22" s="2" t="s">
        <v>8</v>
      </c>
      <c r="C22" s="1" t="s">
        <v>267</v>
      </c>
      <c r="D22" s="1" t="s">
        <v>302</v>
      </c>
      <c r="E22" s="1"/>
      <c r="F22" s="1" t="s">
        <v>300</v>
      </c>
      <c r="G22" s="1">
        <v>64</v>
      </c>
      <c r="H22" s="1">
        <v>32</v>
      </c>
      <c r="I22" s="1">
        <v>52</v>
      </c>
      <c r="J22" s="1">
        <v>19</v>
      </c>
      <c r="K22" s="5">
        <f t="shared" si="2"/>
        <v>41.75</v>
      </c>
      <c r="L22" s="1">
        <f t="shared" si="3"/>
        <v>20.1059692628831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1">
        <v>90</v>
      </c>
      <c r="H23" s="1">
        <v>122</v>
      </c>
      <c r="I23" s="1">
        <v>117</v>
      </c>
      <c r="J23" s="1">
        <v>69</v>
      </c>
      <c r="K23" s="5">
        <f>AVERAGE(G23:J23)</f>
        <v>99.5</v>
      </c>
      <c r="L23" s="1">
        <f>STDEV(G23:J23)</f>
        <v>24.718414188616549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1">
        <v>171</v>
      </c>
      <c r="H24" s="1">
        <v>143</v>
      </c>
      <c r="I24" s="1">
        <v>158</v>
      </c>
      <c r="J24" s="1">
        <v>127</v>
      </c>
      <c r="K24" s="5">
        <f>AVERAGE(G24:J24)</f>
        <v>149.75</v>
      </c>
      <c r="L24" s="1">
        <f>STDEV(G24:J24)</f>
        <v>18.997806890972093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1">
        <v>101</v>
      </c>
      <c r="H25" s="1">
        <v>132</v>
      </c>
      <c r="I25" s="1">
        <v>80</v>
      </c>
      <c r="J25" s="1">
        <v>71</v>
      </c>
      <c r="K25" s="5">
        <f>AVERAGE(G25:J25)</f>
        <v>96</v>
      </c>
      <c r="L25" s="1">
        <f>STDEV(G25:J25)</f>
        <v>27.092434368288131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1">
        <v>107</v>
      </c>
      <c r="H26" s="1">
        <v>103</v>
      </c>
      <c r="I26" s="1">
        <v>126</v>
      </c>
      <c r="J26" s="1">
        <v>154</v>
      </c>
      <c r="K26" s="5">
        <f>AVERAGE(G26:J26)</f>
        <v>122.5</v>
      </c>
      <c r="L26" s="1">
        <f>STDEV(G26:J26)</f>
        <v>23.273733406281568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1">
        <v>36</v>
      </c>
      <c r="H27" s="1">
        <v>14</v>
      </c>
      <c r="I27" s="1">
        <v>10</v>
      </c>
      <c r="J27" s="1">
        <v>15</v>
      </c>
      <c r="K27" s="5">
        <f>AVERAGE(G27:J27)</f>
        <v>18.75</v>
      </c>
      <c r="L27" s="1">
        <f>STDEV(G27:J27)</f>
        <v>11.7011395456454</v>
      </c>
    </row>
  </sheetData>
  <autoFilter ref="A2:L27">
    <sortState ref="A11:L22">
      <sortCondition ref="D2:D27"/>
    </sortState>
  </autoFilter>
  <mergeCells count="1">
    <mergeCell ref="A1:L1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27"/>
  <sheetViews>
    <sheetView zoomScale="90" zoomScaleNormal="90" workbookViewId="0">
      <selection sqref="A1:L1"/>
    </sheetView>
  </sheetViews>
  <sheetFormatPr defaultRowHeight="15"/>
  <cols>
    <col min="6" max="6" width="17.85546875" bestFit="1" customWidth="1"/>
  </cols>
  <sheetData>
    <row r="1" spans="1:12" ht="29.25" thickBot="1">
      <c r="A1" s="151" t="s">
        <v>327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45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11" t="s">
        <v>268</v>
      </c>
      <c r="H2" s="11" t="s">
        <v>269</v>
      </c>
      <c r="I2" s="11" t="s">
        <v>270</v>
      </c>
      <c r="J2" s="11" t="s">
        <v>271</v>
      </c>
      <c r="K2" s="12" t="s">
        <v>328</v>
      </c>
      <c r="L2" s="12" t="s">
        <v>329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1">
        <v>32</v>
      </c>
      <c r="H3" s="1">
        <v>10</v>
      </c>
      <c r="I3" s="3">
        <v>8</v>
      </c>
      <c r="J3" s="1">
        <v>30</v>
      </c>
      <c r="K3" s="10">
        <f>AVERAGE(G3:J3)</f>
        <v>20</v>
      </c>
      <c r="L3" s="8">
        <f>STDEV(G3:J3)</f>
        <v>12.754084313139327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1">
        <v>4</v>
      </c>
      <c r="H4" s="1">
        <v>8</v>
      </c>
      <c r="I4" s="1">
        <v>12</v>
      </c>
      <c r="J4" s="1">
        <v>12</v>
      </c>
      <c r="K4" s="10">
        <f t="shared" ref="K4:K10" si="0">AVERAGE(G4:J4)</f>
        <v>9</v>
      </c>
      <c r="L4" s="1">
        <f t="shared" ref="L4:L10" si="1">STDEV(G4:J4)</f>
        <v>3.8297084310253524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1">
        <v>15</v>
      </c>
      <c r="H5" s="1">
        <v>21</v>
      </c>
      <c r="I5" s="1">
        <v>17</v>
      </c>
      <c r="J5" s="1">
        <v>13</v>
      </c>
      <c r="K5" s="10">
        <f t="shared" si="0"/>
        <v>16.5</v>
      </c>
      <c r="L5" s="1">
        <f t="shared" si="1"/>
        <v>3.415650255319866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1">
        <v>12</v>
      </c>
      <c r="H6" s="1">
        <v>10</v>
      </c>
      <c r="I6" s="1">
        <v>7</v>
      </c>
      <c r="J6" s="1">
        <v>4</v>
      </c>
      <c r="K6" s="10">
        <f t="shared" si="0"/>
        <v>8.25</v>
      </c>
      <c r="L6" s="1">
        <f t="shared" si="1"/>
        <v>3.5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1">
        <v>10</v>
      </c>
      <c r="H7" s="1">
        <v>13</v>
      </c>
      <c r="I7" s="1">
        <v>7</v>
      </c>
      <c r="J7" s="1">
        <v>17</v>
      </c>
      <c r="K7" s="10">
        <f t="shared" si="0"/>
        <v>11.75</v>
      </c>
      <c r="L7" s="1">
        <f t="shared" si="1"/>
        <v>4.2720018726587652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1">
        <v>12</v>
      </c>
      <c r="H8" s="1">
        <v>6</v>
      </c>
      <c r="I8" s="1">
        <v>9</v>
      </c>
      <c r="J8" s="1">
        <v>15</v>
      </c>
      <c r="K8" s="10">
        <f t="shared" si="0"/>
        <v>10.5</v>
      </c>
      <c r="L8" s="1">
        <f t="shared" si="1"/>
        <v>3.872983346207417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1">
        <v>35</v>
      </c>
      <c r="H9" s="1">
        <v>19</v>
      </c>
      <c r="I9" s="1">
        <v>22</v>
      </c>
      <c r="J9" s="1">
        <v>13</v>
      </c>
      <c r="K9" s="10">
        <f t="shared" si="0"/>
        <v>22.25</v>
      </c>
      <c r="L9" s="1">
        <f t="shared" si="1"/>
        <v>9.2870878105033547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1">
        <v>9</v>
      </c>
      <c r="H10" s="1">
        <v>13</v>
      </c>
      <c r="I10" s="1">
        <v>15</v>
      </c>
      <c r="J10" s="1">
        <v>14</v>
      </c>
      <c r="K10" s="10">
        <f t="shared" si="0"/>
        <v>12.75</v>
      </c>
      <c r="L10" s="1">
        <f t="shared" si="1"/>
        <v>2.6299556396765835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1">
        <v>13</v>
      </c>
      <c r="H11" s="1">
        <v>15</v>
      </c>
      <c r="I11" s="1">
        <v>11</v>
      </c>
      <c r="J11" s="1">
        <v>23</v>
      </c>
      <c r="K11" s="5">
        <f t="shared" ref="K11:K16" si="2">AVERAGE(G11:J11)</f>
        <v>15.5</v>
      </c>
      <c r="L11" s="1">
        <f t="shared" ref="L11:L16" si="3">STDEV(G11:J11)</f>
        <v>5.259911279353167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1">
        <v>18</v>
      </c>
      <c r="H12" s="1">
        <v>18</v>
      </c>
      <c r="I12" s="1">
        <v>20</v>
      </c>
      <c r="J12" s="1">
        <v>17</v>
      </c>
      <c r="K12" s="5">
        <f t="shared" si="2"/>
        <v>18.25</v>
      </c>
      <c r="L12" s="1">
        <f t="shared" si="3"/>
        <v>1.2583057392117916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1">
        <v>14</v>
      </c>
      <c r="H13" s="1">
        <v>19</v>
      </c>
      <c r="I13" s="1">
        <v>9</v>
      </c>
      <c r="J13" s="1">
        <v>15</v>
      </c>
      <c r="K13" s="5">
        <f t="shared" si="2"/>
        <v>14.25</v>
      </c>
      <c r="L13" s="1">
        <f t="shared" si="3"/>
        <v>4.1129875597510219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1">
        <v>14</v>
      </c>
      <c r="H14" s="1">
        <v>16</v>
      </c>
      <c r="I14" s="1">
        <v>16</v>
      </c>
      <c r="J14" s="1">
        <v>16</v>
      </c>
      <c r="K14" s="5">
        <f t="shared" si="2"/>
        <v>15.5</v>
      </c>
      <c r="L14" s="1">
        <f t="shared" si="3"/>
        <v>1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1">
        <v>5</v>
      </c>
      <c r="H15" s="1">
        <v>14</v>
      </c>
      <c r="I15" s="1">
        <v>11</v>
      </c>
      <c r="J15" s="1">
        <v>7</v>
      </c>
      <c r="K15" s="5">
        <f t="shared" si="2"/>
        <v>9.25</v>
      </c>
      <c r="L15" s="1">
        <f t="shared" si="3"/>
        <v>4.0311288741492746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1">
        <v>11</v>
      </c>
      <c r="H16" s="1">
        <v>6</v>
      </c>
      <c r="I16" s="1">
        <v>11</v>
      </c>
      <c r="J16" s="1">
        <v>13</v>
      </c>
      <c r="K16" s="5">
        <f t="shared" si="2"/>
        <v>10.25</v>
      </c>
      <c r="L16" s="1">
        <f t="shared" si="3"/>
        <v>2.9860788111948193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1">
        <v>13</v>
      </c>
      <c r="H17" s="1">
        <v>12</v>
      </c>
      <c r="I17" s="1">
        <v>10</v>
      </c>
      <c r="J17" s="1">
        <v>11</v>
      </c>
      <c r="K17" s="5">
        <f t="shared" ref="K17:K22" si="4">AVERAGE(G17:J17)</f>
        <v>11.5</v>
      </c>
      <c r="L17" s="1">
        <f t="shared" ref="L17:L22" si="5">STDEV(G17:J17)</f>
        <v>1.2909944487358056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1">
        <v>11</v>
      </c>
      <c r="H18" s="1">
        <v>6</v>
      </c>
      <c r="I18" s="1">
        <v>12</v>
      </c>
      <c r="J18" s="1">
        <v>7</v>
      </c>
      <c r="K18" s="5">
        <f t="shared" si="4"/>
        <v>9</v>
      </c>
      <c r="L18" s="1">
        <f t="shared" si="5"/>
        <v>2.9439202887759488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1">
        <v>13</v>
      </c>
      <c r="H19" s="1">
        <v>21</v>
      </c>
      <c r="I19" s="1">
        <v>5</v>
      </c>
      <c r="J19" s="1">
        <v>5</v>
      </c>
      <c r="K19" s="5">
        <f t="shared" si="4"/>
        <v>11</v>
      </c>
      <c r="L19" s="1">
        <f t="shared" si="5"/>
        <v>7.6594168620507048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1">
        <v>5</v>
      </c>
      <c r="H20" s="1">
        <v>9</v>
      </c>
      <c r="I20" s="1">
        <v>8</v>
      </c>
      <c r="J20" s="1">
        <v>10</v>
      </c>
      <c r="K20" s="5">
        <f t="shared" si="4"/>
        <v>8</v>
      </c>
      <c r="L20" s="1">
        <f t="shared" si="5"/>
        <v>2.1602468994692869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1">
        <v>14</v>
      </c>
      <c r="H21" s="1">
        <v>16</v>
      </c>
      <c r="I21" s="1">
        <v>16</v>
      </c>
      <c r="J21" s="1">
        <v>16</v>
      </c>
      <c r="K21" s="5">
        <f t="shared" si="4"/>
        <v>15.5</v>
      </c>
      <c r="L21" s="1">
        <f t="shared" si="5"/>
        <v>1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1">
        <v>7</v>
      </c>
      <c r="H22" s="1">
        <v>12</v>
      </c>
      <c r="I22" s="1">
        <v>8</v>
      </c>
      <c r="J22" s="1">
        <v>16</v>
      </c>
      <c r="K22" s="5">
        <f t="shared" si="4"/>
        <v>10.75</v>
      </c>
      <c r="L22" s="1">
        <f t="shared" si="5"/>
        <v>4.1129875597510219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1">
        <v>121</v>
      </c>
      <c r="H23" s="1">
        <v>164</v>
      </c>
      <c r="I23" s="1">
        <v>66</v>
      </c>
      <c r="J23" s="1">
        <v>51</v>
      </c>
      <c r="K23" s="5">
        <f>AVERAGE(G23:J23)</f>
        <v>100.5</v>
      </c>
      <c r="L23" s="1">
        <f>STDEV(G23:J23)</f>
        <v>51.939066863649629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1">
        <v>150</v>
      </c>
      <c r="H24" s="1">
        <v>92</v>
      </c>
      <c r="I24" s="1">
        <v>118</v>
      </c>
      <c r="J24" s="1">
        <v>34</v>
      </c>
      <c r="K24" s="5">
        <f>AVERAGE(G24:J24)</f>
        <v>98.5</v>
      </c>
      <c r="L24" s="1">
        <f>STDEV(G24:J24)</f>
        <v>49.10872291830308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1">
        <v>38</v>
      </c>
      <c r="H25" s="1">
        <v>58</v>
      </c>
      <c r="I25" s="1">
        <v>63</v>
      </c>
      <c r="J25" s="1">
        <v>131</v>
      </c>
      <c r="K25" s="5">
        <f>AVERAGE(G25:J25)</f>
        <v>72.5</v>
      </c>
      <c r="L25" s="1">
        <f>STDEV(G25:J25)</f>
        <v>40.468094428409486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1">
        <v>47</v>
      </c>
      <c r="H26" s="1">
        <v>54</v>
      </c>
      <c r="I26" s="1">
        <v>93</v>
      </c>
      <c r="J26" s="1">
        <v>129</v>
      </c>
      <c r="K26" s="5">
        <f>AVERAGE(G26:J26)</f>
        <v>80.75</v>
      </c>
      <c r="L26" s="1">
        <f>STDEV(G26:J26)</f>
        <v>38.003289331319728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1">
        <v>17</v>
      </c>
      <c r="H27" s="1">
        <v>15</v>
      </c>
      <c r="I27" s="1">
        <v>15</v>
      </c>
      <c r="J27" s="1">
        <v>12</v>
      </c>
      <c r="K27" s="5">
        <f>AVERAGE(G27:J27)</f>
        <v>14.75</v>
      </c>
      <c r="L27" s="1">
        <f>STDEV(G27:J27)</f>
        <v>2.0615528128088303</v>
      </c>
    </row>
  </sheetData>
  <autoFilter ref="A2:L27">
    <sortState ref="A11:L22">
      <sortCondition ref="B2:B27"/>
    </sortState>
  </autoFilter>
  <mergeCells count="1">
    <mergeCell ref="A1:L1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L27"/>
  <sheetViews>
    <sheetView workbookViewId="0">
      <selection sqref="A1:L1"/>
    </sheetView>
  </sheetViews>
  <sheetFormatPr defaultRowHeight="15"/>
  <cols>
    <col min="6" max="6" width="17.85546875" bestFit="1" customWidth="1"/>
  </cols>
  <sheetData>
    <row r="1" spans="1:12" ht="29.25" thickBot="1">
      <c r="A1" s="151" t="s">
        <v>255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30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11" t="s">
        <v>268</v>
      </c>
      <c r="H2" s="11" t="s">
        <v>269</v>
      </c>
      <c r="I2" s="11" t="s">
        <v>270</v>
      </c>
      <c r="J2" s="11" t="s">
        <v>271</v>
      </c>
      <c r="K2" s="12" t="s">
        <v>333</v>
      </c>
      <c r="L2" s="12" t="s">
        <v>334</v>
      </c>
    </row>
    <row r="3" spans="1:12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1">
        <v>0.71</v>
      </c>
      <c r="H3" s="1">
        <v>0.27</v>
      </c>
      <c r="I3" s="1">
        <v>0.56000000000000005</v>
      </c>
      <c r="J3" s="1">
        <v>0.78</v>
      </c>
      <c r="K3" s="10">
        <f>AVERAGE(G3:J3)</f>
        <v>0.58000000000000007</v>
      </c>
      <c r="L3" s="8">
        <f>STDEV(G3:J3)</f>
        <v>0.22612680808195487</v>
      </c>
    </row>
    <row r="4" spans="1:12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1">
        <v>0.71</v>
      </c>
      <c r="H4" s="1">
        <v>0.27</v>
      </c>
      <c r="I4" s="1">
        <v>0.56000000000000005</v>
      </c>
      <c r="J4" s="1">
        <v>0.78</v>
      </c>
      <c r="K4" s="10">
        <f t="shared" ref="K4:K27" si="0">AVERAGE(G4:J4)</f>
        <v>0.58000000000000007</v>
      </c>
      <c r="L4" s="1">
        <f t="shared" ref="L4:L27" si="1">STDEV(G4:J4)</f>
        <v>0.22612680808195487</v>
      </c>
    </row>
    <row r="5" spans="1:12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1">
        <v>0.64</v>
      </c>
      <c r="H5" s="1">
        <v>0.28999999999999998</v>
      </c>
      <c r="I5" s="1">
        <v>0.26</v>
      </c>
      <c r="J5" s="1">
        <v>0.27</v>
      </c>
      <c r="K5" s="10">
        <f t="shared" si="0"/>
        <v>0.36499999999999999</v>
      </c>
      <c r="L5" s="1">
        <f t="shared" si="1"/>
        <v>0.18375708603116966</v>
      </c>
    </row>
    <row r="6" spans="1:12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1">
        <v>0.22</v>
      </c>
      <c r="H6" s="1">
        <v>0.22</v>
      </c>
      <c r="I6" s="1">
        <v>0.26</v>
      </c>
      <c r="J6" s="1">
        <v>0.23</v>
      </c>
      <c r="K6" s="10">
        <f t="shared" si="0"/>
        <v>0.23249999999999998</v>
      </c>
      <c r="L6" s="1">
        <f t="shared" si="1"/>
        <v>1.8929694486000917E-2</v>
      </c>
    </row>
    <row r="7" spans="1:12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1">
        <v>0.55000000000000004</v>
      </c>
      <c r="H7" s="1">
        <v>0.54</v>
      </c>
      <c r="I7" s="1">
        <v>0.2</v>
      </c>
      <c r="J7" s="1">
        <v>0.81</v>
      </c>
      <c r="K7" s="10">
        <f t="shared" si="0"/>
        <v>0.52500000000000002</v>
      </c>
      <c r="L7" s="1">
        <f t="shared" si="1"/>
        <v>0.25013329779672822</v>
      </c>
    </row>
    <row r="8" spans="1:12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1">
        <v>0.43</v>
      </c>
      <c r="H8" s="1">
        <v>0.15</v>
      </c>
      <c r="I8" s="1">
        <v>0.22</v>
      </c>
      <c r="J8" s="1">
        <v>0.25</v>
      </c>
      <c r="K8" s="10">
        <f t="shared" si="0"/>
        <v>0.26249999999999996</v>
      </c>
      <c r="L8" s="1">
        <f t="shared" si="1"/>
        <v>0.11926860441876573</v>
      </c>
    </row>
    <row r="9" spans="1:12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1">
        <v>1.5</v>
      </c>
      <c r="H9" s="1">
        <v>0.5</v>
      </c>
      <c r="I9" s="1">
        <v>0.4</v>
      </c>
      <c r="J9" s="1">
        <v>0.2</v>
      </c>
      <c r="K9" s="10">
        <f t="shared" si="0"/>
        <v>0.65</v>
      </c>
      <c r="L9" s="1">
        <f t="shared" si="1"/>
        <v>0.5802298395176404</v>
      </c>
    </row>
    <row r="10" spans="1:12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1">
        <v>0.19</v>
      </c>
      <c r="H10" s="1">
        <v>0.34</v>
      </c>
      <c r="I10" s="1">
        <v>0.53</v>
      </c>
      <c r="J10" s="1">
        <v>0.3</v>
      </c>
      <c r="K10" s="10">
        <f t="shared" si="0"/>
        <v>0.34</v>
      </c>
      <c r="L10" s="1">
        <f t="shared" si="1"/>
        <v>0.1416568624058385</v>
      </c>
    </row>
    <row r="11" spans="1:12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1">
        <v>0.18</v>
      </c>
      <c r="H11" s="1">
        <v>0.65</v>
      </c>
      <c r="I11" s="1">
        <v>0.14000000000000001</v>
      </c>
      <c r="J11" s="1">
        <v>0.51</v>
      </c>
      <c r="K11" s="5">
        <f t="shared" si="0"/>
        <v>0.37</v>
      </c>
      <c r="L11" s="1">
        <f t="shared" si="1"/>
        <v>0.24966644414765343</v>
      </c>
    </row>
    <row r="12" spans="1:12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1">
        <v>0.63</v>
      </c>
      <c r="H12" s="1">
        <v>0.42</v>
      </c>
      <c r="I12" s="1">
        <v>0.47</v>
      </c>
      <c r="J12" s="1">
        <v>0.62</v>
      </c>
      <c r="K12" s="5">
        <f t="shared" si="0"/>
        <v>0.53500000000000003</v>
      </c>
      <c r="L12" s="1">
        <f t="shared" si="1"/>
        <v>0.10598742063723107</v>
      </c>
    </row>
    <row r="13" spans="1:12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1">
        <v>0.22</v>
      </c>
      <c r="H13" s="1">
        <v>0.72</v>
      </c>
      <c r="I13" s="1">
        <v>0.15</v>
      </c>
      <c r="J13" s="1">
        <v>0.48</v>
      </c>
      <c r="K13" s="5">
        <f t="shared" si="0"/>
        <v>0.39249999999999996</v>
      </c>
      <c r="L13" s="1">
        <f t="shared" si="1"/>
        <v>0.26043233286210832</v>
      </c>
    </row>
    <row r="14" spans="1:12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1">
        <v>0.46</v>
      </c>
      <c r="H14" s="1">
        <v>0.49</v>
      </c>
      <c r="I14" s="1">
        <v>0.76</v>
      </c>
      <c r="J14" s="1">
        <v>0.56000000000000005</v>
      </c>
      <c r="K14" s="5">
        <f t="shared" si="0"/>
        <v>0.5675</v>
      </c>
      <c r="L14" s="1">
        <f t="shared" si="1"/>
        <v>0.13500000000000031</v>
      </c>
    </row>
    <row r="15" spans="1:12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1">
        <v>0.22</v>
      </c>
      <c r="H15" s="1">
        <v>0.36</v>
      </c>
      <c r="I15" s="1">
        <v>0.35</v>
      </c>
      <c r="J15" s="1">
        <v>0.35</v>
      </c>
      <c r="K15" s="5">
        <f t="shared" si="0"/>
        <v>0.31999999999999995</v>
      </c>
      <c r="L15" s="1">
        <f t="shared" si="1"/>
        <v>6.6833125519211736E-2</v>
      </c>
    </row>
    <row r="16" spans="1:12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1">
        <v>0.24</v>
      </c>
      <c r="H16" s="1">
        <v>0.2</v>
      </c>
      <c r="I16" s="1">
        <v>0.34</v>
      </c>
      <c r="J16" s="1">
        <v>0.27</v>
      </c>
      <c r="K16" s="5">
        <f t="shared" si="0"/>
        <v>0.26250000000000001</v>
      </c>
      <c r="L16" s="1">
        <f t="shared" si="1"/>
        <v>5.9090326337452821E-2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1">
        <v>0.2</v>
      </c>
      <c r="H17" s="1">
        <v>0.46</v>
      </c>
      <c r="I17" s="1">
        <v>0.27</v>
      </c>
      <c r="J17" s="1">
        <v>0.28999999999999998</v>
      </c>
      <c r="K17" s="5">
        <f t="shared" si="0"/>
        <v>0.30499999999999999</v>
      </c>
      <c r="L17" s="1">
        <f t="shared" si="1"/>
        <v>0.11030261405182878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1">
        <v>0.22</v>
      </c>
      <c r="H18" s="1">
        <v>0.15</v>
      </c>
      <c r="I18" s="1">
        <v>0.34</v>
      </c>
      <c r="J18" s="1">
        <v>0.28000000000000003</v>
      </c>
      <c r="K18" s="5">
        <f t="shared" si="0"/>
        <v>0.2475</v>
      </c>
      <c r="L18" s="1">
        <f t="shared" si="1"/>
        <v>8.1394102980498595E-2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1">
        <v>0.25</v>
      </c>
      <c r="H19" s="1">
        <v>0.37</v>
      </c>
      <c r="I19" s="1">
        <v>0.14000000000000001</v>
      </c>
      <c r="J19" s="1">
        <v>0.16</v>
      </c>
      <c r="K19" s="5">
        <f t="shared" si="0"/>
        <v>0.23</v>
      </c>
      <c r="L19" s="1">
        <f t="shared" si="1"/>
        <v>0.10488088481701516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1">
        <v>0.2</v>
      </c>
      <c r="H20" s="1">
        <v>0.37</v>
      </c>
      <c r="I20" s="1">
        <v>0.16</v>
      </c>
      <c r="J20" s="1">
        <v>0.43</v>
      </c>
      <c r="K20" s="5">
        <f t="shared" si="0"/>
        <v>0.29000000000000004</v>
      </c>
      <c r="L20" s="1">
        <f t="shared" si="1"/>
        <v>0.13038404810405282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1">
        <v>0.26</v>
      </c>
      <c r="H21" s="1">
        <v>0.28000000000000003</v>
      </c>
      <c r="I21" s="1">
        <v>0.14000000000000001</v>
      </c>
      <c r="J21" s="1">
        <v>0.15</v>
      </c>
      <c r="K21" s="5">
        <f t="shared" si="0"/>
        <v>0.20750000000000002</v>
      </c>
      <c r="L21" s="1">
        <f t="shared" si="1"/>
        <v>7.2743842809317311E-2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1">
        <v>0.19</v>
      </c>
      <c r="H22" s="1">
        <v>0.3</v>
      </c>
      <c r="I22" s="1">
        <v>0.1</v>
      </c>
      <c r="J22" s="1">
        <v>0.65</v>
      </c>
      <c r="K22" s="5">
        <f t="shared" si="0"/>
        <v>0.31</v>
      </c>
      <c r="L22" s="1">
        <f t="shared" si="1"/>
        <v>0.24097026095903754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1">
        <v>6.05</v>
      </c>
      <c r="H23" s="1">
        <v>9.99</v>
      </c>
      <c r="I23" s="1">
        <v>6.39</v>
      </c>
      <c r="J23" s="1">
        <v>2.86</v>
      </c>
      <c r="K23" s="5">
        <f t="shared" si="0"/>
        <v>6.3224999999999998</v>
      </c>
      <c r="L23" s="1">
        <f t="shared" si="1"/>
        <v>2.9165204725265812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1">
        <v>7.75</v>
      </c>
      <c r="H24" s="1">
        <v>9.4499999999999993</v>
      </c>
      <c r="I24" s="1">
        <v>17.46</v>
      </c>
      <c r="J24" s="1">
        <v>4.0999999999999996</v>
      </c>
      <c r="K24" s="5">
        <f t="shared" si="0"/>
        <v>9.69</v>
      </c>
      <c r="L24" s="1">
        <f t="shared" si="1"/>
        <v>5.6403959671876471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1">
        <v>2.95</v>
      </c>
      <c r="H25" s="1">
        <v>1.92</v>
      </c>
      <c r="I25" s="1">
        <v>0.87</v>
      </c>
      <c r="J25" s="1">
        <v>1.93</v>
      </c>
      <c r="K25" s="5">
        <f t="shared" si="0"/>
        <v>1.9175</v>
      </c>
      <c r="L25" s="1">
        <f t="shared" si="1"/>
        <v>0.84921041758408344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1">
        <v>0.62</v>
      </c>
      <c r="H26" s="1">
        <v>1.23</v>
      </c>
      <c r="I26" s="1">
        <v>1.44</v>
      </c>
      <c r="J26" s="1">
        <v>2.35</v>
      </c>
      <c r="K26" s="5">
        <f t="shared" si="0"/>
        <v>1.4100000000000001</v>
      </c>
      <c r="L26" s="1">
        <f t="shared" si="1"/>
        <v>0.71670542530851999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1">
        <v>0.2</v>
      </c>
      <c r="H27" s="1">
        <v>0.09</v>
      </c>
      <c r="I27" s="1">
        <v>7.0000000000000007E-2</v>
      </c>
      <c r="J27" s="1">
        <v>7.0000000000000007E-2</v>
      </c>
      <c r="K27" s="5">
        <f t="shared" si="0"/>
        <v>0.10750000000000001</v>
      </c>
      <c r="L27" s="1">
        <f t="shared" si="1"/>
        <v>6.2383224240709668E-2</v>
      </c>
    </row>
  </sheetData>
  <autoFilter ref="A2:L2"/>
  <mergeCells count="1">
    <mergeCell ref="A1:L1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M27"/>
  <sheetViews>
    <sheetView topLeftCell="C1" zoomScale="80" zoomScaleNormal="80" workbookViewId="0">
      <selection sqref="A1:M1"/>
    </sheetView>
  </sheetViews>
  <sheetFormatPr defaultRowHeight="15"/>
  <cols>
    <col min="6" max="6" width="18.140625" customWidth="1"/>
    <col min="7" max="7" width="17.85546875" bestFit="1" customWidth="1"/>
  </cols>
  <sheetData>
    <row r="1" spans="1:13" ht="29.25" thickBot="1">
      <c r="A1" s="151" t="s">
        <v>330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3"/>
    </row>
    <row r="2" spans="1:13" ht="45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/>
      <c r="F2" s="11" t="s">
        <v>311</v>
      </c>
      <c r="G2" s="11" t="s">
        <v>276</v>
      </c>
      <c r="H2" s="11" t="s">
        <v>268</v>
      </c>
      <c r="I2" s="11" t="s">
        <v>269</v>
      </c>
      <c r="J2" s="11" t="s">
        <v>270</v>
      </c>
      <c r="K2" s="11" t="s">
        <v>271</v>
      </c>
      <c r="L2" s="12" t="s">
        <v>331</v>
      </c>
      <c r="M2" s="12" t="s">
        <v>332</v>
      </c>
    </row>
    <row r="3" spans="1:13">
      <c r="A3" s="7" t="s">
        <v>9</v>
      </c>
      <c r="B3" s="7" t="s">
        <v>5</v>
      </c>
      <c r="C3" s="8" t="s">
        <v>264</v>
      </c>
      <c r="D3" s="8" t="s">
        <v>301</v>
      </c>
      <c r="E3" s="8">
        <v>1</v>
      </c>
      <c r="F3" s="8" t="s">
        <v>306</v>
      </c>
      <c r="G3" s="8" t="s">
        <v>289</v>
      </c>
      <c r="H3" s="1">
        <v>6</v>
      </c>
      <c r="I3" s="1">
        <v>11</v>
      </c>
      <c r="J3" s="1">
        <v>8</v>
      </c>
      <c r="K3" s="1">
        <v>17</v>
      </c>
      <c r="L3" s="10">
        <f t="shared" ref="L3:L27" si="0">AVERAGE(H3:K3)</f>
        <v>10.5</v>
      </c>
      <c r="M3" s="8">
        <f t="shared" ref="M3:M27" si="1">STDEV(H3:K3)</f>
        <v>4.7958315233127191</v>
      </c>
    </row>
    <row r="4" spans="1:13">
      <c r="A4" s="2" t="s">
        <v>9</v>
      </c>
      <c r="B4" s="2" t="s">
        <v>7</v>
      </c>
      <c r="C4" s="1" t="s">
        <v>264</v>
      </c>
      <c r="D4" s="1" t="s">
        <v>301</v>
      </c>
      <c r="E4" s="1">
        <v>2</v>
      </c>
      <c r="F4" s="1" t="s">
        <v>307</v>
      </c>
      <c r="G4" s="1" t="s">
        <v>293</v>
      </c>
      <c r="H4" s="1">
        <v>12</v>
      </c>
      <c r="I4" s="1">
        <v>9</v>
      </c>
      <c r="J4" s="1">
        <v>5</v>
      </c>
      <c r="K4" s="1">
        <v>7</v>
      </c>
      <c r="L4" s="10">
        <f t="shared" si="0"/>
        <v>8.25</v>
      </c>
      <c r="M4" s="1">
        <f t="shared" si="1"/>
        <v>2.9860788111948193</v>
      </c>
    </row>
    <row r="5" spans="1:13">
      <c r="A5" s="2" t="s">
        <v>9</v>
      </c>
      <c r="B5" s="2" t="s">
        <v>8</v>
      </c>
      <c r="C5" s="1" t="s">
        <v>264</v>
      </c>
      <c r="D5" s="1" t="s">
        <v>301</v>
      </c>
      <c r="E5" s="1">
        <v>3</v>
      </c>
      <c r="F5" s="1" t="s">
        <v>308</v>
      </c>
      <c r="G5" s="1" t="s">
        <v>297</v>
      </c>
      <c r="H5" s="1">
        <v>6</v>
      </c>
      <c r="I5" s="1">
        <v>14</v>
      </c>
      <c r="J5" s="1">
        <v>19</v>
      </c>
      <c r="K5" s="1">
        <v>11</v>
      </c>
      <c r="L5" s="10">
        <f t="shared" si="0"/>
        <v>12.5</v>
      </c>
      <c r="M5" s="1">
        <f t="shared" si="1"/>
        <v>5.4467115461227307</v>
      </c>
    </row>
    <row r="6" spans="1:13">
      <c r="A6" s="2" t="s">
        <v>9</v>
      </c>
      <c r="B6" s="2" t="s">
        <v>5</v>
      </c>
      <c r="C6" s="1" t="s">
        <v>265</v>
      </c>
      <c r="D6" s="1" t="s">
        <v>302</v>
      </c>
      <c r="E6" s="1">
        <v>4</v>
      </c>
      <c r="F6" s="1"/>
      <c r="G6" s="1" t="s">
        <v>290</v>
      </c>
      <c r="H6" s="1">
        <v>8</v>
      </c>
      <c r="I6" s="1">
        <v>16</v>
      </c>
      <c r="J6" s="1">
        <v>6</v>
      </c>
      <c r="K6" s="1">
        <v>14</v>
      </c>
      <c r="L6" s="10">
        <f t="shared" si="0"/>
        <v>11</v>
      </c>
      <c r="M6" s="1">
        <f t="shared" si="1"/>
        <v>4.7609522856952333</v>
      </c>
    </row>
    <row r="7" spans="1:13">
      <c r="A7" s="2" t="s">
        <v>9</v>
      </c>
      <c r="B7" s="2" t="s">
        <v>7</v>
      </c>
      <c r="C7" s="1" t="s">
        <v>265</v>
      </c>
      <c r="D7" s="1" t="s">
        <v>302</v>
      </c>
      <c r="E7" s="1">
        <v>5</v>
      </c>
      <c r="F7" s="1"/>
      <c r="G7" s="1" t="s">
        <v>294</v>
      </c>
      <c r="H7" s="1">
        <v>9</v>
      </c>
      <c r="I7" s="1">
        <v>6</v>
      </c>
      <c r="J7" s="1">
        <v>4</v>
      </c>
      <c r="K7" s="1">
        <v>6</v>
      </c>
      <c r="L7" s="10">
        <f t="shared" si="0"/>
        <v>6.25</v>
      </c>
      <c r="M7" s="1">
        <f t="shared" si="1"/>
        <v>2.0615528128088303</v>
      </c>
    </row>
    <row r="8" spans="1:13">
      <c r="A8" s="2" t="s">
        <v>9</v>
      </c>
      <c r="B8" s="2" t="s">
        <v>8</v>
      </c>
      <c r="C8" s="1" t="s">
        <v>265</v>
      </c>
      <c r="D8" s="1" t="s">
        <v>302</v>
      </c>
      <c r="E8" s="1">
        <v>6</v>
      </c>
      <c r="F8" s="1"/>
      <c r="G8" s="1" t="s">
        <v>298</v>
      </c>
      <c r="H8" s="1">
        <v>13</v>
      </c>
      <c r="I8" s="1">
        <v>16</v>
      </c>
      <c r="J8" s="1">
        <v>10</v>
      </c>
      <c r="K8" s="1">
        <v>17</v>
      </c>
      <c r="L8" s="10">
        <f t="shared" si="0"/>
        <v>14</v>
      </c>
      <c r="M8" s="1">
        <f t="shared" si="1"/>
        <v>3.1622776601683795</v>
      </c>
    </row>
    <row r="9" spans="1:13">
      <c r="A9" s="2" t="s">
        <v>9</v>
      </c>
      <c r="B9" s="2" t="s">
        <v>5</v>
      </c>
      <c r="C9" s="1" t="s">
        <v>266</v>
      </c>
      <c r="D9" s="1" t="s">
        <v>301</v>
      </c>
      <c r="E9" s="1">
        <v>7</v>
      </c>
      <c r="F9" s="1" t="s">
        <v>303</v>
      </c>
      <c r="G9" s="1" t="s">
        <v>291</v>
      </c>
      <c r="H9" s="1">
        <v>10</v>
      </c>
      <c r="I9" s="1">
        <v>10</v>
      </c>
      <c r="J9" s="1">
        <v>13</v>
      </c>
      <c r="K9" s="1">
        <v>11</v>
      </c>
      <c r="L9" s="10">
        <f t="shared" si="0"/>
        <v>11</v>
      </c>
      <c r="M9" s="1">
        <f t="shared" si="1"/>
        <v>1.4142135623730951</v>
      </c>
    </row>
    <row r="10" spans="1:13">
      <c r="A10" s="2" t="s">
        <v>9</v>
      </c>
      <c r="B10" s="2" t="s">
        <v>7</v>
      </c>
      <c r="C10" s="1" t="s">
        <v>266</v>
      </c>
      <c r="D10" s="1" t="s">
        <v>301</v>
      </c>
      <c r="E10" s="1">
        <v>8</v>
      </c>
      <c r="F10" s="1" t="s">
        <v>304</v>
      </c>
      <c r="G10" s="1" t="s">
        <v>295</v>
      </c>
      <c r="H10" s="1">
        <v>7</v>
      </c>
      <c r="I10" s="1">
        <v>8</v>
      </c>
      <c r="J10" s="1">
        <v>5</v>
      </c>
      <c r="K10" s="1">
        <v>9</v>
      </c>
      <c r="L10" s="10">
        <f t="shared" si="0"/>
        <v>7.25</v>
      </c>
      <c r="M10" s="1">
        <f t="shared" si="1"/>
        <v>1.707825127659933</v>
      </c>
    </row>
    <row r="11" spans="1:13">
      <c r="A11" s="2" t="s">
        <v>9</v>
      </c>
      <c r="B11" s="2" t="s">
        <v>8</v>
      </c>
      <c r="C11" s="1" t="s">
        <v>266</v>
      </c>
      <c r="D11" s="1" t="s">
        <v>301</v>
      </c>
      <c r="E11" s="1">
        <v>9</v>
      </c>
      <c r="F11" s="1" t="s">
        <v>305</v>
      </c>
      <c r="G11" s="1" t="s">
        <v>299</v>
      </c>
      <c r="H11" s="1">
        <v>13</v>
      </c>
      <c r="I11" s="1">
        <v>11</v>
      </c>
      <c r="J11" s="1">
        <v>13</v>
      </c>
      <c r="K11" s="1">
        <v>13</v>
      </c>
      <c r="L11" s="5">
        <f t="shared" si="0"/>
        <v>12.5</v>
      </c>
      <c r="M11" s="1">
        <f t="shared" si="1"/>
        <v>1</v>
      </c>
    </row>
    <row r="12" spans="1:13">
      <c r="A12" s="2" t="s">
        <v>9</v>
      </c>
      <c r="B12" s="2" t="s">
        <v>5</v>
      </c>
      <c r="C12" s="1" t="s">
        <v>267</v>
      </c>
      <c r="D12" s="1" t="s">
        <v>302</v>
      </c>
      <c r="E12" s="1">
        <v>10</v>
      </c>
      <c r="F12" s="1"/>
      <c r="G12" s="1" t="s">
        <v>292</v>
      </c>
      <c r="H12" s="1">
        <v>12</v>
      </c>
      <c r="I12" s="1">
        <v>14</v>
      </c>
      <c r="J12" s="1">
        <v>17</v>
      </c>
      <c r="K12" s="1">
        <v>10</v>
      </c>
      <c r="L12" s="5">
        <f t="shared" si="0"/>
        <v>13.25</v>
      </c>
      <c r="M12" s="1">
        <f t="shared" si="1"/>
        <v>2.9860788111948193</v>
      </c>
    </row>
    <row r="13" spans="1:13">
      <c r="A13" s="2" t="s">
        <v>9</v>
      </c>
      <c r="B13" s="2" t="s">
        <v>7</v>
      </c>
      <c r="C13" s="1" t="s">
        <v>267</v>
      </c>
      <c r="D13" s="1" t="s">
        <v>302</v>
      </c>
      <c r="E13" s="1">
        <v>11</v>
      </c>
      <c r="F13" s="1"/>
      <c r="G13" s="1" t="s">
        <v>296</v>
      </c>
      <c r="H13" s="1">
        <v>9</v>
      </c>
      <c r="I13" s="1">
        <v>6</v>
      </c>
      <c r="J13" s="1">
        <v>4</v>
      </c>
      <c r="K13" s="1">
        <v>10</v>
      </c>
      <c r="L13" s="5">
        <f t="shared" si="0"/>
        <v>7.25</v>
      </c>
      <c r="M13" s="1">
        <f t="shared" si="1"/>
        <v>2.753785273643051</v>
      </c>
    </row>
    <row r="14" spans="1:13">
      <c r="A14" s="2" t="s">
        <v>9</v>
      </c>
      <c r="B14" s="2" t="s">
        <v>8</v>
      </c>
      <c r="C14" s="1" t="s">
        <v>267</v>
      </c>
      <c r="D14" s="1" t="s">
        <v>302</v>
      </c>
      <c r="E14" s="1">
        <v>12</v>
      </c>
      <c r="F14" s="1"/>
      <c r="G14" s="1" t="s">
        <v>300</v>
      </c>
      <c r="H14" s="1">
        <v>10</v>
      </c>
      <c r="I14" s="1">
        <v>7</v>
      </c>
      <c r="J14" s="1">
        <v>13</v>
      </c>
      <c r="K14" s="1">
        <v>7</v>
      </c>
      <c r="L14" s="5">
        <f t="shared" si="0"/>
        <v>9.25</v>
      </c>
      <c r="M14" s="1">
        <f t="shared" si="1"/>
        <v>2.8722813232690143</v>
      </c>
    </row>
    <row r="15" spans="1:13">
      <c r="A15" s="2" t="s">
        <v>4</v>
      </c>
      <c r="B15" s="2" t="s">
        <v>5</v>
      </c>
      <c r="C15" s="1" t="s">
        <v>35</v>
      </c>
      <c r="D15" s="1"/>
      <c r="E15" s="1">
        <v>13</v>
      </c>
      <c r="F15" s="1"/>
      <c r="G15" s="1" t="s">
        <v>281</v>
      </c>
      <c r="H15" s="3">
        <v>12</v>
      </c>
      <c r="I15" s="1">
        <v>7</v>
      </c>
      <c r="J15" s="1">
        <v>10</v>
      </c>
      <c r="K15" s="1">
        <v>13</v>
      </c>
      <c r="L15" s="5">
        <f t="shared" si="0"/>
        <v>10.5</v>
      </c>
      <c r="M15" s="1">
        <f t="shared" si="1"/>
        <v>2.6457513110645907</v>
      </c>
    </row>
    <row r="16" spans="1:13">
      <c r="A16" s="2" t="s">
        <v>4</v>
      </c>
      <c r="B16" s="2" t="s">
        <v>7</v>
      </c>
      <c r="C16" s="1" t="s">
        <v>35</v>
      </c>
      <c r="D16" s="1"/>
      <c r="E16" s="1">
        <v>14</v>
      </c>
      <c r="F16" s="1"/>
      <c r="G16" s="1" t="s">
        <v>285</v>
      </c>
      <c r="H16" s="1">
        <v>10</v>
      </c>
      <c r="I16" s="1">
        <v>11</v>
      </c>
      <c r="J16" s="1">
        <v>8</v>
      </c>
      <c r="K16" s="1">
        <v>12</v>
      </c>
      <c r="L16" s="5">
        <f t="shared" si="0"/>
        <v>10.25</v>
      </c>
      <c r="M16" s="1">
        <f t="shared" si="1"/>
        <v>1.707825127659933</v>
      </c>
    </row>
    <row r="17" spans="1:13">
      <c r="A17" s="2" t="s">
        <v>4</v>
      </c>
      <c r="B17" s="2" t="s">
        <v>6</v>
      </c>
      <c r="C17" s="1" t="s">
        <v>34</v>
      </c>
      <c r="D17" s="1"/>
      <c r="E17" s="1">
        <v>15</v>
      </c>
      <c r="F17" s="1"/>
      <c r="G17" s="1" t="s">
        <v>283</v>
      </c>
      <c r="H17" s="1">
        <v>10</v>
      </c>
      <c r="I17" s="1">
        <v>7</v>
      </c>
      <c r="J17" s="1">
        <v>10</v>
      </c>
      <c r="K17" s="1">
        <v>6</v>
      </c>
      <c r="L17" s="5">
        <f t="shared" si="0"/>
        <v>8.25</v>
      </c>
      <c r="M17" s="1">
        <f t="shared" si="1"/>
        <v>2.0615528128088303</v>
      </c>
    </row>
    <row r="18" spans="1:13">
      <c r="A18" s="2" t="s">
        <v>4</v>
      </c>
      <c r="B18" s="2" t="s">
        <v>8</v>
      </c>
      <c r="C18" s="1" t="s">
        <v>35</v>
      </c>
      <c r="D18" s="1"/>
      <c r="E18" s="1">
        <v>16</v>
      </c>
      <c r="F18" s="1"/>
      <c r="G18" s="1" t="s">
        <v>287</v>
      </c>
      <c r="H18" s="1">
        <v>24</v>
      </c>
      <c r="I18" s="1">
        <v>11</v>
      </c>
      <c r="J18" s="1">
        <v>8</v>
      </c>
      <c r="K18" s="1">
        <v>6</v>
      </c>
      <c r="L18" s="5">
        <f t="shared" si="0"/>
        <v>12.25</v>
      </c>
      <c r="M18" s="1">
        <f t="shared" si="1"/>
        <v>8.0983537421708949</v>
      </c>
    </row>
    <row r="19" spans="1:13">
      <c r="A19" s="2" t="s">
        <v>4</v>
      </c>
      <c r="B19" s="2" t="s">
        <v>5</v>
      </c>
      <c r="C19" s="1" t="s">
        <v>33</v>
      </c>
      <c r="D19" s="1"/>
      <c r="E19" s="1">
        <v>17</v>
      </c>
      <c r="F19" s="1"/>
      <c r="G19" s="1" t="s">
        <v>282</v>
      </c>
      <c r="H19" s="1">
        <v>6</v>
      </c>
      <c r="I19" s="1">
        <v>6</v>
      </c>
      <c r="J19" s="1">
        <v>5</v>
      </c>
      <c r="K19" s="1">
        <v>8</v>
      </c>
      <c r="L19" s="5">
        <f t="shared" si="0"/>
        <v>6.25</v>
      </c>
      <c r="M19" s="1">
        <f t="shared" si="1"/>
        <v>1.2583057392117916</v>
      </c>
    </row>
    <row r="20" spans="1:13">
      <c r="A20" s="2" t="s">
        <v>4</v>
      </c>
      <c r="B20" s="2" t="s">
        <v>7</v>
      </c>
      <c r="C20" s="1" t="s">
        <v>33</v>
      </c>
      <c r="D20" s="1"/>
      <c r="E20" s="1">
        <v>18</v>
      </c>
      <c r="F20" s="1"/>
      <c r="G20" s="1" t="s">
        <v>286</v>
      </c>
      <c r="H20" s="1">
        <v>12</v>
      </c>
      <c r="I20" s="1">
        <v>4</v>
      </c>
      <c r="J20" s="1">
        <v>7</v>
      </c>
      <c r="K20" s="1">
        <v>10</v>
      </c>
      <c r="L20" s="5">
        <f t="shared" si="0"/>
        <v>8.25</v>
      </c>
      <c r="M20" s="1">
        <f t="shared" si="1"/>
        <v>3.5</v>
      </c>
    </row>
    <row r="21" spans="1:13">
      <c r="A21" s="2" t="s">
        <v>4</v>
      </c>
      <c r="B21" s="2" t="s">
        <v>6</v>
      </c>
      <c r="C21" s="1" t="s">
        <v>33</v>
      </c>
      <c r="D21" s="1"/>
      <c r="E21" s="1">
        <v>19</v>
      </c>
      <c r="F21" s="1"/>
      <c r="G21" s="1" t="s">
        <v>284</v>
      </c>
      <c r="H21" s="1">
        <v>6</v>
      </c>
      <c r="I21" s="1">
        <v>6</v>
      </c>
      <c r="J21" s="1">
        <v>5</v>
      </c>
      <c r="K21" s="1">
        <v>6</v>
      </c>
      <c r="L21" s="5">
        <f t="shared" si="0"/>
        <v>5.75</v>
      </c>
      <c r="M21" s="1">
        <f t="shared" si="1"/>
        <v>0.5</v>
      </c>
    </row>
    <row r="22" spans="1:13">
      <c r="A22" s="2" t="s">
        <v>4</v>
      </c>
      <c r="B22" s="2" t="s">
        <v>8</v>
      </c>
      <c r="C22" s="1" t="s">
        <v>33</v>
      </c>
      <c r="D22" s="1"/>
      <c r="E22" s="1">
        <v>20</v>
      </c>
      <c r="F22" s="1"/>
      <c r="G22" s="1" t="s">
        <v>288</v>
      </c>
      <c r="H22" s="1">
        <v>6</v>
      </c>
      <c r="I22" s="1">
        <v>7</v>
      </c>
      <c r="J22" s="1">
        <v>11</v>
      </c>
      <c r="K22" s="1">
        <v>6</v>
      </c>
      <c r="L22" s="5">
        <f t="shared" si="0"/>
        <v>7.5</v>
      </c>
      <c r="M22" s="1">
        <f t="shared" si="1"/>
        <v>2.3804761428476167</v>
      </c>
    </row>
    <row r="23" spans="1:13">
      <c r="A23" s="6" t="s">
        <v>278</v>
      </c>
      <c r="B23" s="1"/>
      <c r="C23" s="1"/>
      <c r="D23" s="1"/>
      <c r="E23" s="1">
        <v>21</v>
      </c>
      <c r="F23" s="1"/>
      <c r="G23" s="6" t="s">
        <v>278</v>
      </c>
      <c r="H23" s="1">
        <v>118</v>
      </c>
      <c r="I23" s="1">
        <v>184</v>
      </c>
      <c r="J23" s="1">
        <v>65</v>
      </c>
      <c r="K23" s="1">
        <v>64</v>
      </c>
      <c r="L23" s="5">
        <f t="shared" si="0"/>
        <v>107.75</v>
      </c>
      <c r="M23" s="1">
        <f t="shared" si="1"/>
        <v>56.747246629241843</v>
      </c>
    </row>
    <row r="24" spans="1:13">
      <c r="A24" s="6" t="s">
        <v>279</v>
      </c>
      <c r="B24" s="1"/>
      <c r="C24" s="1"/>
      <c r="D24" s="1"/>
      <c r="E24" s="1">
        <v>22</v>
      </c>
      <c r="F24" s="1"/>
      <c r="G24" s="6" t="s">
        <v>279</v>
      </c>
      <c r="H24" s="1">
        <v>258</v>
      </c>
      <c r="I24" s="1">
        <v>70</v>
      </c>
      <c r="J24" s="1">
        <v>107</v>
      </c>
      <c r="K24" s="1">
        <v>35</v>
      </c>
      <c r="L24" s="5">
        <f t="shared" si="0"/>
        <v>117.5</v>
      </c>
      <c r="M24" s="1">
        <f t="shared" si="1"/>
        <v>98.171618437645549</v>
      </c>
    </row>
    <row r="25" spans="1:13">
      <c r="A25" s="6" t="s">
        <v>42</v>
      </c>
      <c r="B25" s="1"/>
      <c r="C25" s="1"/>
      <c r="D25" s="1"/>
      <c r="E25" s="1">
        <v>23</v>
      </c>
      <c r="F25" s="1"/>
      <c r="G25" s="6" t="s">
        <v>42</v>
      </c>
      <c r="H25" s="1">
        <v>41</v>
      </c>
      <c r="I25" s="1">
        <v>47</v>
      </c>
      <c r="J25" s="1">
        <v>43</v>
      </c>
      <c r="K25" s="1">
        <v>122</v>
      </c>
      <c r="L25" s="5">
        <f t="shared" si="0"/>
        <v>63.25</v>
      </c>
      <c r="M25" s="1">
        <f t="shared" si="1"/>
        <v>39.246018906380812</v>
      </c>
    </row>
    <row r="26" spans="1:13">
      <c r="A26" s="6" t="s">
        <v>43</v>
      </c>
      <c r="B26" s="1"/>
      <c r="C26" s="1"/>
      <c r="D26" s="1"/>
      <c r="E26" s="1">
        <v>24</v>
      </c>
      <c r="F26" s="1"/>
      <c r="G26" s="6" t="s">
        <v>43</v>
      </c>
      <c r="H26" s="1">
        <v>43</v>
      </c>
      <c r="I26" s="1">
        <v>67</v>
      </c>
      <c r="J26" s="1">
        <v>79</v>
      </c>
      <c r="K26" s="1">
        <v>154</v>
      </c>
      <c r="L26" s="5">
        <f t="shared" si="0"/>
        <v>85.75</v>
      </c>
      <c r="M26" s="1">
        <f t="shared" si="1"/>
        <v>47.898329824744408</v>
      </c>
    </row>
    <row r="27" spans="1:13">
      <c r="A27" s="6" t="s">
        <v>280</v>
      </c>
      <c r="B27" s="1"/>
      <c r="C27" s="1"/>
      <c r="D27" s="1"/>
      <c r="E27" s="1">
        <v>25</v>
      </c>
      <c r="F27" s="1"/>
      <c r="G27" s="6" t="s">
        <v>280</v>
      </c>
      <c r="H27" s="1">
        <v>7</v>
      </c>
      <c r="I27" s="1">
        <v>5</v>
      </c>
      <c r="J27" s="1">
        <v>4</v>
      </c>
      <c r="K27" s="1">
        <v>4</v>
      </c>
      <c r="L27" s="5">
        <f t="shared" si="0"/>
        <v>5</v>
      </c>
      <c r="M27" s="1">
        <f t="shared" si="1"/>
        <v>1.4142135623730951</v>
      </c>
    </row>
  </sheetData>
  <autoFilter ref="A2:M27">
    <sortState ref="A3:M27">
      <sortCondition ref="E2:E27"/>
    </sortState>
  </autoFilter>
  <mergeCells count="1">
    <mergeCell ref="A1:M1"/>
  </mergeCells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R27"/>
  <sheetViews>
    <sheetView topLeftCell="D1" zoomScale="80" zoomScaleNormal="80" workbookViewId="0">
      <selection sqref="A1:Q1"/>
    </sheetView>
  </sheetViews>
  <sheetFormatPr defaultRowHeight="15"/>
  <cols>
    <col min="1" max="1" width="11.85546875" customWidth="1"/>
    <col min="6" max="6" width="16.85546875" customWidth="1"/>
    <col min="7" max="7" width="18.7109375" customWidth="1"/>
    <col min="8" max="11" width="8.5703125" bestFit="1" customWidth="1"/>
    <col min="14" max="14" width="12.7109375" customWidth="1"/>
    <col min="15" max="15" width="10.28515625" customWidth="1"/>
    <col min="16" max="16" width="12" customWidth="1"/>
    <col min="17" max="17" width="13.5703125" customWidth="1"/>
    <col min="18" max="18" width="16.42578125" bestFit="1" customWidth="1"/>
  </cols>
  <sheetData>
    <row r="1" spans="1:18" ht="29.25" thickBot="1">
      <c r="A1" s="151" t="s">
        <v>309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8" s="67" customFormat="1" ht="60.75" thickBot="1">
      <c r="A2" s="66" t="s">
        <v>274</v>
      </c>
      <c r="B2" s="64" t="s">
        <v>275</v>
      </c>
      <c r="C2" s="64" t="s">
        <v>62</v>
      </c>
      <c r="D2" s="64"/>
      <c r="E2" s="64"/>
      <c r="F2" s="64" t="s">
        <v>310</v>
      </c>
      <c r="G2" s="64" t="s">
        <v>276</v>
      </c>
      <c r="H2" s="64" t="s">
        <v>268</v>
      </c>
      <c r="I2" s="64" t="s">
        <v>269</v>
      </c>
      <c r="J2" s="64" t="s">
        <v>270</v>
      </c>
      <c r="K2" s="64" t="s">
        <v>271</v>
      </c>
      <c r="L2" s="64" t="s">
        <v>272</v>
      </c>
      <c r="M2" s="64" t="s">
        <v>273</v>
      </c>
      <c r="N2" s="64" t="s">
        <v>375</v>
      </c>
      <c r="O2" s="64" t="s">
        <v>376</v>
      </c>
      <c r="P2" s="64" t="s">
        <v>374</v>
      </c>
      <c r="Q2" s="65" t="s">
        <v>373</v>
      </c>
    </row>
    <row r="3" spans="1:18">
      <c r="A3" s="25" t="s">
        <v>9</v>
      </c>
      <c r="B3" s="7" t="s">
        <v>5</v>
      </c>
      <c r="C3" s="8" t="s">
        <v>266</v>
      </c>
      <c r="D3" s="8" t="s">
        <v>301</v>
      </c>
      <c r="E3" s="8">
        <v>7</v>
      </c>
      <c r="F3" s="8" t="s">
        <v>303</v>
      </c>
      <c r="G3" s="8" t="s">
        <v>291</v>
      </c>
      <c r="H3" s="9">
        <v>0.82</v>
      </c>
      <c r="I3" s="9">
        <v>0.87</v>
      </c>
      <c r="J3" s="9">
        <v>0.8</v>
      </c>
      <c r="K3" s="9">
        <v>0.43</v>
      </c>
      <c r="L3" s="10">
        <f t="shared" ref="L3:L27" si="0">AVERAGE(H3:K3)</f>
        <v>0.73000000000000009</v>
      </c>
      <c r="M3" s="8">
        <f t="shared" ref="M3:M27" si="1">STDEV(H3:K3)</f>
        <v>0.20215505600075023</v>
      </c>
      <c r="N3" s="10">
        <f>AVERAGE(H3:K4)</f>
        <v>0.77124999999999999</v>
      </c>
      <c r="O3" s="63">
        <f>STDEV(H3:K4)</f>
        <v>0.29029234033495066</v>
      </c>
      <c r="P3" s="10">
        <f>AVERAGE(H3:K6)</f>
        <v>0.75562499999999999</v>
      </c>
      <c r="Q3" s="19">
        <f>STDEV(H3:K6)</f>
        <v>0.46578920482696179</v>
      </c>
      <c r="R3" s="8" t="s">
        <v>377</v>
      </c>
    </row>
    <row r="4" spans="1:18">
      <c r="A4" s="26" t="s">
        <v>9</v>
      </c>
      <c r="B4" s="2" t="s">
        <v>5</v>
      </c>
      <c r="C4" s="1" t="s">
        <v>267</v>
      </c>
      <c r="D4" s="1" t="s">
        <v>302</v>
      </c>
      <c r="E4" s="1">
        <v>10</v>
      </c>
      <c r="F4" s="1" t="s">
        <v>303</v>
      </c>
      <c r="G4" s="1" t="s">
        <v>292</v>
      </c>
      <c r="H4" s="3">
        <v>0.63</v>
      </c>
      <c r="I4" s="3">
        <v>0.51</v>
      </c>
      <c r="J4" s="3">
        <v>1.38</v>
      </c>
      <c r="K4" s="3">
        <v>0.73</v>
      </c>
      <c r="L4" s="5">
        <f t="shared" si="0"/>
        <v>0.8125</v>
      </c>
      <c r="M4" s="1">
        <f t="shared" si="1"/>
        <v>0.38887658710701506</v>
      </c>
      <c r="N4" s="5"/>
      <c r="O4" s="58"/>
      <c r="P4" s="1"/>
      <c r="Q4" s="20"/>
      <c r="R4" s="1" t="s">
        <v>377</v>
      </c>
    </row>
    <row r="5" spans="1:18">
      <c r="A5" s="26" t="s">
        <v>9</v>
      </c>
      <c r="B5" s="2" t="s">
        <v>5</v>
      </c>
      <c r="C5" s="1" t="s">
        <v>264</v>
      </c>
      <c r="D5" s="1" t="s">
        <v>301</v>
      </c>
      <c r="E5" s="1">
        <v>1</v>
      </c>
      <c r="F5" s="1" t="s">
        <v>306</v>
      </c>
      <c r="G5" s="1" t="s">
        <v>289</v>
      </c>
      <c r="H5" s="4">
        <v>0.84</v>
      </c>
      <c r="I5" s="4">
        <v>0.76</v>
      </c>
      <c r="J5" s="4">
        <v>0.26</v>
      </c>
      <c r="K5" s="4">
        <v>2.08</v>
      </c>
      <c r="L5" s="5">
        <f t="shared" si="0"/>
        <v>0.9850000000000001</v>
      </c>
      <c r="M5" s="1">
        <f t="shared" si="1"/>
        <v>0.77380014646332718</v>
      </c>
      <c r="N5" s="5">
        <f>AVERAGE(H5:K6)</f>
        <v>0.7400000000000001</v>
      </c>
      <c r="O5" s="58">
        <f>STDEV(H5:K6)</f>
        <v>0.6165109198430424</v>
      </c>
      <c r="P5" s="1"/>
      <c r="Q5" s="20"/>
      <c r="R5" s="1" t="s">
        <v>377</v>
      </c>
    </row>
    <row r="6" spans="1:18">
      <c r="A6" s="26" t="s">
        <v>9</v>
      </c>
      <c r="B6" s="2" t="s">
        <v>5</v>
      </c>
      <c r="C6" s="1" t="s">
        <v>265</v>
      </c>
      <c r="D6" s="1" t="s">
        <v>302</v>
      </c>
      <c r="E6" s="1">
        <v>4</v>
      </c>
      <c r="F6" s="1" t="s">
        <v>306</v>
      </c>
      <c r="G6" s="1" t="s">
        <v>290</v>
      </c>
      <c r="H6" s="4">
        <v>0.28000000000000003</v>
      </c>
      <c r="I6" s="4">
        <v>0.92</v>
      </c>
      <c r="J6" s="4">
        <v>0.13</v>
      </c>
      <c r="K6" s="4">
        <v>0.65</v>
      </c>
      <c r="L6" s="5">
        <f t="shared" si="0"/>
        <v>0.495</v>
      </c>
      <c r="M6" s="1">
        <f t="shared" si="1"/>
        <v>0.3578174581170312</v>
      </c>
      <c r="N6" s="1"/>
      <c r="O6" s="58"/>
      <c r="P6" s="1"/>
      <c r="Q6" s="20"/>
      <c r="R6" s="1" t="s">
        <v>377</v>
      </c>
    </row>
    <row r="7" spans="1:18">
      <c r="A7" s="26" t="s">
        <v>9</v>
      </c>
      <c r="B7" s="2" t="s">
        <v>8</v>
      </c>
      <c r="C7" s="1" t="s">
        <v>266</v>
      </c>
      <c r="D7" s="1" t="s">
        <v>301</v>
      </c>
      <c r="E7" s="1">
        <v>9</v>
      </c>
      <c r="F7" s="1" t="s">
        <v>305</v>
      </c>
      <c r="G7" s="1" t="s">
        <v>299</v>
      </c>
      <c r="H7" s="3">
        <v>0.46</v>
      </c>
      <c r="I7" s="3">
        <v>0.38</v>
      </c>
      <c r="J7" s="3">
        <v>0.23</v>
      </c>
      <c r="K7" s="3">
        <v>0.08</v>
      </c>
      <c r="L7" s="5">
        <f t="shared" si="0"/>
        <v>0.28750000000000003</v>
      </c>
      <c r="M7" s="1">
        <f t="shared" si="1"/>
        <v>0.16800297616411439</v>
      </c>
      <c r="N7" s="5">
        <f>AVERAGE(H7:K8)</f>
        <v>0.26750000000000002</v>
      </c>
      <c r="O7" s="58">
        <f>STDEV(H7:K8)</f>
        <v>0.11707750790456239</v>
      </c>
      <c r="P7" s="5">
        <f>AVERAGE(H7:K10)</f>
        <v>0.36312500000000003</v>
      </c>
      <c r="Q7" s="20">
        <f>STDEV(H7:K10)</f>
        <v>0.22123046053079276</v>
      </c>
      <c r="R7" s="1" t="s">
        <v>378</v>
      </c>
    </row>
    <row r="8" spans="1:18">
      <c r="A8" s="26" t="s">
        <v>9</v>
      </c>
      <c r="B8" s="2" t="s">
        <v>8</v>
      </c>
      <c r="C8" s="1" t="s">
        <v>267</v>
      </c>
      <c r="D8" s="1" t="s">
        <v>302</v>
      </c>
      <c r="E8" s="1">
        <v>12</v>
      </c>
      <c r="F8" s="1" t="s">
        <v>305</v>
      </c>
      <c r="G8" s="1" t="s">
        <v>300</v>
      </c>
      <c r="H8" s="3">
        <v>0.32</v>
      </c>
      <c r="I8" s="3">
        <v>0.21</v>
      </c>
      <c r="J8" s="3">
        <v>0.25</v>
      </c>
      <c r="K8" s="3">
        <v>0.21</v>
      </c>
      <c r="L8" s="5">
        <f t="shared" si="0"/>
        <v>0.2475</v>
      </c>
      <c r="M8" s="1">
        <f t="shared" si="1"/>
        <v>5.1881274720911266E-2</v>
      </c>
      <c r="N8" s="1"/>
      <c r="O8" s="58"/>
      <c r="P8" s="1"/>
      <c r="Q8" s="20"/>
      <c r="R8" s="1" t="s">
        <v>378</v>
      </c>
    </row>
    <row r="9" spans="1:18">
      <c r="A9" s="26" t="s">
        <v>9</v>
      </c>
      <c r="B9" s="2" t="s">
        <v>8</v>
      </c>
      <c r="C9" s="1" t="s">
        <v>264</v>
      </c>
      <c r="D9" s="1" t="s">
        <v>301</v>
      </c>
      <c r="E9" s="1">
        <v>3</v>
      </c>
      <c r="F9" s="1" t="s">
        <v>308</v>
      </c>
      <c r="G9" s="1" t="s">
        <v>297</v>
      </c>
      <c r="H9" s="3">
        <v>0.39</v>
      </c>
      <c r="I9" s="3">
        <v>0.95</v>
      </c>
      <c r="J9" s="3">
        <v>0.43</v>
      </c>
      <c r="K9" s="3">
        <v>0.27</v>
      </c>
      <c r="L9" s="5">
        <f t="shared" si="0"/>
        <v>0.51</v>
      </c>
      <c r="M9" s="1">
        <f t="shared" si="1"/>
        <v>0.30110906108363239</v>
      </c>
      <c r="N9" s="5">
        <f>AVERAGE(H9:K10)</f>
        <v>0.45874999999999999</v>
      </c>
      <c r="O9" s="58">
        <f>STDEV(H9:K10)</f>
        <v>0.26508421842339625</v>
      </c>
      <c r="P9" s="1"/>
      <c r="Q9" s="20"/>
      <c r="R9" s="1" t="s">
        <v>378</v>
      </c>
    </row>
    <row r="10" spans="1:18">
      <c r="A10" s="26" t="s">
        <v>9</v>
      </c>
      <c r="B10" s="2" t="s">
        <v>8</v>
      </c>
      <c r="C10" s="1" t="s">
        <v>265</v>
      </c>
      <c r="D10" s="1" t="s">
        <v>302</v>
      </c>
      <c r="E10" s="1">
        <v>6</v>
      </c>
      <c r="F10" s="1" t="s">
        <v>308</v>
      </c>
      <c r="G10" s="1" t="s">
        <v>298</v>
      </c>
      <c r="H10" s="3">
        <v>0.57999999999999996</v>
      </c>
      <c r="I10" s="3">
        <v>0.65</v>
      </c>
      <c r="J10" s="3">
        <v>0.31</v>
      </c>
      <c r="K10" s="3">
        <v>0.09</v>
      </c>
      <c r="L10" s="5">
        <f t="shared" si="0"/>
        <v>0.40750000000000003</v>
      </c>
      <c r="M10" s="1">
        <f t="shared" si="1"/>
        <v>0.25747168129071329</v>
      </c>
      <c r="N10" s="1"/>
      <c r="O10" s="58"/>
      <c r="P10" s="1"/>
      <c r="Q10" s="20"/>
      <c r="R10" s="1" t="s">
        <v>378</v>
      </c>
    </row>
    <row r="11" spans="1:18">
      <c r="A11" s="26" t="s">
        <v>9</v>
      </c>
      <c r="B11" s="2" t="s">
        <v>7</v>
      </c>
      <c r="C11" s="1" t="s">
        <v>266</v>
      </c>
      <c r="D11" s="1" t="s">
        <v>301</v>
      </c>
      <c r="E11" s="1">
        <v>8</v>
      </c>
      <c r="F11" s="1" t="s">
        <v>304</v>
      </c>
      <c r="G11" s="1" t="s">
        <v>295</v>
      </c>
      <c r="H11" s="3">
        <v>0.54</v>
      </c>
      <c r="I11" s="3">
        <v>0.68</v>
      </c>
      <c r="J11" s="3">
        <v>0.28000000000000003</v>
      </c>
      <c r="K11" s="3">
        <v>0.66</v>
      </c>
      <c r="L11" s="5">
        <f t="shared" si="0"/>
        <v>0.54</v>
      </c>
      <c r="M11" s="1">
        <f t="shared" si="1"/>
        <v>0.1840289832245636</v>
      </c>
      <c r="N11" s="5">
        <f>AVERAGE(H11:K12)</f>
        <v>0.53249999999999997</v>
      </c>
      <c r="O11" s="58">
        <f>STDEV(H11:K12)</f>
        <v>0.18553012847359482</v>
      </c>
      <c r="P11" s="5">
        <f>AVERAGE(H11:K14)</f>
        <v>0.52999999999999992</v>
      </c>
      <c r="Q11" s="20">
        <f>STDEV(H11:K14)</f>
        <v>0.18029605283163216</v>
      </c>
      <c r="R11" s="1" t="s">
        <v>379</v>
      </c>
    </row>
    <row r="12" spans="1:18">
      <c r="A12" s="26" t="s">
        <v>9</v>
      </c>
      <c r="B12" s="2" t="s">
        <v>7</v>
      </c>
      <c r="C12" s="1" t="s">
        <v>267</v>
      </c>
      <c r="D12" s="1" t="s">
        <v>302</v>
      </c>
      <c r="E12" s="1">
        <v>11</v>
      </c>
      <c r="F12" s="1" t="s">
        <v>304</v>
      </c>
      <c r="G12" s="1" t="s">
        <v>296</v>
      </c>
      <c r="H12" s="3">
        <v>0.55000000000000004</v>
      </c>
      <c r="I12" s="3">
        <v>0.82</v>
      </c>
      <c r="J12" s="3">
        <v>0.36</v>
      </c>
      <c r="K12" s="3">
        <v>0.37</v>
      </c>
      <c r="L12" s="5">
        <f t="shared" si="0"/>
        <v>0.52500000000000002</v>
      </c>
      <c r="M12" s="1">
        <f t="shared" si="1"/>
        <v>0.21517434791349999</v>
      </c>
      <c r="N12" s="1"/>
      <c r="O12" s="58"/>
      <c r="P12" s="1"/>
      <c r="Q12" s="20"/>
      <c r="R12" s="1" t="s">
        <v>379</v>
      </c>
    </row>
    <row r="13" spans="1:18">
      <c r="A13" s="26" t="s">
        <v>9</v>
      </c>
      <c r="B13" s="2" t="s">
        <v>7</v>
      </c>
      <c r="C13" s="1" t="s">
        <v>264</v>
      </c>
      <c r="D13" s="1" t="s">
        <v>301</v>
      </c>
      <c r="E13" s="1">
        <v>2</v>
      </c>
      <c r="F13" s="1" t="s">
        <v>307</v>
      </c>
      <c r="G13" s="1" t="s">
        <v>293</v>
      </c>
      <c r="H13" s="3">
        <v>0.68</v>
      </c>
      <c r="I13" s="3">
        <v>0.64</v>
      </c>
      <c r="J13" s="3">
        <v>0.54</v>
      </c>
      <c r="K13" s="3">
        <v>0.26</v>
      </c>
      <c r="L13" s="5">
        <f t="shared" si="0"/>
        <v>0.53</v>
      </c>
      <c r="M13" s="1">
        <f t="shared" si="1"/>
        <v>0.18938496948455733</v>
      </c>
      <c r="N13" s="5">
        <f>AVERAGE(H13:K14)</f>
        <v>0.52749999999999997</v>
      </c>
      <c r="O13" s="58">
        <f>STDEV(H13:K14)</f>
        <v>0.18767372903906551</v>
      </c>
      <c r="P13" s="1"/>
      <c r="Q13" s="20"/>
      <c r="R13" s="1" t="s">
        <v>379</v>
      </c>
    </row>
    <row r="14" spans="1:18">
      <c r="A14" s="26" t="s">
        <v>9</v>
      </c>
      <c r="B14" s="2" t="s">
        <v>7</v>
      </c>
      <c r="C14" s="1" t="s">
        <v>265</v>
      </c>
      <c r="D14" s="1" t="s">
        <v>302</v>
      </c>
      <c r="E14" s="1">
        <v>5</v>
      </c>
      <c r="F14" s="1" t="s">
        <v>307</v>
      </c>
      <c r="G14" s="1" t="s">
        <v>294</v>
      </c>
      <c r="H14" s="3">
        <v>0.55000000000000004</v>
      </c>
      <c r="I14" s="3">
        <v>0.82</v>
      </c>
      <c r="J14" s="3">
        <v>0.36</v>
      </c>
      <c r="K14" s="3">
        <v>0.37</v>
      </c>
      <c r="L14" s="5">
        <f t="shared" si="0"/>
        <v>0.52500000000000002</v>
      </c>
      <c r="M14" s="1">
        <f t="shared" si="1"/>
        <v>0.21517434791349999</v>
      </c>
      <c r="N14" s="1"/>
      <c r="O14" s="58"/>
      <c r="P14" s="1"/>
      <c r="Q14" s="20"/>
      <c r="R14" s="1" t="s">
        <v>379</v>
      </c>
    </row>
    <row r="15" spans="1:18">
      <c r="A15" s="26" t="s">
        <v>4</v>
      </c>
      <c r="B15" s="2" t="s">
        <v>6</v>
      </c>
      <c r="C15" s="1" t="s">
        <v>33</v>
      </c>
      <c r="D15" s="1"/>
      <c r="E15" s="1">
        <v>19</v>
      </c>
      <c r="F15" s="1" t="s">
        <v>284</v>
      </c>
      <c r="G15" s="1" t="s">
        <v>284</v>
      </c>
      <c r="H15" s="4">
        <v>0.55000000000000004</v>
      </c>
      <c r="I15" s="4">
        <v>0.54</v>
      </c>
      <c r="J15" s="4">
        <v>0.9</v>
      </c>
      <c r="K15" s="4">
        <v>0.1</v>
      </c>
      <c r="L15" s="5">
        <f t="shared" si="0"/>
        <v>0.52250000000000008</v>
      </c>
      <c r="M15" s="1">
        <f t="shared" si="1"/>
        <v>0.32765581535100713</v>
      </c>
      <c r="N15" s="5">
        <f t="shared" ref="N15:N27" si="2">AVERAGE(H15:K15)</f>
        <v>0.52250000000000008</v>
      </c>
      <c r="O15" s="58">
        <f>STDEV(H15:K15)</f>
        <v>0.32765581535100713</v>
      </c>
      <c r="P15" s="5">
        <f>AVERAGE(H15:K16)</f>
        <v>0.41375000000000001</v>
      </c>
      <c r="Q15" s="20">
        <f>STDEV(H15:K16)</f>
        <v>0.2596666819487739</v>
      </c>
      <c r="R15" s="1" t="s">
        <v>380</v>
      </c>
    </row>
    <row r="16" spans="1:18">
      <c r="A16" s="26" t="s">
        <v>4</v>
      </c>
      <c r="B16" s="2" t="s">
        <v>6</v>
      </c>
      <c r="C16" s="1" t="s">
        <v>34</v>
      </c>
      <c r="D16" s="1"/>
      <c r="E16" s="1">
        <v>15</v>
      </c>
      <c r="F16" s="1" t="s">
        <v>283</v>
      </c>
      <c r="G16" s="1" t="s">
        <v>283</v>
      </c>
      <c r="H16" s="4">
        <v>0.45</v>
      </c>
      <c r="I16" s="4">
        <v>0.28000000000000003</v>
      </c>
      <c r="J16" s="4">
        <v>0.13</v>
      </c>
      <c r="K16" s="4">
        <v>0.36</v>
      </c>
      <c r="L16" s="5">
        <f t="shared" si="0"/>
        <v>0.30499999999999999</v>
      </c>
      <c r="M16" s="1">
        <f t="shared" si="1"/>
        <v>0.13576941236277543</v>
      </c>
      <c r="N16" s="5">
        <f t="shared" si="2"/>
        <v>0.30499999999999999</v>
      </c>
      <c r="O16" s="58">
        <f t="shared" ref="O16:O27" si="3">STDEV(H16:K16)</f>
        <v>0.13576941236277543</v>
      </c>
      <c r="P16" s="1"/>
      <c r="Q16" s="20"/>
      <c r="R16" s="1" t="s">
        <v>380</v>
      </c>
    </row>
    <row r="17" spans="1:18">
      <c r="A17" s="26" t="s">
        <v>4</v>
      </c>
      <c r="B17" s="2" t="s">
        <v>5</v>
      </c>
      <c r="C17" s="1" t="s">
        <v>33</v>
      </c>
      <c r="D17" s="1"/>
      <c r="E17" s="1">
        <v>17</v>
      </c>
      <c r="F17" s="1" t="s">
        <v>282</v>
      </c>
      <c r="G17" s="1" t="s">
        <v>282</v>
      </c>
      <c r="H17" s="4">
        <v>0.1</v>
      </c>
      <c r="I17" s="4">
        <v>0.22</v>
      </c>
      <c r="J17" s="4">
        <v>0.08</v>
      </c>
      <c r="K17" s="4">
        <v>0.41</v>
      </c>
      <c r="L17" s="5">
        <f t="shared" si="0"/>
        <v>0.20250000000000001</v>
      </c>
      <c r="M17" s="1">
        <f t="shared" si="1"/>
        <v>0.15152007567755935</v>
      </c>
      <c r="N17" s="5">
        <f t="shared" si="2"/>
        <v>0.20250000000000001</v>
      </c>
      <c r="O17" s="58">
        <f t="shared" si="3"/>
        <v>0.15152007567755935</v>
      </c>
      <c r="P17" s="5">
        <f>AVERAGE(H17:K18)</f>
        <v>0.46625</v>
      </c>
      <c r="Q17" s="20">
        <f>STDEV(H17:K18)</f>
        <v>0.3725179765556863</v>
      </c>
      <c r="R17" s="1" t="s">
        <v>381</v>
      </c>
    </row>
    <row r="18" spans="1:18">
      <c r="A18" s="26" t="s">
        <v>4</v>
      </c>
      <c r="B18" s="2" t="s">
        <v>5</v>
      </c>
      <c r="C18" s="1" t="s">
        <v>35</v>
      </c>
      <c r="D18" s="1"/>
      <c r="E18" s="1">
        <v>13</v>
      </c>
      <c r="F18" s="1" t="s">
        <v>281</v>
      </c>
      <c r="G18" s="1" t="s">
        <v>281</v>
      </c>
      <c r="H18" s="4">
        <v>0.96</v>
      </c>
      <c r="I18" s="4">
        <v>0.3</v>
      </c>
      <c r="J18" s="4">
        <v>0.62</v>
      </c>
      <c r="K18" s="4">
        <v>1.04</v>
      </c>
      <c r="L18" s="5">
        <f t="shared" si="0"/>
        <v>0.73</v>
      </c>
      <c r="M18" s="1">
        <f t="shared" si="1"/>
        <v>0.33960761671866768</v>
      </c>
      <c r="N18" s="5">
        <f t="shared" si="2"/>
        <v>0.73</v>
      </c>
      <c r="O18" s="58">
        <f t="shared" si="3"/>
        <v>0.33960761671866768</v>
      </c>
      <c r="P18" s="1"/>
      <c r="Q18" s="20"/>
      <c r="R18" s="1" t="s">
        <v>381</v>
      </c>
    </row>
    <row r="19" spans="1:18">
      <c r="A19" s="26" t="s">
        <v>4</v>
      </c>
      <c r="B19" s="2" t="s">
        <v>8</v>
      </c>
      <c r="C19" s="1" t="s">
        <v>33</v>
      </c>
      <c r="D19" s="1"/>
      <c r="E19" s="1">
        <v>20</v>
      </c>
      <c r="F19" s="1" t="s">
        <v>288</v>
      </c>
      <c r="G19" s="1" t="s">
        <v>288</v>
      </c>
      <c r="H19" s="4">
        <v>0.21</v>
      </c>
      <c r="I19" s="4">
        <v>0.33</v>
      </c>
      <c r="J19" s="4">
        <v>0.39</v>
      </c>
      <c r="K19" s="4">
        <v>0.12</v>
      </c>
      <c r="L19" s="5">
        <f t="shared" si="0"/>
        <v>0.26250000000000001</v>
      </c>
      <c r="M19" s="1">
        <f t="shared" si="1"/>
        <v>0.12093386622447833</v>
      </c>
      <c r="N19" s="5">
        <f t="shared" si="2"/>
        <v>0.26250000000000001</v>
      </c>
      <c r="O19" s="58">
        <f t="shared" si="3"/>
        <v>0.12093386622447833</v>
      </c>
      <c r="P19" s="5">
        <f>AVERAGE(H19:K20)</f>
        <v>0.57999999999999996</v>
      </c>
      <c r="Q19" s="20">
        <f>STDEV(H19:K20)</f>
        <v>0.70323741164905129</v>
      </c>
      <c r="R19" s="1" t="s">
        <v>382</v>
      </c>
    </row>
    <row r="20" spans="1:18">
      <c r="A20" s="26" t="s">
        <v>4</v>
      </c>
      <c r="B20" s="2" t="s">
        <v>8</v>
      </c>
      <c r="C20" s="1" t="s">
        <v>35</v>
      </c>
      <c r="D20" s="1"/>
      <c r="E20" s="1">
        <v>16</v>
      </c>
      <c r="F20" s="1" t="s">
        <v>287</v>
      </c>
      <c r="G20" s="1" t="s">
        <v>287</v>
      </c>
      <c r="H20" s="4">
        <v>2.25</v>
      </c>
      <c r="I20" s="4">
        <v>0.65</v>
      </c>
      <c r="J20" s="4">
        <v>0.57999999999999996</v>
      </c>
      <c r="K20" s="4">
        <v>0.11</v>
      </c>
      <c r="L20" s="5">
        <f t="shared" si="0"/>
        <v>0.89749999999999996</v>
      </c>
      <c r="M20" s="1">
        <f t="shared" si="1"/>
        <v>0.9330014290807207</v>
      </c>
      <c r="N20" s="5">
        <f t="shared" si="2"/>
        <v>0.89749999999999996</v>
      </c>
      <c r="O20" s="58">
        <f t="shared" si="3"/>
        <v>0.9330014290807207</v>
      </c>
      <c r="P20" s="1"/>
      <c r="Q20" s="20"/>
      <c r="R20" s="1" t="s">
        <v>382</v>
      </c>
    </row>
    <row r="21" spans="1:18">
      <c r="A21" s="26" t="s">
        <v>4</v>
      </c>
      <c r="B21" s="2" t="s">
        <v>7</v>
      </c>
      <c r="C21" s="1" t="s">
        <v>33</v>
      </c>
      <c r="D21" s="1"/>
      <c r="E21" s="1">
        <v>18</v>
      </c>
      <c r="F21" s="1" t="s">
        <v>286</v>
      </c>
      <c r="G21" s="1" t="s">
        <v>286</v>
      </c>
      <c r="H21" s="4">
        <v>0.46</v>
      </c>
      <c r="I21" s="4">
        <v>0.19</v>
      </c>
      <c r="J21" s="4">
        <v>0.56999999999999995</v>
      </c>
      <c r="K21" s="4">
        <v>0.88</v>
      </c>
      <c r="L21" s="5">
        <f t="shared" si="0"/>
        <v>0.52500000000000002</v>
      </c>
      <c r="M21" s="1">
        <f t="shared" si="1"/>
        <v>0.28548204847240388</v>
      </c>
      <c r="N21" s="5">
        <f t="shared" si="2"/>
        <v>0.52500000000000002</v>
      </c>
      <c r="O21" s="58">
        <f t="shared" si="3"/>
        <v>0.28548204847240388</v>
      </c>
      <c r="P21" s="5">
        <f>AVERAGE(H21:K22)</f>
        <v>0.72875000000000001</v>
      </c>
      <c r="Q21" s="20">
        <f>STDEV(H21:K22)</f>
        <v>0.48859675164115224</v>
      </c>
      <c r="R21" s="1" t="s">
        <v>383</v>
      </c>
    </row>
    <row r="22" spans="1:18">
      <c r="A22" s="26" t="s">
        <v>4</v>
      </c>
      <c r="B22" s="2" t="s">
        <v>7</v>
      </c>
      <c r="C22" s="1" t="s">
        <v>35</v>
      </c>
      <c r="D22" s="1"/>
      <c r="E22" s="1">
        <v>14</v>
      </c>
      <c r="F22" s="1" t="s">
        <v>285</v>
      </c>
      <c r="G22" s="1" t="s">
        <v>285</v>
      </c>
      <c r="H22" s="4">
        <v>0.77</v>
      </c>
      <c r="I22" s="4">
        <v>0.83</v>
      </c>
      <c r="J22" s="4">
        <v>0.35</v>
      </c>
      <c r="K22" s="4">
        <v>1.78</v>
      </c>
      <c r="L22" s="5">
        <f t="shared" si="0"/>
        <v>0.93250000000000011</v>
      </c>
      <c r="M22" s="1">
        <f t="shared" si="1"/>
        <v>0.60400745028517633</v>
      </c>
      <c r="N22" s="5">
        <f t="shared" si="2"/>
        <v>0.93250000000000011</v>
      </c>
      <c r="O22" s="58">
        <f t="shared" si="3"/>
        <v>0.60400745028517633</v>
      </c>
      <c r="P22" s="5"/>
      <c r="Q22" s="20"/>
      <c r="R22" s="1" t="s">
        <v>383</v>
      </c>
    </row>
    <row r="23" spans="1:18">
      <c r="A23" s="27" t="s">
        <v>278</v>
      </c>
      <c r="B23" s="1"/>
      <c r="C23" s="1"/>
      <c r="D23" s="1"/>
      <c r="E23" s="1">
        <v>21</v>
      </c>
      <c r="F23" s="6" t="s">
        <v>278</v>
      </c>
      <c r="G23" s="6" t="s">
        <v>278</v>
      </c>
      <c r="H23" s="3">
        <v>1.56</v>
      </c>
      <c r="I23" s="3">
        <v>3.35</v>
      </c>
      <c r="J23" s="3">
        <v>2.79</v>
      </c>
      <c r="K23" s="3">
        <v>1.52</v>
      </c>
      <c r="L23" s="5">
        <f t="shared" si="0"/>
        <v>2.3050000000000002</v>
      </c>
      <c r="M23" s="1">
        <f t="shared" si="1"/>
        <v>0.9125970268050041</v>
      </c>
      <c r="N23" s="5">
        <f t="shared" si="2"/>
        <v>2.3050000000000002</v>
      </c>
      <c r="O23" s="58">
        <f t="shared" si="3"/>
        <v>0.9125970268050041</v>
      </c>
      <c r="P23" s="5">
        <f>AVERAGE(H23:K23)</f>
        <v>2.3050000000000002</v>
      </c>
      <c r="Q23" s="20">
        <f>STDEV(H23:K23)</f>
        <v>0.9125970268050041</v>
      </c>
      <c r="R23" s="6" t="s">
        <v>278</v>
      </c>
    </row>
    <row r="24" spans="1:18">
      <c r="A24" s="27" t="s">
        <v>279</v>
      </c>
      <c r="B24" s="1"/>
      <c r="C24" s="1"/>
      <c r="D24" s="1"/>
      <c r="E24" s="1">
        <v>22</v>
      </c>
      <c r="F24" s="6" t="s">
        <v>279</v>
      </c>
      <c r="G24" s="6" t="s">
        <v>279</v>
      </c>
      <c r="H24" s="3">
        <v>2.52</v>
      </c>
      <c r="I24" s="3">
        <v>3.07</v>
      </c>
      <c r="J24" s="3">
        <v>4.46</v>
      </c>
      <c r="K24" s="3">
        <v>2.4700000000000002</v>
      </c>
      <c r="L24" s="5">
        <f t="shared" si="0"/>
        <v>3.1300000000000003</v>
      </c>
      <c r="M24" s="1">
        <f t="shared" si="1"/>
        <v>0.927397793110736</v>
      </c>
      <c r="N24" s="5">
        <f t="shared" si="2"/>
        <v>3.1300000000000003</v>
      </c>
      <c r="O24" s="58">
        <f t="shared" si="3"/>
        <v>0.927397793110736</v>
      </c>
      <c r="P24" s="5">
        <f>AVERAGE(H24:K24)</f>
        <v>3.1300000000000003</v>
      </c>
      <c r="Q24" s="20">
        <f>STDEV(H24:K24)</f>
        <v>0.927397793110736</v>
      </c>
      <c r="R24" s="6" t="s">
        <v>279</v>
      </c>
    </row>
    <row r="25" spans="1:18">
      <c r="A25" s="27" t="s">
        <v>42</v>
      </c>
      <c r="B25" s="1"/>
      <c r="C25" s="1"/>
      <c r="D25" s="1"/>
      <c r="E25" s="1">
        <v>23</v>
      </c>
      <c r="F25" s="6" t="s">
        <v>42</v>
      </c>
      <c r="G25" s="6" t="s">
        <v>42</v>
      </c>
      <c r="H25" s="3">
        <v>3.09</v>
      </c>
      <c r="I25" s="3">
        <v>2.7</v>
      </c>
      <c r="J25" s="3">
        <v>1.38</v>
      </c>
      <c r="K25" s="3">
        <v>1.37</v>
      </c>
      <c r="L25" s="5">
        <f t="shared" si="0"/>
        <v>2.1349999999999998</v>
      </c>
      <c r="M25" s="1">
        <f t="shared" si="1"/>
        <v>0.89190806701139358</v>
      </c>
      <c r="N25" s="5">
        <f t="shared" si="2"/>
        <v>2.1349999999999998</v>
      </c>
      <c r="O25" s="58">
        <f t="shared" si="3"/>
        <v>0.89190806701139358</v>
      </c>
      <c r="P25" s="5">
        <f>AVERAGE(H25:K25)</f>
        <v>2.1349999999999998</v>
      </c>
      <c r="Q25" s="20">
        <f>STDEV(H25:K25)</f>
        <v>0.89190806701139358</v>
      </c>
      <c r="R25" s="6" t="s">
        <v>42</v>
      </c>
    </row>
    <row r="26" spans="1:18">
      <c r="A26" s="27" t="s">
        <v>43</v>
      </c>
      <c r="B26" s="1"/>
      <c r="C26" s="1"/>
      <c r="D26" s="1"/>
      <c r="E26" s="1">
        <v>24</v>
      </c>
      <c r="F26" s="6" t="s">
        <v>43</v>
      </c>
      <c r="G26" s="6" t="s">
        <v>43</v>
      </c>
      <c r="H26" s="3">
        <v>0.76</v>
      </c>
      <c r="I26" s="3">
        <v>2.36</v>
      </c>
      <c r="J26" s="3">
        <v>1.95</v>
      </c>
      <c r="K26" s="3">
        <v>3.75</v>
      </c>
      <c r="L26" s="5">
        <f t="shared" si="0"/>
        <v>2.2050000000000001</v>
      </c>
      <c r="M26" s="1">
        <f t="shared" si="1"/>
        <v>1.2334369325857997</v>
      </c>
      <c r="N26" s="5">
        <f t="shared" si="2"/>
        <v>2.2050000000000001</v>
      </c>
      <c r="O26" s="58">
        <f t="shared" si="3"/>
        <v>1.2334369325857997</v>
      </c>
      <c r="P26" s="5">
        <f>AVERAGE(H26:K26)</f>
        <v>2.2050000000000001</v>
      </c>
      <c r="Q26" s="20">
        <f>STDEV(H26:K26)</f>
        <v>1.2334369325857997</v>
      </c>
      <c r="R26" s="6" t="s">
        <v>43</v>
      </c>
    </row>
    <row r="27" spans="1:18" ht="15.75" thickBot="1">
      <c r="A27" s="28" t="s">
        <v>280</v>
      </c>
      <c r="B27" s="59"/>
      <c r="C27" s="59"/>
      <c r="D27" s="59"/>
      <c r="E27" s="59">
        <v>25</v>
      </c>
      <c r="F27" s="60" t="s">
        <v>280</v>
      </c>
      <c r="G27" s="60" t="s">
        <v>280</v>
      </c>
      <c r="H27" s="61">
        <v>0.15</v>
      </c>
      <c r="I27" s="61">
        <v>0.09</v>
      </c>
      <c r="J27" s="61">
        <v>0.1</v>
      </c>
      <c r="K27" s="61">
        <v>0.01</v>
      </c>
      <c r="L27" s="21">
        <f t="shared" si="0"/>
        <v>8.7499999999999994E-2</v>
      </c>
      <c r="M27" s="59">
        <f t="shared" si="1"/>
        <v>5.7951128835712379E-2</v>
      </c>
      <c r="N27" s="21">
        <f t="shared" si="2"/>
        <v>8.7499999999999994E-2</v>
      </c>
      <c r="O27" s="62">
        <f t="shared" si="3"/>
        <v>5.7951128835712379E-2</v>
      </c>
      <c r="P27" s="5">
        <f>AVERAGE(H27:K27)</f>
        <v>8.7499999999999994E-2</v>
      </c>
      <c r="Q27" s="20">
        <f>STDEV(H27:K27)</f>
        <v>5.7951128835712379E-2</v>
      </c>
      <c r="R27" s="60" t="s">
        <v>280</v>
      </c>
    </row>
  </sheetData>
  <mergeCells count="1">
    <mergeCell ref="A1:Q1"/>
  </mergeCells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27"/>
  <sheetViews>
    <sheetView workbookViewId="0">
      <selection sqref="A1:L1"/>
    </sheetView>
  </sheetViews>
  <sheetFormatPr defaultRowHeight="15"/>
  <cols>
    <col min="6" max="6" width="17.85546875" bestFit="1" customWidth="1"/>
  </cols>
  <sheetData>
    <row r="1" spans="1:15" ht="29.25" thickBot="1">
      <c r="A1" s="151" t="s">
        <v>60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5" s="53" customFormat="1" ht="30.75" thickBot="1">
      <c r="A2" s="11" t="s">
        <v>274</v>
      </c>
      <c r="B2" s="11" t="s">
        <v>326</v>
      </c>
      <c r="C2" s="11" t="s">
        <v>62</v>
      </c>
      <c r="D2" s="11" t="s">
        <v>325</v>
      </c>
      <c r="E2" s="11" t="s">
        <v>311</v>
      </c>
      <c r="F2" s="11" t="s">
        <v>276</v>
      </c>
      <c r="G2" s="11" t="s">
        <v>268</v>
      </c>
      <c r="H2" s="11" t="s">
        <v>269</v>
      </c>
      <c r="I2" s="11" t="s">
        <v>270</v>
      </c>
      <c r="J2" s="11" t="s">
        <v>271</v>
      </c>
      <c r="K2" s="12" t="s">
        <v>372</v>
      </c>
      <c r="L2" s="12" t="s">
        <v>371</v>
      </c>
    </row>
    <row r="3" spans="1:15">
      <c r="A3" s="7" t="s">
        <v>4</v>
      </c>
      <c r="B3" s="7" t="s">
        <v>5</v>
      </c>
      <c r="C3" s="8" t="s">
        <v>35</v>
      </c>
      <c r="D3" s="8"/>
      <c r="E3" s="8"/>
      <c r="F3" s="8" t="s">
        <v>281</v>
      </c>
      <c r="G3" s="1">
        <v>7.8</v>
      </c>
      <c r="H3" s="1">
        <v>8.1999999999999993</v>
      </c>
      <c r="I3" s="1">
        <v>7.9</v>
      </c>
      <c r="J3" s="1">
        <v>7.9</v>
      </c>
      <c r="K3" s="10">
        <f>AVERAGE(G3:J3)</f>
        <v>7.9499999999999993</v>
      </c>
      <c r="L3" s="8">
        <f>STDEV(G3:J3)</f>
        <v>0.17320508075688737</v>
      </c>
    </row>
    <row r="4" spans="1:15">
      <c r="A4" s="2" t="s">
        <v>4</v>
      </c>
      <c r="B4" s="2" t="s">
        <v>5</v>
      </c>
      <c r="C4" s="1" t="s">
        <v>33</v>
      </c>
      <c r="D4" s="1"/>
      <c r="E4" s="1"/>
      <c r="F4" s="1" t="s">
        <v>282</v>
      </c>
      <c r="G4" s="1">
        <v>8.8000000000000007</v>
      </c>
      <c r="H4" s="1">
        <v>8.3000000000000007</v>
      </c>
      <c r="I4" s="1">
        <v>8.6999999999999993</v>
      </c>
      <c r="J4" s="1">
        <v>8.3000000000000007</v>
      </c>
      <c r="K4" s="10">
        <f t="shared" ref="K4:K27" si="0">AVERAGE(G4:J4)</f>
        <v>8.5250000000000004</v>
      </c>
      <c r="L4" s="1">
        <f t="shared" ref="L4:L27" si="1">STDEV(G4:J4)</f>
        <v>0.262995563967658</v>
      </c>
    </row>
    <row r="5" spans="1:15">
      <c r="A5" s="2" t="s">
        <v>4</v>
      </c>
      <c r="B5" s="2" t="s">
        <v>6</v>
      </c>
      <c r="C5" s="1" t="s">
        <v>34</v>
      </c>
      <c r="D5" s="1"/>
      <c r="E5" s="1"/>
      <c r="F5" s="1" t="s">
        <v>283</v>
      </c>
      <c r="G5" s="1">
        <v>8</v>
      </c>
      <c r="H5" s="1">
        <v>8.3000000000000007</v>
      </c>
      <c r="I5" s="1">
        <v>8.5</v>
      </c>
      <c r="J5" s="1">
        <v>8.1</v>
      </c>
      <c r="K5" s="10">
        <f t="shared" si="0"/>
        <v>8.2249999999999996</v>
      </c>
      <c r="L5" s="1">
        <f t="shared" si="1"/>
        <v>0.22173557826083465</v>
      </c>
    </row>
    <row r="6" spans="1:15">
      <c r="A6" s="2" t="s">
        <v>4</v>
      </c>
      <c r="B6" s="2" t="s">
        <v>6</v>
      </c>
      <c r="C6" s="1" t="s">
        <v>33</v>
      </c>
      <c r="D6" s="1"/>
      <c r="E6" s="1"/>
      <c r="F6" s="1" t="s">
        <v>284</v>
      </c>
      <c r="G6" s="1">
        <v>8.6999999999999993</v>
      </c>
      <c r="H6" s="1">
        <v>8.6</v>
      </c>
      <c r="I6" s="1">
        <v>8.6</v>
      </c>
      <c r="J6" s="1">
        <v>8.6999999999999993</v>
      </c>
      <c r="K6" s="10">
        <f t="shared" si="0"/>
        <v>8.6499999999999986</v>
      </c>
      <c r="L6" s="1">
        <f t="shared" si="1"/>
        <v>5.7735026918962373E-2</v>
      </c>
      <c r="O6" s="52"/>
    </row>
    <row r="7" spans="1:15">
      <c r="A7" s="2" t="s">
        <v>4</v>
      </c>
      <c r="B7" s="2" t="s">
        <v>7</v>
      </c>
      <c r="C7" s="1" t="s">
        <v>35</v>
      </c>
      <c r="D7" s="1"/>
      <c r="E7" s="1"/>
      <c r="F7" s="1" t="s">
        <v>285</v>
      </c>
      <c r="G7" s="1">
        <v>7.9</v>
      </c>
      <c r="H7" s="1">
        <v>7.7</v>
      </c>
      <c r="I7" s="1">
        <v>8.1</v>
      </c>
      <c r="J7" s="1">
        <v>7.8</v>
      </c>
      <c r="K7" s="10">
        <f t="shared" si="0"/>
        <v>7.8750000000000009</v>
      </c>
      <c r="L7" s="1">
        <f t="shared" si="1"/>
        <v>0.17078251276599313</v>
      </c>
    </row>
    <row r="8" spans="1:15">
      <c r="A8" s="2" t="s">
        <v>4</v>
      </c>
      <c r="B8" s="2" t="s">
        <v>7</v>
      </c>
      <c r="C8" s="1" t="s">
        <v>33</v>
      </c>
      <c r="D8" s="1"/>
      <c r="E8" s="1"/>
      <c r="F8" s="1" t="s">
        <v>286</v>
      </c>
      <c r="G8" s="1">
        <v>8</v>
      </c>
      <c r="H8" s="1">
        <v>8.6999999999999993</v>
      </c>
      <c r="I8" s="1">
        <v>8.1</v>
      </c>
      <c r="J8" s="1">
        <v>7.7</v>
      </c>
      <c r="K8" s="10">
        <f t="shared" si="0"/>
        <v>8.125</v>
      </c>
      <c r="L8" s="1">
        <f t="shared" si="1"/>
        <v>0.4193248541803038</v>
      </c>
    </row>
    <row r="9" spans="1:15">
      <c r="A9" s="2" t="s">
        <v>4</v>
      </c>
      <c r="B9" s="2" t="s">
        <v>8</v>
      </c>
      <c r="C9" s="1" t="s">
        <v>35</v>
      </c>
      <c r="D9" s="1"/>
      <c r="E9" s="1"/>
      <c r="F9" s="1" t="s">
        <v>287</v>
      </c>
      <c r="G9" s="1">
        <v>7.5</v>
      </c>
      <c r="H9" s="1">
        <v>7.9</v>
      </c>
      <c r="I9" s="1">
        <v>7.9</v>
      </c>
      <c r="J9" s="1">
        <v>8.4</v>
      </c>
      <c r="K9" s="10">
        <f t="shared" si="0"/>
        <v>7.9250000000000007</v>
      </c>
      <c r="L9" s="1">
        <f t="shared" si="1"/>
        <v>0.36855573979159983</v>
      </c>
    </row>
    <row r="10" spans="1:15">
      <c r="A10" s="2" t="s">
        <v>4</v>
      </c>
      <c r="B10" s="2" t="s">
        <v>8</v>
      </c>
      <c r="C10" s="1" t="s">
        <v>33</v>
      </c>
      <c r="D10" s="1"/>
      <c r="E10" s="1"/>
      <c r="F10" s="1" t="s">
        <v>288</v>
      </c>
      <c r="G10" s="1">
        <v>8.6</v>
      </c>
      <c r="H10" s="1">
        <v>8.3000000000000007</v>
      </c>
      <c r="I10" s="1">
        <v>8.4</v>
      </c>
      <c r="J10" s="1">
        <v>8.8000000000000007</v>
      </c>
      <c r="K10" s="10">
        <f t="shared" si="0"/>
        <v>8.5249999999999986</v>
      </c>
      <c r="L10" s="1">
        <f t="shared" si="1"/>
        <v>0.22173557826083445</v>
      </c>
    </row>
    <row r="11" spans="1:15">
      <c r="A11" s="2" t="s">
        <v>9</v>
      </c>
      <c r="B11" s="2" t="s">
        <v>5</v>
      </c>
      <c r="C11" s="1" t="s">
        <v>264</v>
      </c>
      <c r="D11" s="1" t="s">
        <v>301</v>
      </c>
      <c r="E11" s="1" t="s">
        <v>306</v>
      </c>
      <c r="F11" s="1" t="s">
        <v>289</v>
      </c>
      <c r="G11" s="1">
        <v>8</v>
      </c>
      <c r="H11" s="1">
        <v>7.9</v>
      </c>
      <c r="I11" s="1">
        <v>8.4</v>
      </c>
      <c r="J11" s="1">
        <v>7.7</v>
      </c>
      <c r="K11" s="5">
        <f t="shared" si="0"/>
        <v>8</v>
      </c>
      <c r="L11" s="1">
        <f t="shared" si="1"/>
        <v>0.29439202887759497</v>
      </c>
    </row>
    <row r="12" spans="1:15">
      <c r="A12" s="2" t="s">
        <v>9</v>
      </c>
      <c r="B12" s="2" t="s">
        <v>5</v>
      </c>
      <c r="C12" s="1" t="s">
        <v>266</v>
      </c>
      <c r="D12" s="1" t="s">
        <v>301</v>
      </c>
      <c r="E12" s="1" t="s">
        <v>303</v>
      </c>
      <c r="F12" s="1" t="s">
        <v>291</v>
      </c>
      <c r="G12" s="1">
        <v>7.9</v>
      </c>
      <c r="H12" s="1">
        <v>7.9</v>
      </c>
      <c r="I12" s="1">
        <v>7.8</v>
      </c>
      <c r="J12" s="1">
        <v>8.1</v>
      </c>
      <c r="K12" s="5">
        <f t="shared" si="0"/>
        <v>7.9250000000000007</v>
      </c>
      <c r="L12" s="1">
        <f t="shared" si="1"/>
        <v>0.12583057392117902</v>
      </c>
    </row>
    <row r="13" spans="1:15">
      <c r="A13" s="2" t="s">
        <v>9</v>
      </c>
      <c r="B13" s="2" t="s">
        <v>5</v>
      </c>
      <c r="C13" s="1" t="s">
        <v>265</v>
      </c>
      <c r="D13" s="1" t="s">
        <v>302</v>
      </c>
      <c r="E13" s="1"/>
      <c r="F13" s="1" t="s">
        <v>290</v>
      </c>
      <c r="G13" s="1">
        <v>8</v>
      </c>
      <c r="H13" s="1">
        <v>7.8</v>
      </c>
      <c r="I13" s="1">
        <v>8.4</v>
      </c>
      <c r="J13" s="1">
        <v>7.8</v>
      </c>
      <c r="K13" s="5">
        <f t="shared" si="0"/>
        <v>8</v>
      </c>
      <c r="L13" s="1">
        <f t="shared" si="1"/>
        <v>0.28284271247461928</v>
      </c>
    </row>
    <row r="14" spans="1:15">
      <c r="A14" s="2" t="s">
        <v>9</v>
      </c>
      <c r="B14" s="2" t="s">
        <v>5</v>
      </c>
      <c r="C14" s="1" t="s">
        <v>267</v>
      </c>
      <c r="D14" s="1" t="s">
        <v>302</v>
      </c>
      <c r="E14" s="1"/>
      <c r="F14" s="1" t="s">
        <v>292</v>
      </c>
      <c r="G14" s="1">
        <v>8</v>
      </c>
      <c r="H14" s="1">
        <v>7.8</v>
      </c>
      <c r="I14" s="1">
        <v>7.7</v>
      </c>
      <c r="J14" s="1">
        <v>7.9</v>
      </c>
      <c r="K14" s="5">
        <f t="shared" si="0"/>
        <v>7.85</v>
      </c>
      <c r="L14" s="1">
        <f t="shared" si="1"/>
        <v>0.12909944487358055</v>
      </c>
    </row>
    <row r="15" spans="1:15">
      <c r="A15" s="2" t="s">
        <v>9</v>
      </c>
      <c r="B15" s="2" t="s">
        <v>8</v>
      </c>
      <c r="C15" s="1" t="s">
        <v>264</v>
      </c>
      <c r="D15" s="1" t="s">
        <v>301</v>
      </c>
      <c r="E15" s="1" t="s">
        <v>308</v>
      </c>
      <c r="F15" s="1" t="s">
        <v>297</v>
      </c>
      <c r="G15" s="1">
        <v>8.1999999999999993</v>
      </c>
      <c r="H15" s="1">
        <v>7.7</v>
      </c>
      <c r="I15" s="1">
        <v>8.1999999999999993</v>
      </c>
      <c r="J15" s="1">
        <v>8.3000000000000007</v>
      </c>
      <c r="K15" s="5">
        <f t="shared" si="0"/>
        <v>8.1</v>
      </c>
      <c r="L15" s="1">
        <f t="shared" si="1"/>
        <v>0.27080128015453192</v>
      </c>
    </row>
    <row r="16" spans="1:15">
      <c r="A16" s="2" t="s">
        <v>9</v>
      </c>
      <c r="B16" s="2" t="s">
        <v>8</v>
      </c>
      <c r="C16" s="1" t="s">
        <v>266</v>
      </c>
      <c r="D16" s="1" t="s">
        <v>301</v>
      </c>
      <c r="E16" s="1" t="s">
        <v>305</v>
      </c>
      <c r="F16" s="1" t="s">
        <v>299</v>
      </c>
      <c r="G16" s="1">
        <v>8</v>
      </c>
      <c r="H16" s="1">
        <v>8.4</v>
      </c>
      <c r="I16" s="1">
        <v>8.3000000000000007</v>
      </c>
      <c r="J16" s="1">
        <v>8.4</v>
      </c>
      <c r="K16" s="5">
        <f t="shared" si="0"/>
        <v>8.2750000000000004</v>
      </c>
      <c r="L16" s="1">
        <f t="shared" si="1"/>
        <v>0.18929694486000931</v>
      </c>
    </row>
    <row r="17" spans="1:12">
      <c r="A17" s="2" t="s">
        <v>9</v>
      </c>
      <c r="B17" s="2" t="s">
        <v>8</v>
      </c>
      <c r="C17" s="1" t="s">
        <v>265</v>
      </c>
      <c r="D17" s="1" t="s">
        <v>302</v>
      </c>
      <c r="E17" s="1"/>
      <c r="F17" s="1" t="s">
        <v>298</v>
      </c>
      <c r="G17" s="1">
        <v>7.9</v>
      </c>
      <c r="H17" s="1">
        <v>7.8</v>
      </c>
      <c r="I17" s="1">
        <v>8.3000000000000007</v>
      </c>
      <c r="J17" s="1">
        <v>8.1</v>
      </c>
      <c r="K17" s="5">
        <f t="shared" si="0"/>
        <v>8.0250000000000004</v>
      </c>
      <c r="L17" s="1">
        <f t="shared" si="1"/>
        <v>0.22173557826083473</v>
      </c>
    </row>
    <row r="18" spans="1:12">
      <c r="A18" s="2" t="s">
        <v>9</v>
      </c>
      <c r="B18" s="2" t="s">
        <v>8</v>
      </c>
      <c r="C18" s="1" t="s">
        <v>267</v>
      </c>
      <c r="D18" s="1" t="s">
        <v>302</v>
      </c>
      <c r="E18" s="1"/>
      <c r="F18" s="1" t="s">
        <v>300</v>
      </c>
      <c r="G18" s="1">
        <v>8.1</v>
      </c>
      <c r="H18" s="1">
        <v>8.4</v>
      </c>
      <c r="I18" s="1">
        <v>8.1</v>
      </c>
      <c r="J18" s="1">
        <v>8.6</v>
      </c>
      <c r="K18" s="5">
        <f t="shared" si="0"/>
        <v>8.3000000000000007</v>
      </c>
      <c r="L18" s="1">
        <f t="shared" si="1"/>
        <v>0.24494897427831791</v>
      </c>
    </row>
    <row r="19" spans="1:12">
      <c r="A19" s="2" t="s">
        <v>9</v>
      </c>
      <c r="B19" s="2" t="s">
        <v>7</v>
      </c>
      <c r="C19" s="1" t="s">
        <v>264</v>
      </c>
      <c r="D19" s="1" t="s">
        <v>301</v>
      </c>
      <c r="E19" s="1" t="s">
        <v>307</v>
      </c>
      <c r="F19" s="1" t="s">
        <v>293</v>
      </c>
      <c r="G19" s="1">
        <v>8</v>
      </c>
      <c r="H19" s="1">
        <v>7.8</v>
      </c>
      <c r="I19" s="1">
        <v>8.1999999999999993</v>
      </c>
      <c r="J19" s="1">
        <v>8.1</v>
      </c>
      <c r="K19" s="5">
        <f t="shared" si="0"/>
        <v>8.0250000000000004</v>
      </c>
      <c r="L19" s="1">
        <f t="shared" si="1"/>
        <v>0.17078251276599307</v>
      </c>
    </row>
    <row r="20" spans="1:12">
      <c r="A20" s="2" t="s">
        <v>9</v>
      </c>
      <c r="B20" s="2" t="s">
        <v>7</v>
      </c>
      <c r="C20" s="1" t="s">
        <v>266</v>
      </c>
      <c r="D20" s="1" t="s">
        <v>301</v>
      </c>
      <c r="E20" s="1" t="s">
        <v>304</v>
      </c>
      <c r="F20" s="1" t="s">
        <v>295</v>
      </c>
      <c r="G20" s="1">
        <v>8.1</v>
      </c>
      <c r="H20" s="1">
        <v>7.9</v>
      </c>
      <c r="I20" s="1">
        <v>8.3000000000000007</v>
      </c>
      <c r="J20" s="1">
        <v>7.8</v>
      </c>
      <c r="K20" s="5">
        <f t="shared" si="0"/>
        <v>8.0250000000000004</v>
      </c>
      <c r="L20" s="1">
        <f t="shared" si="1"/>
        <v>0.22173557826083476</v>
      </c>
    </row>
    <row r="21" spans="1:12">
      <c r="A21" s="2" t="s">
        <v>9</v>
      </c>
      <c r="B21" s="2" t="s">
        <v>7</v>
      </c>
      <c r="C21" s="1" t="s">
        <v>265</v>
      </c>
      <c r="D21" s="1" t="s">
        <v>302</v>
      </c>
      <c r="E21" s="1"/>
      <c r="F21" s="1" t="s">
        <v>294</v>
      </c>
      <c r="G21" s="1">
        <v>8</v>
      </c>
      <c r="H21" s="1">
        <v>8</v>
      </c>
      <c r="I21" s="1">
        <v>8.1999999999999993</v>
      </c>
      <c r="J21" s="1">
        <v>8.3000000000000007</v>
      </c>
      <c r="K21" s="5">
        <f t="shared" si="0"/>
        <v>8.125</v>
      </c>
      <c r="L21" s="1">
        <f t="shared" si="1"/>
        <v>0.15000000000000016</v>
      </c>
    </row>
    <row r="22" spans="1:12">
      <c r="A22" s="2" t="s">
        <v>9</v>
      </c>
      <c r="B22" s="2" t="s">
        <v>7</v>
      </c>
      <c r="C22" s="1" t="s">
        <v>267</v>
      </c>
      <c r="D22" s="1" t="s">
        <v>302</v>
      </c>
      <c r="E22" s="1"/>
      <c r="F22" s="1" t="s">
        <v>296</v>
      </c>
      <c r="G22" s="1">
        <v>8</v>
      </c>
      <c r="H22" s="1">
        <v>7.9</v>
      </c>
      <c r="I22" s="1">
        <v>8.4</v>
      </c>
      <c r="J22" s="1">
        <v>7.6</v>
      </c>
      <c r="K22" s="5">
        <f t="shared" si="0"/>
        <v>7.9749999999999996</v>
      </c>
      <c r="L22" s="1">
        <f t="shared" si="1"/>
        <v>0.33040379335998377</v>
      </c>
    </row>
    <row r="23" spans="1:12">
      <c r="A23" s="6" t="s">
        <v>278</v>
      </c>
      <c r="B23" s="1"/>
      <c r="C23" s="1"/>
      <c r="D23" s="1"/>
      <c r="E23" s="1"/>
      <c r="F23" s="6" t="s">
        <v>278</v>
      </c>
      <c r="G23" s="1">
        <v>8.1</v>
      </c>
      <c r="H23" s="1">
        <v>8</v>
      </c>
      <c r="I23" s="1">
        <v>8.1999999999999993</v>
      </c>
      <c r="J23" s="1">
        <v>8.1999999999999993</v>
      </c>
      <c r="K23" s="5">
        <f t="shared" si="0"/>
        <v>8.125</v>
      </c>
      <c r="L23" s="1">
        <f t="shared" si="1"/>
        <v>9.5742710775633483E-2</v>
      </c>
    </row>
    <row r="24" spans="1:12">
      <c r="A24" s="6" t="s">
        <v>279</v>
      </c>
      <c r="B24" s="1"/>
      <c r="C24" s="1"/>
      <c r="D24" s="1"/>
      <c r="E24" s="1"/>
      <c r="F24" s="6" t="s">
        <v>279</v>
      </c>
      <c r="G24" s="1">
        <v>8</v>
      </c>
      <c r="H24" s="1">
        <v>8</v>
      </c>
      <c r="I24" s="1">
        <v>8</v>
      </c>
      <c r="J24" s="1">
        <v>7.8</v>
      </c>
      <c r="K24" s="5">
        <f t="shared" si="0"/>
        <v>7.95</v>
      </c>
      <c r="L24" s="1">
        <f t="shared" si="1"/>
        <v>0.10000000000000009</v>
      </c>
    </row>
    <row r="25" spans="1:12">
      <c r="A25" s="6" t="s">
        <v>42</v>
      </c>
      <c r="B25" s="1"/>
      <c r="C25" s="1"/>
      <c r="D25" s="1"/>
      <c r="E25" s="1"/>
      <c r="F25" s="6" t="s">
        <v>42</v>
      </c>
      <c r="G25" s="1">
        <v>7.7</v>
      </c>
      <c r="H25" s="1">
        <v>7.6</v>
      </c>
      <c r="I25" s="1">
        <v>7.5</v>
      </c>
      <c r="J25" s="1">
        <v>7.7</v>
      </c>
      <c r="K25" s="5">
        <f t="shared" si="0"/>
        <v>7.625</v>
      </c>
      <c r="L25" s="1">
        <f t="shared" si="1"/>
        <v>9.5742710775633927E-2</v>
      </c>
    </row>
    <row r="26" spans="1:12">
      <c r="A26" s="6" t="s">
        <v>43</v>
      </c>
      <c r="B26" s="1"/>
      <c r="C26" s="1"/>
      <c r="D26" s="1"/>
      <c r="E26" s="1"/>
      <c r="F26" s="6" t="s">
        <v>43</v>
      </c>
      <c r="G26" s="1">
        <v>7.7</v>
      </c>
      <c r="H26" s="1">
        <v>7.6</v>
      </c>
      <c r="I26" s="1">
        <v>7.5</v>
      </c>
      <c r="J26" s="1">
        <v>7.4</v>
      </c>
      <c r="K26" s="5">
        <f t="shared" si="0"/>
        <v>7.5500000000000007</v>
      </c>
      <c r="L26" s="1">
        <f t="shared" si="1"/>
        <v>0.12909944487358047</v>
      </c>
    </row>
    <row r="27" spans="1:12">
      <c r="A27" s="6" t="s">
        <v>280</v>
      </c>
      <c r="B27" s="1"/>
      <c r="C27" s="1"/>
      <c r="D27" s="1"/>
      <c r="E27" s="1"/>
      <c r="F27" s="6" t="s">
        <v>280</v>
      </c>
      <c r="G27" s="1">
        <v>8.6999999999999993</v>
      </c>
      <c r="H27" s="1">
        <v>8.5</v>
      </c>
      <c r="I27" s="1">
        <v>8.6</v>
      </c>
      <c r="J27" s="1">
        <v>8.6</v>
      </c>
      <c r="K27" s="5">
        <f t="shared" si="0"/>
        <v>8.6</v>
      </c>
      <c r="L27" s="1">
        <f t="shared" si="1"/>
        <v>8.1649658092772318E-2</v>
      </c>
    </row>
  </sheetData>
  <autoFilter ref="A2:L2"/>
  <mergeCells count="1">
    <mergeCell ref="A1:L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Metadata</vt:lpstr>
      <vt:lpstr>NO3-N</vt:lpstr>
      <vt:lpstr>NH4-N</vt:lpstr>
      <vt:lpstr>P-Bicar.</vt:lpstr>
      <vt:lpstr>K_Acet.</vt:lpstr>
      <vt:lpstr>B</vt:lpstr>
      <vt:lpstr>SO4-S</vt:lpstr>
      <vt:lpstr>% O-Matter</vt:lpstr>
      <vt:lpstr>pH</vt:lpstr>
      <vt:lpstr>SS</vt:lpstr>
      <vt:lpstr>Zn</vt:lpstr>
      <vt:lpstr>Mn</vt:lpstr>
      <vt:lpstr>Cu</vt:lpstr>
      <vt:lpstr>Fe</vt:lpstr>
      <vt:lpstr>Ca</vt:lpstr>
      <vt:lpstr>Mg</vt:lpstr>
      <vt:lpstr>Na</vt:lpstr>
      <vt:lpstr>Total Bases</vt:lpstr>
      <vt:lpstr>CaTotal Bases</vt:lpstr>
      <vt:lpstr>Mg Total Bases</vt:lpstr>
      <vt:lpstr>K Total Bases</vt:lpstr>
      <vt:lpstr>Na Total Bases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pieadmin</dc:creator>
  <cp:lastModifiedBy>FWSLocal</cp:lastModifiedBy>
  <cp:lastPrinted>2012-08-06T19:06:01Z</cp:lastPrinted>
  <dcterms:created xsi:type="dcterms:W3CDTF">2012-07-27T01:40:43Z</dcterms:created>
  <dcterms:modified xsi:type="dcterms:W3CDTF">2014-03-27T00:46:30Z</dcterms:modified>
</cp:coreProperties>
</file>