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Adv. Excel\"/>
    </mc:Choice>
  </mc:AlternateContent>
  <xr:revisionPtr revIDLastSave="0" documentId="13_ncr:1_{FFC3BDB9-DEAC-4A71-9854-48BC8A4CDC4E}" xr6:coauthVersionLast="47" xr6:coauthVersionMax="47" xr10:uidLastSave="{00000000-0000-0000-0000-000000000000}"/>
  <bookViews>
    <workbookView xWindow="-110" yWindow="-110" windowWidth="19420" windowHeight="10300" xr2:uid="{26D4546B-D2A1-4444-8EAF-A6228F96F0C1}"/>
  </bookViews>
  <sheets>
    <sheet name="Data" sheetId="2" r:id="rId1"/>
    <sheet name="Pivot" sheetId="8" r:id="rId2"/>
    <sheet name="Dashboard" sheetId="6"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4"/>
    <pivotCache cacheId="1" r:id="rId5"/>
    <pivotCache cacheId="2" r:id="rId6"/>
    <pivotCache cacheId="8" r:id="rId7"/>
    <pivotCache cacheId="117" r:id="rId8"/>
    <pivotCache cacheId="120" r:id="rId9"/>
    <pivotCache cacheId="123" r:id="rId10"/>
    <pivotCache cacheId="126" r:id="rId11"/>
    <pivotCache cacheId="129"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1" i="6" l="1" a="1"/>
  <c r="O11" i="6" s="1"/>
  <c r="K52" i="8"/>
  <c r="J56" i="8" s="1"/>
  <c r="G55" i="8" a="1"/>
  <c r="G55" i="8"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7" i="8" l="1"/>
  <c r="K57" i="8"/>
  <c r="J58" i="8"/>
  <c r="K58" i="8"/>
  <c r="K59" i="8"/>
  <c r="J59" i="8"/>
  <c r="K56" i="8"/>
  <c r="J55" i="8"/>
  <c r="K55"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FCD0D9-6FC1-4733-88D9-37006890D1F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5CA30D9-4A0D-4CE9-8D21-52F63432B69E}"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405E1A4D-1C40-44FC-9F72-F08860170B4B}"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<sst xmlns="http://schemas.openxmlformats.org/spreadsheetml/2006/main" count="3165" uniqueCount="1081">
  <si>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</si>
  <si>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</si>
  <si>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</si>
  <si>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</si>
  <si>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</si>
  <si>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</si>
  <si>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</si>
  <si>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</si>
  <si>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</si>
  <si>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</si>
  <si>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</si>
  <si>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</si>
  <si>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</si>
  <si>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</si>
  <si>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</si>
  <si>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</si>
  <si>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</si>
  <si>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</si>
  <si>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</si>
  <si>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</si>
  <si>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</si>
  <si>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</si>
  <si>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</si>
  <si>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</si>
  <si>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</si>
  <si>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</si>
  <si>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</si>
  <si>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</si>
  <si>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</si>
  <si>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</si>
  <si>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</si>
  <si>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</si>
  <si>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</si>
  <si>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</si>
  <si>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</si>
  <si>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</si>
  <si>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</si>
  <si>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</si>
  <si>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</si>
  <si>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</si>
  <si>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</si>
  <si>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</si>
  <si>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</si>
  <si>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</si>
  <si>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</si>
  <si>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</si>
  <si>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</si>
  <si>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</si>
  <si>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</si>
  <si>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</si>
  <si>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</si>
  <si>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</si>
  <si>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</si>
  <si>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</si>
  <si>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</si>
  <si>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</si>
  <si>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</si>
  <si>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</si>
  <si>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</si>
  <si>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</si>
  <si>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</si>
  <si>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</si>
  <si>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</si>
  <si>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</si>
  <si>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</si>
  <si>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</si>
  <si>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</si>
  <si>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</si>
  <si>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</si>
  <si>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</si>
  <si>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</si>
  <si>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</si>
  <si>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</si>
  <si>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</si>
  <si>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</si>
  <si>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</si>
  <si>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</si>
  <si>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</si>
  <si>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</si>
  <si>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</si>
  <si>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</si>
  <si>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</si>
  <si>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</si>
  <si>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</si>
  <si>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</si>
  <si>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</si>
  <si>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</si>
  <si>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</si>
  <si>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</si>
  <si>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</si>
  <si>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</si>
  <si>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</si>
  <si>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</si>
  <si>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</si>
  <si>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</si>
  <si>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</si>
  <si>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</si>
  <si>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</si>
  <si>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</si>
  <si>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</si>
  <si>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</si>
  <si>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</si>
  <si>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</si>
  <si>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</si>
  <si>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</si>
  <si>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</si>
  <si>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</si>
  <si>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</si>
  <si>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</si>
  <si>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</si>
  <si>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</si>
  <si>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</si>
  <si>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</si>
  <si>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</si>
  <si>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</si>
  <si>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</si>
  <si>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</si>
  <si>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</si>
  <si>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</si>
  <si>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</si>
  <si>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</si>
  <si>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</si>
  <si>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</si>
  <si>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</si>
  <si>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</si>
  <si>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</si>
  <si>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</si>
  <si>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</si>
  <si>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</si>
  <si>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</si>
  <si>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</si>
  <si>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</si>
  <si>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</si>
  <si>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</si>
  <si>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</si>
  <si>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</si>
  <si>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</si>
  <si>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</si>
  <si>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</si>
  <si>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</si>
  <si>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</si>
  <si>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</si>
  <si>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</si>
  <si>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</si>
  <si>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</si>
  <si>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</si>
  <si>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</si>
  <si>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</si>
  <si>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</si>
  <si>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</si>
  <si>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</si>
  <si>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</si>
  <si>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</si>
  <si>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</si>
  <si>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</si>
  <si>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</si>
  <si>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</si>
  <si>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</si>
  <si>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</si>
  <si>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</si>
  <si>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</si>
  <si>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</si>
  <si>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</si>
  <si>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</si>
  <si>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</si>
  <si>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</si>
  <si>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</si>
  <si>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</si>
  <si>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</si>
  <si>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</si>
  <si>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</si>
  <si>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</si>
  <si>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</si>
  <si>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</si>
  <si>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</si>
  <si>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</si>
  <si>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</si>
  <si>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</si>
  <si>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</si>
  <si>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</si>
  <si>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</si>
  <si>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</si>
  <si>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</si>
  <si>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</si>
  <si>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</si>
  <si>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</si>
  <si>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</si>
  <si>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</si>
  <si>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</si>
  <si>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</si>
  <si>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</si>
  <si>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</si>
  <si>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</si>
  <si>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</si>
  <si>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</si>
  <si>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</si>
  <si>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</si>
  <si>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</si>
  <si>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</si>
  <si>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</si>
  <si>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</si>
  <si>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</si>
  <si>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</si>
  <si>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</si>
  <si>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</si>
  <si>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</si>
  <si>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</si>
  <si>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</si>
  <si>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</si>
  <si>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</si>
  <si>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</si>
  <si>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</si>
  <si>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</si>
  <si>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</si>
  <si>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</si>
  <si>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</si>
  <si>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</si>
  <si>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</si>
  <si>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</si>
  <si>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</si>
  <si>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</si>
  <si>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</si>
  <si>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</si>
  <si>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</si>
  <si>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</si>
  <si>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</si>
  <si>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</si>
  <si>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</si>
  <si>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</si>
  <si>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</si>
  <si>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</si>
  <si>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</si>
  <si>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</si>
  <si>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</si>
  <si>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</si>
  <si>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</si>
  <si>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</si>
  <si>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</si>
  <si>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</si>
  <si>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</si>
  <si>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</si>
  <si>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</si>
  <si>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</si>
  <si>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</si>
  <si>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</si>
  <si>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</si>
  <si>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</si>
  <si>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</si>
  <si>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</si>
  <si>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</si>
  <si>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</si>
  <si>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</si>
  <si>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</si>
  <si>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</si>
  <si>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</si>
  <si>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</si>
  <si>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</si>
  <si>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</si>
  <si>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</si>
  <si>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</si>
  <si>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</si>
  <si>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</si>
  <si>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</si>
  <si>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</si>
  <si>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</si>
  <si>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</si>
  <si>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</si>
  <si>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</si>
  <si>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</si>
  <si>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</si>
  <si>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</si>
  <si>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</si>
  <si>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</si>
  <si>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</si>
  <si>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</si>
  <si>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</si>
  <si>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</si>
  <si>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</si>
  <si>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</si>
  <si>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</si>
  <si>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</si>
  <si>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</si>
  <si>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</si>
  <si>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</si>
  <si>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</si>
  <si>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</si>
  <si>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</si>
  <si>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</si>
  <si>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</si>
  <si>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</si>
  <si>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</si>
  <si>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</si>
  <si>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</si>
  <si>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</si>
  <si>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</si>
  <si>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</si>
  <si>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</si>
  <si>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</si>
  <si>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</si>
  <si>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</si>
  <si>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</si>
  <si>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</si>
  <si>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</si>
  <si>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</si>
  <si>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</si>
  <si>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</si>
  <si>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</si>
  <si>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</si>
  <si>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</si>
  <si>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</si>
  <si>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</si>
  <si>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</si>
  <si>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</si>
  <si>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</si>
  <si>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</si>
  <si>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</si>
  <si>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</si>
  <si>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</si>
  <si>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</si>
  <si>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</si>
  <si>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</si>
  <si>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</si>
  <si>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</si>
  <si>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</si>
  <si>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</si>
  <si>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</si>
  <si>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</si>
  <si>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</si>
  <si>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</si>
  <si>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</si>
  <si>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</si>
  <si>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</si>
  <si>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</si>
  <si>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</si>
  <si>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</si>
  <si>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</si>
  <si>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</si>
  <si>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</si>
  <si>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</si>
  <si>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</si>
  <si>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</si>
  <si>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</si>
  <si>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</si>
  <si>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</si>
  <si>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</si>
  <si>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</si>
  <si>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</si>
  <si>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</si>
  <si>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</si>
  <si>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</si>
  <si>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</si>
  <si>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</si>
  <si>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</si>
  <si>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</si>
  <si>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</si>
  <si>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</si>
  <si>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</si>
  <si>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</si>
  <si>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</si>
  <si>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</si>
  <si>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</si>
  <si>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</si>
  <si>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</si>
  <si>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</si>
  <si>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</si>
  <si>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</si>
  <si>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</si>
  <si>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</si>
  <si>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</si>
  <si>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</si>
  <si>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</si>
  <si>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</si>
  <si>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</si>
  <si>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</si>
  <si>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</si>
  <si>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</si>
  <si>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</si>
  <si>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</si>
  <si>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</si>
  <si>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</si>
  <si>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</si>
  <si>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</si>
  <si>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</si>
  <si>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</si>
  <si>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</si>
  <si>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</si>
  <si>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</si>
  <si>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</si>
  <si>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</si>
  <si>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</si>
  <si>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</si>
  <si>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</si>
  <si>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</si>
  <si>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</si>
  <si>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</si>
  <si>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</si>
  <si>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</si>
  <si>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</si>
  <si>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</si>
  <si>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</si>
  <si>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</si>
  <si>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</si>
  <si>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</si>
  <si>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</si>
  <si>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</si>
  <si>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</si>
  <si>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</si>
  <si>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</si>
  <si>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</si>
  <si>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</si>
  <si>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</si>
  <si>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</si>
  <si>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</si>
  <si>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</si>
  <si>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</si>
  <si>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</si>
  <si>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</si>
  <si>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</si>
  <si>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</si>
  <si>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</si>
  <si>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</si>
  <si>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</si>
  <si>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</si>
  <si>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</si>
  <si>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</si>
  <si>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</si>
  <si>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</si>
  <si>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</si>
  <si>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</si>
  <si>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</si>
  <si>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</si>
  <si>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</si>
  <si>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</si>
  <si>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</si>
  <si>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</si>
  <si>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</si>
  <si>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</si>
  <si>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</si>
  <si>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</si>
  <si>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</si>
  <si>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</si>
  <si>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</si>
  <si>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</si>
  <si>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</si>
  <si>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</si>
  <si>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</si>
  <si>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</si>
  <si>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</si>
  <si>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</si>
  <si>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</si>
  <si>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</si>
  <si>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</si>
  <si>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</si>
  <si>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</si>
  <si>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</si>
  <si>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</si>
  <si>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</si>
  <si>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</si>
  <si>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</si>
  <si>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</si>
  <si>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</si>
  <si>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</si>
  <si>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</si>
  <si>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</si>
  <si>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</si>
  <si>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</si>
  <si>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</si>
  <si>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</si>
  <si>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</si>
  <si>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</si>
  <si>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</si>
  <si>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</si>
  <si>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</si>
  <si>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</si>
  <si>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</si>
  <si>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</si>
  <si>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</si>
  <si>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</si>
  <si>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</si>
  <si>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</si>
  <si>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</si>
  <si>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</si>
  <si>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</si>
  <si>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</si>
  <si>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</si>
  <si>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</si>
  <si>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</si>
  <si>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</si>
  <si>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</si>
  <si>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</si>
  <si>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</si>
  <si>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</si>
  <si>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</si>
  <si>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</si>
  <si>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</si>
  <si>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</si>
  <si>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</si>
  <si>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</si>
  <si>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</si>
  <si>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</si>
  <si>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</si>
  <si>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</si>
  <si>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</si>
  <si>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</si>
  <si>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</si>
  <si>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</si>
  <si>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</si>
  <si>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</si>
  <si>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</si>
  <si>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</si>
  <si>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</si>
  <si>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</si>
  <si>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</si>
  <si>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</si>
  <si>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</si>
  <si>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</si>
  <si>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</si>
  <si>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</si>
  <si>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</si>
  <si>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</si>
  <si>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</si>
  <si>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</si>
  <si>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</si>
  <si>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</si>
  <si>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</si>
  <si>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</si>
  <si>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</si>
  <si>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</si>
  <si>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</si>
  <si>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</si>
  <si>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</si>
  <si>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</si>
  <si>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</si>
  <si>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</si>
  <si>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</si>
  <si>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</si>
  <si>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</si>
  <si>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</si>
  <si>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</si>
  <si>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</si>
  <si>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</si>
  <si>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</si>
  <si>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</si>
  <si>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</si>
  <si>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</si>
  <si>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</si>
  <si>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</si>
  <si>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</si>
  <si>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</si>
  <si>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</si>
  <si>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</si>
  <si>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</si>
  <si>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</si>
  <si>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</si>
  <si>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</si>
  <si>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</si>
  <si>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</si>
  <si>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</si>
  <si>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</si>
  <si>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</si>
  <si>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</si>
  <si>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</si>
  <si>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</si>
  <si>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</si>
  <si>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</si>
  <si>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</si>
  <si>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</si>
  <si>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</si>
  <si>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</si>
  <si>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</si>
  <si>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</si>
  <si>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</si>
  <si>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</si>
  <si>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</si>
  <si>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</si>
  <si>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</si>
  <si>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</si>
  <si>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</si>
  <si>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</si>
  <si>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</si>
  <si>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</si>
  <si>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</si>
  <si>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</si>
  <si>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</si>
  <si>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</si>
  <si>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</si>
  <si>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</si>
  <si>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</si>
  <si>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</si>
  <si>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</si>
  <si>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</si>
  <si>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</si>
  <si>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</si>
  <si>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</si>
  <si>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</si>
  <si>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</si>
  <si>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</si>
  <si>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</si>
  <si>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</si>
  <si>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</si>
  <si>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</si>
  <si>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</si>
  <si>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</si>
  <si>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</si>
  <si>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</si>
  <si>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</si>
  <si>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</si>
  <si>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</si>
  <si>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</si>
  <si>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</si>
  <si>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</si>
  <si>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</si>
  <si>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</si>
  <si>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</si>
  <si>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</si>
  <si>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</si>
  <si>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</si>
  <si>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</si>
  <si>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</si>
  <si>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</si>
  <si>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</si>
  <si>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</si>
  <si>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</si>
  <si>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</si>
  <si>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</si>
  <si>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</si>
  <si>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</si>
  <si>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</si>
  <si>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</si>
  <si>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</si>
  <si>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</si>
  <si>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</si>
  <si>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</si>
  <si>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</si>
  <si>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</si>
  <si>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</si>
  <si>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</si>
  <si>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</si>
  <si>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</si>
  <si>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</si>
  <si>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</si>
  <si>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</si>
  <si>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</si>
  <si>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</si>
  <si>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</si>
  <si>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</si>
  <si>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</si>
  <si>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</si>
  <si>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</si>
  <si>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</si>
  <si>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</si>
  <si>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</si>
  <si>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</si>
  <si>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</si>
  <si>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</si>
  <si>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</si>
  <si>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</si>
  <si>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</si>
  <si>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</si>
  <si>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</si>
  <si>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</si>
  <si>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</si>
  <si>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</si>
  <si>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</si>
  <si>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</si>
  <si>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</si>
  <si>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</si>
  <si>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</si>
  <si>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</si>
  <si>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</si>
  <si>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</si>
  <si>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</si>
  <si>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</si>
  <si>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</si>
  <si>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</si>
  <si>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</si>
  <si>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</si>
  <si>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</si>
  <si>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</si>
  <si>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</si>
  <si>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</si>
  <si>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</si>
  <si>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</si>
  <si>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</si>
  <si>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</si>
  <si>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</si>
  <si>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</si>
  <si>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</si>
  <si>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</si>
  <si>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</si>
  <si>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</si>
  <si>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</si>
  <si>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</si>
  <si>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</si>
  <si>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</si>
  <si>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</si>
  <si>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</si>
  <si>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</si>
  <si>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</si>
  <si>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</si>
  <si>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</si>
  <si>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</si>
  <si>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</si>
  <si>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</si>
  <si>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</si>
  <si>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</si>
  <si>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</si>
  <si>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</si>
  <si>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</si>
  <si>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</si>
  <si>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</si>
  <si>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</si>
  <si>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</si>
  <si>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</si>
  <si>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</si>
  <si>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</si>
  <si>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</si>
  <si>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</si>
  <si>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</si>
  <si>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</si>
  <si>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</si>
  <si>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</si>
  <si>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</si>
  <si>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</si>
  <si>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</si>
  <si>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</si>
  <si>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</si>
  <si>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</si>
  <si>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</si>
  <si>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</si>
  <si>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</si>
  <si>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</si>
  <si>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</si>
  <si>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</si>
  <si>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</si>
  <si>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</si>
  <si>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</si>
  <si>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</si>
  <si>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</si>
  <si>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</si>
  <si>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</si>
  <si>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</si>
  <si>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</si>
  <si>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</si>
  <si>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</si>
  <si>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</si>
  <si>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</si>
  <si>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</si>
  <si>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</si>
  <si>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</si>
  <si>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</si>
  <si>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</si>
  <si>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</si>
  <si>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</si>
  <si>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</si>
  <si>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</si>
  <si>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</si>
  <si>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</si>
  <si>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</si>
  <si>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</si>
  <si>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</si>
  <si>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</si>
  <si>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</si>
  <si>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</si>
  <si>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</si>
  <si>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</si>
  <si>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</si>
  <si>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</si>
  <si>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</si>
  <si>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</si>
  <si>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</si>
  <si>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</si>
  <si>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</si>
  <si>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</si>
  <si>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</si>
  <si>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</si>
  <si>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</si>
  <si>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</si>
  <si>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</si>
  <si>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</si>
  <si>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</si>
  <si>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</si>
  <si>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</si>
  <si>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</si>
  <si>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</si>
  <si>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</si>
  <si>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</si>
  <si>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</si>
  <si>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</si>
  <si>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</si>
  <si>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</si>
  <si>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</si>
  <si>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</si>
  <si>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</si>
  <si>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</si>
  <si>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</si>
  <si>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</si>
  <si>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</si>
  <si>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</si>
  <si>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</si>
  <si>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</si>
  <si>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</si>
  <si>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</si>
  <si>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</si>
  <si>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</si>
  <si>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</si>
  <si>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</si>
  <si>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</si>
  <si>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</si>
  <si>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</si>
  <si>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</si>
  <si>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</si>
  <si>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</si>
  <si>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</si>
  <si>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</si>
  <si>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</si>
  <si>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</si>
  <si>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</si>
  <si>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</si>
  <si>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</si>
  <si>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</si>
  <si>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</si>
  <si>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</si>
  <si>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</si>
  <si>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</si>
  <si>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</si>
  <si>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</si>
  <si>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</si>
  <si>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</si>
  <si>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</si>
  <si>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</si>
  <si>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</si>
  <si>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</si>
  <si>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</si>
  <si>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</si>
  <si>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</si>
  <si>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</si>
  <si>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</si>
  <si>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</si>
  <si>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</si>
  <si>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</si>
  <si>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</si>
  <si>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</si>
  <si>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</si>
  <si>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</si>
  <si>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</si>
  <si>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</si>
  <si>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</si>
  <si>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</si>
  <si>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</si>
  <si>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</si>
  <si>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</si>
  <si>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</si>
  <si>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</si>
  <si>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</si>
  <si>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</si>
  <si>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</si>
  <si>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</si>
  <si>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</si>
  <si>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</si>
  <si>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</si>
  <si>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</si>
  <si>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</si>
  <si>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</si>
  <si>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</si>
  <si>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</si>
  <si>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</si>
  <si>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</si>
  <si>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</si>
  <si>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</si>
  <si>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</si>
  <si>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</si>
  <si>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</si>
  <si>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</si>
  <si>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</si>
  <si>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</si>
  <si>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</si>
  <si>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</si>
  <si>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</si>
  <si>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</si>
  <si>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</si>
  <si>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</si>
  <si>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</si>
  <si>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</si>
  <si>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</si>
  <si>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</si>
  <si>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</si>
  <si>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</si>
  <si>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</si>
  <si>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</si>
  <si>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</si>
  <si>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</si>
  <si>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</si>
  <si>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</si>
  <si>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</si>
  <si>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</si>
  <si>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</si>
  <si>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</si>
  <si>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</si>
  <si>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</si>
  <si>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</si>
  <si>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</si>
  <si>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</si>
  <si>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</si>
  <si>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</si>
  <si>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</si>
  <si>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</si>
  <si>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</si>
  <si>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</si>
  <si>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</si>
  <si>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</si>
  <si>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</si>
  <si>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</si>
  <si>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</si>
  <si>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</si>
  <si>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</si>
  <si>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</si>
  <si>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</si>
  <si>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</si>
  <si>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</si>
  <si>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</si>
  <si>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</si>
  <si>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</si>
  <si>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</si>
  <si>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</si>
  <si>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</si>
  <si>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</si>
  <si>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</si>
  <si>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</si>
  <si>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</si>
  <si>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</si>
  <si>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</si>
  <si>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</si>
  <si>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</si>
  <si>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</si>
  <si>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</si>
  <si>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</si>
  <si>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</si>
  <si>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</si>
  <si>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</si>
  <si>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</si>
  <si>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</si>
  <si>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</si>
  <si>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</si>
  <si>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</si>
  <si>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</si>
  <si>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</si>
  <si>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</si>
  <si>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</si>
  <si>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</si>
  <si>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</si>
  <si>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</si>
  <si>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</si>
  <si>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</si>
  <si>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</si>
  <si>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</si>
  <si>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</si>
  <si>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</si>
  <si>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</si>
  <si>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</si>
  <si>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</si>
  <si>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</si>
  <si>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</si>
  <si>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</si>
  <si>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</si>
  <si>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</si>
  <si>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</si>
  <si>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</si>
  <si>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</si>
  <si>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</si>
  <si>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</si>
  <si>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</si>
  <si>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</si>
  <si>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</si>
  <si>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</si>
  <si>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</si>
  <si>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</si>
  <si>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</si>
  <si>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</si>
  <si>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</si>
  <si>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</si>
  <si>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</si>
  <si>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</si>
  <si>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</si>
  <si>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</si>
  <si>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</si>
  <si>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</si>
  <si>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</si>
  <si>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</si>
  <si>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</si>
  <si>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</si>
  <si>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</si>
  <si>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</si>
  <si>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</si>
  <si>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</si>
  <si>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</si>
  <si>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</si>
  <si>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</si>
  <si>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</si>
  <si>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</si>
  <si>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</si>
  <si>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</si>
  <si>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</si>
  <si>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</si>
  <si>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</si>
  <si>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</si>
  <si>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</si>
  <si>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</si>
  <si>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</si>
  <si>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</si>
  <si>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</si>
  <si>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</si>
  <si>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</si>
  <si>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</si>
  <si>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</si>
  <si>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</si>
  <si>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</si>
  <si>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</si>
  <si>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</si>
  <si>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</si>
  <si>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</si>
  <si>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</si>
  <si>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</si>
  <si>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</si>
  <si>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</si>
  <si>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</si>
  <si>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</si>
  <si>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</si>
  <si>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</si>
  <si>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</si>
  <si>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</si>
  <si>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</si>
  <si>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</si>
  <si>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</si>
  <si>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</si>
  <si>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</si>
  <si>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</si>
  <si>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</si>
  <si>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</si>
  <si>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Total Mesure</t>
  </si>
  <si>
    <t>Call Count</t>
  </si>
  <si>
    <t>Total Duration</t>
  </si>
  <si>
    <t>Avg. Rating</t>
  </si>
  <si>
    <t>5* Calls</t>
  </si>
  <si>
    <t>All below for dashboard</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</si>
  <si>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</si>
  <si>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</si>
  <si>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</si>
  <si>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</si>
  <si>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</si>
  <si>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</si>
  <si>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</si>
  <si>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</si>
  <si>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</si>
  <si>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</si>
  <si>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</si>
  <si>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</si>
  <si>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</si>
  <si>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</si>
  <si>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</si>
  <si>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</si>
  <si>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</si>
  <si>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</si>
  <si>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</si>
  <si>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</si>
  <si>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</si>
  <si>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</si>
  <si>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Below is the scratch pivot table</t>
  </si>
  <si>
    <t>Total Amount</t>
  </si>
  <si>
    <t>For Graph</t>
  </si>
  <si>
    <t>Rep.</t>
  </si>
  <si>
    <t>Calls</t>
  </si>
  <si>
    <t>Amount</t>
  </si>
  <si>
    <t>Sel. Calls</t>
  </si>
  <si>
    <t>Sel. Amount</t>
  </si>
  <si>
    <t>Selected Rep.</t>
  </si>
  <si>
    <t>Column Labels</t>
  </si>
  <si>
    <t>Gender Dashboard</t>
  </si>
  <si>
    <t>Count of Call number</t>
  </si>
  <si>
    <t xml:space="preserve">  </t>
  </si>
  <si>
    <t>Customer Support Performance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</si>
</sst>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0,\k"/>
  </numFmts>
  <fonts count="6"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FF00"/>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3" fontId="0" fillId="0" borderId="0" xfId="0" applyNumberFormat="1"/>
    <xf numFmtId="166" fontId="0" fillId="0" borderId="0" xfId="0" applyNumberFormat="1"/>
    <xf numFmtId="0" fontId="1" fillId="4" borderId="0" xfId="0" applyFont="1" applyFill="1"/>
    <xf numFmtId="0" fontId="0" fillId="0" borderId="0" xfId="0" pivotButton="1"/>
    <xf numFmtId="0" fontId="0" fillId="0" borderId="0" xfId="0" applyAlignment="1">
      <alignment horizontal="left"/>
    </xf>
    <xf numFmtId="0" fontId="0" fillId="4" borderId="0" xfId="0" applyFill="1"/>
    <xf numFmtId="167" fontId="0" fillId="0" borderId="0" xfId="0" applyNumberFormat="1"/>
    <xf numFmtId="0" fontId="0" fillId="0" borderId="0" xfId="0" applyAlignment="1">
      <alignment horizontal="left" indent="1"/>
    </xf>
    <xf numFmtId="0" fontId="4" fillId="3" borderId="0" xfId="0" applyFont="1" applyFill="1"/>
    <xf numFmtId="0" fontId="4" fillId="3" borderId="0" xfId="0" applyFont="1" applyFill="1" applyAlignment="1">
      <alignment horizontal="left" indent="1"/>
    </xf>
    <xf numFmtId="1" fontId="4" fillId="3" borderId="0" xfId="0" applyNumberFormat="1" applyFont="1" applyFill="1"/>
    <xf numFmtId="0" fontId="4" fillId="3" borderId="0" xfId="0" applyFont="1" applyFill="1" applyAlignment="1">
      <alignment horizontal="left" indent="2"/>
    </xf>
    <xf numFmtId="0" fontId="0" fillId="3" borderId="0" xfId="0" applyFill="1" applyAlignment="1">
      <alignment horizontal="left" indent="2"/>
    </xf>
    <xf numFmtId="1" fontId="5" fillId="3" borderId="0" xfId="0" applyNumberFormat="1" applyFont="1" applyFill="1"/>
    <xf numFmtId="0" fontId="0" fillId="5" borderId="0" xfId="0" applyFont="1" applyFill="1" applyAlignment="1">
      <alignment horizontal="left"/>
    </xf>
    <xf numFmtId="0" fontId="0" fillId="0" borderId="0" xfId="0" applyNumberFormat="1"/>
  </cellXfs>
  <cellStyles count="1">
    <cellStyle name="Normal" xfId="0" builtinId="0"/>
  </cellStyles>
  <dxfs count="54">
    <dxf>
      <font>
        <color theme="8"/>
      </font>
    </dxf>
    <dxf>
      <fill>
        <patternFill patternType="solid">
          <bgColor rgb="FFFFFF00"/>
        </patternFill>
      </fill>
    </dxf>
    <dxf>
      <fill>
        <patternFill>
          <bgColor theme="8"/>
        </patternFill>
      </fill>
    </dxf>
    <dxf>
      <font>
        <color theme="1"/>
      </font>
    </dxf>
    <dxf>
      <font>
        <color theme="8"/>
      </font>
    </dxf>
    <dxf>
      <fill>
        <patternFill patternType="solid">
          <bgColor rgb="FFFFFF00"/>
        </patternFill>
      </fill>
    </dxf>
    <dxf>
      <fill>
        <patternFill>
          <bgColor theme="8"/>
        </patternFill>
      </fill>
    </dxf>
    <dxf>
      <font>
        <color theme="1"/>
      </font>
    </dxf>
    <dxf>
      <font>
        <color theme="8"/>
      </font>
    </dxf>
    <dxf>
      <fill>
        <patternFill patternType="solid">
          <bgColor rgb="FFFFFF00"/>
        </patternFill>
      </fill>
    </dxf>
    <dxf>
      <fill>
        <patternFill>
          <bgColor theme="8"/>
        </patternFill>
      </fill>
    </dxf>
    <dxf>
      <font>
        <color theme="1"/>
      </font>
    </dxf>
    <dxf>
      <font>
        <color theme="8"/>
      </font>
    </dxf>
    <dxf>
      <fill>
        <patternFill patternType="solid">
          <bgColor rgb="FFFFFF00"/>
        </patternFill>
      </fill>
    </dxf>
    <dxf>
      <fill>
        <patternFill>
          <bgColor theme="8"/>
        </patternFill>
      </fill>
    </dxf>
    <dxf>
      <font>
        <color theme="1"/>
      </font>
    </dxf>
    <dxf>
      <font>
        <color theme="8"/>
      </font>
    </dxf>
    <dxf>
      <fill>
        <patternFill patternType="solid">
          <bgColor rgb="FFFFFF00"/>
        </patternFill>
      </fill>
    </dxf>
    <dxf>
      <fill>
        <patternFill>
          <bgColor theme="8"/>
        </patternFill>
      </fill>
    </dxf>
    <dxf>
      <font>
        <color theme="1"/>
      </font>
    </dxf>
    <dxf>
      <font>
        <color theme="8"/>
      </font>
    </dxf>
    <dxf>
      <fill>
        <patternFill patternType="solid">
          <bgColor rgb="FFFFFF00"/>
        </patternFill>
      </fill>
    </dxf>
    <dxf>
      <fill>
        <patternFill>
          <bgColor theme="8"/>
        </patternFill>
      </fill>
    </dxf>
    <dxf>
      <font>
        <color theme="1"/>
      </font>
    </dxf>
    <dxf>
      <font>
        <color theme="8"/>
      </font>
    </dxf>
    <dxf>
      <fill>
        <patternFill patternType="solid">
          <bgColor rgb="FFFFFF00"/>
        </patternFill>
      </fill>
    </dxf>
    <dxf>
      <fill>
        <patternFill>
          <bgColor theme="8"/>
        </patternFill>
      </fill>
    </dxf>
    <dxf>
      <font>
        <color theme="1"/>
      </font>
    </dxf>
    <dxf>
      <font>
        <color theme="8"/>
      </font>
    </dxf>
    <dxf>
      <fill>
        <patternFill patternType="solid">
          <bgColor rgb="FFFFFF00"/>
        </patternFill>
      </fill>
    </dxf>
    <dxf>
      <fill>
        <patternFill>
          <bgColor theme="8"/>
        </patternFill>
      </fill>
    </dxf>
    <dxf>
      <font>
        <color theme="1"/>
      </font>
    </dxf>
    <dxf>
      <fill>
        <patternFill>
          <bgColor theme="8" tint="0.39994506668294322"/>
        </patternFill>
      </fill>
      <border>
        <left style="thin">
          <color theme="1"/>
        </left>
        <right style="thin">
          <color theme="1"/>
        </right>
        <top/>
        <bottom/>
        <vertical/>
        <horizontal/>
      </border>
    </dxf>
    <dxf>
      <font>
        <color theme="1"/>
      </font>
    </dxf>
    <dxf>
      <fill>
        <patternFill>
          <bgColor theme="8"/>
        </patternFill>
      </fill>
    </dxf>
    <dxf>
      <fill>
        <patternFill patternType="solid">
          <bgColor rgb="FFFFFF00"/>
        </patternFill>
      </fill>
    </dxf>
    <dxf>
      <font>
        <color theme="8"/>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53"/>
    </tableStyle>
    <tableStyle name="SlicerStyleDark5 2" pivot="0" table="0" count="10" xr9:uid="{32B41C72-2FCE-4735-9119-A1F2784FB5A2}">
      <tableStyleElement type="wholeTable" dxfId="52"/>
      <tableStyleElement type="headerRow" dxfId="5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 Report, Excel Project.xlsx]Pivot!Week Day Trend</c:name>
    <c:fmtId val="6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Pivot!$G$24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Pivot!$F$25:$F$32</c:f>
              <c:strCache>
                <c:ptCount val="7"/>
                <c:pt idx="0">
                  <c:v>Sunday</c:v>
                </c:pt>
                <c:pt idx="1">
                  <c:v>Monday</c:v>
                </c:pt>
                <c:pt idx="2">
                  <c:v>Tuesday</c:v>
                </c:pt>
                <c:pt idx="3">
                  <c:v>Wednesday</c:v>
                </c:pt>
                <c:pt idx="4">
                  <c:v>Thursday</c:v>
                </c:pt>
                <c:pt idx="5">
                  <c:v>Friday</c:v>
                </c:pt>
                <c:pt idx="6">
                  <c:v>Saturday</c:v>
                </c:pt>
              </c:strCache>
            </c:strRef>
          </c:cat>
          <c:val>
            <c:numRef>
              <c:f>Pivot!$G$25:$G$32</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78A9-43CC-889F-576AAA8C870F}"/>
            </c:ext>
          </c:extLst>
        </c:ser>
        <c:dLbls>
          <c:showLegendKey val="0"/>
          <c:showVal val="0"/>
          <c:showCatName val="0"/>
          <c:showSerName val="0"/>
          <c:showPercent val="0"/>
          <c:showBubbleSize val="0"/>
        </c:dLbls>
        <c:gapWidth val="20"/>
        <c:axId val="1206483264"/>
        <c:axId val="1206484224"/>
      </c:barChart>
      <c:catAx>
        <c:axId val="1206483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484224"/>
        <c:crosses val="autoZero"/>
        <c:auto val="1"/>
        <c:lblAlgn val="ctr"/>
        <c:lblOffset val="100"/>
        <c:noMultiLvlLbl val="0"/>
      </c:catAx>
      <c:valAx>
        <c:axId val="1206484224"/>
        <c:scaling>
          <c:orientation val="minMax"/>
        </c:scaling>
        <c:delete val="1"/>
        <c:axPos val="b"/>
        <c:numFmt formatCode="#,##0" sourceLinked="1"/>
        <c:majorTickMark val="out"/>
        <c:minorTickMark val="none"/>
        <c:tickLblPos val="nextTo"/>
        <c:crossAx val="1206483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 Report, Excel Project.xlsx]Pivot!Monthly Trend</c:name>
    <c:fmtId val="53"/>
  </c:pivotSource>
  <c:chart>
    <c:title>
      <c:layout>
        <c:manualLayout>
          <c:xMode val="edge"/>
          <c:yMode val="edge"/>
          <c:x val="2.1518110236220463E-2"/>
          <c:y val="4.46280846527999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40000"/>
                  <a:lumOff val="60000"/>
                </a:schemeClr>
              </a:gs>
              <a:gs pos="100000">
                <a:schemeClr val="accent5">
                  <a:alpha val="5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Pivot!$C$24</c:f>
              <c:strCache>
                <c:ptCount val="1"/>
                <c:pt idx="0">
                  <c:v>Call Count2</c:v>
                </c:pt>
              </c:strCache>
            </c:strRef>
          </c:tx>
          <c:spPr>
            <a:gradFill flip="none" rotWithShape="1">
              <a:gsLst>
                <a:gs pos="0">
                  <a:schemeClr val="accent5">
                    <a:lumMod val="40000"/>
                    <a:lumOff val="60000"/>
                  </a:schemeClr>
                </a:gs>
                <a:gs pos="100000">
                  <a:schemeClr val="accent5">
                    <a:alpha val="50000"/>
                  </a:schemeClr>
                </a:gs>
              </a:gsLst>
              <a:lin ang="16200000" scaled="1"/>
              <a:tileRect/>
            </a:gradFill>
            <a:ln>
              <a:noFill/>
            </a:ln>
            <a:effectLst/>
          </c:spP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Pivot!$C$25:$C$37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5FB7-4973-B165-4F8E17AF0482}"/>
            </c:ext>
          </c:extLst>
        </c:ser>
        <c:dLbls>
          <c:showLegendKey val="0"/>
          <c:showVal val="0"/>
          <c:showCatName val="0"/>
          <c:showSerName val="0"/>
          <c:showPercent val="0"/>
          <c:showBubbleSize val="0"/>
        </c:dLbls>
        <c:axId val="1205383952"/>
        <c:axId val="1207260384"/>
      </c:areaChart>
      <c:lineChart>
        <c:grouping val="standard"/>
        <c:varyColors val="0"/>
        <c:ser>
          <c:idx val="0"/>
          <c:order val="0"/>
          <c:tx>
            <c:strRef>
              <c:f>Pivot!$B$24</c:f>
              <c:strCache>
                <c:ptCount val="1"/>
                <c:pt idx="0">
                  <c:v>Call Count</c:v>
                </c:pt>
              </c:strCache>
            </c:strRef>
          </c:tx>
          <c:spPr>
            <a:ln w="28575" cap="rnd">
              <a:solidFill>
                <a:schemeClr val="accent5"/>
              </a:solidFill>
              <a:round/>
            </a:ln>
            <a:effectLst/>
          </c:spPr>
          <c:marker>
            <c:symbol val="circle"/>
            <c:size val="7"/>
            <c:spPr>
              <a:solidFill>
                <a:schemeClr val="bg1"/>
              </a:solidFill>
              <a:ln w="25400">
                <a:solidFill>
                  <a:schemeClr val="tx1"/>
                </a:solidFill>
              </a:ln>
              <a:effectLst/>
            </c:spPr>
          </c:marke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Pivot!$B$25:$B$37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5FB7-4973-B165-4F8E17AF0482}"/>
            </c:ext>
          </c:extLst>
        </c:ser>
        <c:dLbls>
          <c:showLegendKey val="0"/>
          <c:showVal val="0"/>
          <c:showCatName val="0"/>
          <c:showSerName val="0"/>
          <c:showPercent val="0"/>
          <c:showBubbleSize val="0"/>
        </c:dLbls>
        <c:marker val="1"/>
        <c:smooth val="0"/>
        <c:axId val="1205383952"/>
        <c:axId val="1207260384"/>
      </c:lineChart>
      <c:catAx>
        <c:axId val="120538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260384"/>
        <c:crosses val="autoZero"/>
        <c:auto val="1"/>
        <c:lblAlgn val="ctr"/>
        <c:lblOffset val="100"/>
        <c:noMultiLvlLbl val="0"/>
      </c:catAx>
      <c:valAx>
        <c:axId val="1207260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83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solidFill>
                <a:schemeClr val="bg1">
                  <a:alpha val="92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Pivot!$G$55:$G$59</c:f>
              <c:strCache>
                <c:ptCount val="5"/>
                <c:pt idx="0">
                  <c:v>R01</c:v>
                </c:pt>
                <c:pt idx="1">
                  <c:v>R02</c:v>
                </c:pt>
                <c:pt idx="2">
                  <c:v>R03</c:v>
                </c:pt>
                <c:pt idx="3">
                  <c:v>R04</c:v>
                </c:pt>
                <c:pt idx="4">
                  <c:v>R05</c:v>
                </c:pt>
              </c:strCache>
            </c:strRef>
          </c:cat>
          <c:val>
            <c:numRef>
              <c:f>Pivot!$H$55:$H$59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59C-480F-B8DC-838869325FC9}"/>
            </c:ext>
          </c:extLst>
        </c:ser>
        <c:ser>
          <c:idx val="1"/>
          <c:order val="1"/>
          <c:tx>
            <c:strRef>
              <c:f>Pivot!$J$54</c:f>
              <c:strCache>
                <c:ptCount val="1"/>
                <c:pt idx="0">
                  <c:v>Sel. Calls</c:v>
                </c:pt>
              </c:strCache>
            </c:strRef>
          </c:tx>
          <c:spPr>
            <a:gradFill>
              <a:gsLst>
                <a:gs pos="0">
                  <a:schemeClr val="accent5"/>
                </a:gs>
                <a:gs pos="100000">
                  <a:schemeClr val="accent5">
                    <a:alpha val="50000"/>
                  </a:schemeClr>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Pivot!$J$55:$J$59</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159C-480F-B8DC-838869325FC9}"/>
            </c:ext>
          </c:extLst>
        </c:ser>
        <c:dLbls>
          <c:dLblPos val="outEnd"/>
          <c:showLegendKey val="0"/>
          <c:showVal val="1"/>
          <c:showCatName val="0"/>
          <c:showSerName val="0"/>
          <c:showPercent val="0"/>
          <c:showBubbleSize val="0"/>
        </c:dLbls>
        <c:gapWidth val="25"/>
        <c:overlap val="100"/>
        <c:axId val="916453952"/>
        <c:axId val="916459232"/>
      </c:barChart>
      <c:catAx>
        <c:axId val="9164539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59232"/>
        <c:crosses val="autoZero"/>
        <c:auto val="1"/>
        <c:lblAlgn val="ctr"/>
        <c:lblOffset val="100"/>
        <c:noMultiLvlLbl val="0"/>
      </c:catAx>
      <c:valAx>
        <c:axId val="916459232"/>
        <c:scaling>
          <c:orientation val="minMax"/>
          <c:min val="0"/>
        </c:scaling>
        <c:delete val="1"/>
        <c:axPos val="t"/>
        <c:numFmt formatCode="General" sourceLinked="1"/>
        <c:majorTickMark val="none"/>
        <c:minorTickMark val="none"/>
        <c:tickLblPos val="nextTo"/>
        <c:crossAx val="916453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381074168797956E-2"/>
          <c:y val="0.13868613138686131"/>
          <c:w val="0.88746803069053704"/>
          <c:h val="0.83941605839416056"/>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Pivot!$G$55:$G$59</c:f>
              <c:strCache>
                <c:ptCount val="5"/>
                <c:pt idx="0">
                  <c:v>R01</c:v>
                </c:pt>
                <c:pt idx="1">
                  <c:v>R02</c:v>
                </c:pt>
                <c:pt idx="2">
                  <c:v>R03</c:v>
                </c:pt>
                <c:pt idx="3">
                  <c:v>R04</c:v>
                </c:pt>
                <c:pt idx="4">
                  <c:v>R05</c:v>
                </c:pt>
              </c:strCache>
            </c:strRef>
          </c:cat>
          <c:val>
            <c:numRef>
              <c:f>Pivot!$I$55:$I$59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683-437F-8AA2-09A53755EC54}"/>
            </c:ext>
          </c:extLst>
        </c:ser>
        <c:ser>
          <c:idx val="1"/>
          <c:order val="1"/>
          <c:tx>
            <c:strRef>
              <c:f>Pivot!$K$55</c:f>
              <c:strCache>
                <c:ptCount val="1"/>
                <c:pt idx="0">
                  <c:v>#N/A</c:v>
                </c:pt>
              </c:strCache>
            </c:strRef>
          </c:tx>
          <c:spPr>
            <a:gradFill>
              <a:gsLst>
                <a:gs pos="0">
                  <a:schemeClr val="accent6">
                    <a:lumMod val="60000"/>
                    <a:lumOff val="40000"/>
                  </a:schemeClr>
                </a:gs>
                <a:gs pos="100000">
                  <a:schemeClr val="accent6"/>
                </a:gs>
              </a:gsLst>
              <a:lin ang="16200000" scaled="1"/>
            </a:gradFill>
            <a:ln>
              <a:noFill/>
            </a:ln>
            <a:effectLst/>
          </c:spPr>
          <c:invertIfNegative val="0"/>
          <c:dLbls>
            <c:delete val="1"/>
          </c:dLbls>
          <c:val>
            <c:numRef>
              <c:f>Pivot!$K$55:$K$59</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A683-437F-8AA2-09A53755EC54}"/>
            </c:ext>
          </c:extLst>
        </c:ser>
        <c:dLbls>
          <c:dLblPos val="outEnd"/>
          <c:showLegendKey val="0"/>
          <c:showVal val="1"/>
          <c:showCatName val="0"/>
          <c:showSerName val="0"/>
          <c:showPercent val="0"/>
          <c:showBubbleSize val="0"/>
        </c:dLbls>
        <c:gapWidth val="25"/>
        <c:overlap val="100"/>
        <c:axId val="916453952"/>
        <c:axId val="916459232"/>
      </c:barChart>
      <c:catAx>
        <c:axId val="916453952"/>
        <c:scaling>
          <c:orientation val="maxMin"/>
        </c:scaling>
        <c:delete val="1"/>
        <c:axPos val="l"/>
        <c:numFmt formatCode="General" sourceLinked="1"/>
        <c:majorTickMark val="none"/>
        <c:minorTickMark val="none"/>
        <c:tickLblPos val="nextTo"/>
        <c:crossAx val="916459232"/>
        <c:crosses val="autoZero"/>
        <c:auto val="1"/>
        <c:lblAlgn val="ctr"/>
        <c:lblOffset val="100"/>
        <c:noMultiLvlLbl val="0"/>
      </c:catAx>
      <c:valAx>
        <c:axId val="916459232"/>
        <c:scaling>
          <c:orientation val="minMax"/>
        </c:scaling>
        <c:delete val="1"/>
        <c:axPos val="t"/>
        <c:numFmt formatCode="#,###.0,\k" sourceLinked="1"/>
        <c:majorTickMark val="none"/>
        <c:minorTickMark val="none"/>
        <c:tickLblPos val="nextTo"/>
        <c:crossAx val="916453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 Report, Excel Project.xlsx]Pivot!PivotTable5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4"/>
                </a:solidFill>
              </a:rPr>
              <a:t>Male</a:t>
            </a:r>
            <a:r>
              <a:rPr lang="en-IN"/>
              <a:t>/</a:t>
            </a:r>
            <a:r>
              <a:rPr lang="en-IN">
                <a:solidFill>
                  <a:schemeClr val="accent5"/>
                </a:solidFill>
              </a:rPr>
              <a:t>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alpha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Pivot!$B$85:$B$86</c:f>
              <c:strCache>
                <c:ptCount val="1"/>
                <c:pt idx="0">
                  <c:v>Female</c:v>
                </c:pt>
              </c:strCache>
            </c:strRef>
          </c:tx>
          <c:spPr>
            <a:solidFill>
              <a:schemeClr val="accent5">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Pivot!$A$87:$A$90</c:f>
              <c:strCache>
                <c:ptCount val="3"/>
                <c:pt idx="0">
                  <c:v>Cincinnati</c:v>
                </c:pt>
                <c:pt idx="1">
                  <c:v>Cleveland</c:v>
                </c:pt>
                <c:pt idx="2">
                  <c:v>Columbus</c:v>
                </c:pt>
              </c:strCache>
            </c:strRef>
          </c:cat>
          <c:val>
            <c:numRef>
              <c:f>Pivot!$B$87:$B$90</c:f>
              <c:numCache>
                <c:formatCode>#,##0</c:formatCode>
                <c:ptCount val="3"/>
                <c:pt idx="0">
                  <c:v>144</c:v>
                </c:pt>
                <c:pt idx="1">
                  <c:v>326</c:v>
                </c:pt>
                <c:pt idx="2">
                  <c:v>129</c:v>
                </c:pt>
              </c:numCache>
            </c:numRef>
          </c:val>
          <c:extLst>
            <c:ext xmlns:c16="http://schemas.microsoft.com/office/drawing/2014/chart" uri="{C3380CC4-5D6E-409C-BE32-E72D297353CC}">
              <c16:uniqueId val="{00000000-383B-4361-BB3D-9F39D8E7108A}"/>
            </c:ext>
          </c:extLst>
        </c:ser>
        <c:ser>
          <c:idx val="1"/>
          <c:order val="1"/>
          <c:tx>
            <c:strRef>
              <c:f>Pivot!$C$85:$C$86</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Pivot!$A$87:$A$90</c:f>
              <c:strCache>
                <c:ptCount val="3"/>
                <c:pt idx="0">
                  <c:v>Cincinnati</c:v>
                </c:pt>
                <c:pt idx="1">
                  <c:v>Cleveland</c:v>
                </c:pt>
                <c:pt idx="2">
                  <c:v>Columbus</c:v>
                </c:pt>
              </c:strCache>
            </c:strRef>
          </c:cat>
          <c:val>
            <c:numRef>
              <c:f>Pivot!$C$87:$C$90</c:f>
              <c:numCache>
                <c:formatCode>#,##0</c:formatCode>
                <c:ptCount val="3"/>
                <c:pt idx="0">
                  <c:v>132</c:v>
                </c:pt>
                <c:pt idx="1">
                  <c:v>63</c:v>
                </c:pt>
                <c:pt idx="2">
                  <c:v>206</c:v>
                </c:pt>
              </c:numCache>
            </c:numRef>
          </c:val>
          <c:extLst>
            <c:ext xmlns:c16="http://schemas.microsoft.com/office/drawing/2014/chart" uri="{C3380CC4-5D6E-409C-BE32-E72D297353CC}">
              <c16:uniqueId val="{00000001-383B-4361-BB3D-9F39D8E7108A}"/>
            </c:ext>
          </c:extLst>
        </c:ser>
        <c:dLbls>
          <c:dLblPos val="ctr"/>
          <c:showLegendKey val="0"/>
          <c:showVal val="1"/>
          <c:showCatName val="0"/>
          <c:showSerName val="0"/>
          <c:showPercent val="0"/>
          <c:showBubbleSize val="0"/>
        </c:dLbls>
        <c:gapWidth val="25"/>
        <c:overlap val="100"/>
        <c:axId val="1853564464"/>
        <c:axId val="1853551024"/>
      </c:barChart>
      <c:catAx>
        <c:axId val="1853564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551024"/>
        <c:crosses val="autoZero"/>
        <c:auto val="1"/>
        <c:lblAlgn val="ctr"/>
        <c:lblOffset val="100"/>
        <c:noMultiLvlLbl val="0"/>
      </c:catAx>
      <c:valAx>
        <c:axId val="1853551024"/>
        <c:scaling>
          <c:orientation val="minMax"/>
        </c:scaling>
        <c:delete val="1"/>
        <c:axPos val="l"/>
        <c:numFmt formatCode="0%" sourceLinked="1"/>
        <c:majorTickMark val="out"/>
        <c:minorTickMark val="none"/>
        <c:tickLblPos val="nextTo"/>
        <c:crossAx val="1853564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[CC Report, Excel Project.xlsx]Pivot!Rep. Satisfaction</c:name>
    <c:fmtId val="13"/>
  </c:pivotSource>
  <c:chart>
    <c:title>
      <c:tx>
        <c:rich>
          <a:bodyPr rot="0" spcFirstLastPara="1" vertOverflow="ellipsis" vert="horz" wrap="square" anchor="ctr" anchorCtr="1"/>
          <a:lstStyle/>
          <a:p>
            <a:pPr>
              <a:defRPr sz="1400" b="0" i="0" u="none" strike="noStrike" kern="1200" spc="0" baseline="0">
                <a:solidFill>
                  <a:schemeClr val="tx1">
                    <a:alpha val="50000"/>
                  </a:schemeClr>
                </a:solidFill>
                <a:latin typeface="+mn-lt"/>
                <a:ea typeface="+mn-ea"/>
                <a:cs typeface="+mn-cs"/>
              </a:defRPr>
            </a:pPr>
            <a:r>
              <a:rPr lang="en-IN"/>
              <a:t>Rating</a:t>
            </a:r>
          </a:p>
        </c:rich>
      </c:tx>
      <c:layout>
        <c:manualLayout>
          <c:xMode val="edge"/>
          <c:yMode val="edge"/>
          <c:x val="0.42598316020823268"/>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20000"/>
                  <a:lumOff val="80000"/>
                </a:schemeClr>
              </a:gs>
              <a:gs pos="100000">
                <a:schemeClr val="accent5"/>
              </a:gs>
            </a:gsLst>
            <a:lin ang="5400000" scaled="1"/>
          </a:gradFill>
          <a:ln>
            <a:solidFill>
              <a:schemeClr val="accent1">
                <a:alpha val="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Pivot!$B$100</c:f>
              <c:strCache>
                <c:ptCount val="1"/>
                <c:pt idx="0">
                  <c:v>Total</c:v>
                </c:pt>
              </c:strCache>
            </c:strRef>
          </c:tx>
          <c:spPr>
            <a:gradFill>
              <a:gsLst>
                <a:gs pos="0">
                  <a:schemeClr val="accent5">
                    <a:lumMod val="20000"/>
                    <a:lumOff val="80000"/>
                  </a:schemeClr>
                </a:gs>
                <a:gs pos="100000">
                  <a:schemeClr val="accent5"/>
                </a:gs>
              </a:gsLst>
              <a:lin ang="5400000" scaled="1"/>
            </a:gradFill>
            <a:ln>
              <a:solidFill>
                <a:schemeClr val="accent1">
                  <a:alpha val="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Pivot!$A$101:$A$107</c:f>
              <c:strCache>
                <c:ptCount val="6"/>
                <c:pt idx="0">
                  <c:v>0</c:v>
                </c:pt>
                <c:pt idx="1">
                  <c:v>1</c:v>
                </c:pt>
                <c:pt idx="2">
                  <c:v>2</c:v>
                </c:pt>
                <c:pt idx="3">
                  <c:v>3</c:v>
                </c:pt>
                <c:pt idx="4">
                  <c:v>4</c:v>
                </c:pt>
                <c:pt idx="5">
                  <c:v>5</c:v>
                </c:pt>
              </c:strCache>
            </c:strRef>
          </c:cat>
          <c:val>
            <c:numRef>
              <c:f>Pivot!$B$101:$B$107</c:f>
              <c:numCache>
                <c:formatCode>General</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12A9-4B8E-A078-49A9631658A7}"/>
            </c:ext>
          </c:extLst>
        </c:ser>
        <c:dLbls>
          <c:dLblPos val="outEnd"/>
          <c:showLegendKey val="0"/>
          <c:showVal val="1"/>
          <c:showCatName val="0"/>
          <c:showSerName val="0"/>
          <c:showPercent val="0"/>
          <c:showBubbleSize val="0"/>
        </c:dLbls>
        <c:gapWidth val="10"/>
        <c:overlap val="-27"/>
        <c:axId val="1111800352"/>
        <c:axId val="1111796032"/>
      </c:barChart>
      <c:catAx>
        <c:axId val="1111800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50000"/>
                  </a:schemeClr>
                </a:solidFill>
                <a:latin typeface="+mn-lt"/>
                <a:ea typeface="+mn-ea"/>
                <a:cs typeface="+mn-cs"/>
              </a:defRPr>
            </a:pPr>
            <a:endParaRPr lang="en-US"/>
          </a:p>
        </c:txPr>
        <c:crossAx val="1111796032"/>
        <c:crosses val="autoZero"/>
        <c:auto val="1"/>
        <c:lblAlgn val="ctr"/>
        <c:lblOffset val="100"/>
        <c:noMultiLvlLbl val="0"/>
      </c:catAx>
      <c:valAx>
        <c:axId val="111179603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50000"/>
                  </a:schemeClr>
                </a:solidFill>
                <a:latin typeface="+mn-lt"/>
                <a:ea typeface="+mn-ea"/>
                <a:cs typeface="+mn-cs"/>
              </a:defRPr>
            </a:pPr>
            <a:endParaRPr lang="en-US"/>
          </a:p>
        </c:txPr>
        <c:crossAx val="11118003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alpha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7055</xdr:colOff>
      <xdr:row>9</xdr:row>
      <xdr:rowOff>176389</xdr:rowOff>
    </xdr:from>
    <xdr:to>
      <xdr:col>10</xdr:col>
      <xdr:colOff>458611</xdr:colOff>
      <xdr:row>23</xdr:row>
      <xdr:rowOff>77612</xdr:rowOff>
    </xdr:to>
    <xdr:sp macro="" textlink="">
      <xdr:nvSpPr>
        <xdr:cNvPr id="27" name="Rectangle 26">
          <a:extLst>
            <a:ext uri="{FF2B5EF4-FFF2-40B4-BE49-F238E27FC236}">
              <a16:creationId xmlns:a16="http://schemas.microsoft.com/office/drawing/2014/main" id="{44635EFE-5719-5A00-2A63-36ED81D85FBF}"/>
            </a:ext>
          </a:extLst>
        </xdr:cNvPr>
        <xdr:cNvSpPr/>
      </xdr:nvSpPr>
      <xdr:spPr>
        <a:xfrm>
          <a:off x="1933222" y="2744611"/>
          <a:ext cx="3485445" cy="2469445"/>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282223</xdr:colOff>
      <xdr:row>1</xdr:row>
      <xdr:rowOff>63501</xdr:rowOff>
    </xdr:from>
    <xdr:to>
      <xdr:col>15</xdr:col>
      <xdr:colOff>70556</xdr:colOff>
      <xdr:row>7</xdr:row>
      <xdr:rowOff>91723</xdr:rowOff>
    </xdr:to>
    <xdr:graphicFrame macro="">
      <xdr:nvGraphicFramePr>
        <xdr:cNvPr id="20" name="Chart 19">
          <a:extLst>
            <a:ext uri="{FF2B5EF4-FFF2-40B4-BE49-F238E27FC236}">
              <a16:creationId xmlns:a16="http://schemas.microsoft.com/office/drawing/2014/main" id="{08AD29F4-7657-460E-A30C-D304EEA1F6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xdr:colOff>
      <xdr:row>0</xdr:row>
      <xdr:rowOff>171450</xdr:rowOff>
    </xdr:from>
    <xdr:to>
      <xdr:col>3</xdr:col>
      <xdr:colOff>381000</xdr:colOff>
      <xdr:row>4</xdr:row>
      <xdr:rowOff>0</xdr:rowOff>
    </xdr:to>
    <xdr:sp macro="" textlink="Pivot!A4">
      <xdr:nvSpPr>
        <xdr:cNvPr id="3" name="Rectangle 2">
          <a:extLst>
            <a:ext uri="{FF2B5EF4-FFF2-40B4-BE49-F238E27FC236}">
              <a16:creationId xmlns:a16="http://schemas.microsoft.com/office/drawing/2014/main" id="{84BAB4EF-6803-1229-7184-FAE94B5C8C00}"/>
            </a:ext>
          </a:extLst>
        </xdr:cNvPr>
        <xdr:cNvSpPr/>
      </xdr:nvSpPr>
      <xdr:spPr>
        <a:xfrm>
          <a:off x="488950" y="539750"/>
          <a:ext cx="971550" cy="571500"/>
        </a:xfrm>
        <a:prstGeom prst="rect">
          <a:avLst/>
        </a:prstGeom>
        <a:solidFill>
          <a:schemeClr val="accent6"/>
        </a:solidFill>
        <a:ln>
          <a:solidFill>
            <a:schemeClr val="bg1"/>
          </a:solidFill>
        </a:ln>
        <a:effectLst>
          <a:outerShdw blurRad="254000" dist="127000" algn="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117E42E-EA1C-4B7B-96DE-FAEDFDA23623}" type="TxLink">
            <a:rPr lang="en-US" sz="1600" b="1" i="0" u="none" strike="noStrike">
              <a:solidFill>
                <a:schemeClr val="bg1"/>
              </a:solidFill>
              <a:latin typeface="Calibri"/>
              <a:ea typeface="Calibri"/>
              <a:cs typeface="Calibri"/>
            </a:rPr>
            <a:pPr algn="ctr"/>
            <a:t>1,000</a:t>
          </a:fld>
          <a:endParaRPr lang="en-IN" sz="1600" b="1">
            <a:solidFill>
              <a:schemeClr val="bg1"/>
            </a:solidFill>
          </a:endParaRPr>
        </a:p>
      </xdr:txBody>
    </xdr:sp>
    <xdr:clientData/>
  </xdr:twoCellAnchor>
  <xdr:oneCellAnchor>
    <xdr:from>
      <xdr:col>2</xdr:col>
      <xdr:colOff>273050</xdr:colOff>
      <xdr:row>0</xdr:row>
      <xdr:rowOff>114301</xdr:rowOff>
    </xdr:from>
    <xdr:ext cx="768350" cy="248851"/>
    <xdr:sp macro="" textlink="">
      <xdr:nvSpPr>
        <xdr:cNvPr id="4" name="TextBox 3">
          <a:extLst>
            <a:ext uri="{FF2B5EF4-FFF2-40B4-BE49-F238E27FC236}">
              <a16:creationId xmlns:a16="http://schemas.microsoft.com/office/drawing/2014/main" id="{F4DD1A91-559E-8EDF-B1D0-53A523C29C1C}"/>
            </a:ext>
          </a:extLst>
        </xdr:cNvPr>
        <xdr:cNvSpPr txBox="1"/>
      </xdr:nvSpPr>
      <xdr:spPr>
        <a:xfrm>
          <a:off x="742950" y="482601"/>
          <a:ext cx="76835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b="1">
              <a:solidFill>
                <a:schemeClr val="bg1"/>
              </a:solidFill>
            </a:rPr>
            <a:t>Calls</a:t>
          </a:r>
        </a:p>
      </xdr:txBody>
    </xdr:sp>
    <xdr:clientData/>
  </xdr:oneCellAnchor>
  <xdr:oneCellAnchor>
    <xdr:from>
      <xdr:col>2</xdr:col>
      <xdr:colOff>266700</xdr:colOff>
      <xdr:row>2</xdr:row>
      <xdr:rowOff>152400</xdr:rowOff>
    </xdr:from>
    <xdr:ext cx="565150" cy="247650"/>
    <xdr:sp macro="" textlink="Pivot!A11">
      <xdr:nvSpPr>
        <xdr:cNvPr id="2" name="TextBox 1">
          <a:extLst>
            <a:ext uri="{FF2B5EF4-FFF2-40B4-BE49-F238E27FC236}">
              <a16:creationId xmlns:a16="http://schemas.microsoft.com/office/drawing/2014/main" id="{73E52A40-3BED-6D38-B5ED-C275207C103E}"/>
            </a:ext>
          </a:extLst>
        </xdr:cNvPr>
        <xdr:cNvSpPr txBox="1"/>
      </xdr:nvSpPr>
      <xdr:spPr>
        <a:xfrm>
          <a:off x="736600" y="889000"/>
          <a:ext cx="565150"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16716B-F058-428F-9BE0-CCB6C9FCD19C}" type="TxLink">
            <a:rPr lang="en-US" sz="1100" b="1" i="0" u="none" strike="noStrike">
              <a:solidFill>
                <a:schemeClr val="bg1"/>
              </a:solidFill>
              <a:latin typeface="Calibri"/>
              <a:ea typeface="Calibri"/>
              <a:cs typeface="Calibri"/>
            </a:rPr>
            <a:pPr/>
            <a:t>207</a:t>
          </a:fld>
          <a:endParaRPr lang="en-IN" sz="1100" b="1">
            <a:solidFill>
              <a:schemeClr val="bg1"/>
            </a:solidFill>
          </a:endParaRPr>
        </a:p>
      </xdr:txBody>
    </xdr:sp>
    <xdr:clientData/>
  </xdr:oneCellAnchor>
  <xdr:twoCellAnchor>
    <xdr:from>
      <xdr:col>2</xdr:col>
      <xdr:colOff>6350</xdr:colOff>
      <xdr:row>5</xdr:row>
      <xdr:rowOff>38099</xdr:rowOff>
    </xdr:from>
    <xdr:to>
      <xdr:col>3</xdr:col>
      <xdr:colOff>368300</xdr:colOff>
      <xdr:row>8</xdr:row>
      <xdr:rowOff>57149</xdr:rowOff>
    </xdr:to>
    <xdr:sp macro="" textlink="Pivot!B4">
      <xdr:nvSpPr>
        <xdr:cNvPr id="5" name="Rectangle 4">
          <a:extLst>
            <a:ext uri="{FF2B5EF4-FFF2-40B4-BE49-F238E27FC236}">
              <a16:creationId xmlns:a16="http://schemas.microsoft.com/office/drawing/2014/main" id="{93001550-C82C-4B26-AAF4-4C50338FE536}"/>
            </a:ext>
          </a:extLst>
        </xdr:cNvPr>
        <xdr:cNvSpPr/>
      </xdr:nvSpPr>
      <xdr:spPr>
        <a:xfrm>
          <a:off x="476250" y="1695449"/>
          <a:ext cx="971550" cy="571500"/>
        </a:xfrm>
        <a:prstGeom prst="rect">
          <a:avLst/>
        </a:prstGeom>
        <a:solidFill>
          <a:schemeClr val="accent6"/>
        </a:solidFill>
        <a:ln>
          <a:solidFill>
            <a:schemeClr val="bg1"/>
          </a:solidFill>
        </a:ln>
        <a:effectLst>
          <a:outerShdw blurRad="254000" dist="127000" algn="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9948020-7ED3-4B31-B561-8F70AA4BF2DC}" type="TxLink">
            <a:rPr lang="en-US" sz="1100" b="1" i="0" u="none" strike="noStrike">
              <a:solidFill>
                <a:schemeClr val="bg1"/>
              </a:solidFill>
              <a:latin typeface="Calibri"/>
              <a:ea typeface="Calibri"/>
              <a:cs typeface="Calibri"/>
            </a:rPr>
            <a:pPr algn="ctr"/>
            <a:t>$96,623</a:t>
          </a:fld>
          <a:endParaRPr lang="en-US" sz="1600" b="1" i="0" u="none" strike="noStrike">
            <a:solidFill>
              <a:schemeClr val="bg1"/>
            </a:solidFill>
            <a:latin typeface="Calibri"/>
            <a:ea typeface="Calibri"/>
            <a:cs typeface="Calibri"/>
          </a:endParaRPr>
        </a:p>
      </xdr:txBody>
    </xdr:sp>
    <xdr:clientData/>
  </xdr:twoCellAnchor>
  <xdr:oneCellAnchor>
    <xdr:from>
      <xdr:col>2</xdr:col>
      <xdr:colOff>203200</xdr:colOff>
      <xdr:row>5</xdr:row>
      <xdr:rowOff>0</xdr:rowOff>
    </xdr:from>
    <xdr:ext cx="768350" cy="248851"/>
    <xdr:sp macro="" textlink="">
      <xdr:nvSpPr>
        <xdr:cNvPr id="6" name="TextBox 5">
          <a:extLst>
            <a:ext uri="{FF2B5EF4-FFF2-40B4-BE49-F238E27FC236}">
              <a16:creationId xmlns:a16="http://schemas.microsoft.com/office/drawing/2014/main" id="{9958EAAF-DFF8-4649-B133-745761F885CA}"/>
            </a:ext>
          </a:extLst>
        </xdr:cNvPr>
        <xdr:cNvSpPr txBox="1"/>
      </xdr:nvSpPr>
      <xdr:spPr>
        <a:xfrm>
          <a:off x="673100" y="1657350"/>
          <a:ext cx="76835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b="1">
              <a:solidFill>
                <a:schemeClr val="bg1"/>
              </a:solidFill>
            </a:rPr>
            <a:t>Amount</a:t>
          </a:r>
        </a:p>
      </xdr:txBody>
    </xdr:sp>
    <xdr:clientData/>
  </xdr:oneCellAnchor>
  <xdr:oneCellAnchor>
    <xdr:from>
      <xdr:col>2</xdr:col>
      <xdr:colOff>177800</xdr:colOff>
      <xdr:row>7</xdr:row>
      <xdr:rowOff>25399</xdr:rowOff>
    </xdr:from>
    <xdr:ext cx="717550" cy="209551"/>
    <xdr:sp macro="" textlink="Pivot!B11">
      <xdr:nvSpPr>
        <xdr:cNvPr id="7" name="TextBox 6">
          <a:extLst>
            <a:ext uri="{FF2B5EF4-FFF2-40B4-BE49-F238E27FC236}">
              <a16:creationId xmlns:a16="http://schemas.microsoft.com/office/drawing/2014/main" id="{BD2483DA-FCBD-4998-AC78-DA584431B15D}"/>
            </a:ext>
          </a:extLst>
        </xdr:cNvPr>
        <xdr:cNvSpPr txBox="1"/>
      </xdr:nvSpPr>
      <xdr:spPr>
        <a:xfrm>
          <a:off x="647700" y="2051049"/>
          <a:ext cx="717550" cy="2095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85AE98D-91EE-4CC0-8A5E-2968520E5D7E}" type="TxLink">
            <a:rPr lang="en-US" sz="1100" b="1" i="0" u="none" strike="noStrike">
              <a:solidFill>
                <a:schemeClr val="bg1"/>
              </a:solidFill>
              <a:latin typeface="Calibri"/>
              <a:ea typeface="Calibri"/>
              <a:cs typeface="Calibri"/>
            </a:rPr>
            <a:pPr/>
            <a:t>$20,872</a:t>
          </a:fld>
          <a:endParaRPr lang="en-IN" sz="1100" b="1">
            <a:solidFill>
              <a:schemeClr val="bg1"/>
            </a:solidFill>
          </a:endParaRPr>
        </a:p>
      </xdr:txBody>
    </xdr:sp>
    <xdr:clientData/>
  </xdr:oneCellAnchor>
  <xdr:twoCellAnchor>
    <xdr:from>
      <xdr:col>2</xdr:col>
      <xdr:colOff>0</xdr:colOff>
      <xdr:row>10</xdr:row>
      <xdr:rowOff>50799</xdr:rowOff>
    </xdr:from>
    <xdr:to>
      <xdr:col>3</xdr:col>
      <xdr:colOff>361950</xdr:colOff>
      <xdr:row>13</xdr:row>
      <xdr:rowOff>69849</xdr:rowOff>
    </xdr:to>
    <xdr:sp macro="" textlink="Pivot!C4">
      <xdr:nvSpPr>
        <xdr:cNvPr id="8" name="Rectangle 7">
          <a:extLst>
            <a:ext uri="{FF2B5EF4-FFF2-40B4-BE49-F238E27FC236}">
              <a16:creationId xmlns:a16="http://schemas.microsoft.com/office/drawing/2014/main" id="{7D055A45-8E76-4E3E-87F1-5222AB2599BC}"/>
            </a:ext>
          </a:extLst>
        </xdr:cNvPr>
        <xdr:cNvSpPr/>
      </xdr:nvSpPr>
      <xdr:spPr>
        <a:xfrm>
          <a:off x="469900" y="2813049"/>
          <a:ext cx="971550" cy="571500"/>
        </a:xfrm>
        <a:prstGeom prst="rect">
          <a:avLst/>
        </a:prstGeom>
        <a:solidFill>
          <a:schemeClr val="accent6"/>
        </a:solidFill>
        <a:ln>
          <a:solidFill>
            <a:schemeClr val="bg1"/>
          </a:solidFill>
        </a:ln>
        <a:effectLst>
          <a:outerShdw blurRad="254000" dist="127000" algn="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965624-7EE8-4F8F-ABE4-A66EAF252547}" type="TxLink">
            <a:rPr lang="en-US" sz="1100" b="1" i="0" u="none" strike="noStrike">
              <a:solidFill>
                <a:schemeClr val="bg1"/>
              </a:solidFill>
              <a:latin typeface="Calibri"/>
              <a:ea typeface="Calibri"/>
              <a:cs typeface="Calibri"/>
            </a:rPr>
            <a:pPr algn="ctr"/>
            <a:t>89,850</a:t>
          </a:fld>
          <a:endParaRPr lang="en-IN" sz="1600" b="1">
            <a:solidFill>
              <a:schemeClr val="bg1"/>
            </a:solidFill>
          </a:endParaRPr>
        </a:p>
      </xdr:txBody>
    </xdr:sp>
    <xdr:clientData/>
  </xdr:twoCellAnchor>
  <xdr:oneCellAnchor>
    <xdr:from>
      <xdr:col>2</xdr:col>
      <xdr:colOff>203200</xdr:colOff>
      <xdr:row>10</xdr:row>
      <xdr:rowOff>0</xdr:rowOff>
    </xdr:from>
    <xdr:ext cx="768350" cy="248851"/>
    <xdr:sp macro="" textlink="">
      <xdr:nvSpPr>
        <xdr:cNvPr id="9" name="TextBox 8">
          <a:extLst>
            <a:ext uri="{FF2B5EF4-FFF2-40B4-BE49-F238E27FC236}">
              <a16:creationId xmlns:a16="http://schemas.microsoft.com/office/drawing/2014/main" id="{262315C0-E7F7-438E-8673-939CDC08E92B}"/>
            </a:ext>
          </a:extLst>
        </xdr:cNvPr>
        <xdr:cNvSpPr txBox="1"/>
      </xdr:nvSpPr>
      <xdr:spPr>
        <a:xfrm>
          <a:off x="673100" y="2762250"/>
          <a:ext cx="76835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b="1">
              <a:solidFill>
                <a:schemeClr val="bg1"/>
              </a:solidFill>
            </a:rPr>
            <a:t>Duration</a:t>
          </a:r>
        </a:p>
      </xdr:txBody>
    </xdr:sp>
    <xdr:clientData/>
  </xdr:oneCellAnchor>
  <xdr:oneCellAnchor>
    <xdr:from>
      <xdr:col>2</xdr:col>
      <xdr:colOff>234950</xdr:colOff>
      <xdr:row>12</xdr:row>
      <xdr:rowOff>31749</xdr:rowOff>
    </xdr:from>
    <xdr:ext cx="679450" cy="209551"/>
    <xdr:sp macro="" textlink="Pivot!C11">
      <xdr:nvSpPr>
        <xdr:cNvPr id="10" name="TextBox 9">
          <a:extLst>
            <a:ext uri="{FF2B5EF4-FFF2-40B4-BE49-F238E27FC236}">
              <a16:creationId xmlns:a16="http://schemas.microsoft.com/office/drawing/2014/main" id="{E9C04983-7C13-402D-A649-236D9850FE7B}"/>
            </a:ext>
          </a:extLst>
        </xdr:cNvPr>
        <xdr:cNvSpPr txBox="1"/>
      </xdr:nvSpPr>
      <xdr:spPr>
        <a:xfrm>
          <a:off x="704850" y="3162299"/>
          <a:ext cx="679450" cy="2095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6F26D2F-2E42-4919-B96F-0B56F0C77AC5}" type="TxLink">
            <a:rPr lang="en-US" sz="1100" b="1" i="0" u="none" strike="noStrike">
              <a:solidFill>
                <a:schemeClr val="bg1"/>
              </a:solidFill>
              <a:latin typeface="Calibri"/>
              <a:ea typeface="Calibri"/>
              <a:cs typeface="Calibri"/>
            </a:rPr>
            <a:pPr/>
            <a:t>17,700</a:t>
          </a:fld>
          <a:endParaRPr lang="en-IN" sz="1100" b="1">
            <a:solidFill>
              <a:schemeClr val="bg1"/>
            </a:solidFill>
          </a:endParaRPr>
        </a:p>
      </xdr:txBody>
    </xdr:sp>
    <xdr:clientData/>
  </xdr:oneCellAnchor>
  <xdr:twoCellAnchor>
    <xdr:from>
      <xdr:col>2</xdr:col>
      <xdr:colOff>7056</xdr:colOff>
      <xdr:row>15</xdr:row>
      <xdr:rowOff>1410</xdr:rowOff>
    </xdr:from>
    <xdr:to>
      <xdr:col>3</xdr:col>
      <xdr:colOff>369006</xdr:colOff>
      <xdr:row>18</xdr:row>
      <xdr:rowOff>20460</xdr:rowOff>
    </xdr:to>
    <xdr:sp macro="" textlink="Pivot!D4">
      <xdr:nvSpPr>
        <xdr:cNvPr id="11" name="Rectangle 10">
          <a:extLst>
            <a:ext uri="{FF2B5EF4-FFF2-40B4-BE49-F238E27FC236}">
              <a16:creationId xmlns:a16="http://schemas.microsoft.com/office/drawing/2014/main" id="{42A7D59C-2E64-477B-8B54-3C0BEC2E0037}"/>
            </a:ext>
          </a:extLst>
        </xdr:cNvPr>
        <xdr:cNvSpPr/>
      </xdr:nvSpPr>
      <xdr:spPr>
        <a:xfrm>
          <a:off x="472723" y="2753077"/>
          <a:ext cx="968727" cy="569383"/>
        </a:xfrm>
        <a:prstGeom prst="rect">
          <a:avLst/>
        </a:prstGeom>
        <a:solidFill>
          <a:schemeClr val="accent6"/>
        </a:solidFill>
        <a:ln>
          <a:solidFill>
            <a:schemeClr val="bg1"/>
          </a:solidFill>
        </a:ln>
        <a:effectLst>
          <a:outerShdw blurRad="254000" dist="127000" algn="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45F118C-0634-409F-B734-458FFA1A0959}" type="TxLink">
            <a:rPr lang="en-US" sz="1100" b="1" i="0" u="none" strike="noStrike">
              <a:solidFill>
                <a:schemeClr val="bg1"/>
              </a:solidFill>
              <a:latin typeface="Calibri"/>
              <a:ea typeface="Calibri"/>
              <a:cs typeface="Calibri"/>
            </a:rPr>
            <a:pPr algn="ctr"/>
            <a:t>3.9</a:t>
          </a:fld>
          <a:endParaRPr lang="en-IN" sz="1600" b="1">
            <a:solidFill>
              <a:schemeClr val="bg1"/>
            </a:solidFill>
          </a:endParaRPr>
        </a:p>
      </xdr:txBody>
    </xdr:sp>
    <xdr:clientData/>
  </xdr:twoCellAnchor>
  <xdr:oneCellAnchor>
    <xdr:from>
      <xdr:col>2</xdr:col>
      <xdr:colOff>120650</xdr:colOff>
      <xdr:row>15</xdr:row>
      <xdr:rowOff>19050</xdr:rowOff>
    </xdr:from>
    <xdr:ext cx="806450" cy="248851"/>
    <xdr:sp macro="" textlink="">
      <xdr:nvSpPr>
        <xdr:cNvPr id="12" name="TextBox 11">
          <a:extLst>
            <a:ext uri="{FF2B5EF4-FFF2-40B4-BE49-F238E27FC236}">
              <a16:creationId xmlns:a16="http://schemas.microsoft.com/office/drawing/2014/main" id="{4D3C4BF5-1C6F-4816-8D14-2AB9096A509B}"/>
            </a:ext>
          </a:extLst>
        </xdr:cNvPr>
        <xdr:cNvSpPr txBox="1"/>
      </xdr:nvSpPr>
      <xdr:spPr>
        <a:xfrm>
          <a:off x="590550" y="3702050"/>
          <a:ext cx="80645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b="1">
              <a:solidFill>
                <a:schemeClr val="bg1"/>
              </a:solidFill>
            </a:rPr>
            <a:t>Avg.</a:t>
          </a:r>
          <a:r>
            <a:rPr lang="en-IN" sz="1000" b="1" baseline="0">
              <a:solidFill>
                <a:schemeClr val="bg1"/>
              </a:solidFill>
            </a:rPr>
            <a:t> Rating</a:t>
          </a:r>
          <a:endParaRPr lang="en-IN" sz="1000" b="1">
            <a:solidFill>
              <a:schemeClr val="bg1"/>
            </a:solidFill>
          </a:endParaRPr>
        </a:p>
      </xdr:txBody>
    </xdr:sp>
    <xdr:clientData/>
  </xdr:oneCellAnchor>
  <xdr:oneCellAnchor>
    <xdr:from>
      <xdr:col>2</xdr:col>
      <xdr:colOff>298450</xdr:colOff>
      <xdr:row>16</xdr:row>
      <xdr:rowOff>137583</xdr:rowOff>
    </xdr:from>
    <xdr:ext cx="565150" cy="247650"/>
    <xdr:sp macro="" textlink="Pivot!D11">
      <xdr:nvSpPr>
        <xdr:cNvPr id="13" name="TextBox 12">
          <a:extLst>
            <a:ext uri="{FF2B5EF4-FFF2-40B4-BE49-F238E27FC236}">
              <a16:creationId xmlns:a16="http://schemas.microsoft.com/office/drawing/2014/main" id="{20E3A03A-AB94-4134-A867-EC24EC8E4095}"/>
            </a:ext>
          </a:extLst>
        </xdr:cNvPr>
        <xdr:cNvSpPr txBox="1"/>
      </xdr:nvSpPr>
      <xdr:spPr>
        <a:xfrm>
          <a:off x="764117" y="3072694"/>
          <a:ext cx="565150"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6CD5C59-D746-408F-BE6D-E0DB5D077C7E}" type="TxLink">
            <a:rPr lang="en-US" sz="1100" b="1" i="0" u="none" strike="noStrike">
              <a:solidFill>
                <a:schemeClr val="bg1"/>
              </a:solidFill>
              <a:latin typeface="Calibri"/>
              <a:ea typeface="Calibri"/>
              <a:cs typeface="Calibri"/>
            </a:rPr>
            <a:pPr/>
            <a:t>3.9</a:t>
          </a:fld>
          <a:endParaRPr lang="en-IN" sz="1100" b="1">
            <a:solidFill>
              <a:schemeClr val="bg1"/>
            </a:solidFill>
          </a:endParaRPr>
        </a:p>
      </xdr:txBody>
    </xdr:sp>
    <xdr:clientData/>
  </xdr:oneCellAnchor>
  <xdr:twoCellAnchor>
    <xdr:from>
      <xdr:col>2</xdr:col>
      <xdr:colOff>7056</xdr:colOff>
      <xdr:row>19</xdr:row>
      <xdr:rowOff>121355</xdr:rowOff>
    </xdr:from>
    <xdr:to>
      <xdr:col>3</xdr:col>
      <xdr:colOff>369006</xdr:colOff>
      <xdr:row>22</xdr:row>
      <xdr:rowOff>140404</xdr:rowOff>
    </xdr:to>
    <xdr:sp macro="" textlink="Pivot!E4">
      <xdr:nvSpPr>
        <xdr:cNvPr id="14" name="Rectangle 13">
          <a:extLst>
            <a:ext uri="{FF2B5EF4-FFF2-40B4-BE49-F238E27FC236}">
              <a16:creationId xmlns:a16="http://schemas.microsoft.com/office/drawing/2014/main" id="{05D5E562-0433-4019-BE28-0142A4349870}"/>
            </a:ext>
          </a:extLst>
        </xdr:cNvPr>
        <xdr:cNvSpPr/>
      </xdr:nvSpPr>
      <xdr:spPr>
        <a:xfrm>
          <a:off x="472723" y="3606799"/>
          <a:ext cx="968727" cy="569383"/>
        </a:xfrm>
        <a:prstGeom prst="rect">
          <a:avLst/>
        </a:prstGeom>
        <a:solidFill>
          <a:schemeClr val="accent6"/>
        </a:solidFill>
        <a:ln>
          <a:solidFill>
            <a:schemeClr val="bg1"/>
          </a:solidFill>
        </a:ln>
        <a:effectLst>
          <a:outerShdw blurRad="254000" dist="127000" algn="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E66F8FA-B939-45A0-8CF2-6B1215A07293}" type="TxLink">
            <a:rPr lang="en-US" sz="1100" b="1" i="0" u="none" strike="noStrike">
              <a:solidFill>
                <a:schemeClr val="bg1"/>
              </a:solidFill>
              <a:latin typeface="Calibri"/>
              <a:ea typeface="Calibri"/>
              <a:cs typeface="Calibri"/>
            </a:rPr>
            <a:pPr algn="ctr"/>
            <a:t>307</a:t>
          </a:fld>
          <a:endParaRPr lang="en-IN" sz="1600" b="1">
            <a:solidFill>
              <a:schemeClr val="bg1"/>
            </a:solidFill>
          </a:endParaRPr>
        </a:p>
      </xdr:txBody>
    </xdr:sp>
    <xdr:clientData/>
  </xdr:twoCellAnchor>
  <xdr:oneCellAnchor>
    <xdr:from>
      <xdr:col>1</xdr:col>
      <xdr:colOff>218722</xdr:colOff>
      <xdr:row>19</xdr:row>
      <xdr:rowOff>112890</xdr:rowOff>
    </xdr:from>
    <xdr:ext cx="1073150" cy="248851"/>
    <xdr:sp macro="" textlink="">
      <xdr:nvSpPr>
        <xdr:cNvPr id="15" name="TextBox 14">
          <a:extLst>
            <a:ext uri="{FF2B5EF4-FFF2-40B4-BE49-F238E27FC236}">
              <a16:creationId xmlns:a16="http://schemas.microsoft.com/office/drawing/2014/main" id="{826AF67C-9282-447C-8A63-BD1D26F2EC3F}"/>
            </a:ext>
          </a:extLst>
        </xdr:cNvPr>
        <xdr:cNvSpPr txBox="1"/>
      </xdr:nvSpPr>
      <xdr:spPr>
        <a:xfrm>
          <a:off x="458611" y="3598334"/>
          <a:ext cx="107315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000" b="1">
              <a:solidFill>
                <a:schemeClr val="bg1"/>
              </a:solidFill>
            </a:rPr>
            <a:t>Happy</a:t>
          </a:r>
          <a:r>
            <a:rPr lang="en-IN" sz="1000" b="1" baseline="0">
              <a:solidFill>
                <a:schemeClr val="bg1"/>
              </a:solidFill>
            </a:rPr>
            <a:t> Customer</a:t>
          </a:r>
          <a:endParaRPr lang="en-IN" sz="1000" b="1">
            <a:solidFill>
              <a:schemeClr val="bg1"/>
            </a:solidFill>
          </a:endParaRPr>
        </a:p>
      </xdr:txBody>
    </xdr:sp>
    <xdr:clientData/>
  </xdr:oneCellAnchor>
  <xdr:oneCellAnchor>
    <xdr:from>
      <xdr:col>2</xdr:col>
      <xdr:colOff>298449</xdr:colOff>
      <xdr:row>21</xdr:row>
      <xdr:rowOff>67027</xdr:rowOff>
    </xdr:from>
    <xdr:ext cx="565150" cy="247650"/>
    <xdr:sp macro="" textlink="Pivot!E11">
      <xdr:nvSpPr>
        <xdr:cNvPr id="16" name="TextBox 15">
          <a:extLst>
            <a:ext uri="{FF2B5EF4-FFF2-40B4-BE49-F238E27FC236}">
              <a16:creationId xmlns:a16="http://schemas.microsoft.com/office/drawing/2014/main" id="{92E5E6B6-9D87-427C-819F-13A407FD2169}"/>
            </a:ext>
          </a:extLst>
        </xdr:cNvPr>
        <xdr:cNvSpPr txBox="1"/>
      </xdr:nvSpPr>
      <xdr:spPr>
        <a:xfrm>
          <a:off x="764116" y="3919360"/>
          <a:ext cx="565150"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D9334CC-0417-4ABE-9C82-DF4FFC9C9D4C}" type="TxLink">
            <a:rPr lang="en-US" sz="1100" b="1" i="0" u="none" strike="noStrike">
              <a:solidFill>
                <a:schemeClr val="bg1"/>
              </a:solidFill>
              <a:latin typeface="Calibri"/>
              <a:ea typeface="Calibri"/>
              <a:cs typeface="Calibri"/>
            </a:rPr>
            <a:pPr/>
            <a:t>60</a:t>
          </a:fld>
          <a:endParaRPr lang="en-US" sz="1100" b="1" i="0" u="none" strike="noStrike">
            <a:solidFill>
              <a:schemeClr val="bg1"/>
            </a:solidFill>
            <a:latin typeface="Calibri"/>
            <a:ea typeface="Calibri"/>
            <a:cs typeface="Calibri"/>
          </a:endParaRPr>
        </a:p>
      </xdr:txBody>
    </xdr:sp>
    <xdr:clientData/>
  </xdr:oneCellAnchor>
  <xdr:twoCellAnchor editAs="oneCell">
    <xdr:from>
      <xdr:col>10</xdr:col>
      <xdr:colOff>363363</xdr:colOff>
      <xdr:row>11</xdr:row>
      <xdr:rowOff>110066</xdr:rowOff>
    </xdr:from>
    <xdr:to>
      <xdr:col>12</xdr:col>
      <xdr:colOff>437446</xdr:colOff>
      <xdr:row>21</xdr:row>
      <xdr:rowOff>88900</xdr:rowOff>
    </xdr:to>
    <mc:AlternateContent xmlns:mc="http://schemas.openxmlformats.org/markup-compatibility/2006" xmlns:a14="http://schemas.microsoft.com/office/drawing/2010/main">
      <mc:Choice Requires="a14">
        <xdr:graphicFrame macro="">
          <xdr:nvGraphicFramePr>
            <xdr:cNvPr id="17" name="Representative">
              <a:extLst>
                <a:ext uri="{FF2B5EF4-FFF2-40B4-BE49-F238E27FC236}">
                  <a16:creationId xmlns:a16="http://schemas.microsoft.com/office/drawing/2014/main" id="{F3532A09-2985-41F0-81DB-6245C92DC18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323419" y="2127955"/>
              <a:ext cx="1287638" cy="17032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183445</xdr:colOff>
      <xdr:row>0</xdr:row>
      <xdr:rowOff>98777</xdr:rowOff>
    </xdr:from>
    <xdr:to>
      <xdr:col>10</xdr:col>
      <xdr:colOff>395111</xdr:colOff>
      <xdr:row>7</xdr:row>
      <xdr:rowOff>155223</xdr:rowOff>
    </xdr:to>
    <xdr:graphicFrame macro="">
      <xdr:nvGraphicFramePr>
        <xdr:cNvPr id="18" name="Chart 17">
          <a:extLst>
            <a:ext uri="{FF2B5EF4-FFF2-40B4-BE49-F238E27FC236}">
              <a16:creationId xmlns:a16="http://schemas.microsoft.com/office/drawing/2014/main" id="{937603BB-0B9B-4240-A318-A88965799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218723</xdr:colOff>
      <xdr:row>9</xdr:row>
      <xdr:rowOff>56444</xdr:rowOff>
    </xdr:from>
    <xdr:to>
      <xdr:col>7</xdr:col>
      <xdr:colOff>388056</xdr:colOff>
      <xdr:row>22</xdr:row>
      <xdr:rowOff>126999</xdr:rowOff>
    </xdr:to>
    <xdr:graphicFrame macro="">
      <xdr:nvGraphicFramePr>
        <xdr:cNvPr id="25" name="Chart 24">
          <a:extLst>
            <a:ext uri="{FF2B5EF4-FFF2-40B4-BE49-F238E27FC236}">
              <a16:creationId xmlns:a16="http://schemas.microsoft.com/office/drawing/2014/main" id="{E69EA166-C3D2-42B2-9526-39EB48D55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381001</xdr:colOff>
      <xdr:row>9</xdr:row>
      <xdr:rowOff>63500</xdr:rowOff>
    </xdr:from>
    <xdr:to>
      <xdr:col>10</xdr:col>
      <xdr:colOff>409223</xdr:colOff>
      <xdr:row>22</xdr:row>
      <xdr:rowOff>119945</xdr:rowOff>
    </xdr:to>
    <xdr:graphicFrame macro="">
      <xdr:nvGraphicFramePr>
        <xdr:cNvPr id="26" name="Chart 25">
          <a:extLst>
            <a:ext uri="{FF2B5EF4-FFF2-40B4-BE49-F238E27FC236}">
              <a16:creationId xmlns:a16="http://schemas.microsoft.com/office/drawing/2014/main" id="{DB310A05-AEDD-46E5-985A-9DE584B258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105835</xdr:colOff>
      <xdr:row>0</xdr:row>
      <xdr:rowOff>21166</xdr:rowOff>
    </xdr:from>
    <xdr:to>
      <xdr:col>18</xdr:col>
      <xdr:colOff>98778</xdr:colOff>
      <xdr:row>7</xdr:row>
      <xdr:rowOff>155222</xdr:rowOff>
    </xdr:to>
    <xdr:graphicFrame macro="">
      <xdr:nvGraphicFramePr>
        <xdr:cNvPr id="28" name="Chart 27">
          <a:extLst>
            <a:ext uri="{FF2B5EF4-FFF2-40B4-BE49-F238E27FC236}">
              <a16:creationId xmlns:a16="http://schemas.microsoft.com/office/drawing/2014/main" id="{03396BF8-4725-4736-80F5-5F61278DF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134057</xdr:colOff>
      <xdr:row>0</xdr:row>
      <xdr:rowOff>0</xdr:rowOff>
    </xdr:from>
    <xdr:to>
      <xdr:col>22</xdr:col>
      <xdr:colOff>176390</xdr:colOff>
      <xdr:row>7</xdr:row>
      <xdr:rowOff>155222</xdr:rowOff>
    </xdr:to>
    <xdr:graphicFrame macro="">
      <xdr:nvGraphicFramePr>
        <xdr:cNvPr id="19" name="Chart 18">
          <a:extLst>
            <a:ext uri="{FF2B5EF4-FFF2-40B4-BE49-F238E27FC236}">
              <a16:creationId xmlns:a16="http://schemas.microsoft.com/office/drawing/2014/main" id="{41002AB4-AB22-45B9-AEE4-924651133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55.379281365742" backgroundQuery="1" createdVersion="8" refreshedVersion="8" minRefreshableVersion="3" recordCount="0" supportSubquery="1" supportAdvancedDrill="1" xr:uid="{80FDE074-206D-4E1E-9AAF-B7C4282721BB}">
  <cacheSource type="external" connectionId="1"/>
  <cacheFields count="5">
    <cacheField name="[Measures].[Call Count]" caption="Call Count" numFmtId="0" hierarchy="17" level="32767"/>
    <cacheField name="[Measures].[Total Mesure]" caption="Total Mesure"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Mesure]" caption="Total Mesur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55.418747685188" backgroundQuery="1" createdVersion="8" refreshedVersion="8" minRefreshableVersion="3" recordCount="0" supportSubquery="1" supportAdvancedDrill="1" xr:uid="{612BBE87-B364-4AC2-BC19-5E3567976AD9}">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Mesure]" caption="Total Mesure"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Mesure]" caption="Total Mesure"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55.560291666668" backgroundQuery="1" createdVersion="8" refreshedVersion="8" minRefreshableVersion="3" recordCount="0" supportSubquery="1" supportAdvancedDrill="1" xr:uid="{EE516819-E6AD-48D1-950D-594D5DA91C3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Mesure]" caption="Total Mesure"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Mesure]" caption="Total Mesure"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55.691568634262" backgroundQuery="1" createdVersion="8" refreshedVersion="8" minRefreshableVersion="3" recordCount="0" supportSubquery="1" supportAdvancedDrill="1" xr:uid="{AC5C43FD-4D01-4F64-8205-483690DB9D82}">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Mesure]" caption="Total Me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83.140859837964" backgroundQuery="1" createdVersion="8" refreshedVersion="8" minRefreshableVersion="3" recordCount="0" supportSubquery="1" supportAdvancedDrill="1" xr:uid="{457250FF-DF63-41E7-ABA1-3417A51C438A}">
  <cacheSource type="external" connectionId="1"/>
  <cacheFields count="6">
    <cacheField name="[Measures].[Call Count]" caption="Call Count" numFmtId="0" hierarchy="17" level="32767"/>
    <cacheField name="[Measures].[Total Mesure]" caption="Total Mesure"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Mesure]" caption="Total Mesur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83.140860185187" backgroundQuery="1" createdVersion="8" refreshedVersion="8" minRefreshableVersion="3" recordCount="0" supportSubquery="1" supportAdvancedDrill="1" xr:uid="{42218F5B-6180-4672-B422-C7E3A2C3E0A7}">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2-02T00:00:00" maxDate="2023-03-01T00:00:00" count="13">
        <d v="2023-02-02T00:00:00"/>
        <d v="2023-02-04T00:00:00"/>
        <d v="2023-02-05T00:00:00"/>
        <d v="2023-02-10T00:00:00"/>
        <d v="2023-02-12T00:00:00"/>
        <d v="2023-02-13T00:00:00"/>
        <d v="2023-02-15T00:00:00"/>
        <d v="2023-02-19T00:00:00"/>
        <d v="2023-02-20T00:00:00"/>
        <d v="2023-02-22T00:00:00"/>
        <d v="2023-02-26T00:00:00"/>
        <d v="2023-02-27T00:00:00"/>
        <d v="2023-02-28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Mesure]" caption="Total Me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83.14086053241" backgroundQuery="1" createdVersion="8" refreshedVersion="8" minRefreshableVersion="3" recordCount="0" supportSubquery="1" supportAdvancedDrill="1" xr:uid="{D8676BA1-1BBC-4097-B957-BB3BA3BFA6FF}">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Mesure]" caption="Total Me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83.140860879626" backgroundQuery="1" createdVersion="8" refreshedVersion="8" minRefreshableVersion="3" recordCount="0" supportSubquery="1" supportAdvancedDrill="1" xr:uid="{190F1C34-DAF8-4F40-ABA8-E37F7D5EB8B3}">
  <cacheSource type="external" connectionId="1"/>
  <cacheFields count="1">
    <cacheField name="[calls].[Representative].[Representative]" caption="Representative" numFmtId="0" hierarchy="3" level="1">
      <sharedItems count="1">
        <s v="R03"/>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Mesure]" caption="Total Me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83.14086122685" backgroundQuery="1" createdVersion="8" refreshedVersion="8" minRefreshableVersion="3" recordCount="0" supportSubquery="1" supportAdvancedDrill="1" xr:uid="{C60D5C7C-E38A-4F2F-B9D7-456FC1B723B3}">
  <cacheSource type="external" connectionId="1"/>
  <cacheFields count="3">
    <cacheField name="[Measures].[Count of Call number]" caption="Count of Call number" numFmtId="0" hierarchy="26"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Mesure]" caption="Total Me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kash Gaurav" refreshedDate="45855.379273726852" backgroundQuery="1" createdVersion="3" refreshedVersion="8" minRefreshableVersion="3" recordCount="0" supportSubquery="1" supportAdvancedDrill="1" xr:uid="{0516800B-1837-4AE3-97FC-480770C7C7AF}">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Mesure]" caption="Total Me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4079702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FC81BF-34E6-4252-9BE0-E63290C6DC3F}"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85:D90"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746119-F92F-4EB8-A003-CF876B34FBA3}" name="Rep. Satisfaction" cacheId="129" applyNumberFormats="0" applyBorderFormats="0" applyFontFormats="0" applyPatternFormats="0" applyAlignmentFormats="0" applyWidthHeightFormats="1" dataCaption="Values" updatedVersion="8" minRefreshableVersion="3" showDrill="0" useAutoFormatting="1" subtotalHiddenItems="1" itemPrintTitles="1" createdVersion="8" indent="0" outline="1" outlineData="1" multipleFieldFilters="0" chartFormat="16">
  <location ref="A100:B107"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Count of Call number" fld="0"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BB29EA-02CE-4397-8CDE-5EE0459F3870}" name="Rep Pivot" cacheId="1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31BBA6-2618-4534-8253-67D518CEBC61}"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AC7CD-60ED-443F-A28E-C9F360AF2B3B}" name="Reps.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5:C6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name="Total Amount"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Total Am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7B36BF-4306-44AF-BDA3-3B95B25F3478}" name="Week Day Trend" cacheId="1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1">
  <location ref="F24:G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59" format="1"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2EAEBA5-69FB-48A5-90D9-60767E8E48BD}" name="Selected Rep." cacheId="12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71:A7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4">
    <format dxfId="36">
      <pivotArea dataOnly="0" labelOnly="1" fieldPosition="0">
        <references count="1">
          <reference field="0" count="0"/>
        </references>
      </pivotArea>
    </format>
    <format dxfId="35">
      <pivotArea dataOnly="0" labelOnly="1" fieldPosition="0">
        <references count="1">
          <reference field="0" count="0"/>
        </references>
      </pivotArea>
    </format>
    <format dxfId="34">
      <pivotArea dataOnly="0" labelOnly="1" fieldPosition="0">
        <references count="1">
          <reference field="0" count="0"/>
        </references>
      </pivotArea>
    </format>
    <format dxfId="33">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CFA32-F54A-4A46-A30D-C885C6C5FA42}" name="Monthly Trend" cacheId="1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5">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53" format="4" series="1">
      <pivotArea type="data" outline="0" fieldPosition="0">
        <references count="1">
          <reference field="4294967294" count="1" selected="0">
            <x v="1"/>
          </reference>
        </references>
      </pivotArea>
    </chartFormat>
    <chartFormat chart="53"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804DA18-92CC-4F80-846D-85A692E54B07}" name="Rep. Amount" cacheId="2"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outline="1" outlineData="1" multipleFieldFilters="0" chartFormat="16">
  <location ref="A116:G13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Total Amount" fld="3"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Total Am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0FBF4F8-6547-4F85-96AE-D6032B7AC0FF}" sourceName="[calls].[Representative]">
  <pivotTables>
    <pivotTable tabId="8" name="Rep Pivot"/>
    <pivotTable tabId="8" name="Monthly Trend"/>
    <pivotTable tabId="8" name="Week Day Trend"/>
    <pivotTable tabId="8" name="Selected Rep."/>
    <pivotTable tabId="8" name="Rep. Satisfaction"/>
  </pivotTables>
  <data>
    <olap pivotCacheId="104079702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303043D-70FD-4AE1-B29C-7E8BDF3E95E5}" cache="Slicer_Representative" caption="Representative" level="1" style="SlicerStyleDark5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50"/>
    <tableColumn id="5" xr3:uid="{5A35565E-8707-4DED-AD15-A0669D67B382}" name="Date of Call" dataDxfId="49"/>
    <tableColumn id="6" xr3:uid="{F2E4F158-B41F-47BC-8DF8-DFCADFEE4E40}" name="Purchase Amount"/>
    <tableColumn id="7" xr3:uid="{04B291B5-47BD-4F78-8FD8-D1551CCA6BD9}" name="Satisfaction Rating"/>
    <tableColumn id="8" xr3:uid="{6E4123C0-0B17-43B8-A142-A1E540CE974C}" name="FY" dataDxfId="48">
      <calculatedColumnFormula>IF(MONTH(calls[[#This Row],[Date of Call]])&lt;=6, YEAR(calls[[#This Row],[Date of Call]]), YEAR(calls[[#This Row],[Date of Call]])+1)</calculatedColumnFormula>
    </tableColumn>
    <tableColumn id="9" xr3:uid="{199FA271-5E9B-46CE-9BC6-2801F92CD17E}" name="Day of week" dataDxfId="47">
      <calculatedColumnFormula>TEXT(calls[[#This Row],[Date of Call]],"DDDD")</calculatedColumnFormula>
    </tableColumn>
    <tableColumn id="10" xr3:uid="{328CDB09-95B8-4D5E-9ED9-EF0D363735A1}" name="Duration Bucket" dataDxfId="4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4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44" headerRowBorderDxfId="43" tableBorderDxfId="42" totalsRowBorderDxfId="41">
  <autoFilter ref="Q3:T18" xr:uid="{27158F51-A707-4171-8A04-81FB0AABCBA5}"/>
  <tableColumns count="4">
    <tableColumn id="1" xr3:uid="{02688061-6A8C-4E23-B7FF-D00CD8B58CAC}" name="Customer ID" dataDxfId="40"/>
    <tableColumn id="2" xr3:uid="{771678B6-DB44-426B-9874-B4E421A440D5}" name="Gedner" dataDxfId="39"/>
    <tableColumn id="3" xr3:uid="{B0D41C62-587E-494D-B49A-603F2C05F8D3}" name="Age" dataDxfId="38"/>
    <tableColumn id="4" xr3:uid="{663F92D6-FE31-4D81-9E01-8D066DDC8A88}" name="City" dataDxfId="3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zoomScaleNormal="100" workbookViewId="0">
      <selection activeCell="B2" sqref="B2"/>
    </sheetView>
  </sheetViews>
  <sheetFormatPr defaultRowHeight="14.5" x14ac:dyDescent="0.35"/>
  <cols>
    <col min="1" max="1" width="3.54296875" customWidth="1"/>
    <col min="2" max="2" width="14.6328125" customWidth="1"/>
    <col min="3" max="3" width="12.90625" customWidth="1"/>
    <col min="4" max="4" width="16.6328125" customWidth="1"/>
    <col min="5" max="5" width="15.08984375" customWidth="1"/>
    <col min="6" max="6" width="16.1796875" customWidth="1"/>
    <col min="7" max="7" width="17.26953125" customWidth="1"/>
    <col min="8" max="8" width="18.36328125" customWidth="1"/>
    <col min="9" max="9" width="17.26953125" customWidth="1"/>
    <col min="10" max="12" width="15.54296875" customWidth="1"/>
    <col min="13" max="16" width="7.54296875" customWidth="1"/>
    <col min="17" max="17" width="14.6328125" customWidth="1"/>
    <col min="20" max="20" width="10.6328125" customWidth="1"/>
  </cols>
  <sheetData>
    <row r="1" spans="2:20" s="4" customFormat="1" ht="48" customHeight="1" x14ac:dyDescent="0.35">
      <c r="B1" s="5" t="s">
        <v>1080</v>
      </c>
    </row>
    <row r="2" spans="2:20" x14ac:dyDescent="0.35">
      <c r="R2" s="1"/>
    </row>
    <row r="3" spans="2:20" x14ac:dyDescent="0.35">
      <c r="B3" s="14" t="s">
        <v>25</v>
      </c>
      <c r="C3" s="14" t="s">
        <v>0</v>
      </c>
      <c r="D3" s="15" t="s">
        <v>1</v>
      </c>
      <c r="E3" s="16" t="s">
        <v>3</v>
      </c>
      <c r="F3" s="16" t="s">
        <v>4</v>
      </c>
      <c r="G3" s="14" t="s">
        <v>2</v>
      </c>
      <c r="H3" s="14" t="s">
        <v>994</v>
      </c>
      <c r="I3" t="s">
        <v>1035</v>
      </c>
      <c r="J3" t="s">
        <v>1036</v>
      </c>
      <c r="K3" t="s">
        <v>1037</v>
      </c>
      <c r="L3" t="s">
        <v>1038</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9795-FD60-4B33-9E5A-F059D96FCBAB}">
  <dimension ref="A3:K135"/>
  <sheetViews>
    <sheetView workbookViewId="0">
      <selection activeCell="B117" sqref="B117:G117"/>
    </sheetView>
  </sheetViews>
  <sheetFormatPr defaultRowHeight="14.5" x14ac:dyDescent="0.35"/>
  <cols>
    <col min="1" max="1" width="12.36328125" bestFit="1" customWidth="1"/>
    <col min="2" max="2" width="18.81640625" bestFit="1" customWidth="1"/>
    <col min="3" max="3" width="10.36328125" bestFit="1" customWidth="1"/>
    <col min="4" max="4" width="10.08984375" bestFit="1" customWidth="1"/>
    <col min="5" max="5" width="7.08984375" bestFit="1" customWidth="1"/>
    <col min="6" max="6" width="12.36328125" bestFit="1" customWidth="1"/>
    <col min="7" max="7" width="9.36328125" bestFit="1" customWidth="1"/>
  </cols>
  <sheetData>
    <row r="3" spans="1:5" x14ac:dyDescent="0.35">
      <c r="A3" t="s">
        <v>1040</v>
      </c>
      <c r="B3" t="s">
        <v>1039</v>
      </c>
      <c r="C3" t="s">
        <v>1041</v>
      </c>
      <c r="D3" t="s">
        <v>1042</v>
      </c>
      <c r="E3" t="s">
        <v>1043</v>
      </c>
    </row>
    <row r="4" spans="1:5" x14ac:dyDescent="0.35">
      <c r="A4" s="22">
        <v>1000</v>
      </c>
      <c r="B4" s="21">
        <v>96623</v>
      </c>
      <c r="C4" s="22">
        <v>89850</v>
      </c>
      <c r="D4" s="23">
        <v>3.8854000000000033</v>
      </c>
      <c r="E4" s="22">
        <v>307</v>
      </c>
    </row>
    <row r="10" spans="1:5" x14ac:dyDescent="0.35">
      <c r="A10" t="s">
        <v>1040</v>
      </c>
      <c r="B10" t="s">
        <v>1039</v>
      </c>
      <c r="C10" t="s">
        <v>1041</v>
      </c>
      <c r="D10" t="s">
        <v>1042</v>
      </c>
      <c r="E10" t="s">
        <v>1043</v>
      </c>
    </row>
    <row r="11" spans="1:5" x14ac:dyDescent="0.35">
      <c r="A11" s="22">
        <v>207</v>
      </c>
      <c r="B11" s="21">
        <v>20872</v>
      </c>
      <c r="C11" s="22">
        <v>17700</v>
      </c>
      <c r="D11" s="23">
        <v>3.8589371980676304</v>
      </c>
      <c r="E11" s="22">
        <v>60</v>
      </c>
    </row>
    <row r="21" spans="1:7" x14ac:dyDescent="0.35">
      <c r="A21" s="24" t="s">
        <v>1044</v>
      </c>
      <c r="B21" s="24"/>
    </row>
    <row r="24" spans="1:7" x14ac:dyDescent="0.35">
      <c r="A24" s="25" t="s">
        <v>1045</v>
      </c>
      <c r="B24" t="s">
        <v>1040</v>
      </c>
      <c r="C24" t="s">
        <v>1059</v>
      </c>
      <c r="F24" s="25" t="s">
        <v>1045</v>
      </c>
      <c r="G24" t="s">
        <v>1040</v>
      </c>
    </row>
    <row r="25" spans="1:7" x14ac:dyDescent="0.35">
      <c r="A25" s="26" t="s">
        <v>1047</v>
      </c>
      <c r="B25" s="22">
        <v>13</v>
      </c>
      <c r="C25" s="22">
        <v>13</v>
      </c>
      <c r="F25" s="26" t="s">
        <v>1063</v>
      </c>
      <c r="G25" s="22">
        <v>30</v>
      </c>
    </row>
    <row r="26" spans="1:7" x14ac:dyDescent="0.35">
      <c r="A26" s="26" t="s">
        <v>1048</v>
      </c>
      <c r="B26" s="22">
        <v>13</v>
      </c>
      <c r="C26" s="22">
        <v>13</v>
      </c>
      <c r="F26" s="26" t="s">
        <v>1061</v>
      </c>
      <c r="G26" s="22">
        <v>34</v>
      </c>
    </row>
    <row r="27" spans="1:7" x14ac:dyDescent="0.35">
      <c r="A27" s="26" t="s">
        <v>1049</v>
      </c>
      <c r="B27" s="22">
        <v>28</v>
      </c>
      <c r="C27" s="22">
        <v>28</v>
      </c>
      <c r="F27" s="26" t="s">
        <v>1065</v>
      </c>
      <c r="G27" s="22">
        <v>26</v>
      </c>
    </row>
    <row r="28" spans="1:7" x14ac:dyDescent="0.35">
      <c r="A28" s="26" t="s">
        <v>1050</v>
      </c>
      <c r="B28" s="22">
        <v>24</v>
      </c>
      <c r="C28" s="22">
        <v>24</v>
      </c>
      <c r="F28" s="26" t="s">
        <v>1066</v>
      </c>
      <c r="G28" s="22">
        <v>38</v>
      </c>
    </row>
    <row r="29" spans="1:7" x14ac:dyDescent="0.35">
      <c r="A29" s="26" t="s">
        <v>1051</v>
      </c>
      <c r="B29" s="22">
        <v>23</v>
      </c>
      <c r="C29" s="22">
        <v>23</v>
      </c>
      <c r="F29" s="26" t="s">
        <v>1064</v>
      </c>
      <c r="G29" s="22">
        <v>27</v>
      </c>
    </row>
    <row r="30" spans="1:7" x14ac:dyDescent="0.35">
      <c r="A30" s="26" t="s">
        <v>1052</v>
      </c>
      <c r="B30" s="22">
        <v>17</v>
      </c>
      <c r="C30" s="22">
        <v>17</v>
      </c>
      <c r="F30" s="26" t="s">
        <v>1060</v>
      </c>
      <c r="G30" s="22">
        <v>27</v>
      </c>
    </row>
    <row r="31" spans="1:7" x14ac:dyDescent="0.35">
      <c r="A31" s="26" t="s">
        <v>1053</v>
      </c>
      <c r="B31" s="22">
        <v>11</v>
      </c>
      <c r="C31" s="22">
        <v>11</v>
      </c>
      <c r="F31" s="26" t="s">
        <v>1062</v>
      </c>
      <c r="G31" s="22">
        <v>25</v>
      </c>
    </row>
    <row r="32" spans="1:7" x14ac:dyDescent="0.35">
      <c r="A32" s="26" t="s">
        <v>1054</v>
      </c>
      <c r="B32" s="22">
        <v>11</v>
      </c>
      <c r="C32" s="22">
        <v>11</v>
      </c>
      <c r="F32" s="26" t="s">
        <v>1046</v>
      </c>
      <c r="G32" s="22">
        <v>207</v>
      </c>
    </row>
    <row r="33" spans="1:3" x14ac:dyDescent="0.35">
      <c r="A33" s="26" t="s">
        <v>1055</v>
      </c>
      <c r="B33" s="22">
        <v>14</v>
      </c>
      <c r="C33" s="22">
        <v>14</v>
      </c>
    </row>
    <row r="34" spans="1:3" x14ac:dyDescent="0.35">
      <c r="A34" s="26" t="s">
        <v>1056</v>
      </c>
      <c r="B34" s="22">
        <v>30</v>
      </c>
      <c r="C34" s="22">
        <v>30</v>
      </c>
    </row>
    <row r="35" spans="1:3" x14ac:dyDescent="0.35">
      <c r="A35" s="26" t="s">
        <v>1057</v>
      </c>
      <c r="B35" s="22">
        <v>14</v>
      </c>
      <c r="C35" s="22">
        <v>14</v>
      </c>
    </row>
    <row r="36" spans="1:3" x14ac:dyDescent="0.35">
      <c r="A36" s="26" t="s">
        <v>1058</v>
      </c>
      <c r="B36" s="22">
        <v>9</v>
      </c>
      <c r="C36" s="22">
        <v>9</v>
      </c>
    </row>
    <row r="37" spans="1:3" x14ac:dyDescent="0.35">
      <c r="A37" s="26" t="s">
        <v>1046</v>
      </c>
      <c r="B37" s="22">
        <v>207</v>
      </c>
      <c r="C37" s="22">
        <v>207</v>
      </c>
    </row>
    <row r="48" spans="1:3" ht="16" customHeight="1" x14ac:dyDescent="0.35"/>
    <row r="50" spans="1:11" ht="13" customHeight="1" x14ac:dyDescent="0.35"/>
    <row r="52" spans="1:11" x14ac:dyDescent="0.35">
      <c r="A52" s="24" t="s">
        <v>1067</v>
      </c>
      <c r="B52" s="27"/>
      <c r="C52" s="27"/>
      <c r="G52" s="24" t="s">
        <v>1069</v>
      </c>
      <c r="I52" s="27" t="s">
        <v>1075</v>
      </c>
      <c r="J52" s="27"/>
      <c r="K52" t="str">
        <f>A72</f>
        <v>R03</v>
      </c>
    </row>
    <row r="54" spans="1:11" x14ac:dyDescent="0.35">
      <c r="G54" t="s">
        <v>1070</v>
      </c>
      <c r="H54" t="s">
        <v>1071</v>
      </c>
      <c r="I54" t="s">
        <v>1072</v>
      </c>
      <c r="J54" t="s">
        <v>1073</v>
      </c>
      <c r="K54" t="s">
        <v>1074</v>
      </c>
    </row>
    <row r="55" spans="1:11" x14ac:dyDescent="0.35">
      <c r="A55" s="25" t="s">
        <v>1045</v>
      </c>
      <c r="B55" t="s">
        <v>1040</v>
      </c>
      <c r="C55" t="s">
        <v>1068</v>
      </c>
      <c r="G55" t="str" cm="1">
        <f t="array" ref="G55:I59">A56:C60</f>
        <v>R01</v>
      </c>
      <c r="H55">
        <v>189</v>
      </c>
      <c r="I55" s="28">
        <v>18415</v>
      </c>
      <c r="J55" t="e">
        <f>IF(K52=G55,H55,NA())</f>
        <v>#N/A</v>
      </c>
      <c r="K55" t="e">
        <f>IF(K52=G55,I55,NA())</f>
        <v>#N/A</v>
      </c>
    </row>
    <row r="56" spans="1:11" x14ac:dyDescent="0.35">
      <c r="A56" s="26" t="s">
        <v>11</v>
      </c>
      <c r="B56" s="22">
        <v>189</v>
      </c>
      <c r="C56" s="21">
        <v>18415</v>
      </c>
      <c r="G56" t="str">
        <v>R02</v>
      </c>
      <c r="H56">
        <v>218</v>
      </c>
      <c r="I56" s="28">
        <v>20581</v>
      </c>
      <c r="J56" t="e">
        <f>IF(K52=G56,H56,NA())</f>
        <v>#N/A</v>
      </c>
      <c r="K56" t="e">
        <f>IF(K52=G56,I56,NA())</f>
        <v>#N/A</v>
      </c>
    </row>
    <row r="57" spans="1:11" x14ac:dyDescent="0.35">
      <c r="A57" s="26" t="s">
        <v>9</v>
      </c>
      <c r="B57" s="22">
        <v>218</v>
      </c>
      <c r="C57" s="21">
        <v>20581</v>
      </c>
      <c r="G57" t="str">
        <v>R03</v>
      </c>
      <c r="H57">
        <v>207</v>
      </c>
      <c r="I57" s="28">
        <v>20872</v>
      </c>
      <c r="J57">
        <f>IF(K52=G57,H57,NA())</f>
        <v>207</v>
      </c>
      <c r="K57">
        <f>IF(K52=G57,I57,NA())</f>
        <v>20872</v>
      </c>
    </row>
    <row r="58" spans="1:11" x14ac:dyDescent="0.35">
      <c r="A58" s="26" t="s">
        <v>6</v>
      </c>
      <c r="B58" s="22">
        <v>207</v>
      </c>
      <c r="C58" s="21">
        <v>20872</v>
      </c>
      <c r="G58" t="str">
        <v>R04</v>
      </c>
      <c r="H58">
        <v>186</v>
      </c>
      <c r="I58" s="28">
        <v>16651</v>
      </c>
      <c r="J58" t="e">
        <f>IF(K52=G58,H58,NA())</f>
        <v>#N/A</v>
      </c>
      <c r="K58" t="e">
        <f>IF(K52=G58,I58,NA())</f>
        <v>#N/A</v>
      </c>
    </row>
    <row r="59" spans="1:11" x14ac:dyDescent="0.35">
      <c r="A59" s="26" t="s">
        <v>13</v>
      </c>
      <c r="B59" s="22">
        <v>186</v>
      </c>
      <c r="C59" s="21">
        <v>16651</v>
      </c>
      <c r="G59" t="str">
        <v>R05</v>
      </c>
      <c r="H59">
        <v>200</v>
      </c>
      <c r="I59" s="28">
        <v>20104</v>
      </c>
      <c r="J59" t="e">
        <f>IF(K52=G59,H59,NA())</f>
        <v>#N/A</v>
      </c>
      <c r="K59" t="e">
        <f>IF(K52=G59,I59,NA())</f>
        <v>#N/A</v>
      </c>
    </row>
    <row r="60" spans="1:11" x14ac:dyDescent="0.35">
      <c r="A60" s="26" t="s">
        <v>10</v>
      </c>
      <c r="B60" s="22">
        <v>200</v>
      </c>
      <c r="C60" s="21">
        <v>20104</v>
      </c>
    </row>
    <row r="61" spans="1:11" x14ac:dyDescent="0.35">
      <c r="A61" s="26" t="s">
        <v>1046</v>
      </c>
      <c r="B61" s="22">
        <v>1000</v>
      </c>
      <c r="C61" s="21">
        <v>96623</v>
      </c>
    </row>
    <row r="71" spans="1:1" x14ac:dyDescent="0.35">
      <c r="A71" s="25" t="s">
        <v>1045</v>
      </c>
    </row>
    <row r="72" spans="1:1" x14ac:dyDescent="0.35">
      <c r="A72" s="36" t="s">
        <v>6</v>
      </c>
    </row>
    <row r="83" spans="1:4" x14ac:dyDescent="0.35">
      <c r="A83" s="27" t="s">
        <v>1077</v>
      </c>
      <c r="B83" s="27"/>
    </row>
    <row r="85" spans="1:4" x14ac:dyDescent="0.35">
      <c r="A85" s="25" t="s">
        <v>1040</v>
      </c>
      <c r="B85" s="25" t="s">
        <v>1076</v>
      </c>
    </row>
    <row r="86" spans="1:4" x14ac:dyDescent="0.35">
      <c r="A86" s="25" t="s">
        <v>1045</v>
      </c>
      <c r="B86" t="s">
        <v>999</v>
      </c>
      <c r="C86" t="s">
        <v>998</v>
      </c>
      <c r="D86" t="s">
        <v>1046</v>
      </c>
    </row>
    <row r="87" spans="1:4" x14ac:dyDescent="0.35">
      <c r="A87" s="26" t="s">
        <v>1002</v>
      </c>
      <c r="B87" s="22">
        <v>144</v>
      </c>
      <c r="C87" s="22">
        <v>132</v>
      </c>
      <c r="D87" s="22">
        <v>276</v>
      </c>
    </row>
    <row r="88" spans="1:4" x14ac:dyDescent="0.35">
      <c r="A88" s="26" t="s">
        <v>1001</v>
      </c>
      <c r="B88" s="22">
        <v>326</v>
      </c>
      <c r="C88" s="22">
        <v>63</v>
      </c>
      <c r="D88" s="22">
        <v>389</v>
      </c>
    </row>
    <row r="89" spans="1:4" x14ac:dyDescent="0.35">
      <c r="A89" s="26" t="s">
        <v>1000</v>
      </c>
      <c r="B89" s="22">
        <v>129</v>
      </c>
      <c r="C89" s="22">
        <v>206</v>
      </c>
      <c r="D89" s="22">
        <v>335</v>
      </c>
    </row>
    <row r="90" spans="1:4" x14ac:dyDescent="0.35">
      <c r="A90" s="26" t="s">
        <v>1046</v>
      </c>
      <c r="B90" s="22">
        <v>599</v>
      </c>
      <c r="C90" s="22">
        <v>401</v>
      </c>
      <c r="D90" s="22">
        <v>1000</v>
      </c>
    </row>
    <row r="100" spans="1:2" x14ac:dyDescent="0.35">
      <c r="A100" s="25" t="s">
        <v>1045</v>
      </c>
      <c r="B100" t="s">
        <v>1078</v>
      </c>
    </row>
    <row r="101" spans="1:2" x14ac:dyDescent="0.35">
      <c r="A101" s="26">
        <v>0</v>
      </c>
      <c r="B101" s="37">
        <v>1</v>
      </c>
    </row>
    <row r="102" spans="1:2" x14ac:dyDescent="0.35">
      <c r="A102" s="26">
        <v>1</v>
      </c>
      <c r="B102" s="37">
        <v>1</v>
      </c>
    </row>
    <row r="103" spans="1:2" x14ac:dyDescent="0.35">
      <c r="A103" s="26">
        <v>2</v>
      </c>
      <c r="B103" s="37">
        <v>11</v>
      </c>
    </row>
    <row r="104" spans="1:2" x14ac:dyDescent="0.35">
      <c r="A104" s="26">
        <v>3</v>
      </c>
      <c r="B104" s="37">
        <v>46</v>
      </c>
    </row>
    <row r="105" spans="1:2" x14ac:dyDescent="0.35">
      <c r="A105" s="26">
        <v>4</v>
      </c>
      <c r="B105" s="37">
        <v>88</v>
      </c>
    </row>
    <row r="106" spans="1:2" x14ac:dyDescent="0.35">
      <c r="A106" s="26">
        <v>5</v>
      </c>
      <c r="B106" s="37">
        <v>60</v>
      </c>
    </row>
    <row r="107" spans="1:2" x14ac:dyDescent="0.35">
      <c r="A107" s="26" t="s">
        <v>1046</v>
      </c>
      <c r="B107" s="37">
        <v>207</v>
      </c>
    </row>
    <row r="116" spans="1:7" x14ac:dyDescent="0.35">
      <c r="A116" s="25" t="s">
        <v>1068</v>
      </c>
      <c r="B116" s="25" t="s">
        <v>1076</v>
      </c>
    </row>
    <row r="117" spans="1:7" x14ac:dyDescent="0.35">
      <c r="A117" s="25" t="s">
        <v>1045</v>
      </c>
      <c r="B117" t="s">
        <v>11</v>
      </c>
      <c r="C117" t="s">
        <v>9</v>
      </c>
      <c r="D117" t="s">
        <v>6</v>
      </c>
      <c r="E117" t="s">
        <v>13</v>
      </c>
      <c r="F117" t="s">
        <v>10</v>
      </c>
      <c r="G117" t="s">
        <v>1046</v>
      </c>
    </row>
    <row r="118" spans="1:7" x14ac:dyDescent="0.35">
      <c r="A118" s="26" t="s">
        <v>1002</v>
      </c>
    </row>
    <row r="119" spans="1:7" x14ac:dyDescent="0.35">
      <c r="A119" s="29" t="s">
        <v>20</v>
      </c>
      <c r="B119" s="21">
        <v>891</v>
      </c>
      <c r="C119" s="21">
        <v>1332</v>
      </c>
      <c r="D119" s="21">
        <v>1282</v>
      </c>
      <c r="E119" s="21">
        <v>739</v>
      </c>
      <c r="F119" s="21">
        <v>560</v>
      </c>
      <c r="G119" s="21">
        <v>4804</v>
      </c>
    </row>
    <row r="120" spans="1:7" x14ac:dyDescent="0.35">
      <c r="A120" s="29" t="s">
        <v>12</v>
      </c>
      <c r="B120" s="21">
        <v>1991</v>
      </c>
      <c r="C120" s="21">
        <v>1886</v>
      </c>
      <c r="D120" s="21">
        <v>1206</v>
      </c>
      <c r="E120" s="21">
        <v>884</v>
      </c>
      <c r="F120" s="21">
        <v>1722</v>
      </c>
      <c r="G120" s="21">
        <v>7689</v>
      </c>
    </row>
    <row r="121" spans="1:7" x14ac:dyDescent="0.35">
      <c r="A121" s="29" t="s">
        <v>8</v>
      </c>
      <c r="B121" s="21">
        <v>1163</v>
      </c>
      <c r="C121" s="21">
        <v>1180</v>
      </c>
      <c r="D121" s="21">
        <v>1616</v>
      </c>
      <c r="E121" s="21">
        <v>1043</v>
      </c>
      <c r="F121" s="21">
        <v>1747</v>
      </c>
      <c r="G121" s="21">
        <v>6749</v>
      </c>
    </row>
    <row r="122" spans="1:7" x14ac:dyDescent="0.35">
      <c r="A122" s="29" t="s">
        <v>16</v>
      </c>
      <c r="B122" s="21">
        <v>1438</v>
      </c>
      <c r="C122" s="21">
        <v>1616</v>
      </c>
      <c r="D122" s="21">
        <v>866</v>
      </c>
      <c r="E122" s="21">
        <v>829</v>
      </c>
      <c r="F122" s="21">
        <v>2070</v>
      </c>
      <c r="G122" s="21">
        <v>6819</v>
      </c>
    </row>
    <row r="123" spans="1:7" x14ac:dyDescent="0.35">
      <c r="A123" s="26" t="s">
        <v>1001</v>
      </c>
    </row>
    <row r="124" spans="1:7" x14ac:dyDescent="0.35">
      <c r="A124" s="29" t="s">
        <v>24</v>
      </c>
      <c r="B124" s="21">
        <v>1233</v>
      </c>
      <c r="C124" s="21">
        <v>223</v>
      </c>
      <c r="D124" s="21">
        <v>1680</v>
      </c>
      <c r="E124" s="21">
        <v>990</v>
      </c>
      <c r="F124" s="21">
        <v>1508</v>
      </c>
      <c r="G124" s="21">
        <v>5634</v>
      </c>
    </row>
    <row r="125" spans="1:7" x14ac:dyDescent="0.35">
      <c r="A125" s="29" t="s">
        <v>15</v>
      </c>
      <c r="B125" s="21">
        <v>1598</v>
      </c>
      <c r="C125" s="21">
        <v>1907</v>
      </c>
      <c r="D125" s="21">
        <v>869</v>
      </c>
      <c r="E125" s="21">
        <v>1426</v>
      </c>
      <c r="F125" s="21">
        <v>1416</v>
      </c>
      <c r="G125" s="21">
        <v>7216</v>
      </c>
    </row>
    <row r="126" spans="1:7" x14ac:dyDescent="0.35">
      <c r="A126" s="29" t="s">
        <v>5</v>
      </c>
      <c r="B126" s="21">
        <v>900</v>
      </c>
      <c r="C126" s="21">
        <v>1016</v>
      </c>
      <c r="D126" s="21">
        <v>960</v>
      </c>
      <c r="E126" s="21">
        <v>940</v>
      </c>
      <c r="F126" s="21">
        <v>1193</v>
      </c>
      <c r="G126" s="21">
        <v>5009</v>
      </c>
    </row>
    <row r="127" spans="1:7" x14ac:dyDescent="0.35">
      <c r="A127" s="29" t="s">
        <v>18</v>
      </c>
      <c r="B127" s="21">
        <v>900</v>
      </c>
      <c r="C127" s="21">
        <v>1470</v>
      </c>
      <c r="D127" s="21">
        <v>1617</v>
      </c>
      <c r="E127" s="21">
        <v>1314</v>
      </c>
      <c r="F127" s="21">
        <v>941</v>
      </c>
      <c r="G127" s="21">
        <v>6242</v>
      </c>
    </row>
    <row r="128" spans="1:7" x14ac:dyDescent="0.35">
      <c r="A128" s="29" t="s">
        <v>14</v>
      </c>
      <c r="B128" s="21">
        <v>1255</v>
      </c>
      <c r="C128" s="21">
        <v>516</v>
      </c>
      <c r="D128" s="21">
        <v>1874</v>
      </c>
      <c r="E128" s="21">
        <v>1863</v>
      </c>
      <c r="F128" s="21">
        <v>1722</v>
      </c>
      <c r="G128" s="21">
        <v>7230</v>
      </c>
    </row>
    <row r="129" spans="1:7" x14ac:dyDescent="0.35">
      <c r="A129" s="29" t="s">
        <v>19</v>
      </c>
      <c r="B129" s="21">
        <v>1138</v>
      </c>
      <c r="C129" s="21">
        <v>1898</v>
      </c>
      <c r="D129" s="21">
        <v>1482</v>
      </c>
      <c r="E129" s="21">
        <v>846</v>
      </c>
      <c r="F129" s="21">
        <v>1154</v>
      </c>
      <c r="G129" s="21">
        <v>6518</v>
      </c>
    </row>
    <row r="130" spans="1:7" x14ac:dyDescent="0.35">
      <c r="A130" s="26" t="s">
        <v>1000</v>
      </c>
    </row>
    <row r="131" spans="1:7" x14ac:dyDescent="0.35">
      <c r="A131" s="29" t="s">
        <v>17</v>
      </c>
      <c r="B131" s="21">
        <v>1655</v>
      </c>
      <c r="C131" s="21">
        <v>805</v>
      </c>
      <c r="D131" s="21">
        <v>2263</v>
      </c>
      <c r="E131" s="21">
        <v>987</v>
      </c>
      <c r="F131" s="21">
        <v>1075</v>
      </c>
      <c r="G131" s="21">
        <v>6785</v>
      </c>
    </row>
    <row r="132" spans="1:7" x14ac:dyDescent="0.35">
      <c r="A132" s="29" t="s">
        <v>23</v>
      </c>
      <c r="B132" s="21">
        <v>1104</v>
      </c>
      <c r="C132" s="21">
        <v>2280</v>
      </c>
      <c r="D132" s="21">
        <v>1445</v>
      </c>
      <c r="E132" s="21">
        <v>1722</v>
      </c>
      <c r="F132" s="21">
        <v>1196</v>
      </c>
      <c r="G132" s="21">
        <v>7747</v>
      </c>
    </row>
    <row r="133" spans="1:7" x14ac:dyDescent="0.35">
      <c r="A133" s="29" t="s">
        <v>7</v>
      </c>
      <c r="B133" s="21">
        <v>372</v>
      </c>
      <c r="C133" s="21">
        <v>1818</v>
      </c>
      <c r="D133" s="21">
        <v>1346</v>
      </c>
      <c r="E133" s="21">
        <v>1156</v>
      </c>
      <c r="F133" s="21">
        <v>1484</v>
      </c>
      <c r="G133" s="21">
        <v>6176</v>
      </c>
    </row>
    <row r="134" spans="1:7" x14ac:dyDescent="0.35">
      <c r="A134" s="29" t="s">
        <v>22</v>
      </c>
      <c r="B134" s="21">
        <v>1415</v>
      </c>
      <c r="C134" s="21">
        <v>1271</v>
      </c>
      <c r="D134" s="21">
        <v>1214</v>
      </c>
      <c r="E134" s="21">
        <v>1135</v>
      </c>
      <c r="F134" s="21">
        <v>1566</v>
      </c>
      <c r="G134" s="21">
        <v>6601</v>
      </c>
    </row>
    <row r="135" spans="1:7" x14ac:dyDescent="0.35">
      <c r="A135" s="29" t="s">
        <v>21</v>
      </c>
      <c r="B135" s="21">
        <v>1362</v>
      </c>
      <c r="C135" s="21">
        <v>1363</v>
      </c>
      <c r="D135" s="21">
        <v>1152</v>
      </c>
      <c r="E135" s="21">
        <v>777</v>
      </c>
      <c r="F135" s="21">
        <v>750</v>
      </c>
      <c r="G135"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65AD1-0589-4A72-B1EA-5884E15EC637}">
  <dimension ref="K9:U28"/>
  <sheetViews>
    <sheetView zoomScale="90" zoomScaleNormal="90" workbookViewId="0">
      <selection activeCell="M24" sqref="M24"/>
    </sheetView>
  </sheetViews>
  <sheetFormatPr defaultRowHeight="14.5" x14ac:dyDescent="0.35"/>
  <cols>
    <col min="1" max="1" width="3.453125" style="20" customWidth="1"/>
    <col min="2" max="2" width="3.26953125" style="20" customWidth="1"/>
    <col min="3" max="4" width="8.7265625" style="20"/>
    <col min="5" max="5" width="3.54296875" style="20" customWidth="1"/>
    <col min="6" max="14" width="8.7265625" style="20"/>
    <col min="15" max="15" width="14.1796875" style="20" customWidth="1"/>
    <col min="16" max="16384" width="8.7265625" style="20"/>
  </cols>
  <sheetData>
    <row r="9" spans="15:21" x14ac:dyDescent="0.35">
      <c r="O9" s="30"/>
      <c r="P9" s="30"/>
      <c r="Q9" s="30"/>
      <c r="R9" s="30"/>
      <c r="S9" s="30"/>
      <c r="T9" s="30"/>
      <c r="U9" s="30"/>
    </row>
    <row r="10" spans="15:21" x14ac:dyDescent="0.35">
      <c r="O10" s="31"/>
      <c r="P10" s="35" t="s">
        <v>11</v>
      </c>
      <c r="Q10" s="35" t="s">
        <v>9</v>
      </c>
      <c r="R10" s="35" t="s">
        <v>6</v>
      </c>
      <c r="S10" s="35" t="s">
        <v>13</v>
      </c>
      <c r="T10" s="35" t="s">
        <v>10</v>
      </c>
      <c r="U10" s="35" t="s">
        <v>1046</v>
      </c>
    </row>
    <row r="11" spans="15:21" x14ac:dyDescent="0.35">
      <c r="O11" s="31" t="str" cm="1">
        <f t="array" ref="O11:U28">IF(Pivot!A118:G135="","",Pivot!A118:G135)</f>
        <v>Cincinnati</v>
      </c>
      <c r="P11" s="32" t="str">
        <v/>
      </c>
      <c r="Q11" s="32" t="str">
        <v/>
      </c>
      <c r="R11" s="32" t="str">
        <v/>
      </c>
      <c r="S11" s="32" t="str">
        <v/>
      </c>
      <c r="T11" s="32" t="str">
        <v/>
      </c>
      <c r="U11" s="32" t="str">
        <v/>
      </c>
    </row>
    <row r="12" spans="15:21" x14ac:dyDescent="0.35">
      <c r="O12" s="33" t="str">
        <v>C0003</v>
      </c>
      <c r="P12" s="32">
        <v>891</v>
      </c>
      <c r="Q12" s="32">
        <v>1332</v>
      </c>
      <c r="R12" s="32">
        <v>1282</v>
      </c>
      <c r="S12" s="32">
        <v>739</v>
      </c>
      <c r="T12" s="32">
        <v>560</v>
      </c>
      <c r="U12" s="32">
        <v>4804</v>
      </c>
    </row>
    <row r="13" spans="15:21" x14ac:dyDescent="0.35">
      <c r="O13" s="33" t="str">
        <v>C0004</v>
      </c>
      <c r="P13" s="32">
        <v>1991</v>
      </c>
      <c r="Q13" s="32">
        <v>1886</v>
      </c>
      <c r="R13" s="32">
        <v>1206</v>
      </c>
      <c r="S13" s="32">
        <v>884</v>
      </c>
      <c r="T13" s="32">
        <v>1722</v>
      </c>
      <c r="U13" s="32">
        <v>7689</v>
      </c>
    </row>
    <row r="14" spans="15:21" x14ac:dyDescent="0.35">
      <c r="O14" s="33" t="str">
        <v>C0011</v>
      </c>
      <c r="P14" s="32">
        <v>1163</v>
      </c>
      <c r="Q14" s="32">
        <v>1180</v>
      </c>
      <c r="R14" s="32">
        <v>1616</v>
      </c>
      <c r="S14" s="32">
        <v>1043</v>
      </c>
      <c r="T14" s="32">
        <v>1747</v>
      </c>
      <c r="U14" s="32">
        <v>6749</v>
      </c>
    </row>
    <row r="15" spans="15:21" x14ac:dyDescent="0.35">
      <c r="O15" s="33" t="str">
        <v>C0012</v>
      </c>
      <c r="P15" s="32">
        <v>1438</v>
      </c>
      <c r="Q15" s="32">
        <v>1616</v>
      </c>
      <c r="R15" s="32">
        <v>866</v>
      </c>
      <c r="S15" s="32">
        <v>829</v>
      </c>
      <c r="T15" s="32">
        <v>2070</v>
      </c>
      <c r="U15" s="32">
        <v>6819</v>
      </c>
    </row>
    <row r="16" spans="15:21" x14ac:dyDescent="0.35">
      <c r="O16" s="31" t="str">
        <v>Cleveland</v>
      </c>
      <c r="P16" s="32" t="str">
        <v/>
      </c>
      <c r="Q16" s="32" t="str">
        <v/>
      </c>
      <c r="R16" s="32" t="str">
        <v/>
      </c>
      <c r="S16" s="32" t="str">
        <v/>
      </c>
      <c r="T16" s="32" t="str">
        <v/>
      </c>
      <c r="U16" s="32" t="str">
        <v/>
      </c>
    </row>
    <row r="17" spans="11:21" x14ac:dyDescent="0.35">
      <c r="O17" s="33" t="str">
        <v>C0002</v>
      </c>
      <c r="P17" s="32">
        <v>1233</v>
      </c>
      <c r="Q17" s="32">
        <v>223</v>
      </c>
      <c r="R17" s="32">
        <v>1680</v>
      </c>
      <c r="S17" s="32">
        <v>990</v>
      </c>
      <c r="T17" s="32">
        <v>1508</v>
      </c>
      <c r="U17" s="32">
        <v>5634</v>
      </c>
    </row>
    <row r="18" spans="11:21" x14ac:dyDescent="0.35">
      <c r="O18" s="33" t="str">
        <v>C0007</v>
      </c>
      <c r="P18" s="32">
        <v>1598</v>
      </c>
      <c r="Q18" s="32">
        <v>1907</v>
      </c>
      <c r="R18" s="32">
        <v>869</v>
      </c>
      <c r="S18" s="32">
        <v>1426</v>
      </c>
      <c r="T18" s="32">
        <v>1416</v>
      </c>
      <c r="U18" s="32">
        <v>7216</v>
      </c>
    </row>
    <row r="19" spans="11:21" x14ac:dyDescent="0.35">
      <c r="O19" s="33" t="str">
        <v>C0008</v>
      </c>
      <c r="P19" s="32">
        <v>900</v>
      </c>
      <c r="Q19" s="32">
        <v>1016</v>
      </c>
      <c r="R19" s="32">
        <v>960</v>
      </c>
      <c r="S19" s="32">
        <v>940</v>
      </c>
      <c r="T19" s="32">
        <v>1193</v>
      </c>
      <c r="U19" s="32">
        <v>5009</v>
      </c>
    </row>
    <row r="20" spans="11:21" x14ac:dyDescent="0.35">
      <c r="O20" s="33" t="str">
        <v>C0010</v>
      </c>
      <c r="P20" s="32">
        <v>900</v>
      </c>
      <c r="Q20" s="32">
        <v>1470</v>
      </c>
      <c r="R20" s="32">
        <v>1617</v>
      </c>
      <c r="S20" s="32">
        <v>1314</v>
      </c>
      <c r="T20" s="32">
        <v>941</v>
      </c>
      <c r="U20" s="32">
        <v>6242</v>
      </c>
    </row>
    <row r="21" spans="11:21" x14ac:dyDescent="0.35">
      <c r="O21" s="33" t="str">
        <v>C0013</v>
      </c>
      <c r="P21" s="32">
        <v>1255</v>
      </c>
      <c r="Q21" s="32">
        <v>516</v>
      </c>
      <c r="R21" s="32">
        <v>1874</v>
      </c>
      <c r="S21" s="32">
        <v>1863</v>
      </c>
      <c r="T21" s="32">
        <v>1722</v>
      </c>
      <c r="U21" s="32">
        <v>7230</v>
      </c>
    </row>
    <row r="22" spans="11:21" x14ac:dyDescent="0.35">
      <c r="O22" s="33" t="str">
        <v>C0015</v>
      </c>
      <c r="P22" s="32">
        <v>1138</v>
      </c>
      <c r="Q22" s="32">
        <v>1898</v>
      </c>
      <c r="R22" s="32">
        <v>1482</v>
      </c>
      <c r="S22" s="32">
        <v>846</v>
      </c>
      <c r="T22" s="32">
        <v>1154</v>
      </c>
      <c r="U22" s="32">
        <v>6518</v>
      </c>
    </row>
    <row r="23" spans="11:21" x14ac:dyDescent="0.35">
      <c r="O23" s="31" t="str">
        <v>Columbus</v>
      </c>
      <c r="P23" s="32" t="str">
        <v/>
      </c>
      <c r="Q23" s="32" t="str">
        <v/>
      </c>
      <c r="R23" s="32" t="str">
        <v/>
      </c>
      <c r="S23" s="32" t="str">
        <v/>
      </c>
      <c r="T23" s="32" t="str">
        <v/>
      </c>
      <c r="U23" s="32" t="str">
        <v/>
      </c>
    </row>
    <row r="24" spans="11:21" x14ac:dyDescent="0.35">
      <c r="O24" s="33" t="str">
        <v>C0001</v>
      </c>
      <c r="P24" s="32">
        <v>1655</v>
      </c>
      <c r="Q24" s="32">
        <v>805</v>
      </c>
      <c r="R24" s="32">
        <v>2263</v>
      </c>
      <c r="S24" s="32">
        <v>987</v>
      </c>
      <c r="T24" s="32">
        <v>1075</v>
      </c>
      <c r="U24" s="32">
        <v>6785</v>
      </c>
    </row>
    <row r="25" spans="11:21" x14ac:dyDescent="0.35">
      <c r="K25" s="20" t="s">
        <v>1079</v>
      </c>
      <c r="O25" s="33" t="str">
        <v>C0005</v>
      </c>
      <c r="P25" s="32">
        <v>1104</v>
      </c>
      <c r="Q25" s="32">
        <v>2280</v>
      </c>
      <c r="R25" s="32">
        <v>1445</v>
      </c>
      <c r="S25" s="32">
        <v>1722</v>
      </c>
      <c r="T25" s="32">
        <v>1196</v>
      </c>
      <c r="U25" s="32">
        <v>7747</v>
      </c>
    </row>
    <row r="26" spans="11:21" x14ac:dyDescent="0.35">
      <c r="O26" s="33" t="str">
        <v>C0006</v>
      </c>
      <c r="P26" s="32">
        <v>372</v>
      </c>
      <c r="Q26" s="32">
        <v>1818</v>
      </c>
      <c r="R26" s="32">
        <v>1346</v>
      </c>
      <c r="S26" s="32">
        <v>1156</v>
      </c>
      <c r="T26" s="32">
        <v>1484</v>
      </c>
      <c r="U26" s="32">
        <v>6176</v>
      </c>
    </row>
    <row r="27" spans="11:21" x14ac:dyDescent="0.35">
      <c r="O27" s="34" t="str">
        <v>C0009</v>
      </c>
      <c r="P27" s="20">
        <v>1415</v>
      </c>
      <c r="Q27" s="20">
        <v>1271</v>
      </c>
      <c r="R27" s="20">
        <v>1214</v>
      </c>
      <c r="S27" s="20">
        <v>1135</v>
      </c>
      <c r="T27" s="20">
        <v>1566</v>
      </c>
      <c r="U27" s="20">
        <v>6601</v>
      </c>
    </row>
    <row r="28" spans="11:21" x14ac:dyDescent="0.35">
      <c r="O28" s="34" t="str">
        <v>C0014</v>
      </c>
      <c r="P28" s="20">
        <v>1362</v>
      </c>
      <c r="Q28" s="20">
        <v>1363</v>
      </c>
      <c r="R28" s="20">
        <v>1152</v>
      </c>
      <c r="S28" s="20">
        <v>777</v>
      </c>
      <c r="T28" s="20">
        <v>750</v>
      </c>
      <c r="U28" s="20">
        <v>5404</v>
      </c>
    </row>
  </sheetData>
  <conditionalFormatting sqref="P10:T28">
    <cfRule type="expression" dxfId="32" priority="1">
      <formula>" =$P$10=Pivot!$A$58"</formula>
    </cfRule>
    <cfRule type="dataBar" priority="2">
      <dataBar>
        <cfvo type="num" val="0"/>
        <cfvo type="formula" val="MAX($P$12:$T$28)*2"/>
        <color theme="1" tint="0.34998626667073579"/>
      </dataBar>
      <extLst>
        <ext xmlns:x14="http://schemas.microsoft.com/office/spreadsheetml/2009/9/main" uri="{B025F937-C7B1-47D3-B67F-A62EFF666E3E}">
          <x14:id>{B941400E-FE2F-4C00-85B5-AA066A100053}</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B941400E-FE2F-4C00-85B5-AA066A100053}">
            <x14:dataBar minLength="0" maxLength="100" gradient="0">
              <x14:cfvo type="num">
                <xm:f>0</xm:f>
              </x14:cfvo>
              <x14:cfvo type="formula">
                <xm:f>MAX($P$12:$T$28)*2</xm:f>
              </x14:cfvo>
              <x14:negativeFillColor rgb="FFFF0000"/>
              <x14:axisColor rgb="FF000000"/>
            </x14:dataBar>
          </x14:cfRule>
          <xm:sqref>P10:T28</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Vikash Gaurav</cp:lastModifiedBy>
  <dcterms:created xsi:type="dcterms:W3CDTF">2021-03-14T20:21:32Z</dcterms:created>
  <dcterms:modified xsi:type="dcterms:W3CDTF">2025-08-13T21:59:28Z</dcterms:modified>
</cp:coreProperties>
</file>