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2a60e1c2caff68/Documents/M2IF/ExamCertif/projetBloc6/"/>
    </mc:Choice>
  </mc:AlternateContent>
  <xr:revisionPtr revIDLastSave="118" documentId="8_{105A6A2C-D446-4AA6-9F0F-1E1E63415B65}" xr6:coauthVersionLast="47" xr6:coauthVersionMax="47" xr10:uidLastSave="{BB960813-1582-40B1-84AB-5EDD2B7DC850}"/>
  <bookViews>
    <workbookView xWindow="1245" yWindow="2895" windowWidth="27840" windowHeight="14550" xr2:uid="{EBBE3A3D-2545-4F73-A56A-4C9D38DE26BE}"/>
  </bookViews>
  <sheets>
    <sheet name="Feuil1" sheetId="1" r:id="rId1"/>
    <sheet name="recapitulati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C60" i="1" s="1"/>
  <c r="D60" i="1" s="1"/>
  <c r="E60" i="1" s="1"/>
  <c r="B45" i="1"/>
  <c r="B7" i="2" s="1"/>
  <c r="D38" i="1"/>
  <c r="D37" i="1"/>
  <c r="D39" i="1" s="1"/>
  <c r="B6" i="2" s="1"/>
  <c r="D32" i="1"/>
  <c r="D33" i="1"/>
  <c r="D31" i="1"/>
  <c r="B28" i="1"/>
  <c r="B4" i="2" s="1"/>
  <c r="M6" i="1"/>
  <c r="C16" i="1" s="1"/>
  <c r="D16" i="1" s="1"/>
  <c r="M7" i="1"/>
  <c r="C17" i="1" s="1"/>
  <c r="D17" i="1" s="1"/>
  <c r="M8" i="1"/>
  <c r="C18" i="1" s="1"/>
  <c r="D18" i="1" s="1"/>
  <c r="M9" i="1"/>
  <c r="C19" i="1" s="1"/>
  <c r="D19" i="1" s="1"/>
  <c r="M10" i="1"/>
  <c r="C20" i="1" s="1"/>
  <c r="D20" i="1" s="1"/>
  <c r="M5" i="1"/>
  <c r="C15" i="1" s="1"/>
  <c r="D15" i="1" s="1"/>
  <c r="C11" i="1"/>
  <c r="D11" i="1"/>
  <c r="E11" i="1"/>
  <c r="F11" i="1"/>
  <c r="G11" i="1"/>
  <c r="H11" i="1"/>
  <c r="I11" i="1"/>
  <c r="J11" i="1"/>
  <c r="K11" i="1"/>
  <c r="L11" i="1"/>
  <c r="B11" i="1"/>
  <c r="C56" i="1" l="1"/>
  <c r="D56" i="1" s="1"/>
  <c r="M11" i="1"/>
  <c r="C55" i="1"/>
  <c r="D55" i="1" s="1"/>
  <c r="C54" i="1"/>
  <c r="D54" i="1" s="1"/>
  <c r="C52" i="1"/>
  <c r="D52" i="1" s="1"/>
  <c r="C53" i="1"/>
  <c r="C62" i="1" s="1"/>
  <c r="D62" i="1" s="1"/>
  <c r="E62" i="1" s="1"/>
  <c r="D34" i="1"/>
  <c r="B5" i="2" s="1"/>
  <c r="D21" i="1"/>
  <c r="B3" i="2" s="1"/>
  <c r="D51" i="1"/>
  <c r="C65" i="1" l="1"/>
  <c r="D65" i="1" s="1"/>
  <c r="E65" i="1" s="1"/>
  <c r="C61" i="1"/>
  <c r="D61" i="1" s="1"/>
  <c r="E61" i="1" s="1"/>
  <c r="C63" i="1"/>
  <c r="D63" i="1" s="1"/>
  <c r="E63" i="1" s="1"/>
  <c r="C64" i="1"/>
  <c r="D64" i="1" s="1"/>
  <c r="E64" i="1" s="1"/>
  <c r="D53" i="1"/>
  <c r="D57" i="1" s="1"/>
  <c r="E66" i="1"/>
  <c r="E68" i="1" l="1"/>
  <c r="B8" i="2" s="1"/>
  <c r="B9" i="2" s="1"/>
</calcChain>
</file>

<file path=xl/sharedStrings.xml><?xml version="1.0" encoding="utf-8"?>
<sst xmlns="http://schemas.openxmlformats.org/spreadsheetml/2006/main" count="94" uniqueCount="70">
  <si>
    <t>Ressources humaines</t>
  </si>
  <si>
    <t>Outils et logiciels</t>
  </si>
  <si>
    <t>API payantes</t>
  </si>
  <si>
    <t>Serveurs et leur hébergement</t>
  </si>
  <si>
    <t>Documentation d'exploitation</t>
  </si>
  <si>
    <t>Documentaiton finale</t>
  </si>
  <si>
    <t>Prix Euros</t>
  </si>
  <si>
    <t>Dev Data</t>
  </si>
  <si>
    <t>DevOps</t>
  </si>
  <si>
    <t>UX/UI Designer</t>
  </si>
  <si>
    <t>Scrum Master</t>
  </si>
  <si>
    <t>Data Scientist</t>
  </si>
  <si>
    <t>Chef de projet</t>
  </si>
  <si>
    <t>Fonction</t>
  </si>
  <si>
    <t>Taux journalier</t>
  </si>
  <si>
    <t>nombre de jours</t>
  </si>
  <si>
    <t>Coût total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</si>
  <si>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</si>
  <si>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</si>
  <si>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</si>
  <si>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</si>
  <si>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</si>
  <si>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</si>
  <si>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</si>
  <si>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</si>
  <si>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</si>
  <si>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</si>
  <si>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</si>
  <si>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Total jours</t>
  </si>
  <si>
    <t>Déboursé resources humaines</t>
  </si>
  <si>
    <t>Total déboursé resources humaines</t>
  </si>
  <si>
    <t>Déboursé outils et logiciels</t>
  </si>
  <si>
    <t>Talend</t>
  </si>
  <si>
    <t>Jira</t>
  </si>
  <si>
    <t>Windows</t>
  </si>
  <si>
    <t>Total déboursé outils et logiciels</t>
  </si>
  <si>
    <t>Aviationstack</t>
  </si>
  <si>
    <t>Opensky</t>
  </si>
  <si>
    <t>Skytrax</t>
  </si>
  <si>
    <t>coût mensuel</t>
  </si>
  <si>
    <t>coût total</t>
  </si>
  <si>
    <t>durée</t>
  </si>
  <si>
    <t>Déboursé abonnement APIs</t>
  </si>
  <si>
    <t>Total déboursé abonnement APIs</t>
  </si>
  <si>
    <t>Instance AWS EC2 (production)</t>
  </si>
  <si>
    <t>Stockage AWS S3</t>
  </si>
  <si>
    <t>Déboursé serveurs cloud</t>
  </si>
  <si>
    <t>Total déboursé serveurs cloud</t>
  </si>
  <si>
    <t>Rapport final</t>
  </si>
  <si>
    <t>Documentation de maintenance</t>
  </si>
  <si>
    <t>coût unitaire</t>
  </si>
  <si>
    <t>Total déboursé documentation</t>
  </si>
  <si>
    <t xml:space="preserve">Déboursé documentation </t>
  </si>
  <si>
    <t>total</t>
  </si>
  <si>
    <t>Déboursé repas</t>
  </si>
  <si>
    <t>forfait 3 repas</t>
  </si>
  <si>
    <t>Déboursé transport journalier</t>
  </si>
  <si>
    <t>pass navigo
/semaine</t>
  </si>
  <si>
    <t>jours</t>
  </si>
  <si>
    <t>semaines</t>
  </si>
  <si>
    <t>Sous-Total déboursé repas</t>
  </si>
  <si>
    <t>Sous-Total déboursé transport</t>
  </si>
  <si>
    <t>Total déboursé hébergement-repas-transport</t>
  </si>
  <si>
    <t>Déboursés</t>
  </si>
  <si>
    <t>Total déboursés</t>
  </si>
  <si>
    <t>Déboursé repas, transport</t>
  </si>
  <si>
    <t>tout le monde habite sur Paris</t>
  </si>
  <si>
    <t>Data Engineer</t>
  </si>
  <si>
    <t>Repas et transport</t>
  </si>
  <si>
    <t>Nombre de jours par sprint et par fonction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</si>
</sst>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FA345-E091-4461-BD71-1CE22F43FCA9}">
  <dimension ref="A2:M68"/>
  <sheetViews>
    <sheetView tabSelected="1" workbookViewId="0">
      <selection activeCell="B4" sqref="B4"/>
    </sheetView>
  </sheetViews>
  <sheetFormatPr baseColWidth="10" defaultRowHeight="15" x14ac:dyDescent="0.25"/>
  <cols>
    <col min="1" max="1" width="33" bestFit="1" customWidth="1"/>
    <col min="2" max="2" width="14.28515625" bestFit="1" customWidth="1"/>
    <col min="3" max="3" width="15.5703125" bestFit="1" customWidth="1"/>
  </cols>
  <sheetData>
    <row r="2" spans="1:13" x14ac:dyDescent="0.25">
      <c r="A2" t="s">
        <v>29</v>
      </c>
    </row>
    <row r="3" spans="1:13" x14ac:dyDescent="0.25">
      <c r="B3" s="3" t="s">
        <v>69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3" x14ac:dyDescent="0.25">
      <c r="A4" t="s">
        <v>13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</row>
    <row r="5" spans="1:13" x14ac:dyDescent="0.25">
      <c r="A5" t="s">
        <v>12</v>
      </c>
      <c r="B5">
        <v>5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f>SUM(B5:L5)</f>
        <v>15</v>
      </c>
    </row>
    <row r="6" spans="1:13" x14ac:dyDescent="0.25">
      <c r="A6" t="s">
        <v>67</v>
      </c>
      <c r="B6">
        <v>1</v>
      </c>
      <c r="C6">
        <v>5</v>
      </c>
      <c r="D6">
        <v>4</v>
      </c>
      <c r="E6">
        <v>6</v>
      </c>
      <c r="F6">
        <v>6</v>
      </c>
      <c r="G6">
        <v>14</v>
      </c>
      <c r="H6">
        <v>11</v>
      </c>
      <c r="I6">
        <v>11</v>
      </c>
      <c r="J6">
        <v>14</v>
      </c>
      <c r="L6">
        <v>12</v>
      </c>
      <c r="M6">
        <f t="shared" ref="M6:M10" si="0">SUM(B6:L6)</f>
        <v>84</v>
      </c>
    </row>
    <row r="7" spans="1:13" x14ac:dyDescent="0.25">
      <c r="A7" t="s">
        <v>8</v>
      </c>
      <c r="B7">
        <v>1</v>
      </c>
      <c r="D7">
        <v>4</v>
      </c>
      <c r="E7">
        <v>6</v>
      </c>
      <c r="F7">
        <v>6</v>
      </c>
      <c r="G7">
        <v>14</v>
      </c>
      <c r="H7">
        <v>6</v>
      </c>
      <c r="I7">
        <v>11</v>
      </c>
      <c r="J7">
        <v>14</v>
      </c>
      <c r="K7">
        <v>7</v>
      </c>
      <c r="L7">
        <v>12</v>
      </c>
      <c r="M7">
        <f t="shared" si="0"/>
        <v>81</v>
      </c>
    </row>
    <row r="8" spans="1:13" x14ac:dyDescent="0.25">
      <c r="A8" t="s">
        <v>11</v>
      </c>
      <c r="B8">
        <v>1</v>
      </c>
      <c r="H8">
        <v>7</v>
      </c>
      <c r="J8">
        <v>14</v>
      </c>
      <c r="M8">
        <f t="shared" si="0"/>
        <v>22</v>
      </c>
    </row>
    <row r="9" spans="1:13" x14ac:dyDescent="0.25">
      <c r="A9" t="s">
        <v>9</v>
      </c>
      <c r="B9">
        <v>1</v>
      </c>
      <c r="G9">
        <v>4</v>
      </c>
      <c r="H9">
        <v>2</v>
      </c>
      <c r="I9">
        <v>2</v>
      </c>
      <c r="J9">
        <v>2</v>
      </c>
      <c r="L9">
        <v>12</v>
      </c>
      <c r="M9">
        <f t="shared" si="0"/>
        <v>23</v>
      </c>
    </row>
    <row r="10" spans="1:13" x14ac:dyDescent="0.25">
      <c r="A10" t="s">
        <v>10</v>
      </c>
      <c r="B10">
        <v>5</v>
      </c>
      <c r="C10">
        <v>5</v>
      </c>
      <c r="D10">
        <v>4</v>
      </c>
      <c r="E10">
        <v>6</v>
      </c>
      <c r="F10">
        <v>6</v>
      </c>
      <c r="G10">
        <v>14</v>
      </c>
      <c r="H10">
        <v>5</v>
      </c>
      <c r="I10">
        <v>11</v>
      </c>
      <c r="J10">
        <v>14</v>
      </c>
      <c r="K10">
        <v>7</v>
      </c>
      <c r="L10">
        <v>12</v>
      </c>
      <c r="M10">
        <f t="shared" si="0"/>
        <v>89</v>
      </c>
    </row>
    <row r="11" spans="1:13" x14ac:dyDescent="0.25">
      <c r="A11" t="s">
        <v>28</v>
      </c>
      <c r="B11">
        <f t="shared" ref="B11:M11" si="1">SUM(B5:B10)</f>
        <v>14</v>
      </c>
      <c r="C11">
        <f t="shared" si="1"/>
        <v>11</v>
      </c>
      <c r="D11">
        <f t="shared" si="1"/>
        <v>13</v>
      </c>
      <c r="E11">
        <f t="shared" si="1"/>
        <v>19</v>
      </c>
      <c r="F11">
        <f t="shared" si="1"/>
        <v>19</v>
      </c>
      <c r="G11">
        <f t="shared" si="1"/>
        <v>47</v>
      </c>
      <c r="H11">
        <f t="shared" si="1"/>
        <v>32</v>
      </c>
      <c r="I11">
        <f t="shared" si="1"/>
        <v>36</v>
      </c>
      <c r="J11">
        <f t="shared" si="1"/>
        <v>59</v>
      </c>
      <c r="K11">
        <f t="shared" si="1"/>
        <v>15</v>
      </c>
      <c r="L11">
        <f t="shared" si="1"/>
        <v>49</v>
      </c>
      <c r="M11">
        <f t="shared" si="1"/>
        <v>314</v>
      </c>
    </row>
    <row r="14" spans="1:13" x14ac:dyDescent="0.25">
      <c r="A14" t="s">
        <v>13</v>
      </c>
      <c r="B14" t="s">
        <v>14</v>
      </c>
      <c r="C14" t="s">
        <v>15</v>
      </c>
      <c r="D14" t="s">
        <v>16</v>
      </c>
    </row>
    <row r="15" spans="1:13" x14ac:dyDescent="0.25">
      <c r="A15" t="s">
        <v>12</v>
      </c>
      <c r="B15" s="1">
        <v>500</v>
      </c>
      <c r="C15">
        <f t="shared" ref="C15:C20" si="2">M5</f>
        <v>15</v>
      </c>
      <c r="D15" s="1">
        <f>B15*C15</f>
        <v>7500</v>
      </c>
    </row>
    <row r="16" spans="1:13" x14ac:dyDescent="0.25">
      <c r="A16" t="s">
        <v>7</v>
      </c>
      <c r="B16" s="1">
        <v>400</v>
      </c>
      <c r="C16">
        <f t="shared" si="2"/>
        <v>84</v>
      </c>
      <c r="D16" s="1">
        <f t="shared" ref="D16:D20" si="3">B16*C16</f>
        <v>33600</v>
      </c>
    </row>
    <row r="17" spans="1:4" x14ac:dyDescent="0.25">
      <c r="A17" t="s">
        <v>8</v>
      </c>
      <c r="B17" s="1">
        <v>450</v>
      </c>
      <c r="C17">
        <f t="shared" si="2"/>
        <v>81</v>
      </c>
      <c r="D17" s="1">
        <f t="shared" si="3"/>
        <v>36450</v>
      </c>
    </row>
    <row r="18" spans="1:4" x14ac:dyDescent="0.25">
      <c r="A18" t="s">
        <v>11</v>
      </c>
      <c r="B18" s="1">
        <v>550</v>
      </c>
      <c r="C18">
        <f t="shared" si="2"/>
        <v>22</v>
      </c>
      <c r="D18" s="1">
        <f t="shared" si="3"/>
        <v>12100</v>
      </c>
    </row>
    <row r="19" spans="1:4" x14ac:dyDescent="0.25">
      <c r="A19" t="s">
        <v>9</v>
      </c>
      <c r="B19" s="1">
        <v>400</v>
      </c>
      <c r="C19">
        <f t="shared" si="2"/>
        <v>23</v>
      </c>
      <c r="D19" s="1">
        <f t="shared" si="3"/>
        <v>9200</v>
      </c>
    </row>
    <row r="20" spans="1:4" x14ac:dyDescent="0.25">
      <c r="A20" t="s">
        <v>10</v>
      </c>
      <c r="B20" s="1">
        <v>500</v>
      </c>
      <c r="C20">
        <f t="shared" si="2"/>
        <v>89</v>
      </c>
      <c r="D20" s="1">
        <f t="shared" si="3"/>
        <v>44500</v>
      </c>
    </row>
    <row r="21" spans="1:4" x14ac:dyDescent="0.25">
      <c r="A21" t="s">
        <v>30</v>
      </c>
      <c r="D21" s="1">
        <f>SUM(D15:D20)</f>
        <v>143350</v>
      </c>
    </row>
    <row r="24" spans="1:4" x14ac:dyDescent="0.25">
      <c r="A24" t="s">
        <v>31</v>
      </c>
    </row>
    <row r="25" spans="1:4" x14ac:dyDescent="0.25">
      <c r="A25" t="s">
        <v>32</v>
      </c>
      <c r="B25" s="1">
        <v>5000</v>
      </c>
    </row>
    <row r="26" spans="1:4" x14ac:dyDescent="0.25">
      <c r="A26" t="s">
        <v>33</v>
      </c>
      <c r="B26" s="1">
        <v>2000</v>
      </c>
    </row>
    <row r="27" spans="1:4" x14ac:dyDescent="0.25">
      <c r="A27" t="s">
        <v>34</v>
      </c>
      <c r="B27" s="1">
        <v>3000</v>
      </c>
    </row>
    <row r="28" spans="1:4" x14ac:dyDescent="0.25">
      <c r="A28" t="s">
        <v>35</v>
      </c>
      <c r="B28" s="1">
        <f>SUM(B25:B27)</f>
        <v>10000</v>
      </c>
    </row>
    <row r="30" spans="1:4" x14ac:dyDescent="0.25">
      <c r="A30" t="s">
        <v>42</v>
      </c>
      <c r="B30" t="s">
        <v>39</v>
      </c>
      <c r="C30" t="s">
        <v>41</v>
      </c>
      <c r="D30" t="s">
        <v>40</v>
      </c>
    </row>
    <row r="31" spans="1:4" x14ac:dyDescent="0.25">
      <c r="A31" t="s">
        <v>36</v>
      </c>
      <c r="B31" s="1">
        <v>200</v>
      </c>
      <c r="C31">
        <v>5</v>
      </c>
      <c r="D31" s="1">
        <f>B31*C31</f>
        <v>1000</v>
      </c>
    </row>
    <row r="32" spans="1:4" x14ac:dyDescent="0.25">
      <c r="A32" t="s">
        <v>37</v>
      </c>
      <c r="B32" s="1">
        <v>280</v>
      </c>
      <c r="C32">
        <v>5</v>
      </c>
      <c r="D32" s="1">
        <f t="shared" ref="D32:D33" si="4">B32*C32</f>
        <v>1400</v>
      </c>
    </row>
    <row r="33" spans="1:4" x14ac:dyDescent="0.25">
      <c r="A33" t="s">
        <v>38</v>
      </c>
      <c r="B33" s="1">
        <v>200</v>
      </c>
      <c r="C33">
        <v>5</v>
      </c>
      <c r="D33" s="1">
        <f t="shared" si="4"/>
        <v>1000</v>
      </c>
    </row>
    <row r="34" spans="1:4" x14ac:dyDescent="0.25">
      <c r="A34" t="s">
        <v>43</v>
      </c>
      <c r="D34" s="1">
        <f>SUM(D31:D33)</f>
        <v>3400</v>
      </c>
    </row>
    <row r="36" spans="1:4" x14ac:dyDescent="0.25">
      <c r="A36" t="s">
        <v>46</v>
      </c>
      <c r="B36" t="s">
        <v>39</v>
      </c>
      <c r="C36" t="s">
        <v>41</v>
      </c>
      <c r="D36" t="s">
        <v>40</v>
      </c>
    </row>
    <row r="37" spans="1:4" x14ac:dyDescent="0.25">
      <c r="A37" t="s">
        <v>44</v>
      </c>
      <c r="B37" s="1">
        <v>25</v>
      </c>
      <c r="C37">
        <v>4</v>
      </c>
      <c r="D37" s="1">
        <f>B37*C37</f>
        <v>100</v>
      </c>
    </row>
    <row r="38" spans="1:4" x14ac:dyDescent="0.25">
      <c r="A38" t="s">
        <v>45</v>
      </c>
      <c r="B38" s="1">
        <v>106</v>
      </c>
      <c r="C38">
        <v>4</v>
      </c>
      <c r="D38" s="1">
        <f>B38*C38</f>
        <v>424</v>
      </c>
    </row>
    <row r="39" spans="1:4" x14ac:dyDescent="0.25">
      <c r="A39" t="s">
        <v>47</v>
      </c>
      <c r="D39" s="1">
        <f>SUM(D37:D38)</f>
        <v>524</v>
      </c>
    </row>
    <row r="41" spans="1:4" x14ac:dyDescent="0.25">
      <c r="A41" t="s">
        <v>52</v>
      </c>
      <c r="B41" t="s">
        <v>50</v>
      </c>
    </row>
    <row r="42" spans="1:4" x14ac:dyDescent="0.25">
      <c r="A42" t="s">
        <v>48</v>
      </c>
      <c r="B42" s="1">
        <v>1000</v>
      </c>
    </row>
    <row r="43" spans="1:4" x14ac:dyDescent="0.25">
      <c r="A43" t="s">
        <v>4</v>
      </c>
      <c r="B43" s="1">
        <v>1200</v>
      </c>
    </row>
    <row r="44" spans="1:4" x14ac:dyDescent="0.25">
      <c r="A44" t="s">
        <v>49</v>
      </c>
      <c r="B44" s="1">
        <v>1300</v>
      </c>
    </row>
    <row r="45" spans="1:4" x14ac:dyDescent="0.25">
      <c r="A45" t="s">
        <v>51</v>
      </c>
      <c r="B45" s="1">
        <f>SUM(B42:B44)</f>
        <v>3500</v>
      </c>
    </row>
    <row r="47" spans="1:4" x14ac:dyDescent="0.25">
      <c r="A47" t="s">
        <v>65</v>
      </c>
      <c r="B47" t="s">
        <v>66</v>
      </c>
    </row>
    <row r="49" spans="1:5" x14ac:dyDescent="0.25">
      <c r="A49" t="s">
        <v>54</v>
      </c>
    </row>
    <row r="50" spans="1:5" x14ac:dyDescent="0.25">
      <c r="B50" t="s">
        <v>55</v>
      </c>
      <c r="C50" t="s">
        <v>15</v>
      </c>
      <c r="D50" t="s">
        <v>53</v>
      </c>
    </row>
    <row r="51" spans="1:5" x14ac:dyDescent="0.25">
      <c r="A51" t="s">
        <v>12</v>
      </c>
      <c r="B51" s="1">
        <v>45</v>
      </c>
      <c r="C51">
        <f>M5</f>
        <v>15</v>
      </c>
      <c r="D51" s="1">
        <f>B51*C51</f>
        <v>675</v>
      </c>
    </row>
    <row r="52" spans="1:5" x14ac:dyDescent="0.25">
      <c r="A52" t="s">
        <v>7</v>
      </c>
      <c r="B52" s="1">
        <v>45</v>
      </c>
      <c r="C52">
        <f t="shared" ref="C52:C56" si="5">M6</f>
        <v>84</v>
      </c>
      <c r="D52" s="1">
        <f t="shared" ref="D52:D56" si="6">B52*C52</f>
        <v>3780</v>
      </c>
    </row>
    <row r="53" spans="1:5" x14ac:dyDescent="0.25">
      <c r="A53" t="s">
        <v>8</v>
      </c>
      <c r="B53" s="1">
        <v>45</v>
      </c>
      <c r="C53">
        <f t="shared" si="5"/>
        <v>81</v>
      </c>
      <c r="D53" s="1">
        <f t="shared" si="6"/>
        <v>3645</v>
      </c>
    </row>
    <row r="54" spans="1:5" x14ac:dyDescent="0.25">
      <c r="A54" t="s">
        <v>11</v>
      </c>
      <c r="B54" s="1">
        <v>45</v>
      </c>
      <c r="C54">
        <f t="shared" si="5"/>
        <v>22</v>
      </c>
      <c r="D54" s="1">
        <f t="shared" si="6"/>
        <v>990</v>
      </c>
    </row>
    <row r="55" spans="1:5" x14ac:dyDescent="0.25">
      <c r="A55" t="s">
        <v>9</v>
      </c>
      <c r="B55" s="1">
        <v>45</v>
      </c>
      <c r="C55">
        <f t="shared" si="5"/>
        <v>23</v>
      </c>
      <c r="D55" s="1">
        <f t="shared" si="6"/>
        <v>1035</v>
      </c>
    </row>
    <row r="56" spans="1:5" x14ac:dyDescent="0.25">
      <c r="A56" t="s">
        <v>10</v>
      </c>
      <c r="B56" s="1">
        <v>45</v>
      </c>
      <c r="C56">
        <f t="shared" si="5"/>
        <v>89</v>
      </c>
      <c r="D56" s="1">
        <f t="shared" si="6"/>
        <v>4005</v>
      </c>
    </row>
    <row r="57" spans="1:5" x14ac:dyDescent="0.25">
      <c r="A57" t="s">
        <v>60</v>
      </c>
      <c r="D57" s="1">
        <f>SUM(D51:D56)</f>
        <v>14130</v>
      </c>
    </row>
    <row r="59" spans="1:5" ht="30" x14ac:dyDescent="0.25">
      <c r="A59" t="s">
        <v>56</v>
      </c>
      <c r="B59" s="2" t="s">
        <v>57</v>
      </c>
      <c r="C59" t="s">
        <v>58</v>
      </c>
      <c r="D59" t="s">
        <v>59</v>
      </c>
      <c r="E59" t="s">
        <v>53</v>
      </c>
    </row>
    <row r="60" spans="1:5" x14ac:dyDescent="0.25">
      <c r="A60" t="s">
        <v>12</v>
      </c>
      <c r="B60" s="1">
        <v>22.8</v>
      </c>
      <c r="C60">
        <f>C51</f>
        <v>15</v>
      </c>
      <c r="D60">
        <f>C60/5</f>
        <v>3</v>
      </c>
      <c r="E60" s="1">
        <f>B60*D60</f>
        <v>68.400000000000006</v>
      </c>
    </row>
    <row r="61" spans="1:5" x14ac:dyDescent="0.25">
      <c r="A61" t="s">
        <v>7</v>
      </c>
      <c r="B61" s="1">
        <v>22.8</v>
      </c>
      <c r="C61">
        <f t="shared" ref="C61:C65" si="7">C52</f>
        <v>84</v>
      </c>
      <c r="D61">
        <f t="shared" ref="D61:D65" si="8">C61/5</f>
        <v>16.8</v>
      </c>
      <c r="E61" s="1">
        <f t="shared" ref="E61:E65" si="9">B61*D61</f>
        <v>383.04</v>
      </c>
    </row>
    <row r="62" spans="1:5" x14ac:dyDescent="0.25">
      <c r="A62" t="s">
        <v>8</v>
      </c>
      <c r="B62" s="1">
        <v>22.8</v>
      </c>
      <c r="C62">
        <f t="shared" si="7"/>
        <v>81</v>
      </c>
      <c r="D62">
        <f t="shared" si="8"/>
        <v>16.2</v>
      </c>
      <c r="E62" s="1">
        <f t="shared" si="9"/>
        <v>369.36</v>
      </c>
    </row>
    <row r="63" spans="1:5" x14ac:dyDescent="0.25">
      <c r="A63" t="s">
        <v>11</v>
      </c>
      <c r="B63" s="1">
        <v>22.8</v>
      </c>
      <c r="C63">
        <f t="shared" si="7"/>
        <v>22</v>
      </c>
      <c r="D63">
        <f t="shared" si="8"/>
        <v>4.4000000000000004</v>
      </c>
      <c r="E63" s="1">
        <f t="shared" si="9"/>
        <v>100.32000000000001</v>
      </c>
    </row>
    <row r="64" spans="1:5" x14ac:dyDescent="0.25">
      <c r="A64" t="s">
        <v>9</v>
      </c>
      <c r="B64" s="1">
        <v>22.8</v>
      </c>
      <c r="C64">
        <f t="shared" si="7"/>
        <v>23</v>
      </c>
      <c r="D64">
        <f t="shared" si="8"/>
        <v>4.5999999999999996</v>
      </c>
      <c r="E64" s="1">
        <f t="shared" si="9"/>
        <v>104.88</v>
      </c>
    </row>
    <row r="65" spans="1:5" x14ac:dyDescent="0.25">
      <c r="A65" t="s">
        <v>10</v>
      </c>
      <c r="B65" s="1">
        <v>22.8</v>
      </c>
      <c r="C65">
        <f t="shared" si="7"/>
        <v>89</v>
      </c>
      <c r="D65">
        <f t="shared" si="8"/>
        <v>17.8</v>
      </c>
      <c r="E65" s="1">
        <f t="shared" si="9"/>
        <v>405.84000000000003</v>
      </c>
    </row>
    <row r="66" spans="1:5" x14ac:dyDescent="0.25">
      <c r="A66" t="s">
        <v>61</v>
      </c>
      <c r="E66" s="1">
        <f>SUM(E60:E65)</f>
        <v>1431.8400000000001</v>
      </c>
    </row>
    <row r="68" spans="1:5" x14ac:dyDescent="0.25">
      <c r="A68" t="s">
        <v>62</v>
      </c>
      <c r="E68" s="1">
        <f>D57+E66</f>
        <v>15561.84</v>
      </c>
    </row>
  </sheetData>
  <mergeCells count="1">
    <mergeCell ref="B3:L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CC82A-274B-44DC-9970-465AE8C97F51}">
  <dimension ref="A2:B9"/>
  <sheetViews>
    <sheetView workbookViewId="0">
      <selection activeCell="A9" sqref="A9"/>
    </sheetView>
  </sheetViews>
  <sheetFormatPr baseColWidth="10" defaultRowHeight="15" x14ac:dyDescent="0.25"/>
  <cols>
    <col min="1" max="1" width="30.42578125" bestFit="1" customWidth="1"/>
  </cols>
  <sheetData>
    <row r="2" spans="1:2" x14ac:dyDescent="0.25">
      <c r="A2" t="s">
        <v>63</v>
      </c>
      <c r="B2" t="s">
        <v>6</v>
      </c>
    </row>
    <row r="3" spans="1:2" x14ac:dyDescent="0.25">
      <c r="A3" t="s">
        <v>0</v>
      </c>
      <c r="B3" s="1">
        <f>Feuil1!D21</f>
        <v>143350</v>
      </c>
    </row>
    <row r="4" spans="1:2" x14ac:dyDescent="0.25">
      <c r="A4" t="s">
        <v>1</v>
      </c>
      <c r="B4" s="1">
        <f>Feuil1!B28</f>
        <v>10000</v>
      </c>
    </row>
    <row r="5" spans="1:2" x14ac:dyDescent="0.25">
      <c r="A5" t="s">
        <v>2</v>
      </c>
      <c r="B5" s="1">
        <f>Feuil1!D34</f>
        <v>3400</v>
      </c>
    </row>
    <row r="6" spans="1:2" x14ac:dyDescent="0.25">
      <c r="A6" t="s">
        <v>3</v>
      </c>
      <c r="B6" s="1">
        <f>Feuil1!D39</f>
        <v>524</v>
      </c>
    </row>
    <row r="7" spans="1:2" x14ac:dyDescent="0.25">
      <c r="A7" t="s">
        <v>5</v>
      </c>
      <c r="B7" s="1">
        <f>Feuil1!B45</f>
        <v>3500</v>
      </c>
    </row>
    <row r="8" spans="1:2" x14ac:dyDescent="0.25">
      <c r="A8" t="s">
        <v>68</v>
      </c>
      <c r="B8" s="1">
        <f>Feuil1!E68</f>
        <v>15561.84</v>
      </c>
    </row>
    <row r="9" spans="1:2" x14ac:dyDescent="0.25">
      <c r="A9" t="s">
        <v>64</v>
      </c>
      <c r="B9" s="1">
        <f>SUM(B3:B8)</f>
        <v>176335.84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recapitulatif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Viken Khatcherian</dc:creator>
  <cp:lastModifiedBy>Viken Khatcherian</cp:lastModifiedBy>
  <dcterms:created xsi:type="dcterms:W3CDTF">2025-03-01T16:39:05Z</dcterms:created>
  <dcterms:modified xsi:type="dcterms:W3CDTF">2025-03-01T17:57:08Z</dcterms:modified>
</cp:coreProperties>
</file>