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12.xml" ContentType="application/vnd.ms-office.chartstyle+xml"/>
  <Override PartName="/xl/charts/colors12.xml" ContentType="application/vnd.ms-office.chartcolorstyle+xml"/>
  <Override PartName="/xl/charts/chart2.xml" ContentType="application/vnd.openxmlformats-officedocument.drawingml.chart+xml"/>
  <Override PartName="/xl/charts/style13.xml" ContentType="application/vnd.ms-office.chartstyle+xml"/>
  <Override PartName="/xl/charts/colors13.xml" ContentType="application/vnd.ms-office.chartcolorstyle+xml"/>
  <Override PartName="/xl/charts/chart3.xml" ContentType="application/vnd.openxmlformats-officedocument.drawingml.chart+xml"/>
  <Override PartName="/xl/charts/style14.xml" ContentType="application/vnd.ms-office.chartstyle+xml"/>
  <Override PartName="/xl/charts/colors14.xml" ContentType="application/vnd.ms-office.chartcolorstyle+xml"/>
  <Override PartName="/xl/charts/chart4.xml" ContentType="application/vnd.openxmlformats-officedocument.drawingml.chart+xml"/>
  <Override PartName="/xl/charts/style15.xml" ContentType="application/vnd.ms-office.chartstyle+xml"/>
  <Override PartName="/xl/charts/colors15.xml" ContentType="application/vnd.ms-office.chartcolorstyle+xml"/>
  <Override PartName="/xl/charts/chart5.xml" ContentType="application/vnd.openxmlformats-officedocument.drawingml.chart+xml"/>
  <Override PartName="/xl/charts/style16.xml" ContentType="application/vnd.ms-office.chartstyle+xml"/>
  <Override PartName="/xl/charts/colors16.xml" ContentType="application/vnd.ms-office.chartcolorstyle+xml"/>
  <Override PartName="/xl/charts/chart6.xml" ContentType="application/vnd.openxmlformats-officedocument.drawingml.chart+xml"/>
  <Override PartName="/xl/charts/style17.xml" ContentType="application/vnd.ms-office.chartstyle+xml"/>
  <Override PartName="/xl/charts/colors17.xml" ContentType="application/vnd.ms-office.chartcolorstyle+xml"/>
  <Override PartName="/xl/charts/chart7.xml" ContentType="application/vnd.openxmlformats-officedocument.drawingml.chart+xml"/>
  <Override PartName="/xl/charts/style18.xml" ContentType="application/vnd.ms-office.chartstyle+xml"/>
  <Override PartName="/xl/charts/colors18.xml" ContentType="application/vnd.ms-office.chartcolorstyle+xml"/>
  <Override PartName="/xl/charts/chart8.xml" ContentType="application/vnd.openxmlformats-officedocument.drawingml.chart+xml"/>
  <Override PartName="/xl/charts/style19.xml" ContentType="application/vnd.ms-office.chartstyle+xml"/>
  <Override PartName="/xl/charts/colors19.xml" ContentType="application/vnd.ms-office.chartcolorstyle+xml"/>
  <Override PartName="/xl/charts/chart9.xml" ContentType="application/vnd.openxmlformats-officedocument.drawingml.chart+xml"/>
  <Override PartName="/xl/charts/style20.xml" ContentType="application/vnd.ms-office.chartstyle+xml"/>
  <Override PartName="/xl/charts/colors20.xml" ContentType="application/vnd.ms-office.chartcolorstyle+xml"/>
  <Override PartName="/xl/charts/chart10.xml" ContentType="application/vnd.openxmlformats-officedocument.drawingml.chart+xml"/>
  <Override PartName="/xl/charts/style21.xml" ContentType="application/vnd.ms-office.chartstyle+xml"/>
  <Override PartName="/xl/charts/colors21.xml" ContentType="application/vnd.ms-office.chartcolorstyle+xml"/>
  <Override PartName="/xl/charts/chart11.xml" ContentType="application/vnd.openxmlformats-officedocument.drawingml.chart+xml"/>
  <Override PartName="/xl/charts/style22.xml" ContentType="application/vnd.ms-office.chartstyle+xml"/>
  <Override PartName="/xl/charts/colors22.xml" ContentType="application/vnd.ms-office.chartcolorstyle+xml"/>
  <Override PartName="/xl/charts/chart12.xml" ContentType="application/vnd.openxmlformats-officedocument.drawingml.chart+xml"/>
  <Override PartName="/xl/charts/style23.xml" ContentType="application/vnd.ms-office.chartstyle+xml"/>
  <Override PartName="/xl/charts/colors23.xml" ContentType="application/vnd.ms-office.chartcolorstyle+xml"/>
  <Override PartName="/xl/charts/chart13.xml" ContentType="application/vnd.openxmlformats-officedocument.drawingml.chart+xml"/>
  <Override PartName="/xl/charts/style24.xml" ContentType="application/vnd.ms-office.chartstyle+xml"/>
  <Override PartName="/xl/charts/colors24.xml" ContentType="application/vnd.ms-office.chartcolorstyle+xml"/>
  <Override PartName="/xl/charts/chart14.xml" ContentType="application/vnd.openxmlformats-officedocument.drawingml.chart+xml"/>
  <Override PartName="/xl/charts/style25.xml" ContentType="application/vnd.ms-office.chartstyle+xml"/>
  <Override PartName="/xl/charts/colors25.xml" ContentType="application/vnd.ms-office.chartcolorstyle+xml"/>
  <Override PartName="/xl/charts/chart15.xml" ContentType="application/vnd.openxmlformats-officedocument.drawingml.chart+xml"/>
  <Override PartName="/xl/charts/style26.xml" ContentType="application/vnd.ms-office.chartstyle+xml"/>
  <Override PartName="/xl/charts/colors26.xml" ContentType="application/vnd.ms-office.chartcolorstyle+xml"/>
  <Override PartName="/xl/charts/chart16.xml" ContentType="application/vnd.openxmlformats-officedocument.drawingml.chart+xml"/>
  <Override PartName="/xl/charts/style27.xml" ContentType="application/vnd.ms-office.chartstyle+xml"/>
  <Override PartName="/xl/charts/colors27.xml" ContentType="application/vnd.ms-office.chartcolorstyle+xml"/>
  <Override PartName="/xl/charts/chart17.xml" ContentType="application/vnd.openxmlformats-officedocument.drawingml.chart+xml"/>
  <Override PartName="/xl/charts/style28.xml" ContentType="application/vnd.ms-office.chartstyle+xml"/>
  <Override PartName="/xl/charts/colors28.xml" ContentType="application/vnd.ms-office.chartcolorstyle+xml"/>
  <Override PartName="/xl/charts/chart18.xml" ContentType="application/vnd.openxmlformats-officedocument.drawingml.chart+xml"/>
  <Override PartName="/xl/charts/style29.xml" ContentType="application/vnd.ms-office.chartstyle+xml"/>
  <Override PartName="/xl/charts/colors29.xml" ContentType="application/vnd.ms-office.chartcolorstyle+xml"/>
  <Override PartName="/xl/charts/chart19.xml" ContentType="application/vnd.openxmlformats-officedocument.drawingml.chart+xml"/>
  <Override PartName="/xl/charts/style30.xml" ContentType="application/vnd.ms-office.chartstyle+xml"/>
  <Override PartName="/xl/charts/colors30.xml" ContentType="application/vnd.ms-office.chartcolorstyle+xml"/>
  <Override PartName="/xl/charts/chart20.xml" ContentType="application/vnd.openxmlformats-officedocument.drawingml.chart+xml"/>
  <Override PartName="/xl/charts/style31.xml" ContentType="application/vnd.ms-office.chartstyle+xml"/>
  <Override PartName="/xl/charts/colors31.xml" ContentType="application/vnd.ms-office.chartcolorstyle+xml"/>
  <Override PartName="/xl/charts/chart21.xml" ContentType="application/vnd.openxmlformats-officedocument.drawingml.chart+xml"/>
  <Override PartName="/xl/charts/style32.xml" ContentType="application/vnd.ms-office.chartstyle+xml"/>
  <Override PartName="/xl/charts/colors32.xml" ContentType="application/vnd.ms-office.chartcolorstyle+xml"/>
  <Override PartName="/xl/charts/chart22.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34.xml" ContentType="application/vnd.ms-office.chartstyle+xml"/>
  <Override PartName="/xl/charts/colors34.xml" ContentType="application/vnd.ms-office.chartcolorstyle+xml"/>
  <Override PartName="/xl/charts/chart24.xml" ContentType="application/vnd.openxmlformats-officedocument.drawingml.chart+xml"/>
  <Override PartName="/xl/charts/style35.xml" ContentType="application/vnd.ms-office.chartstyle+xml"/>
  <Override PartName="/xl/charts/colors35.xml" ContentType="application/vnd.ms-office.chartcolorstyle+xml"/>
  <Override PartName="/xl/charts/chart25.xml" ContentType="application/vnd.openxmlformats-officedocument.drawingml.chart+xml"/>
  <Override PartName="/xl/charts/style36.xml" ContentType="application/vnd.ms-office.chartstyle+xml"/>
  <Override PartName="/xl/charts/colors36.xml" ContentType="application/vnd.ms-office.chartcolorstyle+xml"/>
  <Override PartName="/xl/charts/chartEx12.xml" ContentType="application/vnd.ms-office.chartex+xml"/>
  <Override PartName="/xl/charts/style37.xml" ContentType="application/vnd.ms-office.chartstyle+xml"/>
  <Override PartName="/xl/charts/colors37.xml" ContentType="application/vnd.ms-office.chartcolorstyle+xml"/>
  <Override PartName="/xl/charts/chartEx13.xml" ContentType="application/vnd.ms-office.chartex+xml"/>
  <Override PartName="/xl/charts/style38.xml" ContentType="application/vnd.ms-office.chartstyle+xml"/>
  <Override PartName="/xl/charts/colors38.xml" ContentType="application/vnd.ms-office.chartcolorstyle+xml"/>
  <Override PartName="/xl/charts/chartEx14.xml" ContentType="application/vnd.ms-office.chartex+xml"/>
  <Override PartName="/xl/charts/style39.xml" ContentType="application/vnd.ms-office.chartstyle+xml"/>
  <Override PartName="/xl/charts/colors39.xml" ContentType="application/vnd.ms-office.chartcolorstyle+xml"/>
  <Override PartName="/xl/charts/chartEx15.xml" ContentType="application/vnd.ms-office.chartex+xml"/>
  <Override PartName="/xl/charts/style40.xml" ContentType="application/vnd.ms-office.chartstyle+xml"/>
  <Override PartName="/xl/charts/colors40.xml" ContentType="application/vnd.ms-office.chartcolorstyle+xml"/>
  <Override PartName="/xl/charts/chartEx16.xml" ContentType="application/vnd.ms-office.chartex+xml"/>
  <Override PartName="/xl/charts/style41.xml" ContentType="application/vnd.ms-office.chartstyle+xml"/>
  <Override PartName="/xl/charts/colors41.xml" ContentType="application/vnd.ms-office.chartcolorstyle+xml"/>
  <Override PartName="/xl/charts/chartEx17.xml" ContentType="application/vnd.ms-office.chartex+xml"/>
  <Override PartName="/xl/charts/style42.xml" ContentType="application/vnd.ms-office.chartstyle+xml"/>
  <Override PartName="/xl/charts/colors42.xml" ContentType="application/vnd.ms-office.chartcolorstyle+xml"/>
  <Override PartName="/xl/charts/chartEx18.xml" ContentType="application/vnd.ms-office.chartex+xml"/>
  <Override PartName="/xl/charts/style43.xml" ContentType="application/vnd.ms-office.chartstyle+xml"/>
  <Override PartName="/xl/charts/colors43.xml" ContentType="application/vnd.ms-office.chartcolorstyle+xml"/>
  <Override PartName="/xl/charts/chartEx19.xml" ContentType="application/vnd.ms-office.chartex+xml"/>
  <Override PartName="/xl/charts/style44.xml" ContentType="application/vnd.ms-office.chartstyle+xml"/>
  <Override PartName="/xl/charts/colors4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24226"/>
  <mc:AlternateContent xmlns:mc="http://schemas.openxmlformats.org/markup-compatibility/2006">
    <mc:Choice Requires="x15">
      <x15ac:absPath xmlns:x15ac="http://schemas.microsoft.com/office/spreadsheetml/2010/11/ac" url="/Users/victorial/Desktop/"/>
    </mc:Choice>
  </mc:AlternateContent>
  <xr:revisionPtr revIDLastSave="0" documentId="13_ncr:1_{090918B6-73B6-644A-98E3-062E324E531C}" xr6:coauthVersionLast="45" xr6:coauthVersionMax="45" xr10:uidLastSave="{00000000-0000-0000-0000-000000000000}"/>
  <bookViews>
    <workbookView xWindow="0" yWindow="500" windowWidth="28480" windowHeight="17320" activeTab="1" xr2:uid="{00000000-000D-0000-FFFF-FFFF00000000}"/>
  </bookViews>
  <sheets>
    <sheet name="Datos excluidos" sheetId="7" state="hidden" r:id="rId1"/>
    <sheet name="RAW" sheetId="1" r:id="rId2"/>
    <sheet name="polarizacion anclas" sheetId="2" r:id="rId3"/>
    <sheet name="id y pol por temas" sheetId="10" r:id="rId4"/>
    <sheet name="Id temas - rtdos" sheetId="11" r:id="rId5"/>
    <sheet name="id partidaria" sheetId="3" r:id="rId6"/>
    <sheet name="grupos" sheetId="6" r:id="rId7"/>
    <sheet name="Interes" sheetId="13" r:id="rId8"/>
    <sheet name="Sheet1" sheetId="9" r:id="rId9"/>
    <sheet name="posicion id" sheetId="4" r:id="rId10"/>
    <sheet name="Edad y sexo" sheetId="8" r:id="rId11"/>
    <sheet name="temas" sheetId="5" r:id="rId12"/>
  </sheets>
  <definedNames>
    <definedName name="_xlnm._FilterDatabase" localSheetId="2" hidden="1">'polarizacion anclas'!$A$99:$M$219</definedName>
    <definedName name="_xlnm._FilterDatabase" localSheetId="1" hidden="1">RAW!$A$4:$GE$33</definedName>
    <definedName name="_xlchart.v1.0" hidden="1">'polarizacion anclas'!$E$23:$E$39</definedName>
    <definedName name="_xlchart.v1.1" hidden="1">'polarizacion anclas'!$F$23:$F$39</definedName>
    <definedName name="_xlchart.v1.10" hidden="1">'polarizacion anclas'!$A$22</definedName>
    <definedName name="_xlchart.v1.11" hidden="1">'polarizacion anclas'!$A$23:$A$39</definedName>
    <definedName name="_xlchart.v1.12" hidden="1">'polarizacion anclas'!$B$22</definedName>
    <definedName name="_xlchart.v1.13" hidden="1">'polarizacion anclas'!$B$23:$B$39</definedName>
    <definedName name="_xlchart.v1.14" hidden="1">'polarizacion anclas'!$M$23:$M$39</definedName>
    <definedName name="_xlchart.v1.15" hidden="1">'polarizacion anclas'!$N$23:$N$39</definedName>
    <definedName name="_xlchart.v1.16" hidden="1">'polarizacion anclas'!$S$23:$S$39</definedName>
    <definedName name="_xlchart.v1.17" hidden="1">'polarizacion anclas'!$T$23:$T$39</definedName>
    <definedName name="_xlchart.v1.18" hidden="1">'polarizacion anclas'!$Q$23:$Q$39</definedName>
    <definedName name="_xlchart.v1.19" hidden="1">'polarizacion anclas'!$R$23:$R$39</definedName>
    <definedName name="_xlchart.v1.2" hidden="1">'polarizacion anclas'!$I$23:$I$39</definedName>
    <definedName name="_xlchart.v1.20" hidden="1">'polarizacion anclas'!$C$23:$C$39</definedName>
    <definedName name="_xlchart.v1.21" hidden="1">'polarizacion anclas'!$D$23:$D$39</definedName>
    <definedName name="_xlchart.v1.22" hidden="1">'polarizacion anclas'!$K$23:$K$39</definedName>
    <definedName name="_xlchart.v1.23" hidden="1">'polarizacion anclas'!$L$23:$L$39</definedName>
    <definedName name="_xlchart.v1.24" hidden="1">'polarizacion anclas'!$O$23:$O$39</definedName>
    <definedName name="_xlchart.v1.25" hidden="1">'polarizacion anclas'!$P$23:$P$39</definedName>
    <definedName name="_xlchart.v1.26" hidden="1">grupos!$D$192</definedName>
    <definedName name="_xlchart.v1.27" hidden="1">grupos!$D$193:$D$201</definedName>
    <definedName name="_xlchart.v1.28" hidden="1">grupos!$E$192</definedName>
    <definedName name="_xlchart.v1.29" hidden="1">grupos!$E$193:$E$201</definedName>
    <definedName name="_xlchart.v1.3" hidden="1">'polarizacion anclas'!$J$23:$J$39</definedName>
    <definedName name="_xlchart.v1.30" hidden="1">grupos!$A$180</definedName>
    <definedName name="_xlchart.v1.31" hidden="1">grupos!$A$181:$A$189</definedName>
    <definedName name="_xlchart.v1.32" hidden="1">grupos!$B$180</definedName>
    <definedName name="_xlchart.v1.33" hidden="1">grupos!$B$181:$B$189</definedName>
    <definedName name="_xlchart.v1.34" hidden="1">grupos!$A$226</definedName>
    <definedName name="_xlchart.v1.35" hidden="1">grupos!$A$227:$A$235</definedName>
    <definedName name="_xlchart.v1.36" hidden="1">grupos!$B$226</definedName>
    <definedName name="_xlchart.v1.37" hidden="1">grupos!$B$227:$B$235</definedName>
    <definedName name="_xlchart.v1.38" hidden="1">grupos!$D$180</definedName>
    <definedName name="_xlchart.v1.39" hidden="1">grupos!$D$181:$D$189</definedName>
    <definedName name="_xlchart.v1.4" hidden="1">'polarizacion anclas'!$G$23:$G$39</definedName>
    <definedName name="_xlchart.v1.40" hidden="1">grupos!$E$180</definedName>
    <definedName name="_xlchart.v1.41" hidden="1">grupos!$E$181:$E$189</definedName>
    <definedName name="_xlchart.v1.42" hidden="1">grupos!$A$180</definedName>
    <definedName name="_xlchart.v1.43" hidden="1">grupos!$A$193:$A$198</definedName>
    <definedName name="_xlchart.v1.44" hidden="1">grupos!$B$180</definedName>
    <definedName name="_xlchart.v1.45" hidden="1">grupos!$B$193:$B$201</definedName>
    <definedName name="_xlchart.v1.46" hidden="1">grupos!$A$214:$A$217</definedName>
    <definedName name="_xlchart.v1.47" hidden="1">grupos!$B$214:$B$222</definedName>
    <definedName name="_xlchart.v1.48" hidden="1">grupos!$D$213</definedName>
    <definedName name="_xlchart.v1.49" hidden="1">grupos!$D$214:$D$219</definedName>
    <definedName name="_xlchart.v1.5" hidden="1">'polarizacion anclas'!$H$23:$H$39</definedName>
    <definedName name="_xlchart.v1.50" hidden="1">grupos!$E$213</definedName>
    <definedName name="_xlchart.v1.51" hidden="1">grupos!$E$214:$E$219</definedName>
    <definedName name="_xlchart.v1.52" hidden="1">grupos!$D$226</definedName>
    <definedName name="_xlchart.v1.53" hidden="1">grupos!$D$227:$D$235</definedName>
    <definedName name="_xlchart.v1.54" hidden="1">grupos!$E$226</definedName>
    <definedName name="_xlchart.v1.55" hidden="1">grupos!$E$227:$E$235</definedName>
    <definedName name="_xlchart.v1.6" hidden="1">'polarizacion anclas'!$O$1</definedName>
    <definedName name="_xlchart.v1.7" hidden="1">'polarizacion anclas'!$O$2:$O$19</definedName>
    <definedName name="_xlchart.v1.8" hidden="1">'polarizacion anclas'!$P$1</definedName>
    <definedName name="_xlchart.v1.9" hidden="1">'polarizacion anclas'!$P$2:$P$19</definedName>
    <definedName name="solver_eng" localSheetId="5" hidden="1">1</definedName>
    <definedName name="solver_lin" localSheetId="5" hidden="1">2</definedName>
    <definedName name="solver_neg" localSheetId="5" hidden="1">1</definedName>
    <definedName name="solver_num" localSheetId="5" hidden="1">0</definedName>
    <definedName name="solver_opt" localSheetId="5" hidden="1">'id partidaria'!$N$2</definedName>
    <definedName name="solver_typ" localSheetId="5" hidden="1">1</definedName>
    <definedName name="solver_val" localSheetId="5" hidden="1">0</definedName>
    <definedName name="solver_ver" localSheetId="5" hidden="1">2</definedName>
  </definedNames>
  <calcPr calcId="191029"/>
</workbook>
</file>

<file path=xl/calcChain.xml><?xml version="1.0" encoding="utf-8"?>
<calcChain xmlns="http://schemas.openxmlformats.org/spreadsheetml/2006/main">
  <c r="V20" i="2" l="1"/>
  <c r="U20" i="2"/>
  <c r="S20" i="2"/>
  <c r="R20" i="2"/>
  <c r="CL37" i="1" l="1"/>
  <c r="CL36" i="1"/>
  <c r="CL35" i="1"/>
  <c r="CL34" i="1"/>
  <c r="CL33" i="1"/>
  <c r="CL32" i="1"/>
  <c r="CL31" i="1"/>
  <c r="CL30" i="1"/>
  <c r="CL29" i="1"/>
  <c r="CL28" i="1"/>
  <c r="CL27" i="1"/>
  <c r="CL26" i="1"/>
  <c r="CL25" i="1"/>
  <c r="CL24" i="1"/>
  <c r="CL23" i="1"/>
  <c r="CL22" i="1"/>
  <c r="CL21" i="1"/>
  <c r="K20" i="1"/>
  <c r="K19" i="1"/>
  <c r="K18" i="1"/>
  <c r="K17" i="1"/>
  <c r="K16" i="1"/>
  <c r="K15" i="1"/>
  <c r="K14" i="1"/>
  <c r="K13" i="1"/>
  <c r="K12" i="1"/>
  <c r="K11" i="1"/>
  <c r="K10" i="1"/>
  <c r="K9" i="1"/>
  <c r="K8" i="1"/>
  <c r="K7" i="1"/>
  <c r="K6" i="1"/>
  <c r="K5" i="1"/>
  <c r="CO37" i="1" l="1"/>
  <c r="CP37" i="1"/>
  <c r="CP36" i="1"/>
  <c r="CO36" i="1"/>
  <c r="CP35" i="1"/>
  <c r="CO35" i="1"/>
  <c r="CP34" i="1"/>
  <c r="CO34" i="1"/>
  <c r="CP33" i="1"/>
  <c r="CO33" i="1"/>
  <c r="CP32" i="1"/>
  <c r="CO32" i="1"/>
  <c r="CP31" i="1"/>
  <c r="CO31" i="1"/>
  <c r="CP30" i="1"/>
  <c r="CO30" i="1"/>
  <c r="CP29" i="1"/>
  <c r="CO29" i="1"/>
  <c r="CP28" i="1"/>
  <c r="CO28" i="1"/>
  <c r="CP27" i="1"/>
  <c r="CO27" i="1"/>
  <c r="CP26" i="1"/>
  <c r="CO26" i="1"/>
  <c r="CP25" i="1"/>
  <c r="CO25" i="1"/>
  <c r="CP24" i="1"/>
  <c r="CO24" i="1"/>
  <c r="CP23" i="1"/>
  <c r="CO23" i="1"/>
  <c r="CP22" i="1"/>
  <c r="CO22" i="1"/>
  <c r="CP21" i="1"/>
  <c r="CO21" i="1"/>
  <c r="O6" i="1"/>
  <c r="O7" i="1"/>
  <c r="O8" i="1"/>
  <c r="O9" i="1"/>
  <c r="O10" i="1"/>
  <c r="O11" i="1"/>
  <c r="O12" i="1"/>
  <c r="O13" i="1"/>
  <c r="O14" i="1"/>
  <c r="O15" i="1"/>
  <c r="O16" i="1"/>
  <c r="O17" i="1"/>
  <c r="O18" i="1"/>
  <c r="O19" i="1"/>
  <c r="O20" i="1"/>
  <c r="N6" i="1"/>
  <c r="N7" i="1"/>
  <c r="N8" i="1"/>
  <c r="N9" i="1"/>
  <c r="N10" i="1"/>
  <c r="N11" i="1"/>
  <c r="N12" i="1"/>
  <c r="N13" i="1"/>
  <c r="N14" i="1"/>
  <c r="N15" i="1"/>
  <c r="N16" i="1"/>
  <c r="N17" i="1"/>
  <c r="N18" i="1"/>
  <c r="N19" i="1"/>
  <c r="N20" i="1"/>
  <c r="O5" i="1"/>
  <c r="N5" i="1"/>
  <c r="B61" i="6" l="1"/>
  <c r="D61" i="6"/>
  <c r="C61" i="6"/>
  <c r="A61" i="6"/>
  <c r="E43" i="1"/>
  <c r="E44" i="1"/>
  <c r="E45" i="1"/>
  <c r="E46" i="1"/>
  <c r="E47" i="1"/>
  <c r="E48" i="1"/>
  <c r="E49" i="1"/>
  <c r="E50" i="1"/>
  <c r="E51" i="1"/>
  <c r="E42" i="1"/>
  <c r="H5" i="3" l="1"/>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H4" i="3"/>
  <c r="G4" i="3"/>
  <c r="G37" i="8"/>
  <c r="F37" i="8"/>
  <c r="D37" i="8"/>
  <c r="C37" i="8"/>
  <c r="B37" i="8"/>
  <c r="A37" i="8"/>
  <c r="FG6" i="7"/>
  <c r="FI6" i="7" s="1"/>
  <c r="EY6" i="7"/>
  <c r="FA6" i="7" s="1"/>
  <c r="FB6" i="7" s="1"/>
  <c r="EQ6" i="7"/>
  <c r="ES6" i="7" s="1"/>
  <c r="ET6" i="7" s="1"/>
  <c r="EI6" i="7"/>
  <c r="EK6" i="7" s="1"/>
  <c r="EL6" i="7" s="1"/>
  <c r="EA6" i="7"/>
  <c r="EC6" i="7" s="1"/>
  <c r="ED6" i="7" s="1"/>
  <c r="DS6" i="7"/>
  <c r="DU6" i="7" s="1"/>
  <c r="DV6" i="7" s="1"/>
  <c r="DK6" i="7"/>
  <c r="DM6" i="7" s="1"/>
  <c r="DN6" i="7" s="1"/>
  <c r="DC6" i="7"/>
  <c r="DE6" i="7" s="1"/>
  <c r="DF6" i="7" s="1"/>
  <c r="CU6" i="7"/>
  <c r="CW6" i="7" s="1"/>
  <c r="CX6" i="7" s="1"/>
  <c r="CM6" i="7"/>
  <c r="CO6" i="7" s="1"/>
  <c r="CP6" i="7" s="1"/>
  <c r="FG5" i="7"/>
  <c r="FI5" i="7" s="1"/>
  <c r="EY5" i="7"/>
  <c r="FA5" i="7" s="1"/>
  <c r="FB5" i="7" s="1"/>
  <c r="EQ5" i="7"/>
  <c r="ES5" i="7" s="1"/>
  <c r="ET5" i="7" s="1"/>
  <c r="EI5" i="7"/>
  <c r="EK5" i="7" s="1"/>
  <c r="EL5" i="7" s="1"/>
  <c r="EA5" i="7"/>
  <c r="EC5" i="7" s="1"/>
  <c r="ED5" i="7" s="1"/>
  <c r="DS5" i="7"/>
  <c r="DU5" i="7" s="1"/>
  <c r="DV5" i="7" s="1"/>
  <c r="DK5" i="7"/>
  <c r="DM5" i="7" s="1"/>
  <c r="DN5" i="7" s="1"/>
  <c r="DC5" i="7"/>
  <c r="DE5" i="7" s="1"/>
  <c r="DF5" i="7" s="1"/>
  <c r="CU5" i="7"/>
  <c r="CV5" i="7" s="1"/>
  <c r="CM5" i="7"/>
  <c r="CO5" i="7" s="1"/>
  <c r="CP5" i="7" s="1"/>
  <c r="FO22" i="1"/>
  <c r="FQ22" i="1" s="1"/>
  <c r="FR22" i="1" s="1"/>
  <c r="FO21" i="1"/>
  <c r="FQ21" i="1" s="1"/>
  <c r="FR21" i="1" s="1"/>
  <c r="FG22" i="1"/>
  <c r="FI22" i="1" s="1"/>
  <c r="FJ22" i="1" s="1"/>
  <c r="FG21" i="1"/>
  <c r="FI21" i="1" s="1"/>
  <c r="FJ21" i="1" s="1"/>
  <c r="EY22" i="1"/>
  <c r="FA22" i="1" s="1"/>
  <c r="FB22" i="1" s="1"/>
  <c r="EY21" i="1"/>
  <c r="FA21" i="1" s="1"/>
  <c r="FB21" i="1" s="1"/>
  <c r="EQ22" i="1"/>
  <c r="ES22" i="1" s="1"/>
  <c r="ET22" i="1" s="1"/>
  <c r="EQ21" i="1"/>
  <c r="ES21" i="1" s="1"/>
  <c r="ET21" i="1" s="1"/>
  <c r="EI22" i="1"/>
  <c r="EK22" i="1" s="1"/>
  <c r="EL22" i="1" s="1"/>
  <c r="EI21" i="1"/>
  <c r="EK21" i="1" s="1"/>
  <c r="EL21" i="1" s="1"/>
  <c r="EA22" i="1"/>
  <c r="EC22" i="1" s="1"/>
  <c r="ED22" i="1" s="1"/>
  <c r="EA21" i="1"/>
  <c r="EC21" i="1" s="1"/>
  <c r="ED21" i="1" s="1"/>
  <c r="DS22" i="1"/>
  <c r="DU22" i="1" s="1"/>
  <c r="DV22" i="1" s="1"/>
  <c r="DS21" i="1"/>
  <c r="DU21" i="1" s="1"/>
  <c r="DV21" i="1" s="1"/>
  <c r="DK22" i="1"/>
  <c r="DM22" i="1" s="1"/>
  <c r="DN22" i="1" s="1"/>
  <c r="DK21" i="1"/>
  <c r="DM21" i="1" s="1"/>
  <c r="DN21" i="1" s="1"/>
  <c r="DC22" i="1"/>
  <c r="DE22" i="1" s="1"/>
  <c r="DF22" i="1" s="1"/>
  <c r="DC21" i="1"/>
  <c r="DD21" i="1" s="1"/>
  <c r="CU22" i="1"/>
  <c r="CW22" i="1" s="1"/>
  <c r="CX22" i="1" s="1"/>
  <c r="CU21" i="1"/>
  <c r="CW21" i="1" s="1"/>
  <c r="CX21" i="1" s="1"/>
  <c r="R6" i="1"/>
  <c r="T6" i="1" s="1"/>
  <c r="U6" i="1" s="1"/>
  <c r="X6" i="1" s="1"/>
  <c r="Z6" i="1" s="1"/>
  <c r="AA6" i="1" s="1"/>
  <c r="AD6" i="1" s="1"/>
  <c r="AF6" i="1" s="1"/>
  <c r="AG6" i="1" s="1"/>
  <c r="AJ6" i="1" s="1"/>
  <c r="AL6" i="1" s="1"/>
  <c r="AM6" i="1" s="1"/>
  <c r="AP6" i="1" s="1"/>
  <c r="AR6" i="1" s="1"/>
  <c r="AS6" i="1" s="1"/>
  <c r="AV6" i="1" s="1"/>
  <c r="AX6" i="1" s="1"/>
  <c r="AY6" i="1" s="1"/>
  <c r="BB6" i="1" s="1"/>
  <c r="BD6" i="1" s="1"/>
  <c r="BE6" i="1" s="1"/>
  <c r="BH6" i="1" s="1"/>
  <c r="R5" i="1"/>
  <c r="S5" i="1" s="1"/>
  <c r="FJ6" i="7" l="1"/>
  <c r="FM6" i="7" s="1"/>
  <c r="FL6" i="7"/>
  <c r="EB6" i="7"/>
  <c r="CN6" i="7"/>
  <c r="DD6" i="7"/>
  <c r="DT6" i="7"/>
  <c r="EJ6" i="7"/>
  <c r="EZ6" i="7"/>
  <c r="CV6" i="7"/>
  <c r="DL6" i="7"/>
  <c r="ER6" i="7"/>
  <c r="FH6" i="7"/>
  <c r="FJ5" i="7"/>
  <c r="ER5" i="7"/>
  <c r="CW5" i="7"/>
  <c r="CX5" i="7" s="1"/>
  <c r="EB5" i="7"/>
  <c r="DL5" i="7"/>
  <c r="FH5" i="7"/>
  <c r="CN5" i="7"/>
  <c r="DD5" i="7"/>
  <c r="DT5" i="7"/>
  <c r="EJ5" i="7"/>
  <c r="EZ5" i="7"/>
  <c r="FU22" i="1"/>
  <c r="BI6" i="1"/>
  <c r="BJ6" i="1"/>
  <c r="BK6" i="1" s="1"/>
  <c r="BN6" i="1" s="1"/>
  <c r="BP6" i="1" s="1"/>
  <c r="BQ6" i="1" s="1"/>
  <c r="BT6" i="1" s="1"/>
  <c r="BV6" i="1" s="1"/>
  <c r="FT22" i="1"/>
  <c r="FP21" i="1"/>
  <c r="FP22" i="1"/>
  <c r="FH22" i="1"/>
  <c r="FH21" i="1"/>
  <c r="EZ21" i="1"/>
  <c r="EZ22" i="1"/>
  <c r="ER21" i="1"/>
  <c r="ER22" i="1"/>
  <c r="EJ21" i="1"/>
  <c r="EJ22" i="1"/>
  <c r="EB21" i="1"/>
  <c r="EB22" i="1"/>
  <c r="DT21" i="1"/>
  <c r="DT22" i="1"/>
  <c r="DL21" i="1"/>
  <c r="DL22" i="1"/>
  <c r="DE21" i="1"/>
  <c r="DF21" i="1" s="1"/>
  <c r="DD22" i="1"/>
  <c r="CV21" i="1"/>
  <c r="CV22" i="1"/>
  <c r="BC6" i="1"/>
  <c r="AW6" i="1"/>
  <c r="AQ6" i="1"/>
  <c r="AK6" i="1"/>
  <c r="AE6" i="1"/>
  <c r="Y6" i="1"/>
  <c r="T5" i="1"/>
  <c r="U5" i="1" s="1"/>
  <c r="S6" i="1"/>
  <c r="FO26" i="1"/>
  <c r="FP26" i="1" s="1"/>
  <c r="FO25" i="1"/>
  <c r="FQ25" i="1" s="1"/>
  <c r="FO24" i="1"/>
  <c r="FQ24" i="1" s="1"/>
  <c r="FO23" i="1"/>
  <c r="FQ23" i="1" s="1"/>
  <c r="FG26" i="1"/>
  <c r="FI26" i="1" s="1"/>
  <c r="FJ26" i="1" s="1"/>
  <c r="FG25" i="1"/>
  <c r="FI25" i="1" s="1"/>
  <c r="FJ25" i="1" s="1"/>
  <c r="FG24" i="1"/>
  <c r="FH24" i="1" s="1"/>
  <c r="FG23" i="1"/>
  <c r="FI23" i="1" s="1"/>
  <c r="FJ23" i="1" s="1"/>
  <c r="EY26" i="1"/>
  <c r="FA26" i="1" s="1"/>
  <c r="FB26" i="1" s="1"/>
  <c r="EY25" i="1"/>
  <c r="FA25" i="1" s="1"/>
  <c r="FB25" i="1" s="1"/>
  <c r="EY24" i="1"/>
  <c r="FA24" i="1" s="1"/>
  <c r="FB24" i="1" s="1"/>
  <c r="EY23" i="1"/>
  <c r="FA23" i="1" s="1"/>
  <c r="FB23" i="1" s="1"/>
  <c r="EQ26" i="1"/>
  <c r="ES26" i="1" s="1"/>
  <c r="ET26" i="1" s="1"/>
  <c r="EQ25" i="1"/>
  <c r="ES25" i="1" s="1"/>
  <c r="ET25" i="1" s="1"/>
  <c r="EQ24" i="1"/>
  <c r="ER24" i="1" s="1"/>
  <c r="EQ23" i="1"/>
  <c r="ES23" i="1" s="1"/>
  <c r="ET23" i="1" s="1"/>
  <c r="EI26" i="1"/>
  <c r="EK26" i="1" s="1"/>
  <c r="EL26" i="1" s="1"/>
  <c r="EI25" i="1"/>
  <c r="EK25" i="1" s="1"/>
  <c r="EL25" i="1" s="1"/>
  <c r="EI24" i="1"/>
  <c r="EK24" i="1" s="1"/>
  <c r="EL24" i="1" s="1"/>
  <c r="EI23" i="1"/>
  <c r="EK23" i="1" s="1"/>
  <c r="EL23" i="1" s="1"/>
  <c r="EA26" i="1"/>
  <c r="EC26" i="1" s="1"/>
  <c r="ED26" i="1" s="1"/>
  <c r="EA25" i="1"/>
  <c r="EB25" i="1" s="1"/>
  <c r="EA24" i="1"/>
  <c r="EC24" i="1" s="1"/>
  <c r="ED24" i="1" s="1"/>
  <c r="EA23" i="1"/>
  <c r="EC23" i="1" s="1"/>
  <c r="ED23" i="1" s="1"/>
  <c r="DS26" i="1"/>
  <c r="DU26" i="1" s="1"/>
  <c r="DV26" i="1" s="1"/>
  <c r="DS25" i="1"/>
  <c r="DU25" i="1" s="1"/>
  <c r="DV25" i="1" s="1"/>
  <c r="DS24" i="1"/>
  <c r="DU24" i="1" s="1"/>
  <c r="DV24" i="1" s="1"/>
  <c r="DS23" i="1"/>
  <c r="DU23" i="1" s="1"/>
  <c r="DV23" i="1" s="1"/>
  <c r="DK26" i="1"/>
  <c r="DM26" i="1" s="1"/>
  <c r="DN26" i="1" s="1"/>
  <c r="DK25" i="1"/>
  <c r="DM25" i="1" s="1"/>
  <c r="DN25" i="1" s="1"/>
  <c r="DK24" i="1"/>
  <c r="DM24" i="1" s="1"/>
  <c r="DN24" i="1" s="1"/>
  <c r="DK23" i="1"/>
  <c r="DM23" i="1" s="1"/>
  <c r="DN23" i="1" s="1"/>
  <c r="DC26" i="1"/>
  <c r="DE26" i="1" s="1"/>
  <c r="DF26" i="1" s="1"/>
  <c r="DC25" i="1"/>
  <c r="DE25" i="1" s="1"/>
  <c r="DF25" i="1" s="1"/>
  <c r="DC24" i="1"/>
  <c r="DE24" i="1" s="1"/>
  <c r="DF24" i="1" s="1"/>
  <c r="DC23" i="1"/>
  <c r="DE23" i="1" s="1"/>
  <c r="DF23" i="1" s="1"/>
  <c r="CU26" i="1"/>
  <c r="CW26" i="1" s="1"/>
  <c r="CX26" i="1" s="1"/>
  <c r="CU25" i="1"/>
  <c r="CW25" i="1" s="1"/>
  <c r="CX25" i="1" s="1"/>
  <c r="CU24" i="1"/>
  <c r="CV24" i="1" s="1"/>
  <c r="CU23" i="1"/>
  <c r="CW23" i="1" s="1"/>
  <c r="CX23" i="1" s="1"/>
  <c r="R10" i="1"/>
  <c r="T10" i="1" s="1"/>
  <c r="U10" i="1" s="1"/>
  <c r="X10" i="1" s="1"/>
  <c r="Y10" i="1" s="1"/>
  <c r="R11" i="1"/>
  <c r="S11" i="1" s="1"/>
  <c r="R9" i="1"/>
  <c r="T9" i="1" s="1"/>
  <c r="U9" i="1" s="1"/>
  <c r="X9" i="1" s="1"/>
  <c r="Z9" i="1" s="1"/>
  <c r="AA9" i="1" s="1"/>
  <c r="AD9" i="1" s="1"/>
  <c r="AF9" i="1" s="1"/>
  <c r="AG9" i="1" s="1"/>
  <c r="AJ9" i="1" s="1"/>
  <c r="AL9" i="1" s="1"/>
  <c r="AM9" i="1" s="1"/>
  <c r="AP9" i="1" s="1"/>
  <c r="AR9" i="1" s="1"/>
  <c r="AS9" i="1" s="1"/>
  <c r="AV9" i="1" s="1"/>
  <c r="AX9" i="1" s="1"/>
  <c r="AY9" i="1" s="1"/>
  <c r="BB9" i="1" s="1"/>
  <c r="BD9" i="1" s="1"/>
  <c r="BE9" i="1" s="1"/>
  <c r="BH9" i="1" s="1"/>
  <c r="BJ9" i="1" s="1"/>
  <c r="BK9" i="1" s="1"/>
  <c r="BN9" i="1" s="1"/>
  <c r="BP9" i="1" s="1"/>
  <c r="BQ9" i="1" s="1"/>
  <c r="BT9" i="1" s="1"/>
  <c r="BU9" i="1" s="1"/>
  <c r="R8" i="1"/>
  <c r="T8" i="1" s="1"/>
  <c r="U8" i="1" s="1"/>
  <c r="X8" i="1" s="1"/>
  <c r="Z8" i="1" s="1"/>
  <c r="AA8" i="1" s="1"/>
  <c r="AD8" i="1" s="1"/>
  <c r="AF8" i="1" s="1"/>
  <c r="AG8" i="1" s="1"/>
  <c r="AJ8" i="1" s="1"/>
  <c r="AL8" i="1" s="1"/>
  <c r="AM8" i="1" s="1"/>
  <c r="AP8" i="1" s="1"/>
  <c r="AR8" i="1" s="1"/>
  <c r="AS8" i="1" s="1"/>
  <c r="AV8" i="1" s="1"/>
  <c r="AX8" i="1" s="1"/>
  <c r="AY8" i="1" s="1"/>
  <c r="BB8" i="1" s="1"/>
  <c r="BD8" i="1" s="1"/>
  <c r="BE8" i="1" s="1"/>
  <c r="BH8" i="1" s="1"/>
  <c r="BI8" i="1" s="1"/>
  <c r="R7" i="1"/>
  <c r="T7" i="1" s="1"/>
  <c r="U7" i="1" s="1"/>
  <c r="X7" i="1" s="1"/>
  <c r="Y7" i="1" s="1"/>
  <c r="E39" i="4"/>
  <c r="D39" i="4"/>
  <c r="C39" i="4"/>
  <c r="B39" i="4"/>
  <c r="FO30" i="1"/>
  <c r="FQ30" i="1" s="1"/>
  <c r="FR30" i="1" s="1"/>
  <c r="FO28" i="1"/>
  <c r="FQ28" i="1" s="1"/>
  <c r="FR28" i="1" s="1"/>
  <c r="FO29" i="1"/>
  <c r="FQ29" i="1" s="1"/>
  <c r="FR29" i="1" s="1"/>
  <c r="FO27" i="1"/>
  <c r="FQ27" i="1" s="1"/>
  <c r="FR27" i="1" s="1"/>
  <c r="FG30" i="1"/>
  <c r="FI30" i="1" s="1"/>
  <c r="FJ30" i="1" s="1"/>
  <c r="FG28" i="1"/>
  <c r="FI28" i="1" s="1"/>
  <c r="FJ28" i="1" s="1"/>
  <c r="FG29" i="1"/>
  <c r="FH29" i="1" s="1"/>
  <c r="FG27" i="1"/>
  <c r="FI27" i="1" s="1"/>
  <c r="FJ27" i="1" s="1"/>
  <c r="EY30" i="1"/>
  <c r="FA30" i="1" s="1"/>
  <c r="FB30" i="1" s="1"/>
  <c r="EY28" i="1"/>
  <c r="FA28" i="1" s="1"/>
  <c r="FB28" i="1" s="1"/>
  <c r="EY29" i="1"/>
  <c r="FA29" i="1" s="1"/>
  <c r="FB29" i="1" s="1"/>
  <c r="EY27" i="1"/>
  <c r="FA27" i="1" s="1"/>
  <c r="FB27" i="1" s="1"/>
  <c r="EQ30" i="1"/>
  <c r="ES30" i="1" s="1"/>
  <c r="ET30" i="1" s="1"/>
  <c r="EQ28" i="1"/>
  <c r="ER28" i="1" s="1"/>
  <c r="EQ29" i="1"/>
  <c r="ES29" i="1" s="1"/>
  <c r="ET29" i="1" s="1"/>
  <c r="EQ27" i="1"/>
  <c r="ES27" i="1" s="1"/>
  <c r="ET27" i="1" s="1"/>
  <c r="EI30" i="1"/>
  <c r="EK30" i="1" s="1"/>
  <c r="EL30" i="1" s="1"/>
  <c r="EI28" i="1"/>
  <c r="EK28" i="1" s="1"/>
  <c r="EL28" i="1" s="1"/>
  <c r="EI29" i="1"/>
  <c r="EK29" i="1" s="1"/>
  <c r="EL29" i="1" s="1"/>
  <c r="EI27" i="1"/>
  <c r="EK27" i="1" s="1"/>
  <c r="EL27" i="1" s="1"/>
  <c r="EA30" i="1"/>
  <c r="EC30" i="1" s="1"/>
  <c r="ED30" i="1" s="1"/>
  <c r="EA28" i="1"/>
  <c r="EC28" i="1" s="1"/>
  <c r="ED28" i="1" s="1"/>
  <c r="EA29" i="1"/>
  <c r="EC29" i="1" s="1"/>
  <c r="ED29" i="1" s="1"/>
  <c r="EA27" i="1"/>
  <c r="EC27" i="1" s="1"/>
  <c r="ED27" i="1" s="1"/>
  <c r="DS30" i="1"/>
  <c r="DU30" i="1" s="1"/>
  <c r="DV30" i="1" s="1"/>
  <c r="DS28" i="1"/>
  <c r="DU28" i="1" s="1"/>
  <c r="DV28" i="1" s="1"/>
  <c r="DS29" i="1"/>
  <c r="DU29" i="1" s="1"/>
  <c r="DV29" i="1" s="1"/>
  <c r="DS27" i="1"/>
  <c r="DU27" i="1" s="1"/>
  <c r="DV27" i="1" s="1"/>
  <c r="DK30" i="1"/>
  <c r="DM30" i="1" s="1"/>
  <c r="DN30" i="1" s="1"/>
  <c r="DK28" i="1"/>
  <c r="DM28" i="1" s="1"/>
  <c r="DN28" i="1" s="1"/>
  <c r="DK29" i="1"/>
  <c r="DM29" i="1" s="1"/>
  <c r="DN29" i="1" s="1"/>
  <c r="DK27" i="1"/>
  <c r="DM27" i="1" s="1"/>
  <c r="DN27" i="1" s="1"/>
  <c r="DC30" i="1"/>
  <c r="DE30" i="1" s="1"/>
  <c r="DF30" i="1" s="1"/>
  <c r="DC28" i="1"/>
  <c r="DD28" i="1" s="1"/>
  <c r="DC29" i="1"/>
  <c r="DD29" i="1" s="1"/>
  <c r="DC27" i="1"/>
  <c r="DE27" i="1" s="1"/>
  <c r="DF27" i="1" s="1"/>
  <c r="CU30" i="1"/>
  <c r="CW30" i="1" s="1"/>
  <c r="CX30" i="1" s="1"/>
  <c r="CU28" i="1"/>
  <c r="CW28" i="1" s="1"/>
  <c r="CX28" i="1" s="1"/>
  <c r="CU29" i="1"/>
  <c r="CV29" i="1" s="1"/>
  <c r="CU27" i="1"/>
  <c r="CW27" i="1" s="1"/>
  <c r="CX27" i="1" s="1"/>
  <c r="R14" i="1"/>
  <c r="T14" i="1" s="1"/>
  <c r="U14" i="1" s="1"/>
  <c r="X14" i="1" s="1"/>
  <c r="Z14" i="1" s="1"/>
  <c r="AA14" i="1" s="1"/>
  <c r="AD14" i="1" s="1"/>
  <c r="AF14" i="1" s="1"/>
  <c r="AG14" i="1" s="1"/>
  <c r="AJ14" i="1" s="1"/>
  <c r="R13" i="1"/>
  <c r="T13" i="1" s="1"/>
  <c r="U13" i="1" s="1"/>
  <c r="X13" i="1" s="1"/>
  <c r="Z13" i="1" s="1"/>
  <c r="AA13" i="1" s="1"/>
  <c r="AD13" i="1" s="1"/>
  <c r="AF13" i="1" s="1"/>
  <c r="AG13" i="1" s="1"/>
  <c r="AJ13" i="1" s="1"/>
  <c r="AL13" i="1" s="1"/>
  <c r="AM13" i="1" s="1"/>
  <c r="AP13" i="1" s="1"/>
  <c r="AR13" i="1" s="1"/>
  <c r="AS13" i="1" s="1"/>
  <c r="AV13" i="1" s="1"/>
  <c r="AX13" i="1" s="1"/>
  <c r="AY13" i="1" s="1"/>
  <c r="BB13" i="1" s="1"/>
  <c r="BD13" i="1" s="1"/>
  <c r="BE13" i="1" s="1"/>
  <c r="BH13" i="1" s="1"/>
  <c r="BJ13" i="1" s="1"/>
  <c r="BK13" i="1" s="1"/>
  <c r="BN13" i="1" s="1"/>
  <c r="BP13" i="1" s="1"/>
  <c r="BQ13" i="1" s="1"/>
  <c r="BT13" i="1" s="1"/>
  <c r="BV13" i="1" s="1"/>
  <c r="R12" i="1"/>
  <c r="T12" i="1" s="1"/>
  <c r="U12" i="1" s="1"/>
  <c r="X12" i="1" s="1"/>
  <c r="Z12" i="1" s="1"/>
  <c r="AA12" i="1" s="1"/>
  <c r="AD12" i="1" s="1"/>
  <c r="AF12" i="1" s="1"/>
  <c r="AG12" i="1" s="1"/>
  <c r="AJ12" i="1" s="1"/>
  <c r="AL12" i="1" s="1"/>
  <c r="AM12" i="1" s="1"/>
  <c r="AP12" i="1" s="1"/>
  <c r="AR12" i="1" s="1"/>
  <c r="AS12" i="1" s="1"/>
  <c r="AV12" i="1" s="1"/>
  <c r="AW12" i="1" s="1"/>
  <c r="FK5" i="7" l="1"/>
  <c r="FU21" i="1"/>
  <c r="X5" i="1"/>
  <c r="Z5" i="1" s="1"/>
  <c r="AA5" i="1" s="1"/>
  <c r="FK6" i="7"/>
  <c r="FM5" i="7"/>
  <c r="FL5" i="7"/>
  <c r="BO6" i="1"/>
  <c r="FT21" i="1"/>
  <c r="BU6" i="1"/>
  <c r="FS22" i="1"/>
  <c r="FS21" i="1"/>
  <c r="BW6" i="1"/>
  <c r="BZ6" i="1" s="1"/>
  <c r="BY6" i="1"/>
  <c r="FT23" i="1"/>
  <c r="FR23" i="1"/>
  <c r="FR24" i="1"/>
  <c r="FR25" i="1"/>
  <c r="FQ26" i="1"/>
  <c r="FP25" i="1"/>
  <c r="FP24" i="1"/>
  <c r="FP23" i="1"/>
  <c r="FI24" i="1"/>
  <c r="FJ24" i="1" s="1"/>
  <c r="FH23" i="1"/>
  <c r="FH25" i="1"/>
  <c r="FH26" i="1"/>
  <c r="EZ24" i="1"/>
  <c r="EZ23" i="1"/>
  <c r="EZ25" i="1"/>
  <c r="EZ26" i="1"/>
  <c r="ES24" i="1"/>
  <c r="ET24" i="1" s="1"/>
  <c r="ER23" i="1"/>
  <c r="ER25" i="1"/>
  <c r="ER26" i="1"/>
  <c r="EJ24" i="1"/>
  <c r="EJ23" i="1"/>
  <c r="EJ25" i="1"/>
  <c r="EJ26" i="1"/>
  <c r="EB24" i="1"/>
  <c r="EB23" i="1"/>
  <c r="EB26" i="1"/>
  <c r="EC25" i="1"/>
  <c r="ED25" i="1" s="1"/>
  <c r="DT23" i="1"/>
  <c r="DT25" i="1"/>
  <c r="DT26" i="1"/>
  <c r="DT24" i="1"/>
  <c r="DL23" i="1"/>
  <c r="DL25" i="1"/>
  <c r="DL26" i="1"/>
  <c r="DL24" i="1"/>
  <c r="DD24" i="1"/>
  <c r="DD23" i="1"/>
  <c r="DD25" i="1"/>
  <c r="DD26" i="1"/>
  <c r="CW24" i="1"/>
  <c r="CX24" i="1" s="1"/>
  <c r="CV25" i="1"/>
  <c r="CV23" i="1"/>
  <c r="CV26" i="1"/>
  <c r="BV9" i="1"/>
  <c r="BO9" i="1"/>
  <c r="BJ8" i="1"/>
  <c r="BK8" i="1" s="1"/>
  <c r="BN8" i="1" s="1"/>
  <c r="BP8" i="1" s="1"/>
  <c r="BQ8" i="1" s="1"/>
  <c r="BT8" i="1" s="1"/>
  <c r="BU8" i="1" s="1"/>
  <c r="BI9" i="1"/>
  <c r="BC8" i="1"/>
  <c r="BC9" i="1"/>
  <c r="AW8" i="1"/>
  <c r="AW9" i="1"/>
  <c r="AQ8" i="1"/>
  <c r="AQ9" i="1"/>
  <c r="AK8" i="1"/>
  <c r="AK9" i="1"/>
  <c r="AE8" i="1"/>
  <c r="AE9" i="1"/>
  <c r="Y8" i="1"/>
  <c r="Y9" i="1"/>
  <c r="Z7" i="1"/>
  <c r="AA7" i="1" s="1"/>
  <c r="AD7" i="1" s="1"/>
  <c r="AF7" i="1" s="1"/>
  <c r="AG7" i="1" s="1"/>
  <c r="AJ7" i="1" s="1"/>
  <c r="AL7" i="1" s="1"/>
  <c r="AM7" i="1" s="1"/>
  <c r="AP7" i="1" s="1"/>
  <c r="AR7" i="1" s="1"/>
  <c r="AS7" i="1" s="1"/>
  <c r="AV7" i="1" s="1"/>
  <c r="AX7" i="1" s="1"/>
  <c r="AY7" i="1" s="1"/>
  <c r="BB7" i="1" s="1"/>
  <c r="BD7" i="1" s="1"/>
  <c r="BE7" i="1" s="1"/>
  <c r="BH7" i="1" s="1"/>
  <c r="BJ7" i="1" s="1"/>
  <c r="BK7" i="1" s="1"/>
  <c r="BN7" i="1" s="1"/>
  <c r="BP7" i="1" s="1"/>
  <c r="BQ7" i="1" s="1"/>
  <c r="BT7" i="1" s="1"/>
  <c r="BV7" i="1" s="1"/>
  <c r="Z10" i="1"/>
  <c r="AA10" i="1" s="1"/>
  <c r="AD10" i="1" s="1"/>
  <c r="AF10" i="1" s="1"/>
  <c r="AG10" i="1" s="1"/>
  <c r="AJ10" i="1" s="1"/>
  <c r="AL10" i="1" s="1"/>
  <c r="AM10" i="1" s="1"/>
  <c r="AP10" i="1" s="1"/>
  <c r="AR10" i="1" s="1"/>
  <c r="AS10" i="1" s="1"/>
  <c r="AV10" i="1" s="1"/>
  <c r="AX10" i="1" s="1"/>
  <c r="AY10" i="1" s="1"/>
  <c r="BB10" i="1" s="1"/>
  <c r="BD10" i="1" s="1"/>
  <c r="BE10" i="1" s="1"/>
  <c r="BH10" i="1" s="1"/>
  <c r="BJ10" i="1" s="1"/>
  <c r="BK10" i="1" s="1"/>
  <c r="BN10" i="1" s="1"/>
  <c r="BP10" i="1" s="1"/>
  <c r="BQ10" i="1" s="1"/>
  <c r="BT10" i="1" s="1"/>
  <c r="BV10" i="1" s="1"/>
  <c r="S8" i="1"/>
  <c r="T11" i="1"/>
  <c r="U11" i="1" s="1"/>
  <c r="X11" i="1" s="1"/>
  <c r="Z11" i="1" s="1"/>
  <c r="AA11" i="1" s="1"/>
  <c r="AD11" i="1" s="1"/>
  <c r="AF11" i="1" s="1"/>
  <c r="AG11" i="1" s="1"/>
  <c r="AJ11" i="1" s="1"/>
  <c r="AL11" i="1" s="1"/>
  <c r="AM11" i="1" s="1"/>
  <c r="AP11" i="1" s="1"/>
  <c r="AR11" i="1" s="1"/>
  <c r="AS11" i="1" s="1"/>
  <c r="AV11" i="1" s="1"/>
  <c r="AX11" i="1" s="1"/>
  <c r="AY11" i="1" s="1"/>
  <c r="BB11" i="1" s="1"/>
  <c r="BD11" i="1" s="1"/>
  <c r="BE11" i="1" s="1"/>
  <c r="BH11" i="1" s="1"/>
  <c r="BJ11" i="1" s="1"/>
  <c r="BK11" i="1" s="1"/>
  <c r="BN11" i="1" s="1"/>
  <c r="BP11" i="1" s="1"/>
  <c r="BQ11" i="1" s="1"/>
  <c r="BT11" i="1" s="1"/>
  <c r="BV11" i="1" s="1"/>
  <c r="BW11" i="1" s="1"/>
  <c r="S7" i="1"/>
  <c r="S9" i="1"/>
  <c r="S10" i="1"/>
  <c r="FU27" i="1"/>
  <c r="FU30" i="1"/>
  <c r="BW13" i="1"/>
  <c r="BZ13" i="1" s="1"/>
  <c r="BY13" i="1"/>
  <c r="AL14" i="1"/>
  <c r="AM14" i="1" s="1"/>
  <c r="AP14" i="1" s="1"/>
  <c r="AR14" i="1" s="1"/>
  <c r="AS14" i="1" s="1"/>
  <c r="AV14" i="1" s="1"/>
  <c r="AX14" i="1" s="1"/>
  <c r="AY14" i="1" s="1"/>
  <c r="BB14" i="1" s="1"/>
  <c r="BD14" i="1" s="1"/>
  <c r="BE14" i="1" s="1"/>
  <c r="BH14" i="1" s="1"/>
  <c r="BJ14" i="1" s="1"/>
  <c r="BK14" i="1" s="1"/>
  <c r="BN14" i="1" s="1"/>
  <c r="BO14" i="1" s="1"/>
  <c r="AK14" i="1"/>
  <c r="FT27" i="1"/>
  <c r="FT30" i="1"/>
  <c r="FP29" i="1"/>
  <c r="FP30" i="1"/>
  <c r="FP27" i="1"/>
  <c r="FP28" i="1"/>
  <c r="FH30" i="1"/>
  <c r="FI29" i="1"/>
  <c r="FJ29" i="1" s="1"/>
  <c r="FH27" i="1"/>
  <c r="FH28" i="1"/>
  <c r="EZ29" i="1"/>
  <c r="EZ30" i="1"/>
  <c r="EZ27" i="1"/>
  <c r="EZ28" i="1"/>
  <c r="ER29" i="1"/>
  <c r="ER30" i="1"/>
  <c r="ER27" i="1"/>
  <c r="ES28" i="1"/>
  <c r="EJ29" i="1"/>
  <c r="EJ30" i="1"/>
  <c r="EJ27" i="1"/>
  <c r="EJ28" i="1"/>
  <c r="EB29" i="1"/>
  <c r="EB30" i="1"/>
  <c r="EB27" i="1"/>
  <c r="EB28" i="1"/>
  <c r="DT29" i="1"/>
  <c r="DT30" i="1"/>
  <c r="DT27" i="1"/>
  <c r="DT28" i="1"/>
  <c r="DL29" i="1"/>
  <c r="DL30" i="1"/>
  <c r="DL27" i="1"/>
  <c r="DL28" i="1"/>
  <c r="DE29" i="1"/>
  <c r="DF29" i="1" s="1"/>
  <c r="DD30" i="1"/>
  <c r="DD27" i="1"/>
  <c r="DE28" i="1"/>
  <c r="DF28" i="1" s="1"/>
  <c r="CV30" i="1"/>
  <c r="CW29" i="1"/>
  <c r="CX29" i="1" s="1"/>
  <c r="CV27" i="1"/>
  <c r="CV28" i="1"/>
  <c r="BU13" i="1"/>
  <c r="BO13" i="1"/>
  <c r="BI13" i="1"/>
  <c r="BC13" i="1"/>
  <c r="AW13" i="1"/>
  <c r="AX12" i="1"/>
  <c r="AY12" i="1" s="1"/>
  <c r="BB12" i="1" s="1"/>
  <c r="BD12" i="1" s="1"/>
  <c r="BE12" i="1" s="1"/>
  <c r="BH12" i="1" s="1"/>
  <c r="BJ12" i="1" s="1"/>
  <c r="BK12" i="1" s="1"/>
  <c r="BN12" i="1" s="1"/>
  <c r="BP12" i="1" s="1"/>
  <c r="BQ12" i="1" s="1"/>
  <c r="BT12" i="1" s="1"/>
  <c r="BV12" i="1" s="1"/>
  <c r="AQ13" i="1"/>
  <c r="AQ12" i="1"/>
  <c r="AK13" i="1"/>
  <c r="AK12" i="1"/>
  <c r="AE13" i="1"/>
  <c r="AE12" i="1"/>
  <c r="AE14" i="1"/>
  <c r="Y12" i="1"/>
  <c r="Y14" i="1"/>
  <c r="Y13" i="1"/>
  <c r="S13" i="1"/>
  <c r="S12" i="1"/>
  <c r="S14" i="1"/>
  <c r="Y5" i="1" l="1"/>
  <c r="FU23" i="1"/>
  <c r="AD5" i="1"/>
  <c r="BX6" i="1"/>
  <c r="FS26" i="1"/>
  <c r="AE7" i="1"/>
  <c r="FT25" i="1"/>
  <c r="FU25" i="1"/>
  <c r="FT24" i="1"/>
  <c r="FS23" i="1"/>
  <c r="FU24" i="1"/>
  <c r="FS24" i="1"/>
  <c r="FS25" i="1"/>
  <c r="FT26" i="1"/>
  <c r="FR26" i="1"/>
  <c r="FU26" i="1" s="1"/>
  <c r="BO8" i="1"/>
  <c r="BX8" i="1" s="1"/>
  <c r="BX9" i="1"/>
  <c r="AW7" i="1"/>
  <c r="BO11" i="1"/>
  <c r="AQ10" i="1"/>
  <c r="AW11" i="1"/>
  <c r="BC10" i="1"/>
  <c r="BU7" i="1"/>
  <c r="BI11" i="1"/>
  <c r="BI10" i="1"/>
  <c r="AE11" i="1"/>
  <c r="BW9" i="1"/>
  <c r="BZ9" i="1" s="1"/>
  <c r="BY9" i="1"/>
  <c r="AQ7" i="1"/>
  <c r="AK10" i="1"/>
  <c r="AQ11" i="1"/>
  <c r="Y11" i="1"/>
  <c r="BC7" i="1"/>
  <c r="BO10" i="1"/>
  <c r="BU11" i="1"/>
  <c r="BW10" i="1"/>
  <c r="BZ10" i="1" s="1"/>
  <c r="BY10" i="1"/>
  <c r="BI7" i="1"/>
  <c r="AK7" i="1"/>
  <c r="AW10" i="1"/>
  <c r="BC11" i="1"/>
  <c r="BV8" i="1"/>
  <c r="BW7" i="1"/>
  <c r="BZ7" i="1" s="1"/>
  <c r="BY7" i="1"/>
  <c r="BU10" i="1"/>
  <c r="AE10" i="1"/>
  <c r="AK11" i="1"/>
  <c r="BO7" i="1"/>
  <c r="AW14" i="1"/>
  <c r="FU29" i="1"/>
  <c r="BC14" i="1"/>
  <c r="BC12" i="1"/>
  <c r="BI14" i="1"/>
  <c r="BP14" i="1"/>
  <c r="BQ14" i="1" s="1"/>
  <c r="BT14" i="1" s="1"/>
  <c r="BV14" i="1" s="1"/>
  <c r="BW14" i="1" s="1"/>
  <c r="BZ14" i="1" s="1"/>
  <c r="BO12" i="1"/>
  <c r="AQ14" i="1"/>
  <c r="BU12" i="1"/>
  <c r="BI12" i="1"/>
  <c r="FS28" i="1"/>
  <c r="BX13" i="1"/>
  <c r="FS30" i="1"/>
  <c r="FS27" i="1"/>
  <c r="ET28" i="1"/>
  <c r="FU28" i="1" s="1"/>
  <c r="FT28" i="1"/>
  <c r="FS29" i="1"/>
  <c r="BW12" i="1"/>
  <c r="BZ12" i="1" s="1"/>
  <c r="BY12" i="1"/>
  <c r="FT29" i="1"/>
  <c r="FO37" i="1"/>
  <c r="FP37" i="1" s="1"/>
  <c r="FO36" i="1"/>
  <c r="FQ36" i="1" s="1"/>
  <c r="FR36" i="1" s="1"/>
  <c r="FO34" i="1"/>
  <c r="FQ34" i="1" s="1"/>
  <c r="FR34" i="1" s="1"/>
  <c r="FO35" i="1"/>
  <c r="FQ35" i="1" s="1"/>
  <c r="FR35" i="1" s="1"/>
  <c r="FO33" i="1"/>
  <c r="FP33" i="1" s="1"/>
  <c r="FO32" i="1"/>
  <c r="FQ32" i="1" s="1"/>
  <c r="FR32" i="1" s="1"/>
  <c r="FO31" i="1"/>
  <c r="FP31" i="1" s="1"/>
  <c r="FG37" i="1"/>
  <c r="FI37" i="1" s="1"/>
  <c r="FJ37" i="1" s="1"/>
  <c r="FG36" i="1"/>
  <c r="FH36" i="1" s="1"/>
  <c r="FG34" i="1"/>
  <c r="FI34" i="1" s="1"/>
  <c r="FJ34" i="1" s="1"/>
  <c r="FG35" i="1"/>
  <c r="FH35" i="1" s="1"/>
  <c r="FG33" i="1"/>
  <c r="FI33" i="1" s="1"/>
  <c r="FJ33" i="1" s="1"/>
  <c r="FG32" i="1"/>
  <c r="FI32" i="1" s="1"/>
  <c r="FJ32" i="1" s="1"/>
  <c r="FG31" i="1"/>
  <c r="FI31" i="1" s="1"/>
  <c r="FJ31" i="1" s="1"/>
  <c r="EY37" i="1"/>
  <c r="FA37" i="1" s="1"/>
  <c r="FB37" i="1" s="1"/>
  <c r="EY36" i="1"/>
  <c r="FA36" i="1" s="1"/>
  <c r="FB36" i="1" s="1"/>
  <c r="EY34" i="1"/>
  <c r="FA34" i="1" s="1"/>
  <c r="FB34" i="1" s="1"/>
  <c r="EY35" i="1"/>
  <c r="FA35" i="1" s="1"/>
  <c r="FB35" i="1" s="1"/>
  <c r="EY33" i="1"/>
  <c r="FA33" i="1" s="1"/>
  <c r="FB33" i="1" s="1"/>
  <c r="EY32" i="1"/>
  <c r="FA32" i="1" s="1"/>
  <c r="FB32" i="1" s="1"/>
  <c r="EY31" i="1"/>
  <c r="FA31" i="1" s="1"/>
  <c r="FB31" i="1" s="1"/>
  <c r="EQ37" i="1"/>
  <c r="ER37" i="1" s="1"/>
  <c r="EQ36" i="1"/>
  <c r="ER36" i="1" s="1"/>
  <c r="EQ34" i="1"/>
  <c r="ES34" i="1" s="1"/>
  <c r="ET34" i="1" s="1"/>
  <c r="EQ35" i="1"/>
  <c r="ER35" i="1" s="1"/>
  <c r="EQ33" i="1"/>
  <c r="ER33" i="1" s="1"/>
  <c r="EQ32" i="1"/>
  <c r="ES32" i="1" s="1"/>
  <c r="ET32" i="1" s="1"/>
  <c r="EQ31" i="1"/>
  <c r="ER31" i="1" s="1"/>
  <c r="EI37" i="1"/>
  <c r="EK37" i="1" s="1"/>
  <c r="EL37" i="1" s="1"/>
  <c r="EI36" i="1"/>
  <c r="EK36" i="1" s="1"/>
  <c r="EL36" i="1" s="1"/>
  <c r="EI34" i="1"/>
  <c r="EK34" i="1" s="1"/>
  <c r="EL34" i="1" s="1"/>
  <c r="EI35" i="1"/>
  <c r="EK35" i="1" s="1"/>
  <c r="EL35" i="1" s="1"/>
  <c r="EI33" i="1"/>
  <c r="EK33" i="1" s="1"/>
  <c r="EL33" i="1" s="1"/>
  <c r="EI32" i="1"/>
  <c r="EK32" i="1" s="1"/>
  <c r="EL32" i="1" s="1"/>
  <c r="EI31" i="1"/>
  <c r="EK31" i="1" s="1"/>
  <c r="EL31" i="1" s="1"/>
  <c r="EA37" i="1"/>
  <c r="EC37" i="1" s="1"/>
  <c r="ED37" i="1" s="1"/>
  <c r="ED38" i="1" s="1"/>
  <c r="EA36" i="1"/>
  <c r="EC36" i="1" s="1"/>
  <c r="ED36" i="1" s="1"/>
  <c r="EA34" i="1"/>
  <c r="EC34" i="1" s="1"/>
  <c r="ED34" i="1" s="1"/>
  <c r="EA35" i="1"/>
  <c r="EC35" i="1" s="1"/>
  <c r="ED35" i="1" s="1"/>
  <c r="EA33" i="1"/>
  <c r="EC33" i="1" s="1"/>
  <c r="ED33" i="1" s="1"/>
  <c r="EA32" i="1"/>
  <c r="EC32" i="1" s="1"/>
  <c r="ED32" i="1" s="1"/>
  <c r="EA31" i="1"/>
  <c r="EC31" i="1" s="1"/>
  <c r="ED31" i="1" s="1"/>
  <c r="DS37" i="1"/>
  <c r="DT37" i="1" s="1"/>
  <c r="DS36" i="1"/>
  <c r="DU36" i="1" s="1"/>
  <c r="DV36" i="1" s="1"/>
  <c r="DS34" i="1"/>
  <c r="DU34" i="1" s="1"/>
  <c r="DV34" i="1" s="1"/>
  <c r="DS35" i="1"/>
  <c r="DT35" i="1" s="1"/>
  <c r="DS33" i="1"/>
  <c r="DT33" i="1" s="1"/>
  <c r="DS32" i="1"/>
  <c r="DU32" i="1" s="1"/>
  <c r="DV32" i="1" s="1"/>
  <c r="DS31" i="1"/>
  <c r="DU31" i="1" s="1"/>
  <c r="DV31" i="1" s="1"/>
  <c r="DK37" i="1"/>
  <c r="DL37" i="1" s="1"/>
  <c r="DK36" i="1"/>
  <c r="DL36" i="1" s="1"/>
  <c r="DK34" i="1"/>
  <c r="DL34" i="1" s="1"/>
  <c r="DK35" i="1"/>
  <c r="DL35" i="1" s="1"/>
  <c r="DK33" i="1"/>
  <c r="DL33" i="1" s="1"/>
  <c r="DK32" i="1"/>
  <c r="DM32" i="1" s="1"/>
  <c r="DN32" i="1" s="1"/>
  <c r="DK31" i="1"/>
  <c r="DL31" i="1" s="1"/>
  <c r="DC37" i="1"/>
  <c r="DE37" i="1" s="1"/>
  <c r="DF37" i="1" s="1"/>
  <c r="DC36" i="1"/>
  <c r="DD36" i="1" s="1"/>
  <c r="DC34" i="1"/>
  <c r="DD34" i="1" s="1"/>
  <c r="DC35" i="1"/>
  <c r="DE35" i="1" s="1"/>
  <c r="DF35" i="1" s="1"/>
  <c r="DC33" i="1"/>
  <c r="DE33" i="1" s="1"/>
  <c r="DF33" i="1" s="1"/>
  <c r="DC32" i="1"/>
  <c r="DE32" i="1" s="1"/>
  <c r="DF32" i="1" s="1"/>
  <c r="DC31" i="1"/>
  <c r="DD31" i="1" s="1"/>
  <c r="CU37" i="1"/>
  <c r="CW37" i="1" s="1"/>
  <c r="CU36" i="1"/>
  <c r="CV36" i="1" s="1"/>
  <c r="CU34" i="1"/>
  <c r="CV34" i="1" s="1"/>
  <c r="CU35" i="1"/>
  <c r="CV35" i="1" s="1"/>
  <c r="CU33" i="1"/>
  <c r="CV33" i="1" s="1"/>
  <c r="CU32" i="1"/>
  <c r="CW32" i="1" s="1"/>
  <c r="CU31" i="1"/>
  <c r="CV31" i="1" s="1"/>
  <c r="R15" i="1"/>
  <c r="T15" i="1" s="1"/>
  <c r="U15" i="1" s="1"/>
  <c r="R16" i="1"/>
  <c r="T16" i="1" s="1"/>
  <c r="U16" i="1" s="1"/>
  <c r="X16" i="1" s="1"/>
  <c r="R17" i="1"/>
  <c r="S17" i="1" s="1"/>
  <c r="R18" i="1"/>
  <c r="T18" i="1" s="1"/>
  <c r="U18" i="1" s="1"/>
  <c r="X18" i="1" s="1"/>
  <c r="R19" i="1"/>
  <c r="T19" i="1" s="1"/>
  <c r="U19" i="1" s="1"/>
  <c r="X19" i="1" s="1"/>
  <c r="R20" i="1"/>
  <c r="T20" i="1" s="1"/>
  <c r="U20" i="1" s="1"/>
  <c r="X20" i="1" s="1"/>
  <c r="Z20" i="1" s="1"/>
  <c r="AA20" i="1" s="1"/>
  <c r="AD20" i="1" s="1"/>
  <c r="AF20" i="1" s="1"/>
  <c r="AG20" i="1" s="1"/>
  <c r="AJ20" i="1" s="1"/>
  <c r="AL20" i="1" s="1"/>
  <c r="AM20" i="1" s="1"/>
  <c r="AP20" i="1" s="1"/>
  <c r="AR20" i="1" s="1"/>
  <c r="AS20" i="1" s="1"/>
  <c r="AV20" i="1" s="1"/>
  <c r="AX20" i="1" s="1"/>
  <c r="AY20" i="1" s="1"/>
  <c r="BB20" i="1" s="1"/>
  <c r="BC20" i="1" s="1"/>
  <c r="EL38" i="1" l="1"/>
  <c r="X15" i="1"/>
  <c r="Z15" i="1" s="1"/>
  <c r="AA15" i="1" s="1"/>
  <c r="FB38" i="1"/>
  <c r="AF5" i="1"/>
  <c r="AG5" i="1" s="1"/>
  <c r="AE5" i="1"/>
  <c r="BX10" i="1"/>
  <c r="BX7" i="1"/>
  <c r="BW8" i="1"/>
  <c r="BZ8" i="1" s="1"/>
  <c r="BY8" i="1"/>
  <c r="BX12" i="1"/>
  <c r="BY14" i="1"/>
  <c r="BU14" i="1"/>
  <c r="BX14" i="1" s="1"/>
  <c r="T17" i="1"/>
  <c r="U17" i="1" s="1"/>
  <c r="X17" i="1" s="1"/>
  <c r="Z17" i="1" s="1"/>
  <c r="AA17" i="1" s="1"/>
  <c r="AD17" i="1" s="1"/>
  <c r="AF17" i="1" s="1"/>
  <c r="AG17" i="1" s="1"/>
  <c r="AJ17" i="1" s="1"/>
  <c r="AL17" i="1" s="1"/>
  <c r="AM17" i="1" s="1"/>
  <c r="AP17" i="1" s="1"/>
  <c r="AR17" i="1" s="1"/>
  <c r="AS17" i="1" s="1"/>
  <c r="AV17" i="1" s="1"/>
  <c r="AX17" i="1" s="1"/>
  <c r="AY17" i="1" s="1"/>
  <c r="BB17" i="1" s="1"/>
  <c r="BD17" i="1" s="1"/>
  <c r="BE17" i="1" s="1"/>
  <c r="BH17" i="1" s="1"/>
  <c r="BI17" i="1" s="1"/>
  <c r="S16" i="1"/>
  <c r="FP34" i="1"/>
  <c r="FP36" i="1"/>
  <c r="FQ33" i="1"/>
  <c r="FR33" i="1" s="1"/>
  <c r="FQ37" i="1"/>
  <c r="FR37" i="1" s="1"/>
  <c r="FQ31" i="1"/>
  <c r="FR31" i="1" s="1"/>
  <c r="FP32" i="1"/>
  <c r="FP35" i="1"/>
  <c r="FH37" i="1"/>
  <c r="FH33" i="1"/>
  <c r="FI36" i="1"/>
  <c r="FJ36" i="1" s="1"/>
  <c r="FH32" i="1"/>
  <c r="FH31" i="1"/>
  <c r="FH34" i="1"/>
  <c r="FI35" i="1"/>
  <c r="FJ35" i="1" s="1"/>
  <c r="EZ31" i="1"/>
  <c r="EZ33" i="1"/>
  <c r="EZ35" i="1"/>
  <c r="EZ34" i="1"/>
  <c r="EZ36" i="1"/>
  <c r="EZ37" i="1"/>
  <c r="EZ32" i="1"/>
  <c r="ER34" i="1"/>
  <c r="ES31" i="1"/>
  <c r="ET31" i="1" s="1"/>
  <c r="ES33" i="1"/>
  <c r="ET33" i="1" s="1"/>
  <c r="ES35" i="1"/>
  <c r="ET35" i="1" s="1"/>
  <c r="ES36" i="1"/>
  <c r="ET36" i="1" s="1"/>
  <c r="ES37" i="1"/>
  <c r="ET37" i="1" s="1"/>
  <c r="ER32" i="1"/>
  <c r="EJ31" i="1"/>
  <c r="EJ33" i="1"/>
  <c r="EJ35" i="1"/>
  <c r="EJ34" i="1"/>
  <c r="EJ36" i="1"/>
  <c r="EJ37" i="1"/>
  <c r="EJ32" i="1"/>
  <c r="EB31" i="1"/>
  <c r="EB33" i="1"/>
  <c r="EB35" i="1"/>
  <c r="EB34" i="1"/>
  <c r="EB36" i="1"/>
  <c r="EB37" i="1"/>
  <c r="EB32" i="1"/>
  <c r="DT31" i="1"/>
  <c r="DT34" i="1"/>
  <c r="DT36" i="1"/>
  <c r="DU33" i="1"/>
  <c r="DV33" i="1" s="1"/>
  <c r="DU35" i="1"/>
  <c r="DV35" i="1" s="1"/>
  <c r="DU37" i="1"/>
  <c r="DV37" i="1" s="1"/>
  <c r="DT32" i="1"/>
  <c r="DM31" i="1"/>
  <c r="DN31" i="1" s="1"/>
  <c r="DM33" i="1"/>
  <c r="DN33" i="1" s="1"/>
  <c r="DM35" i="1"/>
  <c r="DN35" i="1" s="1"/>
  <c r="DM34" i="1"/>
  <c r="DN34" i="1" s="1"/>
  <c r="DM36" i="1"/>
  <c r="DN36" i="1" s="1"/>
  <c r="DM37" i="1"/>
  <c r="DN37" i="1" s="1"/>
  <c r="DL32" i="1"/>
  <c r="DD33" i="1"/>
  <c r="DD35" i="1"/>
  <c r="DD37" i="1"/>
  <c r="DE31" i="1"/>
  <c r="DF31" i="1" s="1"/>
  <c r="DE34" i="1"/>
  <c r="DF34" i="1" s="1"/>
  <c r="DE36" i="1"/>
  <c r="DF36" i="1" s="1"/>
  <c r="DD32" i="1"/>
  <c r="CX37" i="1"/>
  <c r="CX32" i="1"/>
  <c r="FU32" i="1" s="1"/>
  <c r="FT32" i="1"/>
  <c r="CV37" i="1"/>
  <c r="CW31" i="1"/>
  <c r="CW33" i="1"/>
  <c r="CW35" i="1"/>
  <c r="CW34" i="1"/>
  <c r="CW36" i="1"/>
  <c r="CV32" i="1"/>
  <c r="Z16" i="1"/>
  <c r="AA16" i="1" s="1"/>
  <c r="AD16" i="1" s="1"/>
  <c r="AF16" i="1" s="1"/>
  <c r="AG16" i="1" s="1"/>
  <c r="AJ16" i="1" s="1"/>
  <c r="AL16" i="1" s="1"/>
  <c r="AM16" i="1" s="1"/>
  <c r="AP16" i="1" s="1"/>
  <c r="AR16" i="1" s="1"/>
  <c r="AS16" i="1" s="1"/>
  <c r="AV16" i="1" s="1"/>
  <c r="AX16" i="1" s="1"/>
  <c r="AY16" i="1" s="1"/>
  <c r="BB16" i="1" s="1"/>
  <c r="Y16" i="1"/>
  <c r="Z18" i="1"/>
  <c r="AA18" i="1" s="1"/>
  <c r="AD18" i="1" s="1"/>
  <c r="AF18" i="1" s="1"/>
  <c r="AG18" i="1" s="1"/>
  <c r="AJ18" i="1" s="1"/>
  <c r="AL18" i="1" s="1"/>
  <c r="AM18" i="1" s="1"/>
  <c r="AP18" i="1" s="1"/>
  <c r="AR18" i="1" s="1"/>
  <c r="AS18" i="1" s="1"/>
  <c r="AV18" i="1" s="1"/>
  <c r="AX18" i="1" s="1"/>
  <c r="AY18" i="1" s="1"/>
  <c r="BB18" i="1" s="1"/>
  <c r="Y18" i="1"/>
  <c r="Z19" i="1"/>
  <c r="AA19" i="1" s="1"/>
  <c r="AD19" i="1" s="1"/>
  <c r="AF19" i="1" s="1"/>
  <c r="AG19" i="1" s="1"/>
  <c r="AJ19" i="1" s="1"/>
  <c r="AL19" i="1" s="1"/>
  <c r="AM19" i="1" s="1"/>
  <c r="AP19" i="1" s="1"/>
  <c r="AR19" i="1" s="1"/>
  <c r="AS19" i="1" s="1"/>
  <c r="AV19" i="1" s="1"/>
  <c r="AX19" i="1" s="1"/>
  <c r="AY19" i="1" s="1"/>
  <c r="BB19" i="1" s="1"/>
  <c r="Y19" i="1"/>
  <c r="Y15" i="1"/>
  <c r="S20" i="1"/>
  <c r="S19" i="1"/>
  <c r="S15" i="1"/>
  <c r="S18" i="1"/>
  <c r="BD20" i="1"/>
  <c r="BE20" i="1" s="1"/>
  <c r="AW20" i="1"/>
  <c r="AQ20" i="1"/>
  <c r="AK20" i="1"/>
  <c r="AE20" i="1"/>
  <c r="Y20" i="1"/>
  <c r="DV38" i="1" l="1"/>
  <c r="FJ38" i="1"/>
  <c r="FR38" i="1"/>
  <c r="AD15" i="1"/>
  <c r="AF15" i="1" s="1"/>
  <c r="AG15" i="1" s="1"/>
  <c r="AJ15" i="1" s="1"/>
  <c r="AL15" i="1" s="1"/>
  <c r="AM15" i="1" s="1"/>
  <c r="AP15" i="1" s="1"/>
  <c r="AR15" i="1" s="1"/>
  <c r="AS15" i="1" s="1"/>
  <c r="AV15" i="1" s="1"/>
  <c r="AX15" i="1" s="1"/>
  <c r="AY15" i="1" s="1"/>
  <c r="BB15" i="1" s="1"/>
  <c r="AA38" i="1"/>
  <c r="AJ5" i="1"/>
  <c r="AG38" i="1"/>
  <c r="U38" i="1"/>
  <c r="DF38" i="1"/>
  <c r="ET38" i="1"/>
  <c r="DN38" i="1"/>
  <c r="AW18" i="1"/>
  <c r="AK18" i="1"/>
  <c r="AE18" i="1"/>
  <c r="AE15" i="1"/>
  <c r="AK15" i="1"/>
  <c r="AQ18" i="1"/>
  <c r="AE17" i="1"/>
  <c r="AK17" i="1"/>
  <c r="AQ15" i="1"/>
  <c r="BC17" i="1"/>
  <c r="AW17" i="1"/>
  <c r="AQ17" i="1"/>
  <c r="BJ17" i="1"/>
  <c r="BK17" i="1" s="1"/>
  <c r="BN17" i="1" s="1"/>
  <c r="BP17" i="1" s="1"/>
  <c r="BQ17" i="1" s="1"/>
  <c r="BT17" i="1" s="1"/>
  <c r="BV17" i="1" s="1"/>
  <c r="BW17" i="1" s="1"/>
  <c r="BZ17" i="1" s="1"/>
  <c r="Y17" i="1"/>
  <c r="AE16" i="1"/>
  <c r="AW16" i="1"/>
  <c r="FS35" i="1"/>
  <c r="AQ16" i="1"/>
  <c r="FU37" i="1"/>
  <c r="AK19" i="1"/>
  <c r="FS31" i="1"/>
  <c r="AK16" i="1"/>
  <c r="FS37" i="1"/>
  <c r="AW19" i="1"/>
  <c r="AE19" i="1"/>
  <c r="AQ19" i="1"/>
  <c r="FS33" i="1"/>
  <c r="FT37" i="1"/>
  <c r="FS34" i="1"/>
  <c r="FS32" i="1"/>
  <c r="FS36" i="1"/>
  <c r="CX36" i="1"/>
  <c r="FU36" i="1" s="1"/>
  <c r="FT36" i="1"/>
  <c r="FT34" i="1"/>
  <c r="CX34" i="1"/>
  <c r="FU34" i="1" s="1"/>
  <c r="CX33" i="1"/>
  <c r="FU33" i="1" s="1"/>
  <c r="FT33" i="1"/>
  <c r="FT35" i="1"/>
  <c r="CX35" i="1"/>
  <c r="FU35" i="1" s="1"/>
  <c r="FT31" i="1"/>
  <c r="CX31" i="1"/>
  <c r="FU31" i="1" s="1"/>
  <c r="BH20" i="1"/>
  <c r="BD15" i="1"/>
  <c r="BE15" i="1" s="1"/>
  <c r="BH15" i="1" s="1"/>
  <c r="BC15" i="1"/>
  <c r="BD18" i="1"/>
  <c r="BE18" i="1" s="1"/>
  <c r="BH18" i="1" s="1"/>
  <c r="BC18" i="1"/>
  <c r="BD19" i="1"/>
  <c r="BE19" i="1" s="1"/>
  <c r="BH19" i="1" s="1"/>
  <c r="BC19" i="1"/>
  <c r="BD16" i="1"/>
  <c r="BE16" i="1" s="1"/>
  <c r="BH16" i="1" s="1"/>
  <c r="BC16" i="1"/>
  <c r="AW15" i="1" l="1"/>
  <c r="AL5" i="1"/>
  <c r="AM5" i="1" s="1"/>
  <c r="AK5" i="1"/>
  <c r="CX38" i="1"/>
  <c r="BO17" i="1"/>
  <c r="BY17" i="1"/>
  <c r="BU17" i="1"/>
  <c r="BX17" i="1" s="1"/>
  <c r="BJ18" i="1"/>
  <c r="BK18" i="1" s="1"/>
  <c r="BN18" i="1" s="1"/>
  <c r="BI18" i="1"/>
  <c r="BJ15" i="1"/>
  <c r="BK15" i="1" s="1"/>
  <c r="BN15" i="1" s="1"/>
  <c r="BI15" i="1"/>
  <c r="BI20" i="1"/>
  <c r="BJ20" i="1"/>
  <c r="BK20" i="1" s="1"/>
  <c r="BN20" i="1" s="1"/>
  <c r="BJ19" i="1"/>
  <c r="BK19" i="1" s="1"/>
  <c r="BN19" i="1" s="1"/>
  <c r="BI19" i="1"/>
  <c r="BJ16" i="1"/>
  <c r="BK16" i="1" s="1"/>
  <c r="BN16" i="1" s="1"/>
  <c r="BI16" i="1"/>
  <c r="AP5" i="1" l="1"/>
  <c r="AM38" i="1"/>
  <c r="BP18" i="1"/>
  <c r="BQ18" i="1" s="1"/>
  <c r="BT18" i="1" s="1"/>
  <c r="BO18" i="1"/>
  <c r="BP16" i="1"/>
  <c r="BQ16" i="1" s="1"/>
  <c r="BT16" i="1" s="1"/>
  <c r="BO16" i="1"/>
  <c r="BP19" i="1"/>
  <c r="BQ19" i="1" s="1"/>
  <c r="BT19" i="1" s="1"/>
  <c r="BO19" i="1"/>
  <c r="BP15" i="1"/>
  <c r="BQ15" i="1" s="1"/>
  <c r="BT15" i="1" s="1"/>
  <c r="BO15" i="1"/>
  <c r="BP20" i="1"/>
  <c r="BQ20" i="1" s="1"/>
  <c r="BT20" i="1" s="1"/>
  <c r="BO20" i="1"/>
  <c r="AR5" i="1" l="1"/>
  <c r="AS5" i="1" s="1"/>
  <c r="AQ5" i="1"/>
  <c r="BV18" i="1"/>
  <c r="BU18" i="1"/>
  <c r="BX18" i="1" s="1"/>
  <c r="BV15" i="1"/>
  <c r="BU15" i="1"/>
  <c r="BX15" i="1" s="1"/>
  <c r="BV20" i="1"/>
  <c r="BU20" i="1"/>
  <c r="BX20" i="1" s="1"/>
  <c r="BV16" i="1"/>
  <c r="BW16" i="1" s="1"/>
  <c r="BU16" i="1"/>
  <c r="BV19" i="1"/>
  <c r="BU19" i="1"/>
  <c r="BX19" i="1" s="1"/>
  <c r="AV5" i="1" l="1"/>
  <c r="AS38" i="1"/>
  <c r="BW20" i="1"/>
  <c r="BZ20" i="1" s="1"/>
  <c r="BY20" i="1"/>
  <c r="BW15" i="1"/>
  <c r="BZ15" i="1" s="1"/>
  <c r="BY15" i="1"/>
  <c r="BW19" i="1"/>
  <c r="BZ19" i="1" s="1"/>
  <c r="BY19" i="1"/>
  <c r="BW18" i="1"/>
  <c r="BZ18" i="1" s="1"/>
  <c r="BY18" i="1"/>
  <c r="AX5" i="1" l="1"/>
  <c r="AY5" i="1" s="1"/>
  <c r="AW5" i="1"/>
  <c r="BB5" i="1" l="1"/>
  <c r="AY38" i="1"/>
  <c r="BD5" i="1" l="1"/>
  <c r="BE5" i="1" s="1"/>
  <c r="BC5" i="1"/>
  <c r="BH5" i="1" l="1"/>
  <c r="BE38" i="1"/>
  <c r="BJ5" i="1" l="1"/>
  <c r="BK5" i="1" s="1"/>
  <c r="BI5" i="1"/>
  <c r="BN5" i="1" l="1"/>
  <c r="BK38" i="1"/>
  <c r="BP5" i="1" l="1"/>
  <c r="BQ5" i="1" s="1"/>
  <c r="BO5" i="1"/>
  <c r="BT5" i="1" l="1"/>
  <c r="BQ38" i="1"/>
  <c r="BV5" i="1" l="1"/>
  <c r="BU5" i="1"/>
  <c r="BX5" i="1" s="1"/>
  <c r="BW5" i="1" l="1"/>
  <c r="BY5" i="1"/>
  <c r="BZ5" i="1" l="1"/>
  <c r="BW38" i="1"/>
</calcChain>
</file>

<file path=xl/sharedStrings.xml><?xml version="1.0" encoding="utf-8"?>
<sst xmlns="http://schemas.openxmlformats.org/spreadsheetml/2006/main" count="6474" uniqueCount="245">
  <si>
    <t>respondent_id</t>
  </si>
  <si>
    <t>collector_id</t>
  </si>
  <si>
    <t>date_created</t>
  </si>
  <si>
    <t>date_modified</t>
  </si>
  <si>
    <t>Por favor, antes de comenzar confirmá si querés participar de la encuesta:</t>
  </si>
  <si>
    <t>¿Cuán identificada/o te sentís con el kirchnerismo? </t>
  </si>
  <si>
    <t>¿Cuán identificada/o te sentís con el macrismo?</t>
  </si>
  <si>
    <t>¿Cuán identificada/o te sentís con el anti-kirchnerismo?</t>
  </si>
  <si>
    <t>¿Cuán identificada/o te sentís con el anti-macrismo?</t>
  </si>
  <si>
    <t>¿Militás actualmente en algún partido? </t>
  </si>
  <si>
    <t>¿Cuánto te interesa la política?</t>
  </si>
  <si>
    <t>En promedio, ¿cuán de acuerdo están la/os kirchneristas?</t>
  </si>
  <si>
    <t>En promedio, ¿cuán de acuerdo están las/os macristas?</t>
  </si>
  <si>
    <t>En promedio, ¿cuán de acuerdo están la/os macristas?</t>
  </si>
  <si>
    <t>En promedio, ¿cuán de acuerdo están de la/os macristas?</t>
  </si>
  <si>
    <t>Edad</t>
  </si>
  <si>
    <t>Género</t>
  </si>
  <si>
    <t>Nivel educativo</t>
  </si>
  <si>
    <t>¿Pudiste prestar atención durante todo el cuestionario?</t>
  </si>
  <si>
    <t>Si tenés algún comentario sobre el cuestionario podés dejarlo a continuación:</t>
  </si>
  <si>
    <t>Los propietarios de grandes fortunas deberían pagar más impuestos.</t>
  </si>
  <si>
    <t>La ayuda a través de planes sociales desincentiva el empleo.</t>
  </si>
  <si>
    <t>La prioridad del gobierno durante la pandemia debe ser el cuidado de la salud por sobre la economía.</t>
  </si>
  <si>
    <t>Argentina va camino a convertirse en Venezuela.</t>
  </si>
  <si>
    <t>Los mercados deben ser regulados a través de la intervención estatal.</t>
  </si>
  <si>
    <t>Los políticos son todos corruptos.</t>
  </si>
  <si>
    <t>El cannabis debería ser legal para consumo personal.</t>
  </si>
  <si>
    <t>La educación universitaria debería ser arancelada.</t>
  </si>
  <si>
    <t>La democracia es preferible a cualquier otro sistema de gobierno.</t>
  </si>
  <si>
    <t>Toda persona que lo desee debería poder abortar si se encuentra dentro de los primeros 3 meses de embarazo.</t>
  </si>
  <si>
    <t>Acepto participar de esta encuesta de manera voluntaria y que los datos sean usados para investigación</t>
  </si>
  <si>
    <t>Open-Ended Response</t>
  </si>
  <si>
    <t>Response</t>
  </si>
  <si>
    <t>En promedio, la/os kirchneristas están</t>
  </si>
  <si>
    <t>En promedio, la/os macristas están</t>
  </si>
  <si>
    <t>En promedio, la/os kirchneristas están</t>
  </si>
  <si>
    <t>En promedio, la/os macristas están</t>
  </si>
  <si>
    <t>En promedio, la/os macristas están</t>
  </si>
  <si>
    <t>No</t>
  </si>
  <si>
    <t>A favor</t>
  </si>
  <si>
    <t>En contra</t>
  </si>
  <si>
    <t>Masculino</t>
  </si>
  <si>
    <t>Universitario completo</t>
  </si>
  <si>
    <t>Si</t>
  </si>
  <si>
    <t>Me pareció muy claro</t>
  </si>
  <si>
    <t>Femenino</t>
  </si>
  <si>
    <t xml:space="preserve">Muy interesante!! </t>
  </si>
  <si>
    <t xml:space="preserve">El populismo es el cáncer de las economias de los países... Es solo cuestión de ver a Venezuela Cuba y Argentina, distintos modelos con una orientación al mismo lado (populismo) no siempre es bueno hacer "lo que a la gente le gusta" a veces para crecer o para sanar hay que hacer sacrificios, en pos de un bien común más elevado. </t>
  </si>
  <si>
    <t>Universitario incompleto</t>
  </si>
  <si>
    <t>Impuesto a millonarios</t>
  </si>
  <si>
    <t>Planes sociales desincentivan empleo</t>
  </si>
  <si>
    <t>Salud sobre economía</t>
  </si>
  <si>
    <t>Venezuela</t>
  </si>
  <si>
    <t>Intervención estatal</t>
  </si>
  <si>
    <t>Políticos corruptos</t>
  </si>
  <si>
    <t>Cannabis</t>
  </si>
  <si>
    <t>Educación arancelada</t>
  </si>
  <si>
    <t>Democracia</t>
  </si>
  <si>
    <t>Aborto</t>
  </si>
  <si>
    <t>GRUPO SIN ANCLA</t>
  </si>
  <si>
    <t>GRUPO CON ANCLA</t>
  </si>
  <si>
    <t>Políticos coruptos</t>
  </si>
  <si>
    <t>Polarizante (SI=1, NO=0)</t>
  </si>
  <si>
    <t>Polarización</t>
  </si>
  <si>
    <t>Extremismo K</t>
  </si>
  <si>
    <t>Extremismo M</t>
  </si>
  <si>
    <t>SIN ANCLA</t>
  </si>
  <si>
    <t>Anova: Single Factor</t>
  </si>
  <si>
    <t>SUMMARY</t>
  </si>
  <si>
    <t>Groups</t>
  </si>
  <si>
    <t>Count</t>
  </si>
  <si>
    <t>Sum</t>
  </si>
  <si>
    <t>Average</t>
  </si>
  <si>
    <t>Variance</t>
  </si>
  <si>
    <t>Column 1</t>
  </si>
  <si>
    <t>Column 2</t>
  </si>
  <si>
    <t>ANOVA</t>
  </si>
  <si>
    <t>Source of Variation</t>
  </si>
  <si>
    <t>SS</t>
  </si>
  <si>
    <t>df</t>
  </si>
  <si>
    <t>MS</t>
  </si>
  <si>
    <t>F</t>
  </si>
  <si>
    <t>P-value</t>
  </si>
  <si>
    <t>F crit</t>
  </si>
  <si>
    <t>Between Groups</t>
  </si>
  <si>
    <t>Within Groups</t>
  </si>
  <si>
    <t>Total</t>
  </si>
  <si>
    <t>Extr. Id</t>
  </si>
  <si>
    <t>Id- neg</t>
  </si>
  <si>
    <t>Id. + y polarización</t>
  </si>
  <si>
    <t>Id - y pol</t>
  </si>
  <si>
    <t>K y pol</t>
  </si>
  <si>
    <t xml:space="preserve">No soy ista de nadie Son preguntas que apuntan a la grieta y los personalismos </t>
  </si>
  <si>
    <t>La encuesta es muy polarizada sin espacio para otras tendencias politicas.</t>
  </si>
  <si>
    <t>Secundario incompleto</t>
  </si>
  <si>
    <t>Muy interesante</t>
  </si>
  <si>
    <t>Secundario completo</t>
  </si>
  <si>
    <t>N/A</t>
  </si>
  <si>
    <t>Sin ancla</t>
  </si>
  <si>
    <t>Con ancla</t>
  </si>
  <si>
    <t>Prefiero no decirlo</t>
  </si>
  <si>
    <t>M y pol</t>
  </si>
  <si>
    <t>Interés y pol</t>
  </si>
  <si>
    <t>t-Test: Paired Two Sample for Means</t>
  </si>
  <si>
    <t>Variable 1</t>
  </si>
  <si>
    <t>Variable 2</t>
  </si>
  <si>
    <t>Mean</t>
  </si>
  <si>
    <t>Observations</t>
  </si>
  <si>
    <t>Pearson Correlation</t>
  </si>
  <si>
    <t>Hypothesized Mean Difference</t>
  </si>
  <si>
    <t>t Stat</t>
  </si>
  <si>
    <t>P(T&lt;=t) one-tail</t>
  </si>
  <si>
    <t>t Critical one-tail</t>
  </si>
  <si>
    <t>P(T&lt;=t) two-tail</t>
  </si>
  <si>
    <t>t Critical two-tail</t>
  </si>
  <si>
    <t>Masc</t>
  </si>
  <si>
    <t>Fem</t>
  </si>
  <si>
    <t>Impuestos</t>
  </si>
  <si>
    <t>sin ancla</t>
  </si>
  <si>
    <t>Planes desincentivan empleo</t>
  </si>
  <si>
    <t>con ancla</t>
  </si>
  <si>
    <t xml:space="preserve">Intervención </t>
  </si>
  <si>
    <t>Corrupción</t>
  </si>
  <si>
    <t>Educación</t>
  </si>
  <si>
    <t>MAS</t>
  </si>
  <si>
    <t>medio</t>
  </si>
  <si>
    <t>menos</t>
  </si>
  <si>
    <t>ancla disminuye polarización</t>
  </si>
  <si>
    <t>ideología aumenta polarización, especialmente la negativa</t>
  </si>
  <si>
    <t>los temas en los que se redujo más la polarización por el ancla son los más mediatizados para la grieta(venezuela, corrupción). En los que menos se redujo es en los de políticas públicos</t>
  </si>
  <si>
    <t>Ext K</t>
  </si>
  <si>
    <t>Ext M</t>
  </si>
  <si>
    <t>K y extremismo M</t>
  </si>
  <si>
    <t>M y extremismo K</t>
  </si>
  <si>
    <t>Anti K y extremismo K</t>
  </si>
  <si>
    <t>6.8</t>
  </si>
  <si>
    <t>4.3</t>
  </si>
  <si>
    <t>8.1</t>
  </si>
  <si>
    <t>5.1</t>
  </si>
  <si>
    <t>6.1</t>
  </si>
  <si>
    <t>3.3</t>
  </si>
  <si>
    <t>6.2</t>
  </si>
  <si>
    <t>8.2</t>
  </si>
  <si>
    <t>7.3</t>
  </si>
  <si>
    <t>4.7</t>
  </si>
  <si>
    <t>9.5</t>
  </si>
  <si>
    <t>5.2</t>
  </si>
  <si>
    <t>7.5</t>
  </si>
  <si>
    <t>4.8</t>
  </si>
  <si>
    <t>6.9</t>
  </si>
  <si>
    <t>4.9</t>
  </si>
  <si>
    <t>5.8</t>
  </si>
  <si>
    <t>6.7</t>
  </si>
  <si>
    <t>9.4</t>
  </si>
  <si>
    <t>6.6</t>
  </si>
  <si>
    <t>6.4</t>
  </si>
  <si>
    <t>5.4</t>
  </si>
  <si>
    <t>7.1</t>
  </si>
  <si>
    <t>7.2</t>
  </si>
  <si>
    <t>7.7</t>
  </si>
  <si>
    <t>9.3</t>
  </si>
  <si>
    <t>3.5</t>
  </si>
  <si>
    <t>9.1</t>
  </si>
  <si>
    <t>9.9</t>
  </si>
  <si>
    <t>8.3</t>
  </si>
  <si>
    <t>8.9</t>
  </si>
  <si>
    <t>8.5</t>
  </si>
  <si>
    <t>5.7</t>
  </si>
  <si>
    <t>6.5</t>
  </si>
  <si>
    <t>K y extremismo K</t>
  </si>
  <si>
    <t>M y extremismo M</t>
  </si>
  <si>
    <t>14.1</t>
  </si>
  <si>
    <t>7.4</t>
  </si>
  <si>
    <t>15.4</t>
  </si>
  <si>
    <t>4.4</t>
  </si>
  <si>
    <t>9.8</t>
  </si>
  <si>
    <t>18.1</t>
  </si>
  <si>
    <t>13.3</t>
  </si>
  <si>
    <t>13.2</t>
  </si>
  <si>
    <t>12.8</t>
  </si>
  <si>
    <t>8.7</t>
  </si>
  <si>
    <t>12.5</t>
  </si>
  <si>
    <t>10.9</t>
  </si>
  <si>
    <t>7.6</t>
  </si>
  <si>
    <t>11.4</t>
  </si>
  <si>
    <t>8.8</t>
  </si>
  <si>
    <t>2.7</t>
  </si>
  <si>
    <t>Impuesto millonarios</t>
  </si>
  <si>
    <t>Planes sociales</t>
  </si>
  <si>
    <t>Salud/economía</t>
  </si>
  <si>
    <t>Arancelamiento</t>
  </si>
  <si>
    <t>Polarización sujetos total</t>
  </si>
  <si>
    <t>Salud economía</t>
  </si>
  <si>
    <t>Aracelamiento</t>
  </si>
  <si>
    <t>Id. +</t>
  </si>
  <si>
    <t>ID +</t>
  </si>
  <si>
    <t>ID -</t>
  </si>
  <si>
    <t>Id. -</t>
  </si>
  <si>
    <t>Sin ancla ID +</t>
  </si>
  <si>
    <t>Sin ancla ID -</t>
  </si>
  <si>
    <t>Con ancla ID +</t>
  </si>
  <si>
    <t>Con ancla ID -</t>
  </si>
  <si>
    <t>M</t>
  </si>
  <si>
    <t>K</t>
  </si>
  <si>
    <t>K o M</t>
  </si>
  <si>
    <t>Anti-K</t>
  </si>
  <si>
    <t>Anti-M</t>
  </si>
  <si>
    <t>Anti M</t>
  </si>
  <si>
    <t>Anti K</t>
  </si>
  <si>
    <t>Planes Sociales</t>
  </si>
  <si>
    <t>H&gt;I y K&gt;M</t>
  </si>
  <si>
    <t>no hay diferencias integrupo/exogrupo, sexo o edad</t>
  </si>
  <si>
    <t>Percepción de K por K debería ser menor a por M</t>
  </si>
  <si>
    <t>primera columna debe ser mayor a la segunda</t>
  </si>
  <si>
    <t>NO</t>
  </si>
  <si>
    <t>Total sin ancla</t>
  </si>
  <si>
    <t>Total con ancla</t>
  </si>
  <si>
    <t>Taxes non dichotomous</t>
  </si>
  <si>
    <t>Taxes dichotomous</t>
  </si>
  <si>
    <t>Social plans non dichotomous</t>
  </si>
  <si>
    <t>Venezuela non dichotomous</t>
  </si>
  <si>
    <t>State intervention dichotomous</t>
  </si>
  <si>
    <t>Social plans dichotomous</t>
  </si>
  <si>
    <t>Helath/economy non dichotomous</t>
  </si>
  <si>
    <t>Helath/economy dichotomous</t>
  </si>
  <si>
    <t>Venezuela dichotomous</t>
  </si>
  <si>
    <t>State intervention non dichotomous</t>
  </si>
  <si>
    <t>Corruption non dichotomous</t>
  </si>
  <si>
    <t>Corruption dichotomous</t>
  </si>
  <si>
    <t>Cannabis non dichotomous</t>
  </si>
  <si>
    <t>Cannabis dichotomous</t>
  </si>
  <si>
    <t>Paid education non dichotomous</t>
  </si>
  <si>
    <t>Paid education dichotomous</t>
  </si>
  <si>
    <t>Democracy non dichotomous</t>
  </si>
  <si>
    <t>Democracy dichotomous</t>
  </si>
  <si>
    <t>Abortion non dichotomous</t>
  </si>
  <si>
    <t>Abortion dichotomous</t>
  </si>
  <si>
    <t>total</t>
  </si>
  <si>
    <t>NO CORRELATION</t>
  </si>
  <si>
    <t>NEGATIVE CORRELATION</t>
  </si>
  <si>
    <t>POSITIVE CORRELATION</t>
  </si>
  <si>
    <t>Anti M y extremismo M</t>
  </si>
  <si>
    <t>extremismo M</t>
  </si>
  <si>
    <t>Open statement</t>
  </si>
  <si>
    <t>Binary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</si>
</sst>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5">
    <font>
      <sz val="11"/>
      <color theme="1"/>
      <name val="Calibri"/>
      <family val="2"/>
      <scheme val="minor"/>
    </font>
    <font>
      <sz val="11"/>
      <color rgb="FF333333"/>
      <name val="Arial"/>
      <family val="2"/>
    </font>
    <font>
      <i/>
      <sz val="11"/>
      <color theme="1"/>
      <name val="Calibri"/>
      <family val="2"/>
      <scheme val="minor"/>
    </font>
    <font>
      <sz val="11"/>
      <color rgb="FF000000"/>
      <name val="Calibri"/>
      <family val="2"/>
      <scheme val="minor"/>
    </font>
    <font>
      <b/>
      <sz val="11"/>
      <color theme="1"/>
      <name val="Calibri"/>
      <family val="2"/>
      <scheme val="minor"/>
    </font>
  </fonts>
  <fills count="17">
    <fill>
      <patternFill patternType="none"/>
    </fill>
    <fill>
      <patternFill patternType="gray125"/>
    </fill>
    <fill>
      <patternFill patternType="solid">
        <fgColor rgb="FFEAEAE8"/>
      </patternFill>
    </fill>
    <fill>
      <patternFill patternType="solid">
        <fgColor theme="4"/>
        <bgColor indexed="64"/>
      </patternFill>
    </fill>
    <fill>
      <patternFill patternType="solid">
        <fgColor theme="6"/>
        <bgColor indexed="64"/>
      </patternFill>
    </fill>
    <fill>
      <patternFill patternType="solid">
        <fgColor theme="1" tint="0.499984740745262"/>
        <bgColor indexed="64"/>
      </patternFill>
    </fill>
    <fill>
      <patternFill patternType="solid">
        <fgColor theme="9"/>
        <bgColor indexed="64"/>
      </patternFill>
    </fill>
    <fill>
      <patternFill patternType="solid">
        <fgColor theme="7"/>
        <bgColor indexed="64"/>
      </patternFill>
    </fill>
    <fill>
      <patternFill patternType="solid">
        <fgColor rgb="FFFFFF00"/>
        <bgColor indexed="64"/>
      </patternFill>
    </fill>
    <fill>
      <patternFill patternType="solid">
        <fgColor rgb="FFEAEAE8"/>
        <bgColor rgb="FF000000"/>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theme="5"/>
        <bgColor indexed="64"/>
      </patternFill>
    </fill>
  </fills>
  <borders count="9">
    <border>
      <left/>
      <right/>
      <top/>
      <bottom/>
      <diagonal/>
    </border>
    <border>
      <left style="thin">
        <color rgb="FFA6A6A6"/>
      </left>
      <right style="thin">
        <color rgb="FFA6A6A6"/>
      </right>
      <top style="thin">
        <color rgb="FFA6A6A6"/>
      </top>
      <bottom style="thin">
        <color rgb="FFA6A6A6"/>
      </bottom>
      <diagonal/>
    </border>
    <border>
      <left/>
      <right/>
      <top/>
      <bottom style="thin">
        <color rgb="FFA6A6A6"/>
      </bottom>
      <diagonal/>
    </border>
    <border>
      <left/>
      <right/>
      <top/>
      <bottom style="medium">
        <color indexed="64"/>
      </bottom>
      <diagonal/>
    </border>
    <border>
      <left/>
      <right/>
      <top style="medium">
        <color indexed="64"/>
      </top>
      <bottom style="thin">
        <color indexed="64"/>
      </bottom>
      <diagonal/>
    </border>
    <border>
      <left style="thin">
        <color rgb="FFA6A6A6"/>
      </left>
      <right style="thin">
        <color rgb="FFA6A6A6"/>
      </right>
      <top/>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s>
  <cellStyleXfs count="1">
    <xf numFmtId="0" fontId="0" fillId="0" borderId="0"/>
  </cellStyleXfs>
  <cellXfs count="64">
    <xf numFmtId="0" fontId="0" fillId="0" borderId="0" xfId="0"/>
    <xf numFmtId="164" fontId="0" fillId="0" borderId="0" xfId="0" applyNumberFormat="1"/>
    <xf numFmtId="0" fontId="1" fillId="2" borderId="1" xfId="0" applyFont="1" applyFill="1" applyBorder="1"/>
    <xf numFmtId="0" fontId="0" fillId="0" borderId="0" xfId="0"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3" borderId="2" xfId="0" applyFill="1" applyBorder="1" applyAlignment="1"/>
    <xf numFmtId="0" fontId="0" fillId="3" borderId="2" xfId="0" applyFill="1" applyBorder="1" applyAlignment="1">
      <alignment horizontal="center" wrapText="1"/>
    </xf>
    <xf numFmtId="0" fontId="0" fillId="4" borderId="0" xfId="0" applyFill="1" applyBorder="1" applyAlignment="1">
      <alignment horizontal="center"/>
    </xf>
    <xf numFmtId="0" fontId="0" fillId="5" borderId="0" xfId="0" applyFill="1" applyAlignment="1">
      <alignment horizontal="center"/>
    </xf>
    <xf numFmtId="0" fontId="1" fillId="6" borderId="1" xfId="0" applyFont="1" applyFill="1" applyBorder="1"/>
    <xf numFmtId="0" fontId="1" fillId="7" borderId="1" xfId="0" applyFont="1" applyFill="1" applyBorder="1"/>
    <xf numFmtId="0" fontId="0" fillId="5" borderId="0" xfId="0" applyFill="1" applyAlignment="1">
      <alignment horizontal="center"/>
    </xf>
    <xf numFmtId="0" fontId="0" fillId="4" borderId="2" xfId="0" applyFill="1" applyBorder="1" applyAlignment="1">
      <alignment horizontal="center"/>
    </xf>
    <xf numFmtId="0" fontId="0" fillId="3" borderId="2" xfId="0" applyFill="1" applyBorder="1" applyAlignment="1">
      <alignment horizontal="center"/>
    </xf>
    <xf numFmtId="0" fontId="0" fillId="3" borderId="2" xfId="0" applyFill="1" applyBorder="1" applyAlignment="1">
      <alignment horizontal="center" wrapText="1"/>
    </xf>
    <xf numFmtId="0" fontId="0" fillId="0" borderId="0" xfId="0" applyAlignment="1">
      <alignment horizontal="center"/>
    </xf>
    <xf numFmtId="0" fontId="0" fillId="0" borderId="0" xfId="0" applyFill="1" applyBorder="1" applyAlignment="1"/>
    <xf numFmtId="0" fontId="0" fillId="0" borderId="3" xfId="0" applyFill="1" applyBorder="1" applyAlignment="1"/>
    <xf numFmtId="0" fontId="2" fillId="0" borderId="4" xfId="0" applyFont="1" applyFill="1" applyBorder="1" applyAlignment="1">
      <alignment horizontal="center"/>
    </xf>
    <xf numFmtId="0" fontId="1" fillId="2" borderId="5" xfId="0" applyFont="1" applyFill="1" applyBorder="1"/>
    <xf numFmtId="0" fontId="0" fillId="8" borderId="0" xfId="0" applyFill="1"/>
    <xf numFmtId="164" fontId="0" fillId="8" borderId="0" xfId="0" applyNumberFormat="1" applyFill="1"/>
    <xf numFmtId="0" fontId="0" fillId="0" borderId="0" xfId="0" applyFill="1"/>
    <xf numFmtId="164" fontId="0" fillId="0" borderId="0" xfId="0" applyNumberFormat="1" applyFill="1"/>
    <xf numFmtId="0" fontId="1" fillId="9" borderId="1" xfId="0" applyFont="1" applyFill="1" applyBorder="1"/>
    <xf numFmtId="0" fontId="1" fillId="9" borderId="6" xfId="0" applyFont="1" applyFill="1" applyBorder="1"/>
    <xf numFmtId="0" fontId="1" fillId="9" borderId="7" xfId="0" applyFont="1" applyFill="1" applyBorder="1"/>
    <xf numFmtId="0" fontId="1" fillId="9" borderId="8" xfId="0" applyFont="1" applyFill="1" applyBorder="1"/>
    <xf numFmtId="0" fontId="3" fillId="0" borderId="0" xfId="0" applyFont="1"/>
    <xf numFmtId="0" fontId="0" fillId="10" borderId="0" xfId="0" applyFill="1"/>
    <xf numFmtId="0" fontId="4" fillId="0" borderId="0" xfId="0" applyFont="1"/>
    <xf numFmtId="0" fontId="0" fillId="11" borderId="0" xfId="0" applyFill="1"/>
    <xf numFmtId="0" fontId="2" fillId="11" borderId="4" xfId="0" applyFont="1" applyFill="1" applyBorder="1" applyAlignment="1">
      <alignment horizontal="center"/>
    </xf>
    <xf numFmtId="0" fontId="0" fillId="11" borderId="0" xfId="0" applyFill="1" applyBorder="1" applyAlignment="1"/>
    <xf numFmtId="0" fontId="0" fillId="11" borderId="3" xfId="0" applyFill="1" applyBorder="1" applyAlignment="1"/>
    <xf numFmtId="0" fontId="4" fillId="11" borderId="0" xfId="0" applyFont="1" applyFill="1"/>
    <xf numFmtId="0" fontId="0" fillId="12" borderId="0" xfId="0" applyFill="1"/>
    <xf numFmtId="0" fontId="2" fillId="12" borderId="4" xfId="0" applyFont="1" applyFill="1" applyBorder="1" applyAlignment="1">
      <alignment horizontal="center"/>
    </xf>
    <xf numFmtId="0" fontId="0" fillId="12" borderId="0" xfId="0" applyFill="1" applyBorder="1" applyAlignment="1"/>
    <xf numFmtId="0" fontId="0" fillId="12" borderId="3" xfId="0" applyFill="1" applyBorder="1" applyAlignment="1"/>
    <xf numFmtId="0" fontId="0" fillId="0" borderId="0" xfId="0" applyFill="1" applyBorder="1"/>
    <xf numFmtId="0" fontId="4" fillId="13" borderId="0" xfId="0" applyFont="1" applyFill="1"/>
    <xf numFmtId="0" fontId="0" fillId="13" borderId="0" xfId="0" applyFill="1"/>
    <xf numFmtId="0" fontId="2" fillId="13" borderId="4" xfId="0" applyFont="1" applyFill="1" applyBorder="1" applyAlignment="1">
      <alignment horizontal="center"/>
    </xf>
    <xf numFmtId="0" fontId="0" fillId="13" borderId="0" xfId="0" applyFill="1" applyBorder="1" applyAlignment="1"/>
    <xf numFmtId="0" fontId="0" fillId="13" borderId="3" xfId="0" applyFill="1" applyBorder="1" applyAlignment="1"/>
    <xf numFmtId="0" fontId="0" fillId="14" borderId="0" xfId="0" applyFill="1"/>
    <xf numFmtId="165" fontId="0" fillId="0" borderId="0" xfId="0" applyNumberFormat="1"/>
    <xf numFmtId="0" fontId="2" fillId="13" borderId="0" xfId="0" applyFont="1" applyFill="1" applyBorder="1" applyAlignment="1">
      <alignment horizontal="center"/>
    </xf>
    <xf numFmtId="0" fontId="4" fillId="12" borderId="0" xfId="0" applyFont="1" applyFill="1"/>
    <xf numFmtId="0" fontId="4" fillId="15" borderId="0" xfId="0" applyFont="1" applyFill="1"/>
    <xf numFmtId="0" fontId="4" fillId="4" borderId="0" xfId="0" applyFont="1" applyFill="1"/>
    <xf numFmtId="0" fontId="4" fillId="16" borderId="0" xfId="0" applyFont="1" applyFill="1"/>
    <xf numFmtId="0" fontId="0" fillId="4" borderId="2" xfId="0" applyFill="1" applyBorder="1" applyAlignment="1">
      <alignment horizontal="center"/>
    </xf>
    <xf numFmtId="0" fontId="0" fillId="5" borderId="0" xfId="0" applyFill="1" applyAlignment="1">
      <alignment horizontal="center"/>
    </xf>
    <xf numFmtId="0" fontId="0" fillId="3" borderId="2" xfId="0" applyFill="1" applyBorder="1" applyAlignment="1">
      <alignment horizontal="center"/>
    </xf>
    <xf numFmtId="0" fontId="0" fillId="3" borderId="2" xfId="0" applyFill="1" applyBorder="1" applyAlignment="1">
      <alignment horizontal="center" wrapText="1"/>
    </xf>
    <xf numFmtId="0" fontId="0" fillId="0" borderId="0" xfId="0" applyAlignment="1">
      <alignment horizontal="center"/>
    </xf>
    <xf numFmtId="0" fontId="0" fillId="8" borderId="0" xfId="0" applyFill="1" applyAlignment="1">
      <alignment horizontal="center"/>
    </xf>
    <xf numFmtId="0" fontId="4" fillId="0" borderId="0" xfId="0" applyFont="1" applyAlignment="1">
      <alignment horizontal="center"/>
    </xf>
    <xf numFmtId="0" fontId="4" fillId="11" borderId="0" xfId="0" applyFont="1" applyFill="1" applyAlignment="1">
      <alignment horizontal="center"/>
    </xf>
    <xf numFmtId="0" fontId="4" fillId="0" borderId="0" xfId="0" applyFont="1" applyFill="1" applyAlignment="1">
      <alignment horizontal="center"/>
    </xf>
    <xf numFmtId="0" fontId="0" fillId="8"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1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1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1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Ex13.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Ex14.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Ex15.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Ex16.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7.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Ex18.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Ex19.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Polarization and +Id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 dichotomous</c:v>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'id y pol por temas'!$Z$4:$Z$20</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temas'!$AA$4:$AA$20</c:f>
              <c:numCache>
                <c:formatCode>General</c:formatCode>
                <c:ptCount val="17"/>
                <c:pt idx="0">
                  <c:v>9</c:v>
                </c:pt>
                <c:pt idx="1">
                  <c:v>19</c:v>
                </c:pt>
                <c:pt idx="2">
                  <c:v>5.2</c:v>
                </c:pt>
                <c:pt idx="3">
                  <c:v>13.2</c:v>
                </c:pt>
                <c:pt idx="4">
                  <c:v>13.3</c:v>
                </c:pt>
                <c:pt idx="5">
                  <c:v>18.100000000000001</c:v>
                </c:pt>
                <c:pt idx="6">
                  <c:v>13</c:v>
                </c:pt>
                <c:pt idx="7">
                  <c:v>9.8000000000000007</c:v>
                </c:pt>
                <c:pt idx="8">
                  <c:v>4.4000000000000004</c:v>
                </c:pt>
                <c:pt idx="9">
                  <c:v>15.4</c:v>
                </c:pt>
                <c:pt idx="10">
                  <c:v>7.4</c:v>
                </c:pt>
                <c:pt idx="11">
                  <c:v>14.1</c:v>
                </c:pt>
                <c:pt idx="12">
                  <c:v>6.2</c:v>
                </c:pt>
                <c:pt idx="13">
                  <c:v>13</c:v>
                </c:pt>
              </c:numCache>
            </c:numRef>
          </c:yVal>
          <c:smooth val="0"/>
          <c:extLst>
            <c:ext xmlns:c16="http://schemas.microsoft.com/office/drawing/2014/chart" uri="{C3380CC4-5D6E-409C-BE32-E72D297353CC}">
              <c16:uniqueId val="{00000000-89DC-6D4C-A523-D0AA2688BCFE}"/>
            </c:ext>
          </c:extLst>
        </c:ser>
        <c:ser>
          <c:idx val="1"/>
          <c:order val="1"/>
          <c:tx>
            <c:v>Dichotomous</c:v>
          </c:tx>
          <c:spPr>
            <a:ln w="25400" cap="rnd">
              <a:noFill/>
              <a:round/>
            </a:ln>
            <a:effectLst/>
          </c:spPr>
          <c:marker>
            <c:symbol val="square"/>
            <c:size val="6"/>
            <c:spPr>
              <a:solidFill>
                <a:schemeClr val="accent2"/>
              </a:solidFill>
              <a:ln w="9525">
                <a:solidFill>
                  <a:schemeClr val="accent2"/>
                </a:solidFill>
                <a:round/>
              </a:ln>
              <a:effectLst/>
            </c:spPr>
          </c:marker>
          <c:trendline>
            <c:spPr>
              <a:ln w="9525" cap="rnd">
                <a:solidFill>
                  <a:schemeClr val="accent2"/>
                </a:solidFill>
              </a:ln>
              <a:effectLst/>
            </c:spPr>
            <c:trendlineType val="linear"/>
            <c:dispRSqr val="0"/>
            <c:dispEq val="0"/>
          </c:trendline>
          <c:xVal>
            <c:numRef>
              <c:f>'id y pol por temas'!$AB$4:$AB$20</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temas'!$AC$4:$AC$20</c:f>
              <c:numCache>
                <c:formatCode>General</c:formatCode>
                <c:ptCount val="17"/>
                <c:pt idx="0">
                  <c:v>6.2</c:v>
                </c:pt>
                <c:pt idx="1">
                  <c:v>10.9</c:v>
                </c:pt>
                <c:pt idx="2">
                  <c:v>2.7</c:v>
                </c:pt>
                <c:pt idx="3">
                  <c:v>5.2</c:v>
                </c:pt>
                <c:pt idx="4">
                  <c:v>8.8000000000000007</c:v>
                </c:pt>
                <c:pt idx="5">
                  <c:v>11.4</c:v>
                </c:pt>
                <c:pt idx="6">
                  <c:v>5</c:v>
                </c:pt>
                <c:pt idx="7">
                  <c:v>7.6</c:v>
                </c:pt>
                <c:pt idx="8">
                  <c:v>8.9</c:v>
                </c:pt>
                <c:pt idx="9">
                  <c:v>4.3</c:v>
                </c:pt>
                <c:pt idx="10">
                  <c:v>10.9</c:v>
                </c:pt>
                <c:pt idx="11">
                  <c:v>9.4</c:v>
                </c:pt>
                <c:pt idx="12">
                  <c:v>12.5</c:v>
                </c:pt>
                <c:pt idx="13">
                  <c:v>12.8</c:v>
                </c:pt>
                <c:pt idx="14">
                  <c:v>8.6999999999999993</c:v>
                </c:pt>
                <c:pt idx="15">
                  <c:v>3</c:v>
                </c:pt>
                <c:pt idx="16">
                  <c:v>9</c:v>
                </c:pt>
              </c:numCache>
            </c:numRef>
          </c:yVal>
          <c:smooth val="0"/>
          <c:extLst>
            <c:ext xmlns:c16="http://schemas.microsoft.com/office/drawing/2014/chart" uri="{C3380CC4-5D6E-409C-BE32-E72D297353CC}">
              <c16:uniqueId val="{00000001-89DC-6D4C-A523-D0AA2688BCFE}"/>
            </c:ext>
          </c:extLst>
        </c:ser>
        <c:dLbls>
          <c:showLegendKey val="0"/>
          <c:showVal val="0"/>
          <c:showCatName val="0"/>
          <c:showSerName val="0"/>
          <c:showPercent val="0"/>
          <c:showBubbleSize val="0"/>
        </c:dLbls>
        <c:axId val="2074449856"/>
        <c:axId val="2144936048"/>
      </c:scatterChart>
      <c:valAx>
        <c:axId val="207444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AR"/>
          </a:p>
        </c:txPr>
        <c:crossAx val="2144936048"/>
        <c:crosses val="autoZero"/>
        <c:crossBetween val="midCat"/>
      </c:valAx>
      <c:valAx>
        <c:axId val="214493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444985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Paid education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temas'!$AC$82:$AC$98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temas'!$AD$82:$AD$98</c:f>
              <c:numCache>
                <c:formatCode>General</c:formatCode>
                <c:ptCount val="17"/>
                <c:pt idx="0">
                  <c:v>13</c:v>
                </c:pt>
                <c:pt idx="1">
                  <c:v>20</c:v>
                </c:pt>
                <c:pt idx="2">
                  <c:v>3</c:v>
                </c:pt>
                <c:pt idx="3">
                  <c:v>19</c:v>
                </c:pt>
                <c:pt idx="4">
                  <c:v>18</c:v>
                </c:pt>
                <c:pt idx="5">
                  <c:v>18</c:v>
                </c:pt>
                <c:pt idx="6">
                  <c:v>10</c:v>
                </c:pt>
                <c:pt idx="7">
                  <c:v>6</c:v>
                </c:pt>
                <c:pt idx="8">
                  <c:v>5</c:v>
                </c:pt>
                <c:pt idx="9">
                  <c:v>15</c:v>
                </c:pt>
                <c:pt idx="10">
                  <c:v>5</c:v>
                </c:pt>
                <c:pt idx="11">
                  <c:v>16</c:v>
                </c:pt>
                <c:pt idx="12">
                  <c:v>10</c:v>
                </c:pt>
                <c:pt idx="13">
                  <c:v>16</c:v>
                </c:pt>
              </c:numCache>
            </c:numRef>
          </c:yVal>
          <c:smooth val="0"/>
          <c:extLst>
            <c:ext xmlns:c16="http://schemas.microsoft.com/office/drawing/2014/chart" uri="{C3380CC4-5D6E-409C-BE32-E72D297353CC}">
              <c16:uniqueId val="{00000000-3590-1845-9288-F96D583EE3A1}"/>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temas'!$AE$82:$AE$98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temas'!$AF$82:$AF$98</c:f>
              <c:numCache>
                <c:formatCode>General</c:formatCode>
                <c:ptCount val="17"/>
                <c:pt idx="0">
                  <c:v>2</c:v>
                </c:pt>
                <c:pt idx="1">
                  <c:v>15</c:v>
                </c:pt>
                <c:pt idx="2">
                  <c:v>1</c:v>
                </c:pt>
                <c:pt idx="3">
                  <c:v>5</c:v>
                </c:pt>
                <c:pt idx="4">
                  <c:v>12</c:v>
                </c:pt>
                <c:pt idx="5">
                  <c:v>0</c:v>
                </c:pt>
                <c:pt idx="6">
                  <c:v>11</c:v>
                </c:pt>
                <c:pt idx="7">
                  <c:v>7</c:v>
                </c:pt>
                <c:pt idx="8">
                  <c:v>15</c:v>
                </c:pt>
                <c:pt idx="9">
                  <c:v>6</c:v>
                </c:pt>
                <c:pt idx="10">
                  <c:v>11</c:v>
                </c:pt>
                <c:pt idx="11">
                  <c:v>15</c:v>
                </c:pt>
                <c:pt idx="12">
                  <c:v>14</c:v>
                </c:pt>
                <c:pt idx="13">
                  <c:v>20</c:v>
                </c:pt>
                <c:pt idx="14">
                  <c:v>10</c:v>
                </c:pt>
                <c:pt idx="15">
                  <c:v>5</c:v>
                </c:pt>
                <c:pt idx="16">
                  <c:v>14</c:v>
                </c:pt>
              </c:numCache>
            </c:numRef>
          </c:yVal>
          <c:smooth val="0"/>
          <c:extLst>
            <c:ext xmlns:c16="http://schemas.microsoft.com/office/drawing/2014/chart" uri="{C3380CC4-5D6E-409C-BE32-E72D297353CC}">
              <c16:uniqueId val="{00000002-3590-1845-9288-F96D583EE3A1}"/>
            </c:ext>
          </c:extLst>
        </c:ser>
        <c:dLbls>
          <c:showLegendKey val="0"/>
          <c:showVal val="0"/>
          <c:showCatName val="0"/>
          <c:showSerName val="0"/>
          <c:showPercent val="0"/>
          <c:showBubbleSize val="0"/>
        </c:dLbls>
        <c:axId val="63330607"/>
        <c:axId val="2050961008"/>
      </c:scatterChart>
      <c:valAx>
        <c:axId val="6333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50961008"/>
        <c:crosses val="autoZero"/>
        <c:crossBetween val="midCat"/>
      </c:valAx>
      <c:valAx>
        <c:axId val="205096100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33306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Democracy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temas'!$AG$82:$AG$98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temas'!$AH$82:$AH$98</c:f>
              <c:numCache>
                <c:formatCode>General</c:formatCode>
                <c:ptCount val="17"/>
                <c:pt idx="0">
                  <c:v>0</c:v>
                </c:pt>
                <c:pt idx="1">
                  <c:v>18</c:v>
                </c:pt>
                <c:pt idx="2">
                  <c:v>5</c:v>
                </c:pt>
                <c:pt idx="3">
                  <c:v>0</c:v>
                </c:pt>
                <c:pt idx="4">
                  <c:v>20</c:v>
                </c:pt>
                <c:pt idx="5">
                  <c:v>16</c:v>
                </c:pt>
                <c:pt idx="6">
                  <c:v>20</c:v>
                </c:pt>
                <c:pt idx="7">
                  <c:v>5</c:v>
                </c:pt>
                <c:pt idx="8">
                  <c:v>5</c:v>
                </c:pt>
                <c:pt idx="9">
                  <c:v>20</c:v>
                </c:pt>
                <c:pt idx="10">
                  <c:v>2</c:v>
                </c:pt>
                <c:pt idx="11">
                  <c:v>4</c:v>
                </c:pt>
                <c:pt idx="12">
                  <c:v>4</c:v>
                </c:pt>
                <c:pt idx="13">
                  <c:v>4</c:v>
                </c:pt>
              </c:numCache>
            </c:numRef>
          </c:yVal>
          <c:smooth val="0"/>
          <c:extLst>
            <c:ext xmlns:c16="http://schemas.microsoft.com/office/drawing/2014/chart" uri="{C3380CC4-5D6E-409C-BE32-E72D297353CC}">
              <c16:uniqueId val="{00000000-9436-D34F-85BC-6FFE76E3A64D}"/>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temas'!$AI$82:$AI$98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temas'!$AJ$82:$AJ$98</c:f>
              <c:numCache>
                <c:formatCode>General</c:formatCode>
                <c:ptCount val="17"/>
                <c:pt idx="0">
                  <c:v>0</c:v>
                </c:pt>
                <c:pt idx="1">
                  <c:v>0</c:v>
                </c:pt>
                <c:pt idx="2">
                  <c:v>0</c:v>
                </c:pt>
                <c:pt idx="3">
                  <c:v>0</c:v>
                </c:pt>
                <c:pt idx="4">
                  <c:v>13</c:v>
                </c:pt>
                <c:pt idx="5">
                  <c:v>0</c:v>
                </c:pt>
                <c:pt idx="6">
                  <c:v>0</c:v>
                </c:pt>
                <c:pt idx="7">
                  <c:v>0</c:v>
                </c:pt>
                <c:pt idx="8">
                  <c:v>0</c:v>
                </c:pt>
                <c:pt idx="9">
                  <c:v>0</c:v>
                </c:pt>
                <c:pt idx="10">
                  <c:v>0</c:v>
                </c:pt>
                <c:pt idx="11">
                  <c:v>2</c:v>
                </c:pt>
                <c:pt idx="12">
                  <c:v>2</c:v>
                </c:pt>
                <c:pt idx="13">
                  <c:v>12</c:v>
                </c:pt>
                <c:pt idx="14">
                  <c:v>5</c:v>
                </c:pt>
                <c:pt idx="15">
                  <c:v>0</c:v>
                </c:pt>
                <c:pt idx="16">
                  <c:v>5</c:v>
                </c:pt>
              </c:numCache>
            </c:numRef>
          </c:yVal>
          <c:smooth val="0"/>
          <c:extLst>
            <c:ext xmlns:c16="http://schemas.microsoft.com/office/drawing/2014/chart" uri="{C3380CC4-5D6E-409C-BE32-E72D297353CC}">
              <c16:uniqueId val="{00000002-9436-D34F-85BC-6FFE76E3A64D}"/>
            </c:ext>
          </c:extLst>
        </c:ser>
        <c:dLbls>
          <c:showLegendKey val="0"/>
          <c:showVal val="0"/>
          <c:showCatName val="0"/>
          <c:showSerName val="0"/>
          <c:showPercent val="0"/>
          <c:showBubbleSize val="0"/>
        </c:dLbls>
        <c:axId val="62046879"/>
        <c:axId val="369808127"/>
      </c:scatterChart>
      <c:valAx>
        <c:axId val="62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369808127"/>
        <c:crosses val="autoZero"/>
        <c:crossBetween val="midCat"/>
      </c:valAx>
      <c:valAx>
        <c:axId val="369808127"/>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204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Abortion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temas'!$AK$82:$AK$98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temas'!$AL$82:$AL$98</c:f>
              <c:numCache>
                <c:formatCode>General</c:formatCode>
                <c:ptCount val="17"/>
                <c:pt idx="0">
                  <c:v>11</c:v>
                </c:pt>
                <c:pt idx="1">
                  <c:v>20</c:v>
                </c:pt>
                <c:pt idx="2">
                  <c:v>5</c:v>
                </c:pt>
                <c:pt idx="3">
                  <c:v>16</c:v>
                </c:pt>
                <c:pt idx="4">
                  <c:v>20</c:v>
                </c:pt>
                <c:pt idx="5">
                  <c:v>15</c:v>
                </c:pt>
                <c:pt idx="6">
                  <c:v>0</c:v>
                </c:pt>
                <c:pt idx="7">
                  <c:v>6</c:v>
                </c:pt>
                <c:pt idx="8">
                  <c:v>1</c:v>
                </c:pt>
                <c:pt idx="9">
                  <c:v>15</c:v>
                </c:pt>
                <c:pt idx="10">
                  <c:v>9</c:v>
                </c:pt>
                <c:pt idx="11">
                  <c:v>10</c:v>
                </c:pt>
                <c:pt idx="12">
                  <c:v>2</c:v>
                </c:pt>
                <c:pt idx="13">
                  <c:v>11</c:v>
                </c:pt>
              </c:numCache>
            </c:numRef>
          </c:yVal>
          <c:smooth val="0"/>
          <c:extLst>
            <c:ext xmlns:c16="http://schemas.microsoft.com/office/drawing/2014/chart" uri="{C3380CC4-5D6E-409C-BE32-E72D297353CC}">
              <c16:uniqueId val="{00000000-3F0B-6049-9B65-8EE2323C12D8}"/>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temas'!$AM$82:$AM$98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temas'!$AN$82:$AN$98</c:f>
              <c:numCache>
                <c:formatCode>General</c:formatCode>
                <c:ptCount val="17"/>
                <c:pt idx="0">
                  <c:v>3</c:v>
                </c:pt>
                <c:pt idx="1">
                  <c:v>6</c:v>
                </c:pt>
                <c:pt idx="2">
                  <c:v>2</c:v>
                </c:pt>
                <c:pt idx="3">
                  <c:v>0</c:v>
                </c:pt>
                <c:pt idx="4">
                  <c:v>2</c:v>
                </c:pt>
                <c:pt idx="5">
                  <c:v>14</c:v>
                </c:pt>
                <c:pt idx="6">
                  <c:v>12</c:v>
                </c:pt>
                <c:pt idx="7">
                  <c:v>20</c:v>
                </c:pt>
                <c:pt idx="8">
                  <c:v>0</c:v>
                </c:pt>
                <c:pt idx="9">
                  <c:v>2</c:v>
                </c:pt>
                <c:pt idx="10">
                  <c:v>7</c:v>
                </c:pt>
                <c:pt idx="11">
                  <c:v>3</c:v>
                </c:pt>
                <c:pt idx="12">
                  <c:v>12</c:v>
                </c:pt>
                <c:pt idx="13">
                  <c:v>10</c:v>
                </c:pt>
                <c:pt idx="14">
                  <c:v>7</c:v>
                </c:pt>
                <c:pt idx="15">
                  <c:v>3</c:v>
                </c:pt>
                <c:pt idx="16">
                  <c:v>12</c:v>
                </c:pt>
              </c:numCache>
            </c:numRef>
          </c:yVal>
          <c:smooth val="0"/>
          <c:extLst>
            <c:ext xmlns:c16="http://schemas.microsoft.com/office/drawing/2014/chart" uri="{C3380CC4-5D6E-409C-BE32-E72D297353CC}">
              <c16:uniqueId val="{00000002-3F0B-6049-9B65-8EE2323C12D8}"/>
            </c:ext>
          </c:extLst>
        </c:ser>
        <c:dLbls>
          <c:showLegendKey val="0"/>
          <c:showVal val="0"/>
          <c:showCatName val="0"/>
          <c:showSerName val="0"/>
          <c:showPercent val="0"/>
          <c:showBubbleSize val="0"/>
        </c:dLbls>
        <c:axId val="22335455"/>
        <c:axId val="53801711"/>
      </c:scatterChart>
      <c:valAx>
        <c:axId val="22335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53801711"/>
        <c:crosses val="autoZero"/>
        <c:crossBetween val="midCat"/>
      </c:valAx>
      <c:valAx>
        <c:axId val="53801711"/>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23354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Taxes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temas'!$A$101:$A$116</c:f>
              <c:numCache>
                <c:formatCode>General</c:formatCode>
                <c:ptCount val="16"/>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temas'!$B$101:$B$116</c:f>
              <c:numCache>
                <c:formatCode>General</c:formatCode>
                <c:ptCount val="16"/>
                <c:pt idx="0">
                  <c:v>10</c:v>
                </c:pt>
                <c:pt idx="1">
                  <c:v>20</c:v>
                </c:pt>
                <c:pt idx="2">
                  <c:v>7</c:v>
                </c:pt>
                <c:pt idx="3">
                  <c:v>13</c:v>
                </c:pt>
                <c:pt idx="4">
                  <c:v>20</c:v>
                </c:pt>
                <c:pt idx="5">
                  <c:v>20</c:v>
                </c:pt>
                <c:pt idx="6">
                  <c:v>15</c:v>
                </c:pt>
                <c:pt idx="7">
                  <c:v>17</c:v>
                </c:pt>
                <c:pt idx="8">
                  <c:v>9</c:v>
                </c:pt>
                <c:pt idx="9">
                  <c:v>20</c:v>
                </c:pt>
                <c:pt idx="10">
                  <c:v>15</c:v>
                </c:pt>
                <c:pt idx="11">
                  <c:v>20</c:v>
                </c:pt>
                <c:pt idx="12">
                  <c:v>3</c:v>
                </c:pt>
                <c:pt idx="13">
                  <c:v>15</c:v>
                </c:pt>
              </c:numCache>
            </c:numRef>
          </c:yVal>
          <c:smooth val="0"/>
          <c:extLst>
            <c:ext xmlns:c16="http://schemas.microsoft.com/office/drawing/2014/chart" uri="{C3380CC4-5D6E-409C-BE32-E72D297353CC}">
              <c16:uniqueId val="{00000000-02AD-424E-A58D-0A329306D722}"/>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temas'!$C$101:$C$117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temas'!$D$101:$D$117</c:f>
              <c:numCache>
                <c:formatCode>General</c:formatCode>
                <c:ptCount val="17"/>
                <c:pt idx="0">
                  <c:v>17</c:v>
                </c:pt>
                <c:pt idx="1">
                  <c:v>18</c:v>
                </c:pt>
                <c:pt idx="2">
                  <c:v>10</c:v>
                </c:pt>
                <c:pt idx="3">
                  <c:v>0</c:v>
                </c:pt>
                <c:pt idx="4">
                  <c:v>11</c:v>
                </c:pt>
                <c:pt idx="5">
                  <c:v>20</c:v>
                </c:pt>
                <c:pt idx="6">
                  <c:v>7</c:v>
                </c:pt>
                <c:pt idx="7">
                  <c:v>12</c:v>
                </c:pt>
                <c:pt idx="8">
                  <c:v>10</c:v>
                </c:pt>
                <c:pt idx="9">
                  <c:v>3</c:v>
                </c:pt>
                <c:pt idx="10">
                  <c:v>16</c:v>
                </c:pt>
                <c:pt idx="11">
                  <c:v>17</c:v>
                </c:pt>
                <c:pt idx="12">
                  <c:v>20</c:v>
                </c:pt>
                <c:pt idx="13">
                  <c:v>20</c:v>
                </c:pt>
                <c:pt idx="14">
                  <c:v>10</c:v>
                </c:pt>
                <c:pt idx="15">
                  <c:v>7</c:v>
                </c:pt>
                <c:pt idx="16">
                  <c:v>11</c:v>
                </c:pt>
              </c:numCache>
            </c:numRef>
          </c:yVal>
          <c:smooth val="0"/>
          <c:extLst>
            <c:ext xmlns:c16="http://schemas.microsoft.com/office/drawing/2014/chart" uri="{C3380CC4-5D6E-409C-BE32-E72D297353CC}">
              <c16:uniqueId val="{00000002-02AD-424E-A58D-0A329306D722}"/>
            </c:ext>
          </c:extLst>
        </c:ser>
        <c:dLbls>
          <c:showLegendKey val="0"/>
          <c:showVal val="0"/>
          <c:showCatName val="0"/>
          <c:showSerName val="0"/>
          <c:showPercent val="0"/>
          <c:showBubbleSize val="0"/>
        </c:dLbls>
        <c:axId val="63029039"/>
        <c:axId val="66527647"/>
      </c:scatterChart>
      <c:valAx>
        <c:axId val="63029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6527647"/>
        <c:crosses val="autoZero"/>
        <c:crossBetween val="midCat"/>
      </c:valAx>
      <c:valAx>
        <c:axId val="66527647"/>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3029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plans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temas'!$E$101:$E$117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temas'!$F$101:$F$117</c:f>
              <c:numCache>
                <c:formatCode>General</c:formatCode>
                <c:ptCount val="17"/>
                <c:pt idx="0">
                  <c:v>5</c:v>
                </c:pt>
                <c:pt idx="1">
                  <c:v>19</c:v>
                </c:pt>
                <c:pt idx="2">
                  <c:v>6</c:v>
                </c:pt>
                <c:pt idx="3">
                  <c:v>16</c:v>
                </c:pt>
                <c:pt idx="4">
                  <c:v>0</c:v>
                </c:pt>
                <c:pt idx="5">
                  <c:v>18</c:v>
                </c:pt>
                <c:pt idx="6">
                  <c:v>0</c:v>
                </c:pt>
                <c:pt idx="7">
                  <c:v>16</c:v>
                </c:pt>
                <c:pt idx="8">
                  <c:v>7</c:v>
                </c:pt>
                <c:pt idx="9">
                  <c:v>16</c:v>
                </c:pt>
                <c:pt idx="10">
                  <c:v>18</c:v>
                </c:pt>
                <c:pt idx="11">
                  <c:v>16</c:v>
                </c:pt>
                <c:pt idx="12">
                  <c:v>15</c:v>
                </c:pt>
                <c:pt idx="13">
                  <c:v>9</c:v>
                </c:pt>
              </c:numCache>
            </c:numRef>
          </c:yVal>
          <c:smooth val="0"/>
          <c:extLst>
            <c:ext xmlns:c16="http://schemas.microsoft.com/office/drawing/2014/chart" uri="{C3380CC4-5D6E-409C-BE32-E72D297353CC}">
              <c16:uniqueId val="{00000000-39F3-1640-92F0-1A1E0C936F5F}"/>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temas'!$G$101:$G$117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temas'!$H$101:$H$117</c:f>
              <c:numCache>
                <c:formatCode>General</c:formatCode>
                <c:ptCount val="17"/>
                <c:pt idx="0">
                  <c:v>15</c:v>
                </c:pt>
                <c:pt idx="1">
                  <c:v>20</c:v>
                </c:pt>
                <c:pt idx="2">
                  <c:v>10</c:v>
                </c:pt>
                <c:pt idx="3">
                  <c:v>13</c:v>
                </c:pt>
                <c:pt idx="4">
                  <c:v>12</c:v>
                </c:pt>
                <c:pt idx="5">
                  <c:v>20</c:v>
                </c:pt>
                <c:pt idx="6">
                  <c:v>2</c:v>
                </c:pt>
                <c:pt idx="7">
                  <c:v>11</c:v>
                </c:pt>
                <c:pt idx="8">
                  <c:v>17</c:v>
                </c:pt>
                <c:pt idx="9">
                  <c:v>8</c:v>
                </c:pt>
                <c:pt idx="10">
                  <c:v>20</c:v>
                </c:pt>
                <c:pt idx="11">
                  <c:v>8</c:v>
                </c:pt>
                <c:pt idx="12">
                  <c:v>13</c:v>
                </c:pt>
                <c:pt idx="13">
                  <c:v>16</c:v>
                </c:pt>
                <c:pt idx="14">
                  <c:v>11</c:v>
                </c:pt>
                <c:pt idx="15">
                  <c:v>3</c:v>
                </c:pt>
                <c:pt idx="16">
                  <c:v>13</c:v>
                </c:pt>
              </c:numCache>
            </c:numRef>
          </c:yVal>
          <c:smooth val="0"/>
          <c:extLst>
            <c:ext xmlns:c16="http://schemas.microsoft.com/office/drawing/2014/chart" uri="{C3380CC4-5D6E-409C-BE32-E72D297353CC}">
              <c16:uniqueId val="{00000002-39F3-1640-92F0-1A1E0C936F5F}"/>
            </c:ext>
          </c:extLst>
        </c:ser>
        <c:dLbls>
          <c:showLegendKey val="0"/>
          <c:showVal val="0"/>
          <c:showCatName val="0"/>
          <c:showSerName val="0"/>
          <c:showPercent val="0"/>
          <c:showBubbleSize val="0"/>
        </c:dLbls>
        <c:axId val="2064980144"/>
        <c:axId val="2145602416"/>
      </c:scatterChart>
      <c:valAx>
        <c:axId val="206498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145602416"/>
        <c:crosses val="autoZero"/>
        <c:crossBetween val="midCat"/>
      </c:valAx>
      <c:valAx>
        <c:axId val="2145602416"/>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6498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Health/economy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temas'!$I$101:$I$117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temas'!$J$101:$J$117</c:f>
              <c:numCache>
                <c:formatCode>General</c:formatCode>
                <c:ptCount val="17"/>
                <c:pt idx="0">
                  <c:v>9</c:v>
                </c:pt>
                <c:pt idx="1">
                  <c:v>19</c:v>
                </c:pt>
                <c:pt idx="2">
                  <c:v>2</c:v>
                </c:pt>
                <c:pt idx="3">
                  <c:v>3</c:v>
                </c:pt>
                <c:pt idx="4">
                  <c:v>20</c:v>
                </c:pt>
                <c:pt idx="5">
                  <c:v>17</c:v>
                </c:pt>
                <c:pt idx="6">
                  <c:v>15</c:v>
                </c:pt>
                <c:pt idx="7">
                  <c:v>13</c:v>
                </c:pt>
                <c:pt idx="8">
                  <c:v>1</c:v>
                </c:pt>
                <c:pt idx="9">
                  <c:v>11</c:v>
                </c:pt>
                <c:pt idx="10">
                  <c:v>9</c:v>
                </c:pt>
                <c:pt idx="11">
                  <c:v>18</c:v>
                </c:pt>
                <c:pt idx="12">
                  <c:v>3</c:v>
                </c:pt>
                <c:pt idx="13">
                  <c:v>9</c:v>
                </c:pt>
              </c:numCache>
            </c:numRef>
          </c:yVal>
          <c:smooth val="0"/>
          <c:extLst>
            <c:ext xmlns:c16="http://schemas.microsoft.com/office/drawing/2014/chart" uri="{C3380CC4-5D6E-409C-BE32-E72D297353CC}">
              <c16:uniqueId val="{00000000-86C9-0F46-9AF3-2BCEF762EC54}"/>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temas'!$K$101:$K$117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temas'!$L$101:$L$117</c:f>
              <c:numCache>
                <c:formatCode>General</c:formatCode>
                <c:ptCount val="17"/>
                <c:pt idx="0">
                  <c:v>4</c:v>
                </c:pt>
                <c:pt idx="1">
                  <c:v>7</c:v>
                </c:pt>
                <c:pt idx="2">
                  <c:v>0</c:v>
                </c:pt>
                <c:pt idx="3">
                  <c:v>0</c:v>
                </c:pt>
                <c:pt idx="4">
                  <c:v>8</c:v>
                </c:pt>
                <c:pt idx="5">
                  <c:v>20</c:v>
                </c:pt>
                <c:pt idx="6">
                  <c:v>10</c:v>
                </c:pt>
                <c:pt idx="7">
                  <c:v>0</c:v>
                </c:pt>
                <c:pt idx="8">
                  <c:v>0</c:v>
                </c:pt>
                <c:pt idx="9">
                  <c:v>7</c:v>
                </c:pt>
                <c:pt idx="10">
                  <c:v>13</c:v>
                </c:pt>
                <c:pt idx="11">
                  <c:v>4</c:v>
                </c:pt>
                <c:pt idx="12">
                  <c:v>14</c:v>
                </c:pt>
                <c:pt idx="13">
                  <c:v>20</c:v>
                </c:pt>
                <c:pt idx="14">
                  <c:v>6</c:v>
                </c:pt>
                <c:pt idx="15">
                  <c:v>2</c:v>
                </c:pt>
                <c:pt idx="16">
                  <c:v>9</c:v>
                </c:pt>
              </c:numCache>
            </c:numRef>
          </c:yVal>
          <c:smooth val="0"/>
          <c:extLst>
            <c:ext xmlns:c16="http://schemas.microsoft.com/office/drawing/2014/chart" uri="{C3380CC4-5D6E-409C-BE32-E72D297353CC}">
              <c16:uniqueId val="{00000002-86C9-0F46-9AF3-2BCEF762EC54}"/>
            </c:ext>
          </c:extLst>
        </c:ser>
        <c:dLbls>
          <c:showLegendKey val="0"/>
          <c:showVal val="0"/>
          <c:showCatName val="0"/>
          <c:showSerName val="0"/>
          <c:showPercent val="0"/>
          <c:showBubbleSize val="0"/>
        </c:dLbls>
        <c:axId val="63465247"/>
        <c:axId val="58348095"/>
      </c:scatterChart>
      <c:valAx>
        <c:axId val="6346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58348095"/>
        <c:crosses val="autoZero"/>
        <c:crossBetween val="midCat"/>
      </c:valAx>
      <c:valAx>
        <c:axId val="58348095"/>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34652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Venezuela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temas'!$M$101:$M$117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temas'!$N$101:$N$117</c:f>
              <c:numCache>
                <c:formatCode>General</c:formatCode>
                <c:ptCount val="17"/>
                <c:pt idx="0">
                  <c:v>10</c:v>
                </c:pt>
                <c:pt idx="1">
                  <c:v>19</c:v>
                </c:pt>
                <c:pt idx="2">
                  <c:v>9</c:v>
                </c:pt>
                <c:pt idx="3">
                  <c:v>19</c:v>
                </c:pt>
                <c:pt idx="4">
                  <c:v>10</c:v>
                </c:pt>
                <c:pt idx="5">
                  <c:v>18</c:v>
                </c:pt>
                <c:pt idx="6">
                  <c:v>20</c:v>
                </c:pt>
                <c:pt idx="7">
                  <c:v>17</c:v>
                </c:pt>
                <c:pt idx="8">
                  <c:v>7</c:v>
                </c:pt>
                <c:pt idx="9">
                  <c:v>18</c:v>
                </c:pt>
                <c:pt idx="10">
                  <c:v>8</c:v>
                </c:pt>
                <c:pt idx="11">
                  <c:v>20</c:v>
                </c:pt>
                <c:pt idx="12">
                  <c:v>15</c:v>
                </c:pt>
                <c:pt idx="13">
                  <c:v>20</c:v>
                </c:pt>
              </c:numCache>
            </c:numRef>
          </c:yVal>
          <c:smooth val="0"/>
          <c:extLst>
            <c:ext xmlns:c16="http://schemas.microsoft.com/office/drawing/2014/chart" uri="{C3380CC4-5D6E-409C-BE32-E72D297353CC}">
              <c16:uniqueId val="{00000000-6566-8E4B-A0C7-B6A1F79632A0}"/>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temas'!$O$101:$O$117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temas'!$P$101:$P$117</c:f>
              <c:numCache>
                <c:formatCode>General</c:formatCode>
                <c:ptCount val="17"/>
                <c:pt idx="0">
                  <c:v>10</c:v>
                </c:pt>
                <c:pt idx="1">
                  <c:v>10</c:v>
                </c:pt>
                <c:pt idx="2">
                  <c:v>0</c:v>
                </c:pt>
                <c:pt idx="3">
                  <c:v>20</c:v>
                </c:pt>
                <c:pt idx="4">
                  <c:v>10</c:v>
                </c:pt>
                <c:pt idx="5">
                  <c:v>0</c:v>
                </c:pt>
                <c:pt idx="6">
                  <c:v>0</c:v>
                </c:pt>
                <c:pt idx="7">
                  <c:v>0</c:v>
                </c:pt>
                <c:pt idx="8">
                  <c:v>17</c:v>
                </c:pt>
                <c:pt idx="9">
                  <c:v>7</c:v>
                </c:pt>
                <c:pt idx="10">
                  <c:v>16</c:v>
                </c:pt>
                <c:pt idx="11">
                  <c:v>15</c:v>
                </c:pt>
                <c:pt idx="12">
                  <c:v>17</c:v>
                </c:pt>
                <c:pt idx="13">
                  <c:v>4</c:v>
                </c:pt>
                <c:pt idx="14">
                  <c:v>13</c:v>
                </c:pt>
                <c:pt idx="15">
                  <c:v>0</c:v>
                </c:pt>
                <c:pt idx="16">
                  <c:v>14</c:v>
                </c:pt>
              </c:numCache>
            </c:numRef>
          </c:yVal>
          <c:smooth val="0"/>
          <c:extLst>
            <c:ext xmlns:c16="http://schemas.microsoft.com/office/drawing/2014/chart" uri="{C3380CC4-5D6E-409C-BE32-E72D297353CC}">
              <c16:uniqueId val="{00000002-6566-8E4B-A0C7-B6A1F79632A0}"/>
            </c:ext>
          </c:extLst>
        </c:ser>
        <c:dLbls>
          <c:showLegendKey val="0"/>
          <c:showVal val="0"/>
          <c:showCatName val="0"/>
          <c:showSerName val="0"/>
          <c:showPercent val="0"/>
          <c:showBubbleSize val="0"/>
        </c:dLbls>
        <c:axId val="57667055"/>
        <c:axId val="2078628848"/>
      </c:scatterChart>
      <c:valAx>
        <c:axId val="5766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8628848"/>
        <c:crosses val="autoZero"/>
        <c:crossBetween val="midCat"/>
      </c:valAx>
      <c:valAx>
        <c:axId val="207862884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576670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intervention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temas'!$Q$101:$Q$117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temas'!$R$101:$R$117</c:f>
              <c:numCache>
                <c:formatCode>General</c:formatCode>
                <c:ptCount val="17"/>
                <c:pt idx="0">
                  <c:v>12</c:v>
                </c:pt>
                <c:pt idx="1">
                  <c:v>20</c:v>
                </c:pt>
                <c:pt idx="2">
                  <c:v>4</c:v>
                </c:pt>
                <c:pt idx="3">
                  <c:v>13</c:v>
                </c:pt>
                <c:pt idx="4">
                  <c:v>10</c:v>
                </c:pt>
                <c:pt idx="5">
                  <c:v>20</c:v>
                </c:pt>
                <c:pt idx="6">
                  <c:v>15</c:v>
                </c:pt>
                <c:pt idx="7">
                  <c:v>8</c:v>
                </c:pt>
                <c:pt idx="8">
                  <c:v>0</c:v>
                </c:pt>
                <c:pt idx="9">
                  <c:v>15</c:v>
                </c:pt>
                <c:pt idx="10">
                  <c:v>6</c:v>
                </c:pt>
                <c:pt idx="11">
                  <c:v>17</c:v>
                </c:pt>
                <c:pt idx="12">
                  <c:v>3</c:v>
                </c:pt>
                <c:pt idx="13">
                  <c:v>16</c:v>
                </c:pt>
              </c:numCache>
            </c:numRef>
          </c:yVal>
          <c:smooth val="0"/>
          <c:extLst>
            <c:ext xmlns:c16="http://schemas.microsoft.com/office/drawing/2014/chart" uri="{C3380CC4-5D6E-409C-BE32-E72D297353CC}">
              <c16:uniqueId val="{00000000-7176-A548-8AF5-0B0C96C70F00}"/>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temas'!$S$101:$S$117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temas'!$T$101:$T$117</c:f>
              <c:numCache>
                <c:formatCode>General</c:formatCode>
                <c:ptCount val="17"/>
                <c:pt idx="0">
                  <c:v>3</c:v>
                </c:pt>
                <c:pt idx="1">
                  <c:v>13</c:v>
                </c:pt>
                <c:pt idx="2">
                  <c:v>4</c:v>
                </c:pt>
                <c:pt idx="3">
                  <c:v>11</c:v>
                </c:pt>
                <c:pt idx="4">
                  <c:v>10</c:v>
                </c:pt>
                <c:pt idx="5">
                  <c:v>20</c:v>
                </c:pt>
                <c:pt idx="6">
                  <c:v>1</c:v>
                </c:pt>
                <c:pt idx="7">
                  <c:v>6</c:v>
                </c:pt>
                <c:pt idx="8">
                  <c:v>20</c:v>
                </c:pt>
                <c:pt idx="9">
                  <c:v>7</c:v>
                </c:pt>
                <c:pt idx="10">
                  <c:v>17</c:v>
                </c:pt>
                <c:pt idx="11">
                  <c:v>13</c:v>
                </c:pt>
                <c:pt idx="12">
                  <c:v>19</c:v>
                </c:pt>
                <c:pt idx="13">
                  <c:v>10</c:v>
                </c:pt>
                <c:pt idx="14">
                  <c:v>13</c:v>
                </c:pt>
                <c:pt idx="15">
                  <c:v>4</c:v>
                </c:pt>
                <c:pt idx="16">
                  <c:v>9</c:v>
                </c:pt>
              </c:numCache>
            </c:numRef>
          </c:yVal>
          <c:smooth val="0"/>
          <c:extLst>
            <c:ext xmlns:c16="http://schemas.microsoft.com/office/drawing/2014/chart" uri="{C3380CC4-5D6E-409C-BE32-E72D297353CC}">
              <c16:uniqueId val="{00000002-7176-A548-8AF5-0B0C96C70F00}"/>
            </c:ext>
          </c:extLst>
        </c:ser>
        <c:dLbls>
          <c:showLegendKey val="0"/>
          <c:showVal val="0"/>
          <c:showCatName val="0"/>
          <c:showSerName val="0"/>
          <c:showPercent val="0"/>
          <c:showBubbleSize val="0"/>
        </c:dLbls>
        <c:axId val="2141923296"/>
        <c:axId val="62019775"/>
      </c:scatterChart>
      <c:valAx>
        <c:axId val="214192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2019775"/>
        <c:crosses val="autoZero"/>
        <c:crossBetween val="midCat"/>
      </c:valAx>
      <c:valAx>
        <c:axId val="62019775"/>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141923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Corruption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temas'!$U$101:$U$117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temas'!$V$101:$V$117</c:f>
              <c:numCache>
                <c:formatCode>General</c:formatCode>
                <c:ptCount val="17"/>
                <c:pt idx="0">
                  <c:v>11</c:v>
                </c:pt>
                <c:pt idx="1">
                  <c:v>18</c:v>
                </c:pt>
                <c:pt idx="2">
                  <c:v>6</c:v>
                </c:pt>
                <c:pt idx="3">
                  <c:v>17</c:v>
                </c:pt>
                <c:pt idx="4">
                  <c:v>5</c:v>
                </c:pt>
                <c:pt idx="5">
                  <c:v>20</c:v>
                </c:pt>
                <c:pt idx="6">
                  <c:v>20</c:v>
                </c:pt>
                <c:pt idx="7">
                  <c:v>5</c:v>
                </c:pt>
                <c:pt idx="8">
                  <c:v>9</c:v>
                </c:pt>
                <c:pt idx="9">
                  <c:v>11</c:v>
                </c:pt>
                <c:pt idx="10">
                  <c:v>0</c:v>
                </c:pt>
                <c:pt idx="11">
                  <c:v>13</c:v>
                </c:pt>
                <c:pt idx="12">
                  <c:v>0</c:v>
                </c:pt>
                <c:pt idx="13">
                  <c:v>18</c:v>
                </c:pt>
              </c:numCache>
            </c:numRef>
          </c:yVal>
          <c:smooth val="0"/>
          <c:extLst>
            <c:ext xmlns:c16="http://schemas.microsoft.com/office/drawing/2014/chart" uri="{C3380CC4-5D6E-409C-BE32-E72D297353CC}">
              <c16:uniqueId val="{00000000-A66B-6649-8ED8-92F323B35C80}"/>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temas'!$W$101:$W$117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temas'!$X$101:$X$117</c:f>
              <c:numCache>
                <c:formatCode>General</c:formatCode>
                <c:ptCount val="17"/>
                <c:pt idx="0">
                  <c:v>6</c:v>
                </c:pt>
                <c:pt idx="1">
                  <c:v>10</c:v>
                </c:pt>
                <c:pt idx="2">
                  <c:v>0</c:v>
                </c:pt>
                <c:pt idx="3">
                  <c:v>3</c:v>
                </c:pt>
                <c:pt idx="4">
                  <c:v>2</c:v>
                </c:pt>
                <c:pt idx="5">
                  <c:v>0</c:v>
                </c:pt>
                <c:pt idx="6">
                  <c:v>2</c:v>
                </c:pt>
                <c:pt idx="7">
                  <c:v>0</c:v>
                </c:pt>
                <c:pt idx="8">
                  <c:v>10</c:v>
                </c:pt>
                <c:pt idx="9">
                  <c:v>0</c:v>
                </c:pt>
                <c:pt idx="10">
                  <c:v>0</c:v>
                </c:pt>
                <c:pt idx="11">
                  <c:v>10</c:v>
                </c:pt>
                <c:pt idx="12">
                  <c:v>10</c:v>
                </c:pt>
                <c:pt idx="13">
                  <c:v>16</c:v>
                </c:pt>
                <c:pt idx="14">
                  <c:v>0</c:v>
                </c:pt>
                <c:pt idx="15">
                  <c:v>5</c:v>
                </c:pt>
                <c:pt idx="16">
                  <c:v>0</c:v>
                </c:pt>
              </c:numCache>
            </c:numRef>
          </c:yVal>
          <c:smooth val="0"/>
          <c:extLst>
            <c:ext xmlns:c16="http://schemas.microsoft.com/office/drawing/2014/chart" uri="{C3380CC4-5D6E-409C-BE32-E72D297353CC}">
              <c16:uniqueId val="{00000002-A66B-6649-8ED8-92F323B35C80}"/>
            </c:ext>
          </c:extLst>
        </c:ser>
        <c:dLbls>
          <c:showLegendKey val="0"/>
          <c:showVal val="0"/>
          <c:showCatName val="0"/>
          <c:showSerName val="0"/>
          <c:showPercent val="0"/>
          <c:showBubbleSize val="0"/>
        </c:dLbls>
        <c:axId val="68399359"/>
        <c:axId val="68401039"/>
      </c:scatterChart>
      <c:valAx>
        <c:axId val="68399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8401039"/>
        <c:crosses val="autoZero"/>
        <c:crossBetween val="midCat"/>
      </c:valAx>
      <c:valAx>
        <c:axId val="68401039"/>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83993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Cannabis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temas'!$Y$101:$Y$117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temas'!$Z$101:$Z$117</c:f>
              <c:numCache>
                <c:formatCode>General</c:formatCode>
                <c:ptCount val="17"/>
                <c:pt idx="0">
                  <c:v>9</c:v>
                </c:pt>
                <c:pt idx="1">
                  <c:v>17</c:v>
                </c:pt>
                <c:pt idx="2">
                  <c:v>5</c:v>
                </c:pt>
                <c:pt idx="3">
                  <c:v>16</c:v>
                </c:pt>
                <c:pt idx="4">
                  <c:v>10</c:v>
                </c:pt>
                <c:pt idx="5">
                  <c:v>19</c:v>
                </c:pt>
                <c:pt idx="6">
                  <c:v>15</c:v>
                </c:pt>
                <c:pt idx="7">
                  <c:v>5</c:v>
                </c:pt>
                <c:pt idx="8">
                  <c:v>0</c:v>
                </c:pt>
                <c:pt idx="9">
                  <c:v>13</c:v>
                </c:pt>
                <c:pt idx="10">
                  <c:v>2</c:v>
                </c:pt>
                <c:pt idx="11">
                  <c:v>7</c:v>
                </c:pt>
                <c:pt idx="12">
                  <c:v>7</c:v>
                </c:pt>
                <c:pt idx="13">
                  <c:v>12</c:v>
                </c:pt>
              </c:numCache>
            </c:numRef>
          </c:yVal>
          <c:smooth val="0"/>
          <c:extLst>
            <c:ext xmlns:c16="http://schemas.microsoft.com/office/drawing/2014/chart" uri="{C3380CC4-5D6E-409C-BE32-E72D297353CC}">
              <c16:uniqueId val="{00000000-55C2-A44D-BC62-06B2BE1142E7}"/>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temas'!$AA$101:$AA$117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temas'!$AB$101:$AB$117</c:f>
              <c:numCache>
                <c:formatCode>General</c:formatCode>
                <c:ptCount val="17"/>
                <c:pt idx="0">
                  <c:v>2</c:v>
                </c:pt>
                <c:pt idx="1">
                  <c:v>10</c:v>
                </c:pt>
                <c:pt idx="2">
                  <c:v>0</c:v>
                </c:pt>
                <c:pt idx="3">
                  <c:v>0</c:v>
                </c:pt>
                <c:pt idx="4">
                  <c:v>8</c:v>
                </c:pt>
                <c:pt idx="5">
                  <c:v>20</c:v>
                </c:pt>
                <c:pt idx="6">
                  <c:v>5</c:v>
                </c:pt>
                <c:pt idx="7">
                  <c:v>20</c:v>
                </c:pt>
                <c:pt idx="8">
                  <c:v>0</c:v>
                </c:pt>
                <c:pt idx="9">
                  <c:v>3</c:v>
                </c:pt>
                <c:pt idx="10">
                  <c:v>9</c:v>
                </c:pt>
                <c:pt idx="11">
                  <c:v>7</c:v>
                </c:pt>
                <c:pt idx="12">
                  <c:v>4</c:v>
                </c:pt>
                <c:pt idx="13">
                  <c:v>0</c:v>
                </c:pt>
                <c:pt idx="14">
                  <c:v>12</c:v>
                </c:pt>
                <c:pt idx="15">
                  <c:v>1</c:v>
                </c:pt>
                <c:pt idx="16">
                  <c:v>3</c:v>
                </c:pt>
              </c:numCache>
            </c:numRef>
          </c:yVal>
          <c:smooth val="0"/>
          <c:extLst>
            <c:ext xmlns:c16="http://schemas.microsoft.com/office/drawing/2014/chart" uri="{C3380CC4-5D6E-409C-BE32-E72D297353CC}">
              <c16:uniqueId val="{00000002-55C2-A44D-BC62-06B2BE1142E7}"/>
            </c:ext>
          </c:extLst>
        </c:ser>
        <c:dLbls>
          <c:showLegendKey val="0"/>
          <c:showVal val="0"/>
          <c:showCatName val="0"/>
          <c:showSerName val="0"/>
          <c:showPercent val="0"/>
          <c:showBubbleSize val="0"/>
        </c:dLbls>
        <c:axId val="2141905424"/>
        <c:axId val="2142025312"/>
      </c:scatterChart>
      <c:valAx>
        <c:axId val="214190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142025312"/>
        <c:crosses val="autoZero"/>
        <c:crossBetween val="midCat"/>
      </c:valAx>
      <c:valAx>
        <c:axId val="2142025312"/>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1419054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POLARIZATION</a:t>
            </a:r>
            <a:r>
              <a:rPr lang="en-US" baseline="0"/>
              <a:t> AND -ID</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 dichotomous</c:v>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'id y pol por temas'!$AF$4:$AF$20</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temas'!$AG$4:$AG$20</c:f>
              <c:numCache>
                <c:formatCode>General</c:formatCode>
                <c:ptCount val="17"/>
                <c:pt idx="0">
                  <c:v>9</c:v>
                </c:pt>
                <c:pt idx="1">
                  <c:v>19</c:v>
                </c:pt>
                <c:pt idx="2">
                  <c:v>5.2</c:v>
                </c:pt>
                <c:pt idx="3">
                  <c:v>13.2</c:v>
                </c:pt>
                <c:pt idx="4">
                  <c:v>13.3</c:v>
                </c:pt>
                <c:pt idx="5">
                  <c:v>18.100000000000001</c:v>
                </c:pt>
                <c:pt idx="6">
                  <c:v>13</c:v>
                </c:pt>
                <c:pt idx="7">
                  <c:v>9.8000000000000007</c:v>
                </c:pt>
                <c:pt idx="8">
                  <c:v>4.4000000000000004</c:v>
                </c:pt>
                <c:pt idx="9">
                  <c:v>15.4</c:v>
                </c:pt>
                <c:pt idx="10">
                  <c:v>7.4</c:v>
                </c:pt>
                <c:pt idx="11">
                  <c:v>14.1</c:v>
                </c:pt>
                <c:pt idx="12">
                  <c:v>6.2</c:v>
                </c:pt>
                <c:pt idx="13">
                  <c:v>13</c:v>
                </c:pt>
              </c:numCache>
            </c:numRef>
          </c:yVal>
          <c:smooth val="0"/>
          <c:extLst>
            <c:ext xmlns:c16="http://schemas.microsoft.com/office/drawing/2014/chart" uri="{C3380CC4-5D6E-409C-BE32-E72D297353CC}">
              <c16:uniqueId val="{00000000-1C58-B845-AF51-426DB69591BD}"/>
            </c:ext>
          </c:extLst>
        </c:ser>
        <c:ser>
          <c:idx val="1"/>
          <c:order val="1"/>
          <c:tx>
            <c:v>Dichotomous</c:v>
          </c:tx>
          <c:spPr>
            <a:ln w="25400" cap="rnd">
              <a:noFill/>
              <a:round/>
            </a:ln>
            <a:effectLst/>
          </c:spPr>
          <c:marker>
            <c:symbol val="square"/>
            <c:size val="6"/>
            <c:spPr>
              <a:solidFill>
                <a:schemeClr val="accent2"/>
              </a:solidFill>
              <a:ln w="9525">
                <a:solidFill>
                  <a:schemeClr val="accent2"/>
                </a:solidFill>
                <a:round/>
              </a:ln>
              <a:effectLst/>
            </c:spPr>
          </c:marker>
          <c:trendline>
            <c:spPr>
              <a:ln w="9525" cap="rnd">
                <a:solidFill>
                  <a:schemeClr val="accent2"/>
                </a:solidFill>
              </a:ln>
              <a:effectLst/>
            </c:spPr>
            <c:trendlineType val="linear"/>
            <c:dispRSqr val="0"/>
            <c:dispEq val="0"/>
          </c:trendline>
          <c:xVal>
            <c:numRef>
              <c:f>'id y pol por temas'!$AH$4:$AH$20</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temas'!$AI$4:$AI$20</c:f>
              <c:numCache>
                <c:formatCode>General</c:formatCode>
                <c:ptCount val="17"/>
                <c:pt idx="0">
                  <c:v>6.2</c:v>
                </c:pt>
                <c:pt idx="1">
                  <c:v>10.9</c:v>
                </c:pt>
                <c:pt idx="2">
                  <c:v>2.7</c:v>
                </c:pt>
                <c:pt idx="3">
                  <c:v>5.2</c:v>
                </c:pt>
                <c:pt idx="4">
                  <c:v>8.8000000000000007</c:v>
                </c:pt>
                <c:pt idx="5">
                  <c:v>11.4</c:v>
                </c:pt>
                <c:pt idx="6">
                  <c:v>5</c:v>
                </c:pt>
                <c:pt idx="7">
                  <c:v>7.6</c:v>
                </c:pt>
                <c:pt idx="8">
                  <c:v>8.9</c:v>
                </c:pt>
                <c:pt idx="9">
                  <c:v>4.3</c:v>
                </c:pt>
                <c:pt idx="10">
                  <c:v>10.9</c:v>
                </c:pt>
                <c:pt idx="11">
                  <c:v>9.4</c:v>
                </c:pt>
                <c:pt idx="12">
                  <c:v>12.5</c:v>
                </c:pt>
                <c:pt idx="13">
                  <c:v>12.8</c:v>
                </c:pt>
                <c:pt idx="14">
                  <c:v>8.6999999999999993</c:v>
                </c:pt>
                <c:pt idx="15">
                  <c:v>3</c:v>
                </c:pt>
                <c:pt idx="16">
                  <c:v>9</c:v>
                </c:pt>
              </c:numCache>
            </c:numRef>
          </c:yVal>
          <c:smooth val="0"/>
          <c:extLst>
            <c:ext xmlns:c16="http://schemas.microsoft.com/office/drawing/2014/chart" uri="{C3380CC4-5D6E-409C-BE32-E72D297353CC}">
              <c16:uniqueId val="{00000001-1C58-B845-AF51-426DB69591BD}"/>
            </c:ext>
          </c:extLst>
        </c:ser>
        <c:dLbls>
          <c:showLegendKey val="0"/>
          <c:showVal val="0"/>
          <c:showCatName val="0"/>
          <c:showSerName val="0"/>
          <c:showPercent val="0"/>
          <c:showBubbleSize val="0"/>
        </c:dLbls>
        <c:axId val="2145348384"/>
        <c:axId val="22050287"/>
      </c:scatterChart>
      <c:valAx>
        <c:axId val="2145348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AR"/>
          </a:p>
        </c:txPr>
        <c:crossAx val="22050287"/>
        <c:crosses val="autoZero"/>
        <c:crossBetween val="midCat"/>
      </c:valAx>
      <c:valAx>
        <c:axId val="2205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14534838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Paid edu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temas'!$AC$101:$AC$117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temas'!$AD$101:$AD$117</c:f>
              <c:numCache>
                <c:formatCode>General</c:formatCode>
                <c:ptCount val="17"/>
                <c:pt idx="0">
                  <c:v>13</c:v>
                </c:pt>
                <c:pt idx="1">
                  <c:v>20</c:v>
                </c:pt>
                <c:pt idx="2">
                  <c:v>3</c:v>
                </c:pt>
                <c:pt idx="3">
                  <c:v>19</c:v>
                </c:pt>
                <c:pt idx="4">
                  <c:v>18</c:v>
                </c:pt>
                <c:pt idx="5">
                  <c:v>18</c:v>
                </c:pt>
                <c:pt idx="6">
                  <c:v>10</c:v>
                </c:pt>
                <c:pt idx="7">
                  <c:v>6</c:v>
                </c:pt>
                <c:pt idx="8">
                  <c:v>5</c:v>
                </c:pt>
                <c:pt idx="9">
                  <c:v>15</c:v>
                </c:pt>
                <c:pt idx="10">
                  <c:v>5</c:v>
                </c:pt>
                <c:pt idx="11">
                  <c:v>16</c:v>
                </c:pt>
                <c:pt idx="12">
                  <c:v>10</c:v>
                </c:pt>
                <c:pt idx="13">
                  <c:v>16</c:v>
                </c:pt>
              </c:numCache>
            </c:numRef>
          </c:yVal>
          <c:smooth val="0"/>
          <c:extLst>
            <c:ext xmlns:c16="http://schemas.microsoft.com/office/drawing/2014/chart" uri="{C3380CC4-5D6E-409C-BE32-E72D297353CC}">
              <c16:uniqueId val="{00000000-F0DF-044A-A71C-07B2F613F5AD}"/>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temas'!$AE$101:$AE$117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temas'!$AF$101:$AF$117</c:f>
              <c:numCache>
                <c:formatCode>General</c:formatCode>
                <c:ptCount val="17"/>
                <c:pt idx="0">
                  <c:v>2</c:v>
                </c:pt>
                <c:pt idx="1">
                  <c:v>15</c:v>
                </c:pt>
                <c:pt idx="2">
                  <c:v>1</c:v>
                </c:pt>
                <c:pt idx="3">
                  <c:v>5</c:v>
                </c:pt>
                <c:pt idx="4">
                  <c:v>12</c:v>
                </c:pt>
                <c:pt idx="5">
                  <c:v>0</c:v>
                </c:pt>
                <c:pt idx="6">
                  <c:v>11</c:v>
                </c:pt>
                <c:pt idx="7">
                  <c:v>7</c:v>
                </c:pt>
                <c:pt idx="8">
                  <c:v>15</c:v>
                </c:pt>
                <c:pt idx="9">
                  <c:v>6</c:v>
                </c:pt>
                <c:pt idx="10">
                  <c:v>11</c:v>
                </c:pt>
                <c:pt idx="11">
                  <c:v>15</c:v>
                </c:pt>
                <c:pt idx="12">
                  <c:v>14</c:v>
                </c:pt>
                <c:pt idx="13">
                  <c:v>20</c:v>
                </c:pt>
                <c:pt idx="14">
                  <c:v>10</c:v>
                </c:pt>
                <c:pt idx="15">
                  <c:v>5</c:v>
                </c:pt>
                <c:pt idx="16">
                  <c:v>14</c:v>
                </c:pt>
              </c:numCache>
            </c:numRef>
          </c:yVal>
          <c:smooth val="0"/>
          <c:extLst>
            <c:ext xmlns:c16="http://schemas.microsoft.com/office/drawing/2014/chart" uri="{C3380CC4-5D6E-409C-BE32-E72D297353CC}">
              <c16:uniqueId val="{00000002-F0DF-044A-A71C-07B2F613F5AD}"/>
            </c:ext>
          </c:extLst>
        </c:ser>
        <c:dLbls>
          <c:showLegendKey val="0"/>
          <c:showVal val="0"/>
          <c:showCatName val="0"/>
          <c:showSerName val="0"/>
          <c:showPercent val="0"/>
          <c:showBubbleSize val="0"/>
        </c:dLbls>
        <c:axId val="2050003584"/>
        <c:axId val="60616767"/>
      </c:scatterChart>
      <c:valAx>
        <c:axId val="205000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0616767"/>
        <c:crosses val="autoZero"/>
        <c:crossBetween val="midCat"/>
      </c:valAx>
      <c:valAx>
        <c:axId val="60616767"/>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50003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Democracy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temas'!$AG$101:$AG$117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temas'!$AH$101:$AH$117</c:f>
              <c:numCache>
                <c:formatCode>General</c:formatCode>
                <c:ptCount val="17"/>
                <c:pt idx="0">
                  <c:v>0</c:v>
                </c:pt>
                <c:pt idx="1">
                  <c:v>18</c:v>
                </c:pt>
                <c:pt idx="2">
                  <c:v>5</c:v>
                </c:pt>
                <c:pt idx="3">
                  <c:v>0</c:v>
                </c:pt>
                <c:pt idx="4">
                  <c:v>20</c:v>
                </c:pt>
                <c:pt idx="5">
                  <c:v>16</c:v>
                </c:pt>
                <c:pt idx="6">
                  <c:v>20</c:v>
                </c:pt>
                <c:pt idx="7">
                  <c:v>5</c:v>
                </c:pt>
                <c:pt idx="8">
                  <c:v>5</c:v>
                </c:pt>
                <c:pt idx="9">
                  <c:v>20</c:v>
                </c:pt>
                <c:pt idx="10">
                  <c:v>2</c:v>
                </c:pt>
                <c:pt idx="11">
                  <c:v>4</c:v>
                </c:pt>
                <c:pt idx="12">
                  <c:v>4</c:v>
                </c:pt>
                <c:pt idx="13">
                  <c:v>4</c:v>
                </c:pt>
              </c:numCache>
            </c:numRef>
          </c:yVal>
          <c:smooth val="0"/>
          <c:extLst>
            <c:ext xmlns:c16="http://schemas.microsoft.com/office/drawing/2014/chart" uri="{C3380CC4-5D6E-409C-BE32-E72D297353CC}">
              <c16:uniqueId val="{00000000-765A-4441-87DC-F5842B8063D2}"/>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temas'!$AI$101:$AI$117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temas'!$AJ$101:$AJ$117</c:f>
              <c:numCache>
                <c:formatCode>General</c:formatCode>
                <c:ptCount val="17"/>
                <c:pt idx="0">
                  <c:v>0</c:v>
                </c:pt>
                <c:pt idx="1">
                  <c:v>0</c:v>
                </c:pt>
                <c:pt idx="2">
                  <c:v>0</c:v>
                </c:pt>
                <c:pt idx="3">
                  <c:v>0</c:v>
                </c:pt>
                <c:pt idx="4">
                  <c:v>13</c:v>
                </c:pt>
                <c:pt idx="5">
                  <c:v>0</c:v>
                </c:pt>
                <c:pt idx="6">
                  <c:v>0</c:v>
                </c:pt>
                <c:pt idx="7">
                  <c:v>0</c:v>
                </c:pt>
                <c:pt idx="8">
                  <c:v>0</c:v>
                </c:pt>
                <c:pt idx="9">
                  <c:v>0</c:v>
                </c:pt>
                <c:pt idx="10">
                  <c:v>0</c:v>
                </c:pt>
                <c:pt idx="11">
                  <c:v>2</c:v>
                </c:pt>
                <c:pt idx="12">
                  <c:v>2</c:v>
                </c:pt>
                <c:pt idx="13">
                  <c:v>12</c:v>
                </c:pt>
                <c:pt idx="14">
                  <c:v>5</c:v>
                </c:pt>
                <c:pt idx="15">
                  <c:v>0</c:v>
                </c:pt>
                <c:pt idx="16">
                  <c:v>5</c:v>
                </c:pt>
              </c:numCache>
            </c:numRef>
          </c:yVal>
          <c:smooth val="0"/>
          <c:extLst>
            <c:ext xmlns:c16="http://schemas.microsoft.com/office/drawing/2014/chart" uri="{C3380CC4-5D6E-409C-BE32-E72D297353CC}">
              <c16:uniqueId val="{00000002-765A-4441-87DC-F5842B8063D2}"/>
            </c:ext>
          </c:extLst>
        </c:ser>
        <c:dLbls>
          <c:showLegendKey val="0"/>
          <c:showVal val="0"/>
          <c:showCatName val="0"/>
          <c:showSerName val="0"/>
          <c:showPercent val="0"/>
          <c:showBubbleSize val="0"/>
        </c:dLbls>
        <c:axId val="2050852368"/>
        <c:axId val="2146094768"/>
      </c:scatterChart>
      <c:valAx>
        <c:axId val="205085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146094768"/>
        <c:crosses val="autoZero"/>
        <c:crossBetween val="midCat"/>
      </c:valAx>
      <c:valAx>
        <c:axId val="214609476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50852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Abortion</a:t>
            </a:r>
            <a:r>
              <a:rPr lang="en-US" baseline="0"/>
              <a:t> and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temas'!$AK$101:$AK$117</c:f>
              <c:numCache>
                <c:formatCode>General</c:formatCode>
                <c:ptCount val="17"/>
                <c:pt idx="0">
                  <c:v>7</c:v>
                </c:pt>
                <c:pt idx="1">
                  <c:v>10</c:v>
                </c:pt>
                <c:pt idx="2">
                  <c:v>4</c:v>
                </c:pt>
                <c:pt idx="3">
                  <c:v>10</c:v>
                </c:pt>
                <c:pt idx="4">
                  <c:v>10</c:v>
                </c:pt>
                <c:pt idx="5">
                  <c:v>7</c:v>
                </c:pt>
                <c:pt idx="6">
                  <c:v>10</c:v>
                </c:pt>
                <c:pt idx="7">
                  <c:v>8</c:v>
                </c:pt>
                <c:pt idx="8">
                  <c:v>0</c:v>
                </c:pt>
                <c:pt idx="9">
                  <c:v>10</c:v>
                </c:pt>
                <c:pt idx="10">
                  <c:v>7</c:v>
                </c:pt>
                <c:pt idx="11">
                  <c:v>10</c:v>
                </c:pt>
                <c:pt idx="12">
                  <c:v>9</c:v>
                </c:pt>
                <c:pt idx="13">
                  <c:v>10</c:v>
                </c:pt>
              </c:numCache>
            </c:numRef>
          </c:xVal>
          <c:yVal>
            <c:numRef>
              <c:f>'id y pol por temas'!$AL$101:$AL$117</c:f>
              <c:numCache>
                <c:formatCode>General</c:formatCode>
                <c:ptCount val="17"/>
                <c:pt idx="0">
                  <c:v>11</c:v>
                </c:pt>
                <c:pt idx="1">
                  <c:v>20</c:v>
                </c:pt>
                <c:pt idx="2">
                  <c:v>5</c:v>
                </c:pt>
                <c:pt idx="3">
                  <c:v>16</c:v>
                </c:pt>
                <c:pt idx="4">
                  <c:v>20</c:v>
                </c:pt>
                <c:pt idx="5">
                  <c:v>15</c:v>
                </c:pt>
                <c:pt idx="6">
                  <c:v>0</c:v>
                </c:pt>
                <c:pt idx="7">
                  <c:v>6</c:v>
                </c:pt>
                <c:pt idx="8">
                  <c:v>1</c:v>
                </c:pt>
                <c:pt idx="9">
                  <c:v>15</c:v>
                </c:pt>
                <c:pt idx="10">
                  <c:v>9</c:v>
                </c:pt>
                <c:pt idx="11">
                  <c:v>10</c:v>
                </c:pt>
                <c:pt idx="12">
                  <c:v>2</c:v>
                </c:pt>
                <c:pt idx="13">
                  <c:v>11</c:v>
                </c:pt>
              </c:numCache>
            </c:numRef>
          </c:yVal>
          <c:smooth val="0"/>
          <c:extLst>
            <c:ext xmlns:c16="http://schemas.microsoft.com/office/drawing/2014/chart" uri="{C3380CC4-5D6E-409C-BE32-E72D297353CC}">
              <c16:uniqueId val="{00000000-9765-AB46-9198-76F9E55C34AF}"/>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temas'!$AM$101:$AM$117</c:f>
              <c:numCache>
                <c:formatCode>General</c:formatCode>
                <c:ptCount val="17"/>
                <c:pt idx="0">
                  <c:v>9</c:v>
                </c:pt>
                <c:pt idx="1">
                  <c:v>7</c:v>
                </c:pt>
                <c:pt idx="2">
                  <c:v>0</c:v>
                </c:pt>
                <c:pt idx="3">
                  <c:v>9</c:v>
                </c:pt>
                <c:pt idx="4">
                  <c:v>1</c:v>
                </c:pt>
                <c:pt idx="5">
                  <c:v>10</c:v>
                </c:pt>
                <c:pt idx="6">
                  <c:v>0</c:v>
                </c:pt>
                <c:pt idx="7">
                  <c:v>0</c:v>
                </c:pt>
                <c:pt idx="8">
                  <c:v>0</c:v>
                </c:pt>
                <c:pt idx="9">
                  <c:v>0</c:v>
                </c:pt>
                <c:pt idx="10">
                  <c:v>0</c:v>
                </c:pt>
                <c:pt idx="11">
                  <c:v>5</c:v>
                </c:pt>
                <c:pt idx="12">
                  <c:v>5</c:v>
                </c:pt>
                <c:pt idx="13">
                  <c:v>7</c:v>
                </c:pt>
                <c:pt idx="14">
                  <c:v>5</c:v>
                </c:pt>
                <c:pt idx="15">
                  <c:v>2</c:v>
                </c:pt>
                <c:pt idx="16">
                  <c:v>2</c:v>
                </c:pt>
              </c:numCache>
            </c:numRef>
          </c:xVal>
          <c:yVal>
            <c:numRef>
              <c:f>'id y pol por temas'!$AN$101:$AN$117</c:f>
              <c:numCache>
                <c:formatCode>General</c:formatCode>
                <c:ptCount val="17"/>
                <c:pt idx="0">
                  <c:v>3</c:v>
                </c:pt>
                <c:pt idx="1">
                  <c:v>6</c:v>
                </c:pt>
                <c:pt idx="2">
                  <c:v>2</c:v>
                </c:pt>
                <c:pt idx="3">
                  <c:v>0</c:v>
                </c:pt>
                <c:pt idx="4">
                  <c:v>2</c:v>
                </c:pt>
                <c:pt idx="5">
                  <c:v>14</c:v>
                </c:pt>
                <c:pt idx="6">
                  <c:v>12</c:v>
                </c:pt>
                <c:pt idx="7">
                  <c:v>20</c:v>
                </c:pt>
                <c:pt idx="8">
                  <c:v>0</c:v>
                </c:pt>
                <c:pt idx="9">
                  <c:v>2</c:v>
                </c:pt>
                <c:pt idx="10">
                  <c:v>7</c:v>
                </c:pt>
                <c:pt idx="11">
                  <c:v>3</c:v>
                </c:pt>
                <c:pt idx="12">
                  <c:v>12</c:v>
                </c:pt>
                <c:pt idx="13">
                  <c:v>10</c:v>
                </c:pt>
                <c:pt idx="14">
                  <c:v>7</c:v>
                </c:pt>
                <c:pt idx="15">
                  <c:v>3</c:v>
                </c:pt>
                <c:pt idx="16">
                  <c:v>12</c:v>
                </c:pt>
              </c:numCache>
            </c:numRef>
          </c:yVal>
          <c:smooth val="0"/>
          <c:extLst>
            <c:ext xmlns:c16="http://schemas.microsoft.com/office/drawing/2014/chart" uri="{C3380CC4-5D6E-409C-BE32-E72D297353CC}">
              <c16:uniqueId val="{00000002-9765-AB46-9198-76F9E55C34AF}"/>
            </c:ext>
          </c:extLst>
        </c:ser>
        <c:dLbls>
          <c:showLegendKey val="0"/>
          <c:showVal val="0"/>
          <c:showCatName val="0"/>
          <c:showSerName val="0"/>
          <c:showPercent val="0"/>
          <c:showBubbleSize val="0"/>
        </c:dLbls>
        <c:axId val="2046317776"/>
        <c:axId val="53741791"/>
      </c:scatterChart>
      <c:valAx>
        <c:axId val="204631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53741791"/>
        <c:crosses val="autoZero"/>
        <c:crossBetween val="midCat"/>
      </c:valAx>
      <c:valAx>
        <c:axId val="53741791"/>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46317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Anti-K and K extremism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1"/>
          <c:order val="0"/>
          <c:tx>
            <c:v>Non-dichotomous</c:v>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grupos!$J$3:$J$19</c:f>
              <c:numCache>
                <c:formatCode>General</c:formatCode>
                <c:ptCount val="17"/>
                <c:pt idx="0">
                  <c:v>0</c:v>
                </c:pt>
                <c:pt idx="1">
                  <c:v>9</c:v>
                </c:pt>
                <c:pt idx="2">
                  <c:v>2</c:v>
                </c:pt>
                <c:pt idx="3">
                  <c:v>4</c:v>
                </c:pt>
                <c:pt idx="4">
                  <c:v>10</c:v>
                </c:pt>
                <c:pt idx="5">
                  <c:v>0</c:v>
                </c:pt>
                <c:pt idx="6">
                  <c:v>8</c:v>
                </c:pt>
                <c:pt idx="7">
                  <c:v>10</c:v>
                </c:pt>
                <c:pt idx="8">
                  <c:v>0</c:v>
                </c:pt>
                <c:pt idx="9">
                  <c:v>0</c:v>
                </c:pt>
                <c:pt idx="10">
                  <c:v>0</c:v>
                </c:pt>
                <c:pt idx="11">
                  <c:v>4</c:v>
                </c:pt>
                <c:pt idx="12">
                  <c:v>0</c:v>
                </c:pt>
                <c:pt idx="13">
                  <c:v>2</c:v>
                </c:pt>
              </c:numCache>
            </c:numRef>
          </c:xVal>
          <c:yVal>
            <c:numRef>
              <c:f>grupos!$K$3:$K$19</c:f>
              <c:numCache>
                <c:formatCode>General</c:formatCode>
                <c:ptCount val="17"/>
                <c:pt idx="0">
                  <c:v>6.8</c:v>
                </c:pt>
                <c:pt idx="1">
                  <c:v>6.1</c:v>
                </c:pt>
                <c:pt idx="2">
                  <c:v>7.2</c:v>
                </c:pt>
                <c:pt idx="3">
                  <c:v>7.7</c:v>
                </c:pt>
                <c:pt idx="4">
                  <c:v>9.3000000000000007</c:v>
                </c:pt>
                <c:pt idx="5">
                  <c:v>3.5</c:v>
                </c:pt>
                <c:pt idx="6">
                  <c:v>6.2</c:v>
                </c:pt>
                <c:pt idx="7">
                  <c:v>9.1</c:v>
                </c:pt>
                <c:pt idx="8">
                  <c:v>9.9</c:v>
                </c:pt>
                <c:pt idx="9">
                  <c:v>8.3000000000000007</c:v>
                </c:pt>
                <c:pt idx="10">
                  <c:v>8.9</c:v>
                </c:pt>
                <c:pt idx="11">
                  <c:v>8.5</c:v>
                </c:pt>
                <c:pt idx="12">
                  <c:v>9.5</c:v>
                </c:pt>
                <c:pt idx="13">
                  <c:v>5</c:v>
                </c:pt>
              </c:numCache>
            </c:numRef>
          </c:yVal>
          <c:smooth val="0"/>
          <c:extLst>
            <c:ext xmlns:c16="http://schemas.microsoft.com/office/drawing/2014/chart" uri="{C3380CC4-5D6E-409C-BE32-E72D297353CC}">
              <c16:uniqueId val="{00000001-E57A-8043-A718-5BD956855B5B}"/>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grupos!$L$3:$L$19</c:f>
              <c:numCache>
                <c:formatCode>General</c:formatCode>
                <c:ptCount val="17"/>
                <c:pt idx="0">
                  <c:v>0</c:v>
                </c:pt>
                <c:pt idx="1">
                  <c:v>2</c:v>
                </c:pt>
                <c:pt idx="2">
                  <c:v>5</c:v>
                </c:pt>
                <c:pt idx="3">
                  <c:v>5</c:v>
                </c:pt>
                <c:pt idx="4">
                  <c:v>0</c:v>
                </c:pt>
                <c:pt idx="5">
                  <c:v>0</c:v>
                </c:pt>
                <c:pt idx="6">
                  <c:v>0</c:v>
                </c:pt>
                <c:pt idx="7">
                  <c:v>0</c:v>
                </c:pt>
                <c:pt idx="8">
                  <c:v>0</c:v>
                </c:pt>
                <c:pt idx="9">
                  <c:v>0</c:v>
                </c:pt>
                <c:pt idx="10">
                  <c:v>0</c:v>
                </c:pt>
                <c:pt idx="11">
                  <c:v>10</c:v>
                </c:pt>
                <c:pt idx="12">
                  <c:v>1</c:v>
                </c:pt>
                <c:pt idx="13">
                  <c:v>9</c:v>
                </c:pt>
                <c:pt idx="14">
                  <c:v>0</c:v>
                </c:pt>
                <c:pt idx="15">
                  <c:v>3</c:v>
                </c:pt>
                <c:pt idx="16">
                  <c:v>9</c:v>
                </c:pt>
              </c:numCache>
            </c:numRef>
          </c:xVal>
          <c:yVal>
            <c:numRef>
              <c:f>grupos!$M$3:$M$19</c:f>
              <c:numCache>
                <c:formatCode>General</c:formatCode>
                <c:ptCount val="17"/>
                <c:pt idx="0">
                  <c:v>6.1</c:v>
                </c:pt>
                <c:pt idx="1">
                  <c:v>2</c:v>
                </c:pt>
                <c:pt idx="2">
                  <c:v>7.1</c:v>
                </c:pt>
                <c:pt idx="3">
                  <c:v>5.7</c:v>
                </c:pt>
                <c:pt idx="4">
                  <c:v>7.5</c:v>
                </c:pt>
                <c:pt idx="5">
                  <c:v>6.6</c:v>
                </c:pt>
                <c:pt idx="6">
                  <c:v>7</c:v>
                </c:pt>
                <c:pt idx="7">
                  <c:v>6.4</c:v>
                </c:pt>
                <c:pt idx="8">
                  <c:v>5.8</c:v>
                </c:pt>
                <c:pt idx="9">
                  <c:v>7.5</c:v>
                </c:pt>
                <c:pt idx="10">
                  <c:v>6.5</c:v>
                </c:pt>
                <c:pt idx="11">
                  <c:v>10</c:v>
                </c:pt>
                <c:pt idx="12">
                  <c:v>5.2</c:v>
                </c:pt>
                <c:pt idx="13">
                  <c:v>7</c:v>
                </c:pt>
                <c:pt idx="14">
                  <c:v>7.1</c:v>
                </c:pt>
                <c:pt idx="15">
                  <c:v>8.9</c:v>
                </c:pt>
                <c:pt idx="16">
                  <c:v>6.9</c:v>
                </c:pt>
              </c:numCache>
            </c:numRef>
          </c:yVal>
          <c:smooth val="0"/>
          <c:extLst>
            <c:ext xmlns:c16="http://schemas.microsoft.com/office/drawing/2014/chart" uri="{C3380CC4-5D6E-409C-BE32-E72D297353CC}">
              <c16:uniqueId val="{00000002-E57A-8043-A718-5BD956855B5B}"/>
            </c:ext>
          </c:extLst>
        </c:ser>
        <c:dLbls>
          <c:showLegendKey val="0"/>
          <c:showVal val="0"/>
          <c:showCatName val="0"/>
          <c:showSerName val="0"/>
          <c:showPercent val="0"/>
          <c:showBubbleSize val="0"/>
        </c:dLbls>
        <c:axId val="59174655"/>
        <c:axId val="104274383"/>
      </c:scatterChart>
      <c:valAx>
        <c:axId val="59174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104274383"/>
        <c:crosses val="autoZero"/>
        <c:crossBetween val="midCat"/>
      </c:valAx>
      <c:valAx>
        <c:axId val="104274383"/>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591746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Anti-M and M extremism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grupos!$S$3:$S$19</c:f>
              <c:numCache>
                <c:formatCode>General</c:formatCode>
                <c:ptCount val="17"/>
                <c:pt idx="0">
                  <c:v>10</c:v>
                </c:pt>
                <c:pt idx="1">
                  <c:v>4</c:v>
                </c:pt>
                <c:pt idx="2">
                  <c:v>10</c:v>
                </c:pt>
                <c:pt idx="3">
                  <c:v>7</c:v>
                </c:pt>
                <c:pt idx="4">
                  <c:v>3</c:v>
                </c:pt>
                <c:pt idx="5">
                  <c:v>0</c:v>
                </c:pt>
                <c:pt idx="6">
                  <c:v>2</c:v>
                </c:pt>
                <c:pt idx="7">
                  <c:v>1</c:v>
                </c:pt>
                <c:pt idx="8">
                  <c:v>7</c:v>
                </c:pt>
                <c:pt idx="9">
                  <c:v>10</c:v>
                </c:pt>
                <c:pt idx="10">
                  <c:v>10</c:v>
                </c:pt>
                <c:pt idx="11">
                  <c:v>0</c:v>
                </c:pt>
                <c:pt idx="12">
                  <c:v>10</c:v>
                </c:pt>
                <c:pt idx="13">
                  <c:v>7</c:v>
                </c:pt>
              </c:numCache>
            </c:numRef>
          </c:xVal>
          <c:yVal>
            <c:numRef>
              <c:f>grupos!$T$3:$T$19</c:f>
              <c:numCache>
                <c:formatCode>General</c:formatCode>
                <c:ptCount val="17"/>
                <c:pt idx="0">
                  <c:v>6.8</c:v>
                </c:pt>
                <c:pt idx="1">
                  <c:v>4.3</c:v>
                </c:pt>
                <c:pt idx="2">
                  <c:v>8.1</c:v>
                </c:pt>
                <c:pt idx="3">
                  <c:v>5.0999999999999996</c:v>
                </c:pt>
                <c:pt idx="4">
                  <c:v>6.1</c:v>
                </c:pt>
                <c:pt idx="5">
                  <c:v>3.3</c:v>
                </c:pt>
                <c:pt idx="6">
                  <c:v>6.2</c:v>
                </c:pt>
                <c:pt idx="7">
                  <c:v>6.1</c:v>
                </c:pt>
                <c:pt idx="8">
                  <c:v>8.1999999999999993</c:v>
                </c:pt>
                <c:pt idx="9">
                  <c:v>5</c:v>
                </c:pt>
                <c:pt idx="10">
                  <c:v>7.3</c:v>
                </c:pt>
                <c:pt idx="11">
                  <c:v>4.7</c:v>
                </c:pt>
                <c:pt idx="12">
                  <c:v>9.5</c:v>
                </c:pt>
                <c:pt idx="13">
                  <c:v>5.2</c:v>
                </c:pt>
              </c:numCache>
            </c:numRef>
          </c:yVal>
          <c:smooth val="0"/>
          <c:extLst>
            <c:ext xmlns:c16="http://schemas.microsoft.com/office/drawing/2014/chart" uri="{C3380CC4-5D6E-409C-BE32-E72D297353CC}">
              <c16:uniqueId val="{00000000-CA2E-BC42-B8D6-66976E883254}"/>
            </c:ext>
          </c:extLst>
        </c:ser>
        <c:ser>
          <c:idx val="1"/>
          <c:order val="1"/>
          <c:tx>
            <c:v>Dichotomous</c:v>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grupos!$U$3:$U$19</c:f>
              <c:numCache>
                <c:formatCode>General</c:formatCode>
                <c:ptCount val="17"/>
                <c:pt idx="0">
                  <c:v>2</c:v>
                </c:pt>
                <c:pt idx="1">
                  <c:v>0</c:v>
                </c:pt>
                <c:pt idx="2">
                  <c:v>7</c:v>
                </c:pt>
                <c:pt idx="3">
                  <c:v>5</c:v>
                </c:pt>
                <c:pt idx="4">
                  <c:v>5</c:v>
                </c:pt>
                <c:pt idx="5">
                  <c:v>5</c:v>
                </c:pt>
                <c:pt idx="6">
                  <c:v>0</c:v>
                </c:pt>
                <c:pt idx="7">
                  <c:v>0</c:v>
                </c:pt>
                <c:pt idx="8">
                  <c:v>0</c:v>
                </c:pt>
                <c:pt idx="9">
                  <c:v>0</c:v>
                </c:pt>
                <c:pt idx="10">
                  <c:v>0</c:v>
                </c:pt>
                <c:pt idx="11">
                  <c:v>3</c:v>
                </c:pt>
                <c:pt idx="12">
                  <c:v>0</c:v>
                </c:pt>
                <c:pt idx="13">
                  <c:v>0</c:v>
                </c:pt>
                <c:pt idx="14">
                  <c:v>0</c:v>
                </c:pt>
                <c:pt idx="15">
                  <c:v>7</c:v>
                </c:pt>
                <c:pt idx="16">
                  <c:v>1</c:v>
                </c:pt>
              </c:numCache>
            </c:numRef>
          </c:xVal>
          <c:yVal>
            <c:numRef>
              <c:f>grupos!$V$3:$V$19</c:f>
              <c:numCache>
                <c:formatCode>General</c:formatCode>
                <c:ptCount val="17"/>
                <c:pt idx="0">
                  <c:v>4.7</c:v>
                </c:pt>
                <c:pt idx="1">
                  <c:v>2</c:v>
                </c:pt>
                <c:pt idx="2">
                  <c:v>7.5</c:v>
                </c:pt>
                <c:pt idx="3">
                  <c:v>5</c:v>
                </c:pt>
                <c:pt idx="4">
                  <c:v>6.8</c:v>
                </c:pt>
                <c:pt idx="5">
                  <c:v>4.8</c:v>
                </c:pt>
                <c:pt idx="6">
                  <c:v>6.9</c:v>
                </c:pt>
                <c:pt idx="7">
                  <c:v>4.9000000000000004</c:v>
                </c:pt>
                <c:pt idx="8">
                  <c:v>5.8</c:v>
                </c:pt>
                <c:pt idx="9">
                  <c:v>7</c:v>
                </c:pt>
                <c:pt idx="10">
                  <c:v>6.7</c:v>
                </c:pt>
                <c:pt idx="11">
                  <c:v>9.4</c:v>
                </c:pt>
                <c:pt idx="12">
                  <c:v>4.8</c:v>
                </c:pt>
                <c:pt idx="13">
                  <c:v>6.6</c:v>
                </c:pt>
                <c:pt idx="14">
                  <c:v>6.4</c:v>
                </c:pt>
                <c:pt idx="15">
                  <c:v>5.4</c:v>
                </c:pt>
                <c:pt idx="16">
                  <c:v>7.1</c:v>
                </c:pt>
              </c:numCache>
            </c:numRef>
          </c:yVal>
          <c:smooth val="0"/>
          <c:extLst>
            <c:ext xmlns:c16="http://schemas.microsoft.com/office/drawing/2014/chart" uri="{C3380CC4-5D6E-409C-BE32-E72D297353CC}">
              <c16:uniqueId val="{00000001-CA2E-BC42-B8D6-66976E883254}"/>
            </c:ext>
          </c:extLst>
        </c:ser>
        <c:dLbls>
          <c:showLegendKey val="0"/>
          <c:showVal val="0"/>
          <c:showCatName val="0"/>
          <c:showSerName val="0"/>
          <c:showPercent val="0"/>
          <c:showBubbleSize val="0"/>
        </c:dLbls>
        <c:axId val="143154655"/>
        <c:axId val="61047519"/>
      </c:scatterChart>
      <c:valAx>
        <c:axId val="143154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1047519"/>
        <c:crosses val="autoZero"/>
        <c:crossBetween val="midCat"/>
      </c:valAx>
      <c:valAx>
        <c:axId val="6104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1431546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 and M extremism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grupos!$W$3:$W$19</c:f>
              <c:numCache>
                <c:formatCode>General</c:formatCode>
                <c:ptCount val="17"/>
                <c:pt idx="0">
                  <c:v>7</c:v>
                </c:pt>
                <c:pt idx="1">
                  <c:v>1</c:v>
                </c:pt>
                <c:pt idx="2">
                  <c:v>9</c:v>
                </c:pt>
                <c:pt idx="3">
                  <c:v>6</c:v>
                </c:pt>
                <c:pt idx="4">
                  <c:v>0</c:v>
                </c:pt>
                <c:pt idx="5">
                  <c:v>2</c:v>
                </c:pt>
                <c:pt idx="6">
                  <c:v>0</c:v>
                </c:pt>
                <c:pt idx="7">
                  <c:v>0</c:v>
                </c:pt>
                <c:pt idx="8">
                  <c:v>10</c:v>
                </c:pt>
                <c:pt idx="9">
                  <c:v>8</c:v>
                </c:pt>
                <c:pt idx="10">
                  <c:v>8</c:v>
                </c:pt>
                <c:pt idx="11">
                  <c:v>0</c:v>
                </c:pt>
                <c:pt idx="12">
                  <c:v>10</c:v>
                </c:pt>
                <c:pt idx="13">
                  <c:v>1</c:v>
                </c:pt>
              </c:numCache>
            </c:numRef>
          </c:xVal>
          <c:yVal>
            <c:numRef>
              <c:f>grupos!$X$3:$X$19</c:f>
              <c:numCache>
                <c:formatCode>General</c:formatCode>
                <c:ptCount val="17"/>
                <c:pt idx="0">
                  <c:v>6.8</c:v>
                </c:pt>
                <c:pt idx="1">
                  <c:v>4.3</c:v>
                </c:pt>
                <c:pt idx="2">
                  <c:v>8.1</c:v>
                </c:pt>
                <c:pt idx="3">
                  <c:v>5.0999999999999996</c:v>
                </c:pt>
                <c:pt idx="4">
                  <c:v>6.1</c:v>
                </c:pt>
                <c:pt idx="5">
                  <c:v>3.3</c:v>
                </c:pt>
                <c:pt idx="6">
                  <c:v>6.2</c:v>
                </c:pt>
                <c:pt idx="7">
                  <c:v>6.1</c:v>
                </c:pt>
                <c:pt idx="8">
                  <c:v>8.1999999999999993</c:v>
                </c:pt>
                <c:pt idx="9">
                  <c:v>5</c:v>
                </c:pt>
                <c:pt idx="10">
                  <c:v>7.3</c:v>
                </c:pt>
                <c:pt idx="11">
                  <c:v>4.7</c:v>
                </c:pt>
                <c:pt idx="12">
                  <c:v>9.5</c:v>
                </c:pt>
                <c:pt idx="13">
                  <c:v>5.2</c:v>
                </c:pt>
              </c:numCache>
            </c:numRef>
          </c:yVal>
          <c:smooth val="0"/>
          <c:extLst>
            <c:ext xmlns:c16="http://schemas.microsoft.com/office/drawing/2014/chart" uri="{C3380CC4-5D6E-409C-BE32-E72D297353CC}">
              <c16:uniqueId val="{00000000-EDFD-7245-BFCD-D20BE17C2E85}"/>
            </c:ext>
          </c:extLst>
        </c:ser>
        <c:ser>
          <c:idx val="1"/>
          <c:order val="1"/>
          <c:tx>
            <c:v>Dichotomous</c:v>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grupos!$Y$3:$Y$19</c:f>
              <c:numCache>
                <c:formatCode>General</c:formatCode>
                <c:ptCount val="17"/>
                <c:pt idx="0">
                  <c:v>4</c:v>
                </c:pt>
                <c:pt idx="1">
                  <c:v>0</c:v>
                </c:pt>
                <c:pt idx="2">
                  <c:v>4</c:v>
                </c:pt>
                <c:pt idx="3">
                  <c:v>2</c:v>
                </c:pt>
                <c:pt idx="4">
                  <c:v>7</c:v>
                </c:pt>
                <c:pt idx="5">
                  <c:v>10</c:v>
                </c:pt>
                <c:pt idx="6">
                  <c:v>3</c:v>
                </c:pt>
                <c:pt idx="7">
                  <c:v>7</c:v>
                </c:pt>
                <c:pt idx="8">
                  <c:v>1</c:v>
                </c:pt>
                <c:pt idx="9">
                  <c:v>0</c:v>
                </c:pt>
                <c:pt idx="10">
                  <c:v>2</c:v>
                </c:pt>
                <c:pt idx="11">
                  <c:v>0</c:v>
                </c:pt>
                <c:pt idx="12">
                  <c:v>5</c:v>
                </c:pt>
                <c:pt idx="13">
                  <c:v>0</c:v>
                </c:pt>
                <c:pt idx="14">
                  <c:v>0</c:v>
                </c:pt>
                <c:pt idx="15">
                  <c:v>6</c:v>
                </c:pt>
                <c:pt idx="16">
                  <c:v>1</c:v>
                </c:pt>
              </c:numCache>
            </c:numRef>
          </c:xVal>
          <c:yVal>
            <c:numRef>
              <c:f>grupos!$Z$3:$Z$19</c:f>
              <c:numCache>
                <c:formatCode>General</c:formatCode>
                <c:ptCount val="17"/>
                <c:pt idx="0">
                  <c:v>4.7</c:v>
                </c:pt>
                <c:pt idx="1">
                  <c:v>2</c:v>
                </c:pt>
                <c:pt idx="2">
                  <c:v>7.5</c:v>
                </c:pt>
                <c:pt idx="3">
                  <c:v>5</c:v>
                </c:pt>
                <c:pt idx="4">
                  <c:v>6.8</c:v>
                </c:pt>
                <c:pt idx="5">
                  <c:v>4.8</c:v>
                </c:pt>
                <c:pt idx="6">
                  <c:v>6.9</c:v>
                </c:pt>
                <c:pt idx="7">
                  <c:v>4.9000000000000004</c:v>
                </c:pt>
                <c:pt idx="8">
                  <c:v>5.8</c:v>
                </c:pt>
                <c:pt idx="9">
                  <c:v>7</c:v>
                </c:pt>
                <c:pt idx="10">
                  <c:v>6.7</c:v>
                </c:pt>
                <c:pt idx="11">
                  <c:v>9.4</c:v>
                </c:pt>
                <c:pt idx="12">
                  <c:v>4.8</c:v>
                </c:pt>
                <c:pt idx="13">
                  <c:v>6.6</c:v>
                </c:pt>
                <c:pt idx="14">
                  <c:v>6.4</c:v>
                </c:pt>
                <c:pt idx="15">
                  <c:v>5.4</c:v>
                </c:pt>
                <c:pt idx="16">
                  <c:v>7.1</c:v>
                </c:pt>
              </c:numCache>
            </c:numRef>
          </c:yVal>
          <c:smooth val="0"/>
          <c:extLst>
            <c:ext xmlns:c16="http://schemas.microsoft.com/office/drawing/2014/chart" uri="{C3380CC4-5D6E-409C-BE32-E72D297353CC}">
              <c16:uniqueId val="{00000001-EDFD-7245-BFCD-D20BE17C2E85}"/>
            </c:ext>
          </c:extLst>
        </c:ser>
        <c:dLbls>
          <c:showLegendKey val="0"/>
          <c:showVal val="0"/>
          <c:showCatName val="0"/>
          <c:showSerName val="0"/>
          <c:showPercent val="0"/>
          <c:showBubbleSize val="0"/>
        </c:dLbls>
        <c:axId val="59623583"/>
        <c:axId val="2078638784"/>
      </c:scatterChart>
      <c:valAx>
        <c:axId val="59623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8638784"/>
        <c:crosses val="autoZero"/>
        <c:crossBetween val="midCat"/>
      </c:valAx>
      <c:valAx>
        <c:axId val="207863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59623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Taxes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temas'!$A$82:$A$98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temas'!$B$82:$B$98</c:f>
              <c:numCache>
                <c:formatCode>General</c:formatCode>
                <c:ptCount val="17"/>
                <c:pt idx="0">
                  <c:v>10</c:v>
                </c:pt>
                <c:pt idx="1">
                  <c:v>20</c:v>
                </c:pt>
                <c:pt idx="2">
                  <c:v>7</c:v>
                </c:pt>
                <c:pt idx="3">
                  <c:v>13</c:v>
                </c:pt>
                <c:pt idx="4">
                  <c:v>20</c:v>
                </c:pt>
                <c:pt idx="5">
                  <c:v>20</c:v>
                </c:pt>
                <c:pt idx="6">
                  <c:v>15</c:v>
                </c:pt>
                <c:pt idx="7">
                  <c:v>17</c:v>
                </c:pt>
                <c:pt idx="8">
                  <c:v>9</c:v>
                </c:pt>
                <c:pt idx="9">
                  <c:v>20</c:v>
                </c:pt>
                <c:pt idx="10">
                  <c:v>15</c:v>
                </c:pt>
                <c:pt idx="11">
                  <c:v>20</c:v>
                </c:pt>
                <c:pt idx="12">
                  <c:v>3</c:v>
                </c:pt>
                <c:pt idx="13">
                  <c:v>15</c:v>
                </c:pt>
              </c:numCache>
            </c:numRef>
          </c:yVal>
          <c:smooth val="0"/>
          <c:extLst>
            <c:ext xmlns:c16="http://schemas.microsoft.com/office/drawing/2014/chart" uri="{C3380CC4-5D6E-409C-BE32-E72D297353CC}">
              <c16:uniqueId val="{00000000-9232-F14D-AE04-F3F3821F5C14}"/>
            </c:ext>
          </c:extLst>
        </c:ser>
        <c:ser>
          <c:idx val="2"/>
          <c:order val="1"/>
          <c:tx>
            <c:v>Dichotomous</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forward val="2"/>
            <c:dispRSqr val="0"/>
            <c:dispEq val="0"/>
          </c:trendline>
          <c:xVal>
            <c:numRef>
              <c:f>'id y pol por temas'!$C$82:$C$98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temas'!$D$82:$D$98</c:f>
              <c:numCache>
                <c:formatCode>General</c:formatCode>
                <c:ptCount val="17"/>
                <c:pt idx="0">
                  <c:v>17</c:v>
                </c:pt>
                <c:pt idx="1">
                  <c:v>18</c:v>
                </c:pt>
                <c:pt idx="2">
                  <c:v>10</c:v>
                </c:pt>
                <c:pt idx="3">
                  <c:v>0</c:v>
                </c:pt>
                <c:pt idx="4">
                  <c:v>11</c:v>
                </c:pt>
                <c:pt idx="5">
                  <c:v>20</c:v>
                </c:pt>
                <c:pt idx="6">
                  <c:v>7</c:v>
                </c:pt>
                <c:pt idx="7">
                  <c:v>12</c:v>
                </c:pt>
                <c:pt idx="8">
                  <c:v>10</c:v>
                </c:pt>
                <c:pt idx="9">
                  <c:v>3</c:v>
                </c:pt>
                <c:pt idx="10">
                  <c:v>16</c:v>
                </c:pt>
                <c:pt idx="11">
                  <c:v>17</c:v>
                </c:pt>
                <c:pt idx="12">
                  <c:v>20</c:v>
                </c:pt>
                <c:pt idx="13">
                  <c:v>20</c:v>
                </c:pt>
                <c:pt idx="14">
                  <c:v>10</c:v>
                </c:pt>
                <c:pt idx="15">
                  <c:v>7</c:v>
                </c:pt>
                <c:pt idx="16">
                  <c:v>11</c:v>
                </c:pt>
              </c:numCache>
            </c:numRef>
          </c:yVal>
          <c:smooth val="0"/>
          <c:extLst>
            <c:ext xmlns:c16="http://schemas.microsoft.com/office/drawing/2014/chart" uri="{C3380CC4-5D6E-409C-BE32-E72D297353CC}">
              <c16:uniqueId val="{00000002-9232-F14D-AE04-F3F3821F5C14}"/>
            </c:ext>
          </c:extLst>
        </c:ser>
        <c:dLbls>
          <c:showLegendKey val="0"/>
          <c:showVal val="0"/>
          <c:showCatName val="0"/>
          <c:showSerName val="0"/>
          <c:showPercent val="0"/>
          <c:showBubbleSize val="0"/>
        </c:dLbls>
        <c:axId val="2072298208"/>
        <c:axId val="2072658464"/>
      </c:scatterChart>
      <c:valAx>
        <c:axId val="207229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2658464"/>
        <c:crosses val="autoZero"/>
        <c:crossBetween val="midCat"/>
      </c:valAx>
      <c:valAx>
        <c:axId val="2072658464"/>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22982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plans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temas'!$E$82:$E$98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temas'!$F$82:$F$98</c:f>
              <c:numCache>
                <c:formatCode>General</c:formatCode>
                <c:ptCount val="17"/>
                <c:pt idx="0">
                  <c:v>5</c:v>
                </c:pt>
                <c:pt idx="1">
                  <c:v>19</c:v>
                </c:pt>
                <c:pt idx="2">
                  <c:v>6</c:v>
                </c:pt>
                <c:pt idx="3">
                  <c:v>16</c:v>
                </c:pt>
                <c:pt idx="4">
                  <c:v>0</c:v>
                </c:pt>
                <c:pt idx="5">
                  <c:v>18</c:v>
                </c:pt>
                <c:pt idx="6">
                  <c:v>0</c:v>
                </c:pt>
                <c:pt idx="7">
                  <c:v>16</c:v>
                </c:pt>
                <c:pt idx="8">
                  <c:v>7</c:v>
                </c:pt>
                <c:pt idx="9">
                  <c:v>16</c:v>
                </c:pt>
                <c:pt idx="10">
                  <c:v>18</c:v>
                </c:pt>
                <c:pt idx="11">
                  <c:v>16</c:v>
                </c:pt>
                <c:pt idx="12">
                  <c:v>15</c:v>
                </c:pt>
                <c:pt idx="13">
                  <c:v>9</c:v>
                </c:pt>
              </c:numCache>
            </c:numRef>
          </c:yVal>
          <c:smooth val="0"/>
          <c:extLst>
            <c:ext xmlns:c16="http://schemas.microsoft.com/office/drawing/2014/chart" uri="{C3380CC4-5D6E-409C-BE32-E72D297353CC}">
              <c16:uniqueId val="{00000000-037B-8447-BE6F-D3D792AF1D1F}"/>
            </c:ext>
          </c:extLst>
        </c:ser>
        <c:ser>
          <c:idx val="1"/>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temas'!$G$82:$G$98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temas'!$H$82:$H$98</c:f>
              <c:numCache>
                <c:formatCode>General</c:formatCode>
                <c:ptCount val="17"/>
                <c:pt idx="0">
                  <c:v>15</c:v>
                </c:pt>
                <c:pt idx="1">
                  <c:v>20</c:v>
                </c:pt>
                <c:pt idx="2">
                  <c:v>10</c:v>
                </c:pt>
                <c:pt idx="3">
                  <c:v>13</c:v>
                </c:pt>
                <c:pt idx="4">
                  <c:v>12</c:v>
                </c:pt>
                <c:pt idx="5">
                  <c:v>20</c:v>
                </c:pt>
                <c:pt idx="6">
                  <c:v>2</c:v>
                </c:pt>
                <c:pt idx="7">
                  <c:v>11</c:v>
                </c:pt>
                <c:pt idx="8">
                  <c:v>17</c:v>
                </c:pt>
                <c:pt idx="9">
                  <c:v>8</c:v>
                </c:pt>
                <c:pt idx="10">
                  <c:v>20</c:v>
                </c:pt>
                <c:pt idx="11">
                  <c:v>8</c:v>
                </c:pt>
                <c:pt idx="12">
                  <c:v>13</c:v>
                </c:pt>
                <c:pt idx="13">
                  <c:v>16</c:v>
                </c:pt>
                <c:pt idx="14">
                  <c:v>11</c:v>
                </c:pt>
                <c:pt idx="15">
                  <c:v>3</c:v>
                </c:pt>
                <c:pt idx="16">
                  <c:v>13</c:v>
                </c:pt>
              </c:numCache>
            </c:numRef>
          </c:yVal>
          <c:smooth val="0"/>
          <c:extLst>
            <c:ext xmlns:c16="http://schemas.microsoft.com/office/drawing/2014/chart" uri="{C3380CC4-5D6E-409C-BE32-E72D297353CC}">
              <c16:uniqueId val="{00000001-037B-8447-BE6F-D3D792AF1D1F}"/>
            </c:ext>
          </c:extLst>
        </c:ser>
        <c:dLbls>
          <c:showLegendKey val="0"/>
          <c:showVal val="0"/>
          <c:showCatName val="0"/>
          <c:showSerName val="0"/>
          <c:showPercent val="0"/>
          <c:showBubbleSize val="0"/>
        </c:dLbls>
        <c:axId val="2053594432"/>
        <c:axId val="2053173536"/>
      </c:scatterChart>
      <c:valAx>
        <c:axId val="205359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53173536"/>
        <c:crosses val="autoZero"/>
        <c:crossBetween val="midCat"/>
      </c:valAx>
      <c:valAx>
        <c:axId val="2053173536"/>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535944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Health/economy</a:t>
            </a:r>
            <a:r>
              <a:rPr lang="en-US" baseline="0"/>
              <a:t> and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temas'!$I$82:$I$98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temas'!$J$82:$J$98</c:f>
              <c:numCache>
                <c:formatCode>General</c:formatCode>
                <c:ptCount val="17"/>
                <c:pt idx="0">
                  <c:v>9</c:v>
                </c:pt>
                <c:pt idx="1">
                  <c:v>19</c:v>
                </c:pt>
                <c:pt idx="2">
                  <c:v>2</c:v>
                </c:pt>
                <c:pt idx="3">
                  <c:v>3</c:v>
                </c:pt>
                <c:pt idx="4">
                  <c:v>20</c:v>
                </c:pt>
                <c:pt idx="5">
                  <c:v>17</c:v>
                </c:pt>
                <c:pt idx="6">
                  <c:v>15</c:v>
                </c:pt>
                <c:pt idx="7">
                  <c:v>13</c:v>
                </c:pt>
                <c:pt idx="8">
                  <c:v>1</c:v>
                </c:pt>
                <c:pt idx="9">
                  <c:v>11</c:v>
                </c:pt>
                <c:pt idx="10">
                  <c:v>9</c:v>
                </c:pt>
                <c:pt idx="11">
                  <c:v>18</c:v>
                </c:pt>
                <c:pt idx="12">
                  <c:v>3</c:v>
                </c:pt>
                <c:pt idx="13">
                  <c:v>9</c:v>
                </c:pt>
              </c:numCache>
            </c:numRef>
          </c:yVal>
          <c:smooth val="0"/>
          <c:extLst>
            <c:ext xmlns:c16="http://schemas.microsoft.com/office/drawing/2014/chart" uri="{C3380CC4-5D6E-409C-BE32-E72D297353CC}">
              <c16:uniqueId val="{00000000-AF61-C242-B848-ADB6B980B5B6}"/>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temas'!$K$82:$K$98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temas'!$L$82:$L$98</c:f>
              <c:numCache>
                <c:formatCode>General</c:formatCode>
                <c:ptCount val="17"/>
                <c:pt idx="0">
                  <c:v>4</c:v>
                </c:pt>
                <c:pt idx="1">
                  <c:v>7</c:v>
                </c:pt>
                <c:pt idx="2">
                  <c:v>0</c:v>
                </c:pt>
                <c:pt idx="3">
                  <c:v>0</c:v>
                </c:pt>
                <c:pt idx="4">
                  <c:v>8</c:v>
                </c:pt>
                <c:pt idx="5">
                  <c:v>20</c:v>
                </c:pt>
                <c:pt idx="6">
                  <c:v>10</c:v>
                </c:pt>
                <c:pt idx="7">
                  <c:v>0</c:v>
                </c:pt>
                <c:pt idx="8">
                  <c:v>0</c:v>
                </c:pt>
                <c:pt idx="9">
                  <c:v>7</c:v>
                </c:pt>
                <c:pt idx="10">
                  <c:v>13</c:v>
                </c:pt>
                <c:pt idx="11">
                  <c:v>4</c:v>
                </c:pt>
                <c:pt idx="12">
                  <c:v>14</c:v>
                </c:pt>
                <c:pt idx="13">
                  <c:v>20</c:v>
                </c:pt>
                <c:pt idx="14">
                  <c:v>6</c:v>
                </c:pt>
                <c:pt idx="15">
                  <c:v>2</c:v>
                </c:pt>
                <c:pt idx="16">
                  <c:v>9</c:v>
                </c:pt>
              </c:numCache>
            </c:numRef>
          </c:yVal>
          <c:smooth val="0"/>
          <c:extLst>
            <c:ext xmlns:c16="http://schemas.microsoft.com/office/drawing/2014/chart" uri="{C3380CC4-5D6E-409C-BE32-E72D297353CC}">
              <c16:uniqueId val="{00000002-AF61-C242-B848-ADB6B980B5B6}"/>
            </c:ext>
          </c:extLst>
        </c:ser>
        <c:dLbls>
          <c:showLegendKey val="0"/>
          <c:showVal val="0"/>
          <c:showCatName val="0"/>
          <c:showSerName val="0"/>
          <c:showPercent val="0"/>
          <c:showBubbleSize val="0"/>
        </c:dLbls>
        <c:axId val="2072349232"/>
        <c:axId val="2072383088"/>
      </c:scatterChart>
      <c:valAx>
        <c:axId val="2072349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2383088"/>
        <c:crosses val="autoZero"/>
        <c:crossBetween val="midCat"/>
      </c:valAx>
      <c:valAx>
        <c:axId val="207238308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2349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Venezuela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temas'!$M$82:$M$98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temas'!$N$82:$N$98</c:f>
              <c:numCache>
                <c:formatCode>General</c:formatCode>
                <c:ptCount val="17"/>
                <c:pt idx="0">
                  <c:v>10</c:v>
                </c:pt>
                <c:pt idx="1">
                  <c:v>19</c:v>
                </c:pt>
                <c:pt idx="2">
                  <c:v>9</c:v>
                </c:pt>
                <c:pt idx="3">
                  <c:v>19</c:v>
                </c:pt>
                <c:pt idx="4">
                  <c:v>10</c:v>
                </c:pt>
                <c:pt idx="5">
                  <c:v>18</c:v>
                </c:pt>
                <c:pt idx="6">
                  <c:v>20</c:v>
                </c:pt>
                <c:pt idx="7">
                  <c:v>17</c:v>
                </c:pt>
                <c:pt idx="8">
                  <c:v>7</c:v>
                </c:pt>
                <c:pt idx="9">
                  <c:v>18</c:v>
                </c:pt>
                <c:pt idx="10">
                  <c:v>8</c:v>
                </c:pt>
                <c:pt idx="11">
                  <c:v>20</c:v>
                </c:pt>
                <c:pt idx="12">
                  <c:v>15</c:v>
                </c:pt>
                <c:pt idx="13">
                  <c:v>20</c:v>
                </c:pt>
              </c:numCache>
            </c:numRef>
          </c:yVal>
          <c:smooth val="0"/>
          <c:extLst>
            <c:ext xmlns:c16="http://schemas.microsoft.com/office/drawing/2014/chart" uri="{C3380CC4-5D6E-409C-BE32-E72D297353CC}">
              <c16:uniqueId val="{00000000-3759-8747-9748-E347601AC36D}"/>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temas'!$O$82:$O$98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temas'!$P$82:$P$98</c:f>
              <c:numCache>
                <c:formatCode>General</c:formatCode>
                <c:ptCount val="17"/>
                <c:pt idx="0">
                  <c:v>10</c:v>
                </c:pt>
                <c:pt idx="1">
                  <c:v>10</c:v>
                </c:pt>
                <c:pt idx="2">
                  <c:v>0</c:v>
                </c:pt>
                <c:pt idx="3">
                  <c:v>20</c:v>
                </c:pt>
                <c:pt idx="4">
                  <c:v>10</c:v>
                </c:pt>
                <c:pt idx="5">
                  <c:v>0</c:v>
                </c:pt>
                <c:pt idx="6">
                  <c:v>0</c:v>
                </c:pt>
                <c:pt idx="7">
                  <c:v>0</c:v>
                </c:pt>
                <c:pt idx="8">
                  <c:v>17</c:v>
                </c:pt>
                <c:pt idx="9">
                  <c:v>7</c:v>
                </c:pt>
                <c:pt idx="10">
                  <c:v>16</c:v>
                </c:pt>
                <c:pt idx="11">
                  <c:v>15</c:v>
                </c:pt>
                <c:pt idx="12">
                  <c:v>17</c:v>
                </c:pt>
                <c:pt idx="13">
                  <c:v>4</c:v>
                </c:pt>
                <c:pt idx="14">
                  <c:v>13</c:v>
                </c:pt>
                <c:pt idx="15">
                  <c:v>0</c:v>
                </c:pt>
                <c:pt idx="16">
                  <c:v>14</c:v>
                </c:pt>
              </c:numCache>
            </c:numRef>
          </c:yVal>
          <c:smooth val="0"/>
          <c:extLst>
            <c:ext xmlns:c16="http://schemas.microsoft.com/office/drawing/2014/chart" uri="{C3380CC4-5D6E-409C-BE32-E72D297353CC}">
              <c16:uniqueId val="{00000002-3759-8747-9748-E347601AC36D}"/>
            </c:ext>
          </c:extLst>
        </c:ser>
        <c:dLbls>
          <c:showLegendKey val="0"/>
          <c:showVal val="0"/>
          <c:showCatName val="0"/>
          <c:showSerName val="0"/>
          <c:showPercent val="0"/>
          <c:showBubbleSize val="0"/>
        </c:dLbls>
        <c:axId val="2076619536"/>
        <c:axId val="2141228704"/>
      </c:scatterChart>
      <c:valAx>
        <c:axId val="207661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141228704"/>
        <c:crosses val="autoZero"/>
        <c:crossBetween val="midCat"/>
      </c:valAx>
      <c:valAx>
        <c:axId val="2141228704"/>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66195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intervention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temas'!$Q$82:$Q$98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temas'!$R$82:$R$98</c:f>
              <c:numCache>
                <c:formatCode>General</c:formatCode>
                <c:ptCount val="17"/>
                <c:pt idx="0">
                  <c:v>12</c:v>
                </c:pt>
                <c:pt idx="1">
                  <c:v>20</c:v>
                </c:pt>
                <c:pt idx="2">
                  <c:v>4</c:v>
                </c:pt>
                <c:pt idx="3">
                  <c:v>13</c:v>
                </c:pt>
                <c:pt idx="4">
                  <c:v>10</c:v>
                </c:pt>
                <c:pt idx="5">
                  <c:v>20</c:v>
                </c:pt>
                <c:pt idx="6">
                  <c:v>15</c:v>
                </c:pt>
                <c:pt idx="7">
                  <c:v>8</c:v>
                </c:pt>
                <c:pt idx="8">
                  <c:v>0</c:v>
                </c:pt>
                <c:pt idx="9">
                  <c:v>15</c:v>
                </c:pt>
                <c:pt idx="10">
                  <c:v>6</c:v>
                </c:pt>
                <c:pt idx="11">
                  <c:v>17</c:v>
                </c:pt>
                <c:pt idx="12">
                  <c:v>3</c:v>
                </c:pt>
                <c:pt idx="13">
                  <c:v>16</c:v>
                </c:pt>
              </c:numCache>
            </c:numRef>
          </c:yVal>
          <c:smooth val="0"/>
          <c:extLst>
            <c:ext xmlns:c16="http://schemas.microsoft.com/office/drawing/2014/chart" uri="{C3380CC4-5D6E-409C-BE32-E72D297353CC}">
              <c16:uniqueId val="{00000000-5CCB-D641-BC07-9FD809D322B8}"/>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temas'!$S$82:$S$98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temas'!$T$82:$T$98</c:f>
              <c:numCache>
                <c:formatCode>General</c:formatCode>
                <c:ptCount val="17"/>
                <c:pt idx="0">
                  <c:v>3</c:v>
                </c:pt>
                <c:pt idx="1">
                  <c:v>13</c:v>
                </c:pt>
                <c:pt idx="2">
                  <c:v>4</c:v>
                </c:pt>
                <c:pt idx="3">
                  <c:v>11</c:v>
                </c:pt>
                <c:pt idx="4">
                  <c:v>10</c:v>
                </c:pt>
                <c:pt idx="5">
                  <c:v>20</c:v>
                </c:pt>
                <c:pt idx="6">
                  <c:v>1</c:v>
                </c:pt>
                <c:pt idx="7">
                  <c:v>6</c:v>
                </c:pt>
                <c:pt idx="8">
                  <c:v>20</c:v>
                </c:pt>
                <c:pt idx="9">
                  <c:v>7</c:v>
                </c:pt>
                <c:pt idx="10">
                  <c:v>17</c:v>
                </c:pt>
                <c:pt idx="11">
                  <c:v>13</c:v>
                </c:pt>
                <c:pt idx="12">
                  <c:v>19</c:v>
                </c:pt>
                <c:pt idx="13">
                  <c:v>10</c:v>
                </c:pt>
                <c:pt idx="14">
                  <c:v>13</c:v>
                </c:pt>
                <c:pt idx="15">
                  <c:v>4</c:v>
                </c:pt>
                <c:pt idx="16">
                  <c:v>9</c:v>
                </c:pt>
              </c:numCache>
            </c:numRef>
          </c:yVal>
          <c:smooth val="0"/>
          <c:extLst>
            <c:ext xmlns:c16="http://schemas.microsoft.com/office/drawing/2014/chart" uri="{C3380CC4-5D6E-409C-BE32-E72D297353CC}">
              <c16:uniqueId val="{00000002-5CCB-D641-BC07-9FD809D322B8}"/>
            </c:ext>
          </c:extLst>
        </c:ser>
        <c:dLbls>
          <c:showLegendKey val="0"/>
          <c:showVal val="0"/>
          <c:showCatName val="0"/>
          <c:showSerName val="0"/>
          <c:showPercent val="0"/>
          <c:showBubbleSize val="0"/>
        </c:dLbls>
        <c:axId val="2053642240"/>
        <c:axId val="2078971440"/>
      </c:scatterChart>
      <c:valAx>
        <c:axId val="205364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78971440"/>
        <c:crosses val="autoZero"/>
        <c:crossBetween val="midCat"/>
      </c:valAx>
      <c:valAx>
        <c:axId val="2078971440"/>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2053642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Corruption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temas'!$U$82:$U$98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temas'!$V$82:$V$98</c:f>
              <c:numCache>
                <c:formatCode>General</c:formatCode>
                <c:ptCount val="17"/>
                <c:pt idx="0">
                  <c:v>11</c:v>
                </c:pt>
                <c:pt idx="1">
                  <c:v>18</c:v>
                </c:pt>
                <c:pt idx="2">
                  <c:v>6</c:v>
                </c:pt>
                <c:pt idx="3">
                  <c:v>17</c:v>
                </c:pt>
                <c:pt idx="4">
                  <c:v>5</c:v>
                </c:pt>
                <c:pt idx="5">
                  <c:v>20</c:v>
                </c:pt>
                <c:pt idx="6">
                  <c:v>20</c:v>
                </c:pt>
                <c:pt idx="7">
                  <c:v>5</c:v>
                </c:pt>
                <c:pt idx="8">
                  <c:v>9</c:v>
                </c:pt>
                <c:pt idx="9">
                  <c:v>11</c:v>
                </c:pt>
                <c:pt idx="10">
                  <c:v>0</c:v>
                </c:pt>
                <c:pt idx="11">
                  <c:v>13</c:v>
                </c:pt>
                <c:pt idx="12">
                  <c:v>0</c:v>
                </c:pt>
                <c:pt idx="13">
                  <c:v>18</c:v>
                </c:pt>
              </c:numCache>
            </c:numRef>
          </c:yVal>
          <c:smooth val="0"/>
          <c:extLst>
            <c:ext xmlns:c16="http://schemas.microsoft.com/office/drawing/2014/chart" uri="{C3380CC4-5D6E-409C-BE32-E72D297353CC}">
              <c16:uniqueId val="{00000000-FA3A-2A4E-B69D-936A3B169791}"/>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temas'!$W$82:$W$98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temas'!$X$82:$X$98</c:f>
              <c:numCache>
                <c:formatCode>General</c:formatCode>
                <c:ptCount val="17"/>
                <c:pt idx="0">
                  <c:v>6</c:v>
                </c:pt>
                <c:pt idx="1">
                  <c:v>10</c:v>
                </c:pt>
                <c:pt idx="2">
                  <c:v>0</c:v>
                </c:pt>
                <c:pt idx="3">
                  <c:v>3</c:v>
                </c:pt>
                <c:pt idx="4">
                  <c:v>2</c:v>
                </c:pt>
                <c:pt idx="5">
                  <c:v>0</c:v>
                </c:pt>
                <c:pt idx="6">
                  <c:v>2</c:v>
                </c:pt>
                <c:pt idx="7">
                  <c:v>0</c:v>
                </c:pt>
                <c:pt idx="8">
                  <c:v>10</c:v>
                </c:pt>
                <c:pt idx="9">
                  <c:v>0</c:v>
                </c:pt>
                <c:pt idx="10">
                  <c:v>0</c:v>
                </c:pt>
                <c:pt idx="11">
                  <c:v>10</c:v>
                </c:pt>
                <c:pt idx="12">
                  <c:v>10</c:v>
                </c:pt>
                <c:pt idx="13">
                  <c:v>16</c:v>
                </c:pt>
                <c:pt idx="14">
                  <c:v>0</c:v>
                </c:pt>
                <c:pt idx="15">
                  <c:v>5</c:v>
                </c:pt>
                <c:pt idx="16">
                  <c:v>0</c:v>
                </c:pt>
              </c:numCache>
            </c:numRef>
          </c:yVal>
          <c:smooth val="0"/>
          <c:extLst>
            <c:ext xmlns:c16="http://schemas.microsoft.com/office/drawing/2014/chart" uri="{C3380CC4-5D6E-409C-BE32-E72D297353CC}">
              <c16:uniqueId val="{00000002-FA3A-2A4E-B69D-936A3B169791}"/>
            </c:ext>
          </c:extLst>
        </c:ser>
        <c:dLbls>
          <c:showLegendKey val="0"/>
          <c:showVal val="0"/>
          <c:showCatName val="0"/>
          <c:showSerName val="0"/>
          <c:showPercent val="0"/>
          <c:showBubbleSize val="0"/>
        </c:dLbls>
        <c:axId val="372996831"/>
        <c:axId val="372998511"/>
      </c:scatterChart>
      <c:valAx>
        <c:axId val="37299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372998511"/>
        <c:crosses val="autoZero"/>
        <c:crossBetween val="midCat"/>
      </c:valAx>
      <c:valAx>
        <c:axId val="372998511"/>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3729968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Cannabis and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scatterChart>
        <c:scatterStyle val="lineMarker"/>
        <c:varyColors val="0"/>
        <c:ser>
          <c:idx val="0"/>
          <c:order val="0"/>
          <c:tx>
            <c:v>Non-dichotomous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'id y pol por temas'!$Y$82:$Y$98</c:f>
              <c:numCache>
                <c:formatCode>General</c:formatCode>
                <c:ptCount val="17"/>
                <c:pt idx="0">
                  <c:v>1</c:v>
                </c:pt>
                <c:pt idx="1">
                  <c:v>10</c:v>
                </c:pt>
                <c:pt idx="2">
                  <c:v>8</c:v>
                </c:pt>
                <c:pt idx="3">
                  <c:v>8</c:v>
                </c:pt>
                <c:pt idx="4">
                  <c:v>8</c:v>
                </c:pt>
                <c:pt idx="5">
                  <c:v>10</c:v>
                </c:pt>
                <c:pt idx="6">
                  <c:v>6</c:v>
                </c:pt>
                <c:pt idx="7">
                  <c:v>5</c:v>
                </c:pt>
                <c:pt idx="8">
                  <c:v>5</c:v>
                </c:pt>
                <c:pt idx="9">
                  <c:v>6</c:v>
                </c:pt>
                <c:pt idx="10">
                  <c:v>6</c:v>
                </c:pt>
                <c:pt idx="11">
                  <c:v>9</c:v>
                </c:pt>
                <c:pt idx="12">
                  <c:v>4</c:v>
                </c:pt>
                <c:pt idx="13">
                  <c:v>7</c:v>
                </c:pt>
              </c:numCache>
            </c:numRef>
          </c:xVal>
          <c:yVal>
            <c:numRef>
              <c:f>'id y pol por temas'!$Z$82:$Z$98</c:f>
              <c:numCache>
                <c:formatCode>General</c:formatCode>
                <c:ptCount val="17"/>
                <c:pt idx="0">
                  <c:v>9</c:v>
                </c:pt>
                <c:pt idx="1">
                  <c:v>17</c:v>
                </c:pt>
                <c:pt idx="2">
                  <c:v>5</c:v>
                </c:pt>
                <c:pt idx="3">
                  <c:v>16</c:v>
                </c:pt>
                <c:pt idx="4">
                  <c:v>10</c:v>
                </c:pt>
                <c:pt idx="5">
                  <c:v>19</c:v>
                </c:pt>
                <c:pt idx="6">
                  <c:v>15</c:v>
                </c:pt>
                <c:pt idx="7">
                  <c:v>5</c:v>
                </c:pt>
                <c:pt idx="8">
                  <c:v>0</c:v>
                </c:pt>
                <c:pt idx="9">
                  <c:v>13</c:v>
                </c:pt>
                <c:pt idx="10">
                  <c:v>2</c:v>
                </c:pt>
                <c:pt idx="11">
                  <c:v>7</c:v>
                </c:pt>
                <c:pt idx="12">
                  <c:v>7</c:v>
                </c:pt>
                <c:pt idx="13">
                  <c:v>12</c:v>
                </c:pt>
              </c:numCache>
            </c:numRef>
          </c:yVal>
          <c:smooth val="0"/>
          <c:extLst>
            <c:ext xmlns:c16="http://schemas.microsoft.com/office/drawing/2014/chart" uri="{C3380CC4-5D6E-409C-BE32-E72D297353CC}">
              <c16:uniqueId val="{00000000-6265-C047-B6CB-994BE2DEFC8C}"/>
            </c:ext>
          </c:extLst>
        </c:ser>
        <c:ser>
          <c:idx val="2"/>
          <c:order val="1"/>
          <c:tx>
            <c:v>Dichotomous</c:v>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'id y pol por temas'!$AA$82:$AA$98</c:f>
              <c:numCache>
                <c:formatCode>General</c:formatCode>
                <c:ptCount val="17"/>
                <c:pt idx="0">
                  <c:v>5</c:v>
                </c:pt>
                <c:pt idx="1">
                  <c:v>6</c:v>
                </c:pt>
                <c:pt idx="2">
                  <c:v>0</c:v>
                </c:pt>
                <c:pt idx="3">
                  <c:v>6</c:v>
                </c:pt>
                <c:pt idx="4">
                  <c:v>5</c:v>
                </c:pt>
                <c:pt idx="5">
                  <c:v>8</c:v>
                </c:pt>
                <c:pt idx="6">
                  <c:v>2</c:v>
                </c:pt>
                <c:pt idx="7">
                  <c:v>1</c:v>
                </c:pt>
                <c:pt idx="8">
                  <c:v>5</c:v>
                </c:pt>
                <c:pt idx="9">
                  <c:v>7</c:v>
                </c:pt>
                <c:pt idx="10">
                  <c:v>3</c:v>
                </c:pt>
                <c:pt idx="11">
                  <c:v>10</c:v>
                </c:pt>
                <c:pt idx="12">
                  <c:v>7</c:v>
                </c:pt>
                <c:pt idx="13">
                  <c:v>4</c:v>
                </c:pt>
                <c:pt idx="14">
                  <c:v>5</c:v>
                </c:pt>
                <c:pt idx="15">
                  <c:v>8</c:v>
                </c:pt>
                <c:pt idx="16">
                  <c:v>4</c:v>
                </c:pt>
              </c:numCache>
            </c:numRef>
          </c:xVal>
          <c:yVal>
            <c:numRef>
              <c:f>'id y pol por temas'!$AB$82:$AB$98</c:f>
              <c:numCache>
                <c:formatCode>General</c:formatCode>
                <c:ptCount val="17"/>
                <c:pt idx="0">
                  <c:v>2</c:v>
                </c:pt>
                <c:pt idx="1">
                  <c:v>10</c:v>
                </c:pt>
                <c:pt idx="2">
                  <c:v>0</c:v>
                </c:pt>
                <c:pt idx="3">
                  <c:v>0</c:v>
                </c:pt>
                <c:pt idx="4">
                  <c:v>8</c:v>
                </c:pt>
                <c:pt idx="5">
                  <c:v>20</c:v>
                </c:pt>
                <c:pt idx="6">
                  <c:v>5</c:v>
                </c:pt>
                <c:pt idx="7">
                  <c:v>20</c:v>
                </c:pt>
                <c:pt idx="8">
                  <c:v>0</c:v>
                </c:pt>
                <c:pt idx="9">
                  <c:v>3</c:v>
                </c:pt>
                <c:pt idx="10">
                  <c:v>9</c:v>
                </c:pt>
                <c:pt idx="11">
                  <c:v>7</c:v>
                </c:pt>
                <c:pt idx="12">
                  <c:v>4</c:v>
                </c:pt>
                <c:pt idx="13">
                  <c:v>0</c:v>
                </c:pt>
                <c:pt idx="14">
                  <c:v>12</c:v>
                </c:pt>
                <c:pt idx="15">
                  <c:v>1</c:v>
                </c:pt>
                <c:pt idx="16">
                  <c:v>3</c:v>
                </c:pt>
              </c:numCache>
            </c:numRef>
          </c:yVal>
          <c:smooth val="0"/>
          <c:extLst>
            <c:ext xmlns:c16="http://schemas.microsoft.com/office/drawing/2014/chart" uri="{C3380CC4-5D6E-409C-BE32-E72D297353CC}">
              <c16:uniqueId val="{00000002-6265-C047-B6CB-994BE2DEFC8C}"/>
            </c:ext>
          </c:extLst>
        </c:ser>
        <c:dLbls>
          <c:showLegendKey val="0"/>
          <c:showVal val="0"/>
          <c:showCatName val="0"/>
          <c:showSerName val="0"/>
          <c:showPercent val="0"/>
          <c:showBubbleSize val="0"/>
        </c:dLbls>
        <c:axId val="67379087"/>
        <c:axId val="66692975"/>
      </c:scatterChart>
      <c:valAx>
        <c:axId val="67379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6692975"/>
        <c:crosses val="autoZero"/>
        <c:crossBetween val="midCat"/>
      </c:valAx>
      <c:valAx>
        <c:axId val="66692975"/>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673790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chartData>
  <cx:chart>
    <cx:title pos="t" align="ctr" overlay="0">
      <cx:tx>
        <cx:txData>
          <cx:v>Polarization perception</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Polarization perception</a:t>
          </a:r>
        </a:p>
      </cx:txPr>
    </cx:title>
    <cx:plotArea>
      <cx:plotAreaRegion>
        <cx:series layoutId="boxWhisker" uniqueId="{87C18146-46BB-9E4C-8A74-186433ADDF12}">
          <cx:tx>
            <cx:txData>
              <cx:f>_xlchart.v1.6</cx:f>
              <cx:v>Open statement</cx:v>
            </cx:txData>
          </cx:tx>
          <cx:dataLabels>
            <cx:numFmt formatCode="#,##0.00" sourceLinked="0"/>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dataLabelHidden idx="0"/>
            <cx:dataLabelHidden idx="13"/>
            <cx:dataLabelHidden idx="18"/>
            <cx:dataLabelHidden idx="19"/>
            <cx:dataLabelHidden idx="20"/>
          </cx:dataLabels>
          <cx:dataId val="0"/>
          <cx:layoutPr>
            <cx:visibility meanLine="0" meanMarker="1" nonoutliers="0" outliers="1"/>
            <cx:statistics quartileMethod="exclusive"/>
          </cx:layoutPr>
        </cx:series>
        <cx:series layoutId="boxWhisker" uniqueId="{803FB8CC-2CC5-A841-88DA-B2D2646F5CA8}">
          <cx:tx>
            <cx:txData>
              <cx:f>_xlchart.v1.8</cx:f>
              <cx:v>Binary choice</cx:v>
            </cx:txData>
          </cx:tx>
          <cx:dataLabels>
            <cx:numFmt formatCode="#,##0.00" sourceLinked="0"/>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dataLabelHidden idx="0"/>
            <cx:dataLabelHidden idx="16"/>
            <cx:dataLabelHidden idx="18"/>
            <cx:dataLabelHidden idx="19"/>
            <cx:dataLabelHidden idx="20"/>
          </cx:dataLabels>
          <cx:dataId val="1"/>
          <cx:layoutPr>
            <cx:visibility meanLine="0" meanMarker="1" nonoutliers="0" outliers="1"/>
            <cx:statistics quartileMethod="exclusive"/>
          </cx:layoutPr>
        </cx:series>
      </cx:plotAreaRegion>
      <cx:axis id="0" hidden="1">
        <cx:catScaling gapWidth="1.5"/>
        <cx:tickLabels/>
      </cx:axis>
      <cx:axis id="1">
        <cx:valScaling/>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Polarization</a:t>
              </a:r>
            </a:p>
          </cx:txPr>
        </cx:title>
        <cx:majorGridlines/>
        <cx:tickLabels/>
        <cx:numFmt formatCode="0" sourceLinked="0"/>
      </cx:axis>
    </cx:plotArea>
    <cx:legend pos="b"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data id="1">
      <cx:numDim type="val">
        <cx:f>_xlchart.v1.19</cx:f>
      </cx:numDim>
    </cx:data>
  </cx:chartData>
  <cx:chart>
    <cx:title pos="t" align="ctr" overlay="0">
      <cx:tx>
        <cx:txData>
          <cx:v>Democracy</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Democracy</a:t>
          </a:r>
        </a:p>
      </cx:txPr>
    </cx:title>
    <cx:plotArea>
      <cx:plotAreaRegion>
        <cx:series layoutId="boxWhisker" uniqueId="{338F753E-A3D1-864D-B52A-1D7FF8CE4850}">
          <cx:dataId val="0"/>
          <cx:layoutPr>
            <cx:visibility meanLine="0" meanMarker="1" nonoutliers="0" outliers="1"/>
            <cx:statistics quartileMethod="exclusive"/>
          </cx:layoutPr>
        </cx:series>
        <cx:series layoutId="boxWhisker" uniqueId="{509F5039-B73C-AD49-963A-90475396474E}">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data id="1">
      <cx:numDim type="val">
        <cx:f>_xlchart.v1.17</cx:f>
      </cx:numDim>
    </cx:data>
  </cx:chartData>
  <cx:chart>
    <cx:title pos="t" align="ctr" overlay="0">
      <cx:tx>
        <cx:txData>
          <cx:v>Abortion</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Abortion</a:t>
          </a:r>
        </a:p>
      </cx:txPr>
    </cx:title>
    <cx:plotArea>
      <cx:plotAreaRegion>
        <cx:series layoutId="boxWhisker" uniqueId="{F5B494CC-6BB6-6544-848E-C24C57E9F587}">
          <cx:dataId val="0"/>
          <cx:layoutPr>
            <cx:visibility meanLine="0" meanMarker="1" nonoutliers="0" outliers="1"/>
            <cx:statistics quartileMethod="exclusive"/>
          </cx:layoutPr>
        </cx:series>
        <cx:series layoutId="boxWhisker" uniqueId="{A147AE6D-C48A-1A45-AC02-7B65E398552B}">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data id="1">
      <cx:numDim type="val">
        <cx:f>_xlchart.v1.33</cx:f>
      </cx:numDim>
    </cx:data>
  </cx:chartData>
  <cx:chart>
    <cx:title pos="t" align="ctr" overlay="0">
      <cx:tx>
        <cx:txData>
          <cx:v>K extremism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K extremism</a:t>
          </a:r>
        </a:p>
      </cx:txPr>
    </cx:title>
    <cx:plotArea>
      <cx:plotAreaRegion>
        <cx:series layoutId="boxWhisker" uniqueId="{34E6C1DB-CE03-3D4C-BB59-8F1DA65B20A9}">
          <cx:tx>
            <cx:txData>
              <cx:f>_xlchart.v1.30</cx:f>
              <cx:v>M</cx:v>
            </cx:txData>
          </cx:tx>
          <cx:dataLabels>
            <cx:numFmt formatCode="#,##0.00" sourceLinked="0"/>
            <cx:dataLabelHidden idx="0"/>
            <cx:dataLabelHidden idx="5"/>
            <cx:dataLabelHidden idx="9"/>
            <cx:dataLabelHidden idx="10"/>
            <cx:dataLabelHidden idx="11"/>
          </cx:dataLabels>
          <cx:dataId val="0"/>
          <cx:layoutPr>
            <cx:visibility meanLine="0" meanMarker="1" nonoutliers="0" outliers="1"/>
            <cx:statistics quartileMethod="exclusive"/>
          </cx:layoutPr>
        </cx:series>
        <cx:series layoutId="boxWhisker" uniqueId="{476FD533-FC41-264F-8D2D-C492F277D67B}">
          <cx:tx>
            <cx:txData>
              <cx:f>_xlchart.v1.32</cx:f>
              <cx:v>K</cx:v>
            </cx:txData>
          </cx:tx>
          <cx:dataLabels>
            <cx:numFmt formatCode="#,##0.00" sourceLinked="0"/>
            <cx:dataLabelHidden idx="0"/>
            <cx:dataLabelHidden idx="8"/>
            <cx:dataLabelHidden idx="9"/>
            <cx:dataLabelHidden idx="10"/>
            <cx:dataLabelHidden idx="11"/>
          </cx:dataLabels>
          <cx:dataId val="1"/>
          <cx:layoutPr>
            <cx:visibility meanLine="0" meanMarker="1" nonoutliers="0" outliers="0"/>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data id="1">
      <cx:numDim type="val">
        <cx:f>_xlchart.v1.41</cx:f>
      </cx:numDim>
    </cx:data>
  </cx:chartData>
  <cx:chart>
    <cx:title pos="t" align="ctr" overlay="0">
      <cx:tx>
        <cx:txData>
          <cx:v>M extremism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 extremism</a:t>
          </a:r>
        </a:p>
      </cx:txPr>
    </cx:title>
    <cx:plotArea>
      <cx:plotAreaRegion>
        <cx:series layoutId="boxWhisker" uniqueId="{A3F369F8-56AE-E145-8C57-0A2AC3EE076D}">
          <cx:tx>
            <cx:txData>
              <cx:f>_xlchart.v1.38</cx:f>
              <cx:v>K</cx:v>
            </cx:txData>
          </cx:tx>
          <cx:dataLabels>
            <cx:numFmt formatCode="#,##0.00" sourceLinked="0"/>
            <cx:dataLabelHidden idx="0"/>
            <cx:dataLabelHidden idx="8"/>
            <cx:dataLabelHidden idx="9"/>
            <cx:dataLabelHidden idx="10"/>
            <cx:dataLabelHidden idx="11"/>
          </cx:dataLabels>
          <cx:dataId val="0"/>
          <cx:layoutPr>
            <cx:visibility meanLine="0" meanMarker="1" nonoutliers="0" outliers="1"/>
            <cx:statistics quartileMethod="exclusive"/>
          </cx:layoutPr>
        </cx:series>
        <cx:series layoutId="boxWhisker" uniqueId="{13F782D7-9B4A-6145-9CEA-8C3A31C1AA74}">
          <cx:tx>
            <cx:txData>
              <cx:f>_xlchart.v1.40</cx:f>
              <cx:v>M</cx:v>
            </cx:txData>
          </cx:tx>
          <cx:dataLabels>
            <cx:numFmt formatCode="#,##0.00" sourceLinked="0"/>
            <cx:dataLabelHidden idx="0"/>
            <cx:dataLabelHidden idx="5"/>
            <cx:dataLabelHidden idx="9"/>
            <cx:dataLabelHidden idx="10"/>
            <cx:dataLabelHidden idx="11"/>
          </cx:dataLabels>
          <cx:dataId val="1"/>
          <cx:layoutPr>
            <cx:visibility meanLine="0"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_xlchart.v1.46</cx:f>
      </cx:numDim>
    </cx:data>
    <cx:data id="1">
      <cx:numDim type="val">
        <cx:f>_xlchart.v1.47</cx:f>
      </cx:numDim>
    </cx:data>
  </cx:chartData>
  <cx:chart>
    <cx:title pos="t" align="ctr" overlay="0">
      <cx:tx>
        <cx:txData>
          <cx:v>K extremism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K extremism</a:t>
          </a:r>
        </a:p>
      </cx:txPr>
    </cx:title>
    <cx:plotArea>
      <cx:plotAreaRegion>
        <cx:series layoutId="boxWhisker" uniqueId="{34E6C1DB-CE03-3D4C-BB59-8F1DA65B20A9}">
          <cx:tx>
            <cx:txData>
              <cx:f/>
              <cx:v>Anti-K</cx:v>
            </cx:txData>
          </cx:tx>
          <cx:dataLabels>
            <cx:dataLabelHidden idx="0"/>
            <cx:dataLabelHidden idx="3"/>
            <cx:dataLabelHidden idx="4"/>
            <cx:dataLabelHidden idx="5"/>
            <cx:dataLabelHidden idx="6"/>
          </cx:dataLabels>
          <cx:dataId val="0"/>
          <cx:layoutPr>
            <cx:visibility meanLine="1" meanMarker="1" nonoutliers="0" outliers="1"/>
            <cx:statistics quartileMethod="exclusive"/>
          </cx:layoutPr>
        </cx:series>
        <cx:series layoutId="boxWhisker" uniqueId="{476FD533-FC41-264F-8D2D-C492F277D67B}">
          <cx:tx>
            <cx:txData>
              <cx:f/>
              <cx:v>K</cx:v>
            </cx:txData>
          </cx:tx>
          <cx:dataLabels>
            <cx:numFmt formatCode="#,##0.00"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solidFill>
                  <a:latin typeface="Calibri" panose="020F0502020204030204"/>
                </a:endParaRPr>
              </a:p>
            </cx:txPr>
            <cx:dataLabelHidden idx="0"/>
            <cx:dataLabelHidden idx="7"/>
            <cx:dataLabelHidden idx="8"/>
            <cx:dataLabelHidden idx="9"/>
            <cx:dataLabelHidden idx="10"/>
            <cx:dataLabelHidden idx="11"/>
          </cx:dataLabels>
          <cx:dataId val="1"/>
          <cx:layoutPr>
            <cx:visibility meanLine="0" meanMarker="1" nonoutliers="0" outliers="0"/>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data id="1">
      <cx:numDim type="val">
        <cx:f>_xlchart.v1.29</cx:f>
      </cx:numDim>
    </cx:data>
  </cx:chartData>
  <cx:chart>
    <cx:title pos="t" align="ctr" overlay="0">
      <cx:tx>
        <cx:txData>
          <cx:v>M extremism</cx:v>
        </cx:txData>
      </cx:tx>
      <cx:txPr>
        <a:bodyPr spcFirstLastPara="1" vertOverflow="ellipsis" horzOverflow="overflow" wrap="square" lIns="0" tIns="0" rIns="0" bIns="0" anchor="ctr" anchorCtr="1"/>
        <a:lstStyle/>
        <a:p>
          <a:pPr algn="ctr" rtl="0">
            <a:defRPr b="0"/>
          </a:pPr>
          <a:r>
            <a:rPr lang="en-US" sz="1400" b="0" i="0" u="none" strike="noStrike" baseline="0">
              <a:solidFill>
                <a:sysClr val="windowText" lastClr="000000">
                  <a:lumMod val="75000"/>
                  <a:lumOff val="25000"/>
                </a:sysClr>
              </a:solidFill>
              <a:latin typeface="Calibri" panose="020F0502020204030204"/>
            </a:rPr>
            <a:t>M extremism</a:t>
          </a:r>
        </a:p>
      </cx:txPr>
    </cx:title>
    <cx:plotArea>
      <cx:plotAreaRegion>
        <cx:series layoutId="boxWhisker" uniqueId="{92DE8A14-F8A7-FB4A-AB62-8917B65A41AB}">
          <cx:tx>
            <cx:txData>
              <cx:f>_xlchart.v1.26</cx:f>
              <cx:v>K</cx:v>
            </cx:txData>
          </cx:tx>
          <cx:dataLabels>
            <cx:numFmt formatCode="#,##0.00" sourceLinked="0"/>
            <cx:dataLabelHidden idx="0"/>
            <cx:dataLabelHidden idx="8"/>
            <cx:dataLabelHidden idx="9"/>
            <cx:dataLabelHidden idx="10"/>
            <cx:dataLabelHidden idx="11"/>
          </cx:dataLabels>
          <cx:dataId val="0"/>
          <cx:layoutPr>
            <cx:visibility meanLine="0" meanMarker="1" nonoutliers="0" outliers="1"/>
            <cx:statistics quartileMethod="exclusive"/>
          </cx:layoutPr>
        </cx:series>
        <cx:series layoutId="boxWhisker" uniqueId="{FA6BCFA5-ABF9-564F-86FD-104655C90E52}">
          <cx:tx>
            <cx:txData>
              <cx:f>_xlchart.v1.28</cx:f>
              <cx:v>M</cx:v>
            </cx:txData>
          </cx:tx>
          <cx:dataLabels>
            <cx:numFmt formatCode="#,##0.00" sourceLinked="0"/>
            <cx:dataLabelHidden idx="0"/>
            <cx:dataLabelHidden idx="5"/>
            <cx:dataLabelHidden idx="9"/>
            <cx:dataLabelHidden idx="10"/>
            <cx:dataLabelHidden idx="11"/>
          </cx:dataLabels>
          <cx:dataId val="1"/>
          <cx:layoutPr>
            <cx:visibility meanLine="0"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data id="1">
      <cx:numDim type="val">
        <cx:f>_xlchart.v1.45</cx:f>
      </cx:numDim>
    </cx:data>
  </cx:chartData>
  <cx:chart>
    <cx:title pos="t" align="ctr" overlay="0">
      <cx:tx>
        <cx:txData>
          <cx:v>K extremism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K extremism</a:t>
          </a:r>
        </a:p>
      </cx:txPr>
    </cx:title>
    <cx:plotArea>
      <cx:plotAreaRegion>
        <cx:series layoutId="boxWhisker" uniqueId="{34E6C1DB-CE03-3D4C-BB59-8F1DA65B20A9}">
          <cx:tx>
            <cx:txData>
              <cx:f>_xlchart.v1.42</cx:f>
              <cx:v>M</cx:v>
            </cx:txData>
          </cx:tx>
          <cx:dataLabels>
            <cx:numFmt formatCode="#,##0.00"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solidFill>
                  <a:latin typeface="Calibri" panose="020F0502020204030204"/>
                </a:endParaRPr>
              </a:p>
            </cx:txPr>
            <cx:dataLabelHidden idx="0"/>
            <cx:dataLabelHidden idx="5"/>
            <cx:dataLabelHidden idx="6"/>
            <cx:dataLabelHidden idx="7"/>
            <cx:dataLabelHidden idx="8"/>
          </cx:dataLabels>
          <cx:dataId val="0"/>
          <cx:layoutPr>
            <cx:visibility meanLine="0" meanMarker="1" nonoutliers="0" outliers="1"/>
            <cx:statistics quartileMethod="exclusive"/>
          </cx:layoutPr>
        </cx:series>
        <cx:series layoutId="boxWhisker" uniqueId="{476FD533-FC41-264F-8D2D-C492F277D67B}">
          <cx:tx>
            <cx:txData>
              <cx:f>_xlchart.v1.44</cx:f>
              <cx:v>K</cx:v>
            </cx:txData>
          </cx:tx>
          <cx:dataLabels>
            <cx:numFmt formatCode="#,##0.00" sourceLinked="0"/>
            <cx:dataLabelHidden idx="0"/>
            <cx:dataLabelHidden idx="7"/>
            <cx:dataLabelHidden idx="9"/>
            <cx:dataLabelHidden idx="10"/>
            <cx:dataLabelHidden idx="11"/>
          </cx:dataLabels>
          <cx:dataId val="1"/>
          <cx:layoutPr>
            <cx:visibility meanLine="0" meanMarker="1" nonoutliers="0" outliers="0"/>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data id="1">
      <cx:numDim type="val">
        <cx:f>_xlchart.v1.51</cx:f>
      </cx:numDim>
    </cx:data>
  </cx:chartData>
  <cx:chart>
    <cx:title pos="t" align="ctr" overlay="0">
      <cx:tx>
        <cx:txData>
          <cx:v>M extremism</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 extremism</a:t>
          </a:r>
        </a:p>
      </cx:txPr>
    </cx:title>
    <cx:plotArea>
      <cx:plotAreaRegion>
        <cx:series layoutId="boxWhisker" uniqueId="{114E75BF-6155-DB44-ABF9-7454E6BA80F5}">
          <cx:tx>
            <cx:txData>
              <cx:f>_xlchart.v1.48</cx:f>
              <cx:v>Anti M</cx:v>
            </cx:txData>
          </cx:tx>
          <cx:dataLabels>
            <cx:dataLabelHidden idx="0"/>
            <cx:dataLabelHidden idx="4"/>
            <cx:dataLabelHidden idx="6"/>
            <cx:dataLabelHidden idx="7"/>
            <cx:dataLabelHidden idx="8"/>
          </cx:dataLabels>
          <cx:dataId val="0"/>
          <cx:layoutPr>
            <cx:visibility meanLine="0" meanMarker="1" nonoutliers="0" outliers="1"/>
            <cx:statistics quartileMethod="exclusive"/>
          </cx:layoutPr>
        </cx:series>
        <cx:series layoutId="boxWhisker" uniqueId="{EB5B9048-8351-064A-9189-F79CAC0EBA50}">
          <cx:tx>
            <cx:txData>
              <cx:f>_xlchart.v1.50</cx:f>
              <cx:v>M</cx:v>
            </cx:txData>
          </cx:tx>
          <cx:dataLabels>
            <cx:numFmt formatCode="#,##0.00" sourceLinked="0"/>
            <cx:dataLabelHidden idx="0"/>
            <cx:dataLabelHidden idx="5"/>
            <cx:dataLabelHidden idx="6"/>
            <cx:dataLabelHidden idx="7"/>
            <cx:dataLabelHidden idx="8"/>
          </cx:dataLabels>
          <cx:dataId val="1"/>
          <cx:layoutPr>
            <cx:visibility meanLine="0"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data id="1">
      <cx:numDim type="val">
        <cx:f>_xlchart.v1.37</cx:f>
      </cx:numDim>
    </cx:data>
  </cx:chartData>
  <cx:chart>
    <cx:title pos="t" align="ctr" overlay="0">
      <cx:tx>
        <cx:txData>
          <cx:v>K extremism</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K extremism</a:t>
          </a:r>
        </a:p>
      </cx:txPr>
    </cx:title>
    <cx:plotArea>
      <cx:plotAreaRegion>
        <cx:series layoutId="boxWhisker" uniqueId="{5C21A80F-4BB9-1B42-9DF1-5458BFED04ED}">
          <cx:tx>
            <cx:txData>
              <cx:f>_xlchart.v1.34</cx:f>
              <cx:v>Anti K</cx:v>
            </cx:txData>
          </cx:tx>
          <cx:dataLabels>
            <cx:numFmt formatCode="#,##0.00" sourceLinked="0"/>
            <cx:dataLabelHidden idx="0"/>
            <cx:dataLabelHidden idx="2"/>
            <cx:dataLabelHidden idx="9"/>
            <cx:dataLabelHidden idx="10"/>
            <cx:dataLabelHidden idx="11"/>
          </cx:dataLabels>
          <cx:dataId val="0"/>
          <cx:layoutPr>
            <cx:visibility meanLine="0" meanMarker="1" nonoutliers="0" outliers="1"/>
            <cx:statistics quartileMethod="exclusive"/>
          </cx:layoutPr>
        </cx:series>
        <cx:series layoutId="boxWhisker" uniqueId="{303B3578-4513-FC40-ADF7-06E43C371A0C}">
          <cx:tx>
            <cx:txData>
              <cx:f>_xlchart.v1.36</cx:f>
              <cx:v>K</cx:v>
            </cx:txData>
          </cx:tx>
          <cx:dataLabels>
            <cx:numFmt formatCode="#,##0.00" sourceLinked="0"/>
            <cx:dataLabelHidden idx="0"/>
            <cx:dataLabelHidden idx="7"/>
            <cx:dataLabelHidden idx="8"/>
            <cx:dataLabelHidden idx="9"/>
            <cx:dataLabelHidden idx="10"/>
            <cx:dataLabelHidden idx="11"/>
          </cx:dataLabels>
          <cx:dataId val="1"/>
          <cx:layoutPr>
            <cx:visibility meanLine="0"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data id="1">
      <cx:numDim type="val">
        <cx:f>_xlchart.v1.55</cx:f>
      </cx:numDim>
    </cx:data>
  </cx:chartData>
  <cx:chart>
    <cx:title pos="t" align="ctr" overlay="0">
      <cx:tx>
        <cx:txData>
          <cx:v>M extremism</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 extremism</a:t>
          </a:r>
        </a:p>
      </cx:txPr>
    </cx:title>
    <cx:plotArea>
      <cx:plotAreaRegion>
        <cx:series layoutId="boxWhisker" uniqueId="{2E302BCD-5505-194B-A985-77F7859C41A5}">
          <cx:tx>
            <cx:txData>
              <cx:f>_xlchart.v1.52</cx:f>
              <cx:v>Anti M</cx:v>
            </cx:txData>
          </cx:tx>
          <cx:dataLabels>
            <cx:dataLabelHidden idx="0"/>
            <cx:dataLabelHidden idx="1"/>
            <cx:dataLabelHidden idx="9"/>
            <cx:dataLabelHidden idx="10"/>
            <cx:dataLabelHidden idx="11"/>
          </cx:dataLabels>
          <cx:dataId val="0"/>
          <cx:layoutPr>
            <cx:visibility meanLine="0" meanMarker="1" nonoutliers="0" outliers="1"/>
            <cx:statistics quartileMethod="exclusive"/>
          </cx:layoutPr>
        </cx:series>
        <cx:series layoutId="boxWhisker" uniqueId="{6A4F0FB6-1574-E74A-A116-8ABD8B018552}">
          <cx:tx>
            <cx:txData>
              <cx:f>_xlchart.v1.54</cx:f>
              <cx:v>M</cx:v>
            </cx:txData>
          </cx:tx>
          <cx:dataLabels>
            <cx:numFmt formatCode="#,##0.00" sourceLinked="0"/>
            <cx:dataLabelHidden idx="0"/>
            <cx:dataLabelHidden idx="5"/>
            <cx:dataLabelHidden idx="9"/>
            <cx:dataLabelHidden idx="10"/>
            <cx:dataLabelHidden idx="11"/>
          </cx:dataLabels>
          <cx:dataId val="1"/>
          <cx:layoutPr>
            <cx:visibility meanLine="0"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data id="1">
      <cx:numDim type="val">
        <cx:f>_xlchart.v1.13</cx:f>
      </cx:numDim>
    </cx:data>
  </cx:chartData>
  <cx:chart>
    <cx:title pos="t" align="ctr" overlay="0">
      <cx:tx>
        <cx:txData>
          <cx:v>Wealth taxes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Wealth taxes</a:t>
          </a:r>
        </a:p>
      </cx:txPr>
    </cx:title>
    <cx:plotArea>
      <cx:plotAreaRegion>
        <cx:series layoutId="boxWhisker" uniqueId="{D0F09CF0-6111-B04A-91DB-92A9238A7608}">
          <cx:tx>
            <cx:txData>
              <cx:f>_xlchart.v1.10</cx:f>
              <cx:v>Open statement</cx:v>
            </cx:txData>
          </cx:tx>
          <cx:dataId val="0"/>
          <cx:layoutPr>
            <cx:visibility meanLine="0" meanMarker="1" nonoutliers="0" outliers="1"/>
            <cx:statistics quartileMethod="exclusive"/>
          </cx:layoutPr>
        </cx:series>
        <cx:series layoutId="boxWhisker" uniqueId="{045B6945-D81C-BF44-85DA-7C734ACA65DB}">
          <cx:tx>
            <cx:txData>
              <cx:f>_xlchart.v1.12</cx:f>
              <cx:v>Binary choice</cx:v>
            </cx:txData>
          </cx:tx>
          <cx:dataId val="1"/>
          <cx:layoutPr>
            <cx:visibility meanLine="1"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data id="1">
      <cx:numDim type="val">
        <cx:f>_xlchart.v1.21</cx:f>
      </cx:numDim>
    </cx:data>
  </cx:chartData>
  <cx:chart>
    <cx:title pos="t" align="ctr" overlay="0">
      <cx:tx>
        <cx:txData>
          <cx:v>Social plans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Social plans</a:t>
          </a:r>
        </a:p>
      </cx:txPr>
    </cx:title>
    <cx:plotArea>
      <cx:plotAreaRegion>
        <cx:series layoutId="boxWhisker" uniqueId="{F9C30318-0C7D-8B41-BD66-D3B5BC04012B}">
          <cx:dataId val="0"/>
          <cx:layoutPr>
            <cx:visibility meanLine="0" meanMarker="1" nonoutliers="0" outliers="1"/>
            <cx:statistics quartileMethod="exclusive"/>
          </cx:layoutPr>
        </cx:series>
        <cx:series layoutId="boxWhisker" uniqueId="{AAC1623F-410B-4842-8E12-73D512ED8528}">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Health over economy</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Health over economy</a:t>
          </a:r>
        </a:p>
      </cx:txPr>
    </cx:title>
    <cx:plotArea>
      <cx:plotAreaRegion>
        <cx:series layoutId="boxWhisker" uniqueId="{51106DB9-E00B-C247-99B0-6316779422E0}">
          <cx:dataId val="0"/>
          <cx:layoutPr>
            <cx:visibility meanLine="0" meanMarker="1" nonoutliers="0" outliers="1"/>
            <cx:statistics quartileMethod="exclusive"/>
          </cx:layoutPr>
        </cx:series>
        <cx:series layoutId="boxWhisker" uniqueId="{623B99FC-710B-DD40-80FA-130FC1E6BF4C}">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_xlchart.v1.5</cx:f>
      </cx:numDim>
    </cx:data>
  </cx:chartData>
  <cx:chart>
    <cx:title pos="t" align="ctr" overlay="0">
      <cx:tx>
        <cx:txData>
          <cx:v>Venezuela</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Venezuela</a:t>
          </a:r>
        </a:p>
      </cx:txPr>
    </cx:title>
    <cx:plotArea>
      <cx:plotAreaRegion>
        <cx:series layoutId="boxWhisker" uniqueId="{5B3E6725-11CF-AC46-839F-7A41CB11D733}">
          <cx:dataId val="0"/>
          <cx:layoutPr>
            <cx:visibility meanLine="0" meanMarker="1" nonoutliers="0" outliers="1"/>
            <cx:statistics quartileMethod="exclusive"/>
          </cx:layoutPr>
        </cx:series>
        <cx:series layoutId="boxWhisker" uniqueId="{7DD2A007-BBE7-7C45-A3C4-DB0179EE9407}">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State intervention</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State intervention</a:t>
          </a:r>
        </a:p>
      </cx:txPr>
    </cx:title>
    <cx:plotArea>
      <cx:plotAreaRegion>
        <cx:series layoutId="boxWhisker" uniqueId="{4AAB61DF-CED3-6141-A580-1999C870D508}">
          <cx:dataId val="0"/>
          <cx:layoutPr>
            <cx:visibility meanLine="0" meanMarker="1" nonoutliers="0" outliers="1"/>
            <cx:statistics quartileMethod="exclusive"/>
          </cx:layoutPr>
        </cx:series>
        <cx:series layoutId="boxWhisker" uniqueId="{3D9FFFD6-0A39-5243-B090-993EF83C7CA6}">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data id="1">
      <cx:numDim type="val">
        <cx:f>_xlchart.v1.23</cx:f>
      </cx:numDim>
    </cx:data>
  </cx:chartData>
  <cx:chart>
    <cx:title pos="t" align="ctr" overlay="0">
      <cx:tx>
        <cx:txData>
          <cx:v>Corruption</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Corruption</a:t>
          </a:r>
        </a:p>
      </cx:txPr>
    </cx:title>
    <cx:plotArea>
      <cx:plotAreaRegion>
        <cx:series layoutId="boxWhisker" uniqueId="{B450EAF7-3BD8-7145-A997-7C67A9D54C98}">
          <cx:dataId val="0"/>
          <cx:layoutPr>
            <cx:visibility meanLine="0" meanMarker="1" nonoutliers="0" outliers="1"/>
            <cx:statistics quartileMethod="exclusive"/>
          </cx:layoutPr>
        </cx:series>
        <cx:series layoutId="boxWhisker" uniqueId="{37ACD4F1-29A8-F244-B1B7-B37B3F30183B}">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data id="1">
      <cx:numDim type="val">
        <cx:f>_xlchart.v1.15</cx:f>
      </cx:numDim>
    </cx:data>
  </cx:chartData>
  <cx:chart>
    <cx:title pos="t" align="ctr" overlay="0">
      <cx:tx>
        <cx:txData>
          <cx:v>Cannabis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Cannabis</a:t>
          </a:r>
        </a:p>
      </cx:txPr>
    </cx:title>
    <cx:plotArea>
      <cx:plotAreaRegion>
        <cx:series layoutId="boxWhisker" uniqueId="{51477268-B525-3E40-BF3A-C2C4EA5C1997}">
          <cx:dataId val="0"/>
          <cx:layoutPr>
            <cx:visibility meanLine="0" meanMarker="1" nonoutliers="0" outliers="1"/>
            <cx:statistics quartileMethod="exclusive"/>
          </cx:layoutPr>
        </cx:series>
        <cx:series layoutId="boxWhisker" uniqueId="{7034A9F0-5261-E147-813C-A4463B5D7876}">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data id="1">
      <cx:numDim type="val">
        <cx:f>_xlchart.v1.25</cx:f>
      </cx:numDim>
    </cx:data>
  </cx:chartData>
  <cx:chart>
    <cx:title pos="t" align="ctr" overlay="0">
      <cx:tx>
        <cx:txData>
          <cx:v>Paid education</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Paid education</a:t>
          </a:r>
        </a:p>
      </cx:txPr>
    </cx:title>
    <cx:plotArea>
      <cx:plotAreaRegion>
        <cx:series layoutId="boxWhisker" uniqueId="{89A9B01C-A2C0-4440-9AC8-B62F1D8B8485}">
          <cx:dataId val="0"/>
          <cx:layoutPr>
            <cx:visibility meanLine="0" meanMarker="1" nonoutliers="0" outliers="1"/>
            <cx:statistics quartileMethod="exclusive"/>
          </cx:layoutPr>
        </cx:series>
        <cx:series layoutId="boxWhisker" uniqueId="{E1C5CF0D-4D35-2548-93C9-B33037A37925}">
          <cx:dataId val="1"/>
          <cx:layoutPr>
            <cx:visibility meanLine="0" meanMarker="1" nonoutliers="0" outliers="1"/>
            <cx:statistics quartileMethod="exclusive"/>
          </cx:layoutPr>
        </cx:series>
      </cx:plotAreaRegion>
      <cx:axis id="0" hidden="1">
        <cx:catScaling gapWidth="1"/>
        <cx:tickLabels/>
      </cx:axis>
      <cx:axis id="1">
        <cx:valScaling max="20"/>
        <cx:title>
          <cx:tx>
            <cx:txData>
              <cx:v>Polarization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Polarization</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8" Type="http://schemas.microsoft.com/office/2014/relationships/chartEx" Target="../charts/chartEx16.xml"/><Relationship Id="rId3" Type="http://schemas.openxmlformats.org/officeDocument/2006/relationships/chart" Target="../charts/chart25.xml"/><Relationship Id="rId7" Type="http://schemas.microsoft.com/office/2014/relationships/chartEx" Target="../charts/chartEx15.xml"/><Relationship Id="rId2" Type="http://schemas.openxmlformats.org/officeDocument/2006/relationships/chart" Target="../charts/chart24.xml"/><Relationship Id="rId1" Type="http://schemas.openxmlformats.org/officeDocument/2006/relationships/chart" Target="../charts/chart23.xml"/><Relationship Id="rId6" Type="http://schemas.microsoft.com/office/2014/relationships/chartEx" Target="../charts/chartEx14.xml"/><Relationship Id="rId11" Type="http://schemas.microsoft.com/office/2014/relationships/chartEx" Target="../charts/chartEx19.xml"/><Relationship Id="rId5" Type="http://schemas.microsoft.com/office/2014/relationships/chartEx" Target="../charts/chartEx13.xml"/><Relationship Id="rId10" Type="http://schemas.microsoft.com/office/2014/relationships/chartEx" Target="../charts/chartEx18.xml"/><Relationship Id="rId4" Type="http://schemas.microsoft.com/office/2014/relationships/chartEx" Target="../charts/chartEx12.xml"/><Relationship Id="rId9" Type="http://schemas.microsoft.com/office/2014/relationships/chartEx" Target="../charts/chartEx17.xml"/></Relationships>
</file>

<file path=xl/drawings/drawing1.xml><?xml version="1.0" encoding="utf-8"?>
<xdr:wsDr xmlns:xdr="http://schemas.openxmlformats.org/drawingml/2006/spreadsheetDrawing" xmlns:a="http://schemas.openxmlformats.org/drawingml/2006/main">
  <xdr:twoCellAnchor>
    <xdr:from>
      <xdr:col>23</xdr:col>
      <xdr:colOff>693012</xdr:colOff>
      <xdr:row>26</xdr:row>
      <xdr:rowOff>94074</xdr:rowOff>
    </xdr:from>
    <xdr:to>
      <xdr:col>31</xdr:col>
      <xdr:colOff>219505</xdr:colOff>
      <xdr:row>49</xdr:row>
      <xdr:rowOff>156790</xdr:rowOff>
    </xdr:to>
    <mc:AlternateContent xmlns:mc="http://schemas.openxmlformats.org/markup-compatibility/2006">
      <mc:Choice xmlns:cx1="http://schemas.microsoft.com/office/drawing/2015/9/8/chartex" Requires="cx1">
        <xdr:graphicFrame macro="">
          <xdr:nvGraphicFramePr>
            <xdr:cNvPr id="6" name="Chart 5" title="Polarization perception ">
              <a:extLst>
                <a:ext uri="{FF2B5EF4-FFF2-40B4-BE49-F238E27FC236}">
                  <a16:creationId xmlns:a16="http://schemas.microsoft.com/office/drawing/2014/main" id="{F77CC92B-2793-954F-A094-85DA67E87B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35112" y="5097874"/>
              <a:ext cx="6130493" cy="44696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141111</xdr:colOff>
      <xdr:row>126</xdr:row>
      <xdr:rowOff>86548</xdr:rowOff>
    </xdr:from>
    <xdr:to>
      <xdr:col>24</xdr:col>
      <xdr:colOff>558173</xdr:colOff>
      <xdr:row>141</xdr:row>
      <xdr:rowOff>7526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BAAFC8E-E3E0-3046-9A04-AEB4570948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181211" y="24343548"/>
              <a:ext cx="4544562" cy="27784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826283</xdr:colOff>
      <xdr:row>93</xdr:row>
      <xdr:rowOff>149264</xdr:rowOff>
    </xdr:from>
    <xdr:to>
      <xdr:col>24</xdr:col>
      <xdr:colOff>412357</xdr:colOff>
      <xdr:row>108</xdr:row>
      <xdr:rowOff>23205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24E2C9B1-B7DD-B84C-96AD-CDE1102FEA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040883" y="18068964"/>
              <a:ext cx="4539074" cy="27695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136407</xdr:colOff>
      <xdr:row>109</xdr:row>
      <xdr:rowOff>133586</xdr:rowOff>
    </xdr:from>
    <xdr:to>
      <xdr:col>24</xdr:col>
      <xdr:colOff>553469</xdr:colOff>
      <xdr:row>124</xdr:row>
      <xdr:rowOff>38884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5C88D6F-EE5E-3044-AA23-2FE19259A5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176507" y="21139386"/>
              <a:ext cx="4544562" cy="27754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810605</xdr:colOff>
      <xdr:row>93</xdr:row>
      <xdr:rowOff>86548</xdr:rowOff>
    </xdr:from>
    <xdr:to>
      <xdr:col>30</xdr:col>
      <xdr:colOff>396679</xdr:colOff>
      <xdr:row>107</xdr:row>
      <xdr:rowOff>164316</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575A288-C7E1-884F-9F11-CDAF7F3F18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0978205" y="18006248"/>
              <a:ext cx="4539074" cy="27701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120728</xdr:colOff>
      <xdr:row>115</xdr:row>
      <xdr:rowOff>180622</xdr:rowOff>
    </xdr:from>
    <xdr:to>
      <xdr:col>12</xdr:col>
      <xdr:colOff>537790</xdr:colOff>
      <xdr:row>130</xdr:row>
      <xdr:rowOff>101599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EFE1E161-24E9-2345-80E3-9A6C775935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899228" y="22342122"/>
              <a:ext cx="4544562" cy="27784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434308</xdr:colOff>
      <xdr:row>109</xdr:row>
      <xdr:rowOff>117906</xdr:rowOff>
    </xdr:from>
    <xdr:to>
      <xdr:col>18</xdr:col>
      <xdr:colOff>506432</xdr:colOff>
      <xdr:row>124</xdr:row>
      <xdr:rowOff>23204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9D841700-EEE1-A44E-A7B7-C5A4FF34D1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165808" y="21123706"/>
              <a:ext cx="4555224" cy="27754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293197</xdr:colOff>
      <xdr:row>93</xdr:row>
      <xdr:rowOff>102227</xdr:rowOff>
    </xdr:from>
    <xdr:to>
      <xdr:col>18</xdr:col>
      <xdr:colOff>365321</xdr:colOff>
      <xdr:row>107</xdr:row>
      <xdr:rowOff>179995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76DDAF44-6EF6-EA4D-9C0E-2442985879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024697" y="18021927"/>
              <a:ext cx="4555224" cy="27701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26654</xdr:colOff>
      <xdr:row>126</xdr:row>
      <xdr:rowOff>23832</xdr:rowOff>
    </xdr:from>
    <xdr:to>
      <xdr:col>30</xdr:col>
      <xdr:colOff>443716</xdr:colOff>
      <xdr:row>140</xdr:row>
      <xdr:rowOff>132958</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AFF9EFC-657F-324A-8A1E-2327E65C84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1019754" y="24280832"/>
              <a:ext cx="4544562" cy="27761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591098</xdr:colOff>
      <xdr:row>125</xdr:row>
      <xdr:rowOff>164943</xdr:rowOff>
    </xdr:from>
    <xdr:to>
      <xdr:col>18</xdr:col>
      <xdr:colOff>663222</xdr:colOff>
      <xdr:row>140</xdr:row>
      <xdr:rowOff>85921</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359A8EB0-D532-C947-B7EC-2024B23177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322598" y="24231443"/>
              <a:ext cx="4555224" cy="27784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794926</xdr:colOff>
      <xdr:row>109</xdr:row>
      <xdr:rowOff>86549</xdr:rowOff>
    </xdr:from>
    <xdr:to>
      <xdr:col>30</xdr:col>
      <xdr:colOff>381000</xdr:colOff>
      <xdr:row>123</xdr:row>
      <xdr:rowOff>179996</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8686D9D8-69FC-6E40-9ED6-3F3568E410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0962526" y="21092349"/>
              <a:ext cx="4539074" cy="27731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38100</xdr:colOff>
      <xdr:row>21</xdr:row>
      <xdr:rowOff>165100</xdr:rowOff>
    </xdr:from>
    <xdr:to>
      <xdr:col>31</xdr:col>
      <xdr:colOff>215900</xdr:colOff>
      <xdr:row>48</xdr:row>
      <xdr:rowOff>76200</xdr:rowOff>
    </xdr:to>
    <xdr:graphicFrame macro="">
      <xdr:nvGraphicFramePr>
        <xdr:cNvPr id="4" name="Chart 3">
          <a:extLst>
            <a:ext uri="{FF2B5EF4-FFF2-40B4-BE49-F238E27FC236}">
              <a16:creationId xmlns:a16="http://schemas.microsoft.com/office/drawing/2014/main" id="{90751C97-A35C-9348-8B8E-B17653EBE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393700</xdr:colOff>
      <xdr:row>21</xdr:row>
      <xdr:rowOff>165100</xdr:rowOff>
    </xdr:from>
    <xdr:to>
      <xdr:col>39</xdr:col>
      <xdr:colOff>127000</xdr:colOff>
      <xdr:row>48</xdr:row>
      <xdr:rowOff>76200</xdr:rowOff>
    </xdr:to>
    <xdr:graphicFrame macro="">
      <xdr:nvGraphicFramePr>
        <xdr:cNvPr id="7" name="Chart 6">
          <a:extLst>
            <a:ext uri="{FF2B5EF4-FFF2-40B4-BE49-F238E27FC236}">
              <a16:creationId xmlns:a16="http://schemas.microsoft.com/office/drawing/2014/main" id="{5B6B2C7E-D70B-1A42-B741-ED12A54FF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79</xdr:row>
      <xdr:rowOff>12700</xdr:rowOff>
    </xdr:from>
    <xdr:to>
      <xdr:col>3</xdr:col>
      <xdr:colOff>800100</xdr:colOff>
      <xdr:row>95</xdr:row>
      <xdr:rowOff>88900</xdr:rowOff>
    </xdr:to>
    <xdr:graphicFrame macro="">
      <xdr:nvGraphicFramePr>
        <xdr:cNvPr id="8" name="Chart 7">
          <a:extLst>
            <a:ext uri="{FF2B5EF4-FFF2-40B4-BE49-F238E27FC236}">
              <a16:creationId xmlns:a16="http://schemas.microsoft.com/office/drawing/2014/main" id="{B1165D95-4639-9644-A50A-B074ECD7D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800100</xdr:colOff>
      <xdr:row>79</xdr:row>
      <xdr:rowOff>25400</xdr:rowOff>
    </xdr:from>
    <xdr:to>
      <xdr:col>8</xdr:col>
      <xdr:colOff>0</xdr:colOff>
      <xdr:row>95</xdr:row>
      <xdr:rowOff>76200</xdr:rowOff>
    </xdr:to>
    <xdr:graphicFrame macro="">
      <xdr:nvGraphicFramePr>
        <xdr:cNvPr id="10" name="Chart 9">
          <a:extLst>
            <a:ext uri="{FF2B5EF4-FFF2-40B4-BE49-F238E27FC236}">
              <a16:creationId xmlns:a16="http://schemas.microsoft.com/office/drawing/2014/main" id="{F5CEA83A-E82A-6541-AEB7-26A84F9D8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25400</xdr:colOff>
      <xdr:row>79</xdr:row>
      <xdr:rowOff>0</xdr:rowOff>
    </xdr:from>
    <xdr:to>
      <xdr:col>12</xdr:col>
      <xdr:colOff>38100</xdr:colOff>
      <xdr:row>95</xdr:row>
      <xdr:rowOff>88900</xdr:rowOff>
    </xdr:to>
    <xdr:graphicFrame macro="">
      <xdr:nvGraphicFramePr>
        <xdr:cNvPr id="11" name="Chart 10">
          <a:extLst>
            <a:ext uri="{FF2B5EF4-FFF2-40B4-BE49-F238E27FC236}">
              <a16:creationId xmlns:a16="http://schemas.microsoft.com/office/drawing/2014/main" id="{AFA76D86-CA4F-F74A-87E9-05D641326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79</xdr:row>
      <xdr:rowOff>25400</xdr:rowOff>
    </xdr:from>
    <xdr:to>
      <xdr:col>16</xdr:col>
      <xdr:colOff>0</xdr:colOff>
      <xdr:row>95</xdr:row>
      <xdr:rowOff>76200</xdr:rowOff>
    </xdr:to>
    <xdr:graphicFrame macro="">
      <xdr:nvGraphicFramePr>
        <xdr:cNvPr id="12" name="Chart 11">
          <a:extLst>
            <a:ext uri="{FF2B5EF4-FFF2-40B4-BE49-F238E27FC236}">
              <a16:creationId xmlns:a16="http://schemas.microsoft.com/office/drawing/2014/main" id="{1F75E8A3-85E1-9A4A-9187-BC9678FCA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79</xdr:row>
      <xdr:rowOff>25400</xdr:rowOff>
    </xdr:from>
    <xdr:to>
      <xdr:col>20</xdr:col>
      <xdr:colOff>12700</xdr:colOff>
      <xdr:row>95</xdr:row>
      <xdr:rowOff>76200</xdr:rowOff>
    </xdr:to>
    <xdr:graphicFrame macro="">
      <xdr:nvGraphicFramePr>
        <xdr:cNvPr id="14" name="Chart 13">
          <a:extLst>
            <a:ext uri="{FF2B5EF4-FFF2-40B4-BE49-F238E27FC236}">
              <a16:creationId xmlns:a16="http://schemas.microsoft.com/office/drawing/2014/main" id="{6F2A5CA6-E572-F04C-987A-E647330B9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0</xdr:colOff>
      <xdr:row>79</xdr:row>
      <xdr:rowOff>25400</xdr:rowOff>
    </xdr:from>
    <xdr:to>
      <xdr:col>23</xdr:col>
      <xdr:colOff>812800</xdr:colOff>
      <xdr:row>95</xdr:row>
      <xdr:rowOff>50800</xdr:rowOff>
    </xdr:to>
    <xdr:graphicFrame macro="">
      <xdr:nvGraphicFramePr>
        <xdr:cNvPr id="15" name="Chart 14">
          <a:extLst>
            <a:ext uri="{FF2B5EF4-FFF2-40B4-BE49-F238E27FC236}">
              <a16:creationId xmlns:a16="http://schemas.microsoft.com/office/drawing/2014/main" id="{AD0CA3EE-13D1-4E49-BA5D-A9969B467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12700</xdr:colOff>
      <xdr:row>79</xdr:row>
      <xdr:rowOff>25400</xdr:rowOff>
    </xdr:from>
    <xdr:to>
      <xdr:col>28</xdr:col>
      <xdr:colOff>12700</xdr:colOff>
      <xdr:row>95</xdr:row>
      <xdr:rowOff>76200</xdr:rowOff>
    </xdr:to>
    <xdr:graphicFrame macro="">
      <xdr:nvGraphicFramePr>
        <xdr:cNvPr id="16" name="Chart 15">
          <a:extLst>
            <a:ext uri="{FF2B5EF4-FFF2-40B4-BE49-F238E27FC236}">
              <a16:creationId xmlns:a16="http://schemas.microsoft.com/office/drawing/2014/main" id="{3CBDD31E-C86C-554A-8978-B97AB06C3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12700</xdr:colOff>
      <xdr:row>79</xdr:row>
      <xdr:rowOff>25400</xdr:rowOff>
    </xdr:from>
    <xdr:to>
      <xdr:col>32</xdr:col>
      <xdr:colOff>50800</xdr:colOff>
      <xdr:row>95</xdr:row>
      <xdr:rowOff>76200</xdr:rowOff>
    </xdr:to>
    <xdr:graphicFrame macro="">
      <xdr:nvGraphicFramePr>
        <xdr:cNvPr id="17" name="Chart 16">
          <a:extLst>
            <a:ext uri="{FF2B5EF4-FFF2-40B4-BE49-F238E27FC236}">
              <a16:creationId xmlns:a16="http://schemas.microsoft.com/office/drawing/2014/main" id="{75C05022-C0E4-0643-BCF3-89B5D514C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32</xdr:col>
      <xdr:colOff>50800</xdr:colOff>
      <xdr:row>79</xdr:row>
      <xdr:rowOff>38100</xdr:rowOff>
    </xdr:from>
    <xdr:to>
      <xdr:col>36</xdr:col>
      <xdr:colOff>25400</xdr:colOff>
      <xdr:row>95</xdr:row>
      <xdr:rowOff>165100</xdr:rowOff>
    </xdr:to>
    <xdr:graphicFrame macro="">
      <xdr:nvGraphicFramePr>
        <xdr:cNvPr id="18" name="Chart 17">
          <a:extLst>
            <a:ext uri="{FF2B5EF4-FFF2-40B4-BE49-F238E27FC236}">
              <a16:creationId xmlns:a16="http://schemas.microsoft.com/office/drawing/2014/main" id="{33C7D741-C29E-4348-B00D-62AA3736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50800</xdr:colOff>
      <xdr:row>79</xdr:row>
      <xdr:rowOff>38100</xdr:rowOff>
    </xdr:from>
    <xdr:to>
      <xdr:col>40</xdr:col>
      <xdr:colOff>0</xdr:colOff>
      <xdr:row>95</xdr:row>
      <xdr:rowOff>165100</xdr:rowOff>
    </xdr:to>
    <xdr:graphicFrame macro="">
      <xdr:nvGraphicFramePr>
        <xdr:cNvPr id="19" name="Chart 18">
          <a:extLst>
            <a:ext uri="{FF2B5EF4-FFF2-40B4-BE49-F238E27FC236}">
              <a16:creationId xmlns:a16="http://schemas.microsoft.com/office/drawing/2014/main" id="{F39F9566-C46F-6245-B711-E66650C57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12700</xdr:colOff>
      <xdr:row>98</xdr:row>
      <xdr:rowOff>25400</xdr:rowOff>
    </xdr:from>
    <xdr:to>
      <xdr:col>4</xdr:col>
      <xdr:colOff>12700</xdr:colOff>
      <xdr:row>114</xdr:row>
      <xdr:rowOff>76200</xdr:rowOff>
    </xdr:to>
    <xdr:graphicFrame macro="">
      <xdr:nvGraphicFramePr>
        <xdr:cNvPr id="20" name="Chart 19">
          <a:extLst>
            <a:ext uri="{FF2B5EF4-FFF2-40B4-BE49-F238E27FC236}">
              <a16:creationId xmlns:a16="http://schemas.microsoft.com/office/drawing/2014/main" id="{30640236-4613-564D-BA32-3615ABF9C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98</xdr:row>
      <xdr:rowOff>12700</xdr:rowOff>
    </xdr:from>
    <xdr:to>
      <xdr:col>8</xdr:col>
      <xdr:colOff>0</xdr:colOff>
      <xdr:row>114</xdr:row>
      <xdr:rowOff>76200</xdr:rowOff>
    </xdr:to>
    <xdr:graphicFrame macro="">
      <xdr:nvGraphicFramePr>
        <xdr:cNvPr id="21" name="Chart 20">
          <a:extLst>
            <a:ext uri="{FF2B5EF4-FFF2-40B4-BE49-F238E27FC236}">
              <a16:creationId xmlns:a16="http://schemas.microsoft.com/office/drawing/2014/main" id="{69C4E799-0E4C-584D-8E3C-EB778F25A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98</xdr:row>
      <xdr:rowOff>12700</xdr:rowOff>
    </xdr:from>
    <xdr:to>
      <xdr:col>11</xdr:col>
      <xdr:colOff>812800</xdr:colOff>
      <xdr:row>114</xdr:row>
      <xdr:rowOff>63500</xdr:rowOff>
    </xdr:to>
    <xdr:graphicFrame macro="">
      <xdr:nvGraphicFramePr>
        <xdr:cNvPr id="22" name="Chart 21">
          <a:extLst>
            <a:ext uri="{FF2B5EF4-FFF2-40B4-BE49-F238E27FC236}">
              <a16:creationId xmlns:a16="http://schemas.microsoft.com/office/drawing/2014/main" id="{156F1B59-1E29-5E43-A5E0-4EEEA740A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12700</xdr:colOff>
      <xdr:row>98</xdr:row>
      <xdr:rowOff>0</xdr:rowOff>
    </xdr:from>
    <xdr:to>
      <xdr:col>15</xdr:col>
      <xdr:colOff>812800</xdr:colOff>
      <xdr:row>114</xdr:row>
      <xdr:rowOff>76200</xdr:rowOff>
    </xdr:to>
    <xdr:graphicFrame macro="">
      <xdr:nvGraphicFramePr>
        <xdr:cNvPr id="23" name="Chart 22">
          <a:extLst>
            <a:ext uri="{FF2B5EF4-FFF2-40B4-BE49-F238E27FC236}">
              <a16:creationId xmlns:a16="http://schemas.microsoft.com/office/drawing/2014/main" id="{3E22FE91-5847-4243-B528-02A72B3CF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12700</xdr:colOff>
      <xdr:row>98</xdr:row>
      <xdr:rowOff>12700</xdr:rowOff>
    </xdr:from>
    <xdr:to>
      <xdr:col>20</xdr:col>
      <xdr:colOff>25400</xdr:colOff>
      <xdr:row>114</xdr:row>
      <xdr:rowOff>88900</xdr:rowOff>
    </xdr:to>
    <xdr:graphicFrame macro="">
      <xdr:nvGraphicFramePr>
        <xdr:cNvPr id="24" name="Chart 23">
          <a:extLst>
            <a:ext uri="{FF2B5EF4-FFF2-40B4-BE49-F238E27FC236}">
              <a16:creationId xmlns:a16="http://schemas.microsoft.com/office/drawing/2014/main" id="{0FFB566C-B0FA-4A4B-9483-96ABDBCC3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38100</xdr:colOff>
      <xdr:row>97</xdr:row>
      <xdr:rowOff>165100</xdr:rowOff>
    </xdr:from>
    <xdr:to>
      <xdr:col>24</xdr:col>
      <xdr:colOff>12700</xdr:colOff>
      <xdr:row>114</xdr:row>
      <xdr:rowOff>88900</xdr:rowOff>
    </xdr:to>
    <xdr:graphicFrame macro="">
      <xdr:nvGraphicFramePr>
        <xdr:cNvPr id="25" name="Chart 24">
          <a:extLst>
            <a:ext uri="{FF2B5EF4-FFF2-40B4-BE49-F238E27FC236}">
              <a16:creationId xmlns:a16="http://schemas.microsoft.com/office/drawing/2014/main" id="{CA7CC345-7815-AA48-AC82-A9E78F8CB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12700</xdr:colOff>
      <xdr:row>97</xdr:row>
      <xdr:rowOff>177800</xdr:rowOff>
    </xdr:from>
    <xdr:to>
      <xdr:col>27</xdr:col>
      <xdr:colOff>800100</xdr:colOff>
      <xdr:row>114</xdr:row>
      <xdr:rowOff>88900</xdr:rowOff>
    </xdr:to>
    <xdr:graphicFrame macro="">
      <xdr:nvGraphicFramePr>
        <xdr:cNvPr id="26" name="Chart 25">
          <a:extLst>
            <a:ext uri="{FF2B5EF4-FFF2-40B4-BE49-F238E27FC236}">
              <a16:creationId xmlns:a16="http://schemas.microsoft.com/office/drawing/2014/main" id="{FEEBF940-4581-4E4B-9E78-75B3C5997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812800</xdr:colOff>
      <xdr:row>97</xdr:row>
      <xdr:rowOff>165100</xdr:rowOff>
    </xdr:from>
    <xdr:to>
      <xdr:col>31</xdr:col>
      <xdr:colOff>812800</xdr:colOff>
      <xdr:row>114</xdr:row>
      <xdr:rowOff>88900</xdr:rowOff>
    </xdr:to>
    <xdr:graphicFrame macro="">
      <xdr:nvGraphicFramePr>
        <xdr:cNvPr id="27" name="Chart 26">
          <a:extLst>
            <a:ext uri="{FF2B5EF4-FFF2-40B4-BE49-F238E27FC236}">
              <a16:creationId xmlns:a16="http://schemas.microsoft.com/office/drawing/2014/main" id="{20979A37-34A0-A540-910B-539088040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32</xdr:col>
      <xdr:colOff>25400</xdr:colOff>
      <xdr:row>97</xdr:row>
      <xdr:rowOff>177800</xdr:rowOff>
    </xdr:from>
    <xdr:to>
      <xdr:col>35</xdr:col>
      <xdr:colOff>800100</xdr:colOff>
      <xdr:row>114</xdr:row>
      <xdr:rowOff>88900</xdr:rowOff>
    </xdr:to>
    <xdr:graphicFrame macro="">
      <xdr:nvGraphicFramePr>
        <xdr:cNvPr id="28" name="Chart 27">
          <a:extLst>
            <a:ext uri="{FF2B5EF4-FFF2-40B4-BE49-F238E27FC236}">
              <a16:creationId xmlns:a16="http://schemas.microsoft.com/office/drawing/2014/main" id="{867A9704-1E29-9349-8DAE-9663FD889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36</xdr:col>
      <xdr:colOff>12700</xdr:colOff>
      <xdr:row>97</xdr:row>
      <xdr:rowOff>177800</xdr:rowOff>
    </xdr:from>
    <xdr:to>
      <xdr:col>40</xdr:col>
      <xdr:colOff>12700</xdr:colOff>
      <xdr:row>114</xdr:row>
      <xdr:rowOff>88900</xdr:rowOff>
    </xdr:to>
    <xdr:graphicFrame macro="">
      <xdr:nvGraphicFramePr>
        <xdr:cNvPr id="29" name="Chart 28">
          <a:extLst>
            <a:ext uri="{FF2B5EF4-FFF2-40B4-BE49-F238E27FC236}">
              <a16:creationId xmlns:a16="http://schemas.microsoft.com/office/drawing/2014/main" id="{22550103-5635-BD41-BC49-9A97C7EA9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762000</xdr:colOff>
      <xdr:row>18</xdr:row>
      <xdr:rowOff>177800</xdr:rowOff>
    </xdr:from>
    <xdr:to>
      <xdr:col>17</xdr:col>
      <xdr:colOff>76200</xdr:colOff>
      <xdr:row>37</xdr:row>
      <xdr:rowOff>101600</xdr:rowOff>
    </xdr:to>
    <xdr:graphicFrame macro="">
      <xdr:nvGraphicFramePr>
        <xdr:cNvPr id="3" name="Chart 2">
          <a:extLst>
            <a:ext uri="{FF2B5EF4-FFF2-40B4-BE49-F238E27FC236}">
              <a16:creationId xmlns:a16="http://schemas.microsoft.com/office/drawing/2014/main" id="{BA661D37-5A1B-6847-A231-C742C9633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419100</xdr:colOff>
      <xdr:row>31</xdr:row>
      <xdr:rowOff>152400</xdr:rowOff>
    </xdr:from>
    <xdr:to>
      <xdr:col>22</xdr:col>
      <xdr:colOff>165100</xdr:colOff>
      <xdr:row>46</xdr:row>
      <xdr:rowOff>0</xdr:rowOff>
    </xdr:to>
    <xdr:graphicFrame macro="">
      <xdr:nvGraphicFramePr>
        <xdr:cNvPr id="4" name="Chart 3">
          <a:extLst>
            <a:ext uri="{FF2B5EF4-FFF2-40B4-BE49-F238E27FC236}">
              <a16:creationId xmlns:a16="http://schemas.microsoft.com/office/drawing/2014/main" id="{EBB2FCB8-4963-8143-A4CA-6D64F1170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495300</xdr:colOff>
      <xdr:row>31</xdr:row>
      <xdr:rowOff>139700</xdr:rowOff>
    </xdr:from>
    <xdr:to>
      <xdr:col>27</xdr:col>
      <xdr:colOff>241300</xdr:colOff>
      <xdr:row>45</xdr:row>
      <xdr:rowOff>177800</xdr:rowOff>
    </xdr:to>
    <xdr:graphicFrame macro="">
      <xdr:nvGraphicFramePr>
        <xdr:cNvPr id="5" name="Chart 4">
          <a:extLst>
            <a:ext uri="{FF2B5EF4-FFF2-40B4-BE49-F238E27FC236}">
              <a16:creationId xmlns:a16="http://schemas.microsoft.com/office/drawing/2014/main" id="{B3AAC39C-72FD-A540-BB8C-C43F8F641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179</xdr:row>
      <xdr:rowOff>50800</xdr:rowOff>
    </xdr:from>
    <xdr:to>
      <xdr:col>10</xdr:col>
      <xdr:colOff>762000</xdr:colOff>
      <xdr:row>191</xdr:row>
      <xdr:rowOff>127000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60E7D74-E8F7-5F4C-9FD1-728096A75A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83200" y="34429700"/>
              <a:ext cx="3873500" cy="2400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774700</xdr:colOff>
      <xdr:row>179</xdr:row>
      <xdr:rowOff>38100</xdr:rowOff>
    </xdr:from>
    <xdr:to>
      <xdr:col>17</xdr:col>
      <xdr:colOff>673100</xdr:colOff>
      <xdr:row>191</xdr:row>
      <xdr:rowOff>127000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CA0935C-1FB1-CB4B-9DC4-60F9B2C38D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010900" y="34417000"/>
              <a:ext cx="4241800" cy="2413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279400</xdr:colOff>
      <xdr:row>212</xdr:row>
      <xdr:rowOff>12700</xdr:rowOff>
    </xdr:from>
    <xdr:to>
      <xdr:col>10</xdr:col>
      <xdr:colOff>863600</xdr:colOff>
      <xdr:row>225</xdr:row>
      <xdr:rowOff>165100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A29B48A-0FF8-4E4B-AAEF-4000C61DAF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72100" y="40830500"/>
              <a:ext cx="3886200"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774700</xdr:colOff>
      <xdr:row>192</xdr:row>
      <xdr:rowOff>165100</xdr:rowOff>
    </xdr:from>
    <xdr:to>
      <xdr:col>17</xdr:col>
      <xdr:colOff>723900</xdr:colOff>
      <xdr:row>205</xdr:row>
      <xdr:rowOff>152400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DD0C2C7-0465-F245-B216-B772E87572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010900" y="37071300"/>
              <a:ext cx="4292600" cy="2540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177800</xdr:colOff>
      <xdr:row>192</xdr:row>
      <xdr:rowOff>76200</xdr:rowOff>
    </xdr:from>
    <xdr:to>
      <xdr:col>10</xdr:col>
      <xdr:colOff>762000</xdr:colOff>
      <xdr:row>206</xdr:row>
      <xdr:rowOff>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3D1B4216-DB7E-624B-8D3E-B3C391461F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270500" y="36982400"/>
              <a:ext cx="3886200"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12700</xdr:colOff>
      <xdr:row>212</xdr:row>
      <xdr:rowOff>101600</xdr:rowOff>
    </xdr:from>
    <xdr:to>
      <xdr:col>18</xdr:col>
      <xdr:colOff>215900</xdr:colOff>
      <xdr:row>226</xdr:row>
      <xdr:rowOff>127000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96E6C183-CDDB-6E4F-88C7-2DFCDB937D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188700" y="40919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355600</xdr:colOff>
      <xdr:row>228</xdr:row>
      <xdr:rowOff>38100</xdr:rowOff>
    </xdr:from>
    <xdr:to>
      <xdr:col>10</xdr:col>
      <xdr:colOff>800100</xdr:colOff>
      <xdr:row>242</xdr:row>
      <xdr:rowOff>63500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CB411235-E955-9346-B2EB-CF3740DABA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622800" y="43954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914400</xdr:colOff>
      <xdr:row>228</xdr:row>
      <xdr:rowOff>25400</xdr:rowOff>
    </xdr:from>
    <xdr:to>
      <xdr:col>18</xdr:col>
      <xdr:colOff>177800</xdr:colOff>
      <xdr:row>242</xdr:row>
      <xdr:rowOff>50800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38B9A7EB-CCFF-814B-8567-83D98B4C0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1150600" y="43942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51B0C-EFB4-F746-B2CE-FDEE0E4FFA63}">
  <dimension ref="A1:FR6"/>
  <sheetViews>
    <sheetView topLeftCell="BU1" workbookViewId="0">
      <selection activeCell="CH6" sqref="CH6"/>
    </sheetView>
  </sheetViews>
  <sheetFormatPr baseColWidth="10" defaultRowHeight="15"/>
  <sheetData>
    <row r="1" spans="1:174">
      <c r="E1" s="58" t="s">
        <v>59</v>
      </c>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16"/>
      <c r="BQ1" s="16"/>
      <c r="BR1" s="16"/>
      <c r="BS1" s="16"/>
      <c r="BT1" s="16"/>
      <c r="BU1" s="16"/>
      <c r="BV1" s="16"/>
      <c r="BW1" s="55" t="s">
        <v>60</v>
      </c>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12"/>
      <c r="FL1" s="12"/>
      <c r="FM1" s="12"/>
    </row>
    <row r="2" spans="1:174" ht="15" customHeight="1">
      <c r="L2" s="56" t="s">
        <v>49</v>
      </c>
      <c r="M2" s="56"/>
      <c r="N2" s="14"/>
      <c r="O2" s="14"/>
      <c r="P2" s="14"/>
      <c r="Q2" s="14"/>
      <c r="R2" s="56" t="s">
        <v>50</v>
      </c>
      <c r="S2" s="56"/>
      <c r="T2" s="14"/>
      <c r="U2" s="14"/>
      <c r="V2" s="14"/>
      <c r="W2" s="14"/>
      <c r="X2" s="56" t="s">
        <v>51</v>
      </c>
      <c r="Y2" s="56"/>
      <c r="Z2" s="14"/>
      <c r="AA2" s="14"/>
      <c r="AB2" s="14"/>
      <c r="AC2" s="14"/>
      <c r="AD2" s="56" t="s">
        <v>52</v>
      </c>
      <c r="AE2" s="56"/>
      <c r="AF2" s="14"/>
      <c r="AG2" s="14"/>
      <c r="AH2" s="14"/>
      <c r="AI2" s="14"/>
      <c r="AJ2" s="56" t="s">
        <v>53</v>
      </c>
      <c r="AK2" s="56"/>
      <c r="AL2" s="14"/>
      <c r="AM2" s="14"/>
      <c r="AN2" s="14"/>
      <c r="AO2" s="14"/>
      <c r="AP2" s="56" t="s">
        <v>54</v>
      </c>
      <c r="AQ2" s="56"/>
      <c r="AR2" s="14"/>
      <c r="AS2" s="14"/>
      <c r="AT2" s="14"/>
      <c r="AU2" s="14"/>
      <c r="AV2" s="54" t="s">
        <v>55</v>
      </c>
      <c r="AW2" s="54"/>
      <c r="AX2" s="13"/>
      <c r="AY2" s="13"/>
      <c r="AZ2" s="13"/>
      <c r="BA2" s="13"/>
      <c r="BB2" s="56" t="s">
        <v>56</v>
      </c>
      <c r="BC2" s="56"/>
      <c r="BD2" s="14"/>
      <c r="BE2" s="14"/>
      <c r="BF2" s="14"/>
      <c r="BG2" s="14"/>
      <c r="BH2" s="54" t="s">
        <v>57</v>
      </c>
      <c r="BI2" s="54"/>
      <c r="BJ2" s="13"/>
      <c r="BK2" s="13"/>
      <c r="BL2" s="13"/>
      <c r="BM2" s="13"/>
      <c r="BN2" s="54" t="s">
        <v>58</v>
      </c>
      <c r="BO2" s="54"/>
      <c r="BP2" s="8"/>
      <c r="BQ2" s="8"/>
      <c r="BR2" s="8"/>
      <c r="BS2" s="8"/>
      <c r="BT2" s="8"/>
      <c r="BU2" s="8"/>
      <c r="BV2" s="8"/>
      <c r="CI2" s="56" t="s">
        <v>49</v>
      </c>
      <c r="CJ2" s="56"/>
      <c r="CK2" s="56"/>
      <c r="CL2" s="56"/>
      <c r="CM2" s="14"/>
      <c r="CN2" s="14"/>
      <c r="CO2" s="14"/>
      <c r="CP2" s="14"/>
      <c r="CQ2" s="6" t="s">
        <v>50</v>
      </c>
      <c r="CR2" s="6"/>
      <c r="CS2" s="6"/>
      <c r="CT2" s="6"/>
      <c r="CU2" s="6"/>
      <c r="CV2" s="6"/>
      <c r="CW2" s="6"/>
      <c r="CX2" s="6"/>
      <c r="CY2" s="56" t="s">
        <v>51</v>
      </c>
      <c r="CZ2" s="56"/>
      <c r="DA2" s="56"/>
      <c r="DB2" s="56"/>
      <c r="DC2" s="14"/>
      <c r="DD2" s="14"/>
      <c r="DE2" s="14"/>
      <c r="DF2" s="14"/>
      <c r="DG2" s="57" t="s">
        <v>52</v>
      </c>
      <c r="DH2" s="57"/>
      <c r="DI2" s="57"/>
      <c r="DJ2" s="57"/>
      <c r="DK2" s="15"/>
      <c r="DL2" s="15"/>
      <c r="DM2" s="15"/>
      <c r="DN2" s="15"/>
      <c r="DO2" s="57" t="s">
        <v>53</v>
      </c>
      <c r="DP2" s="57"/>
      <c r="DQ2" s="57"/>
      <c r="DR2" s="57"/>
      <c r="DS2" s="15"/>
      <c r="DT2" s="15"/>
      <c r="DU2" s="15"/>
      <c r="DV2" s="15"/>
      <c r="DW2" s="56" t="s">
        <v>61</v>
      </c>
      <c r="DX2" s="56"/>
      <c r="DY2" s="56"/>
      <c r="DZ2" s="56"/>
      <c r="EA2" s="14"/>
      <c r="EB2" s="14"/>
      <c r="EC2" s="14"/>
      <c r="ED2" s="14"/>
      <c r="EE2" s="54" t="s">
        <v>55</v>
      </c>
      <c r="EF2" s="54"/>
      <c r="EG2" s="54"/>
      <c r="EH2" s="54"/>
      <c r="EI2" s="13"/>
      <c r="EJ2" s="13"/>
      <c r="EK2" s="13"/>
      <c r="EL2" s="13"/>
      <c r="EM2" s="56" t="s">
        <v>56</v>
      </c>
      <c r="EN2" s="56"/>
      <c r="EO2" s="56"/>
      <c r="EP2" s="56"/>
      <c r="EQ2" s="14"/>
      <c r="ER2" s="14"/>
      <c r="ES2" s="14"/>
      <c r="ET2" s="14"/>
      <c r="EU2" s="54" t="s">
        <v>57</v>
      </c>
      <c r="EV2" s="54"/>
      <c r="EW2" s="54"/>
      <c r="EX2" s="54"/>
      <c r="EY2" s="13"/>
      <c r="EZ2" s="13"/>
      <c r="FA2" s="13"/>
      <c r="FB2" s="13"/>
      <c r="FC2" s="54" t="s">
        <v>58</v>
      </c>
      <c r="FD2" s="54"/>
      <c r="FE2" s="54"/>
      <c r="FF2" s="54"/>
      <c r="FG2" s="8"/>
      <c r="FH2" s="8"/>
      <c r="FI2" s="8"/>
      <c r="FJ2" s="8"/>
      <c r="FK2" s="8"/>
      <c r="FL2" s="8"/>
      <c r="FM2" s="8"/>
    </row>
    <row r="3" spans="1:174" s="2" customFormat="1">
      <c r="A3" s="2" t="s">
        <v>0</v>
      </c>
      <c r="B3" s="2" t="s">
        <v>1</v>
      </c>
      <c r="C3" s="2" t="s">
        <v>2</v>
      </c>
      <c r="D3" s="2" t="s">
        <v>3</v>
      </c>
      <c r="E3" s="2" t="s">
        <v>4</v>
      </c>
      <c r="F3" s="2" t="s">
        <v>5</v>
      </c>
      <c r="G3" s="2" t="s">
        <v>6</v>
      </c>
      <c r="H3" s="2" t="s">
        <v>7</v>
      </c>
      <c r="I3" s="2" t="s">
        <v>8</v>
      </c>
      <c r="J3" s="2" t="s">
        <v>9</v>
      </c>
      <c r="K3" s="2" t="s">
        <v>10</v>
      </c>
      <c r="L3" s="2" t="s">
        <v>11</v>
      </c>
      <c r="M3" s="2" t="s">
        <v>12</v>
      </c>
      <c r="R3" s="2" t="s">
        <v>11</v>
      </c>
      <c r="S3" s="2" t="s">
        <v>13</v>
      </c>
      <c r="X3" s="2" t="s">
        <v>11</v>
      </c>
      <c r="Y3" s="2" t="s">
        <v>13</v>
      </c>
      <c r="AD3" s="2" t="s">
        <v>11</v>
      </c>
      <c r="AE3" s="2" t="s">
        <v>13</v>
      </c>
      <c r="AJ3" s="2" t="s">
        <v>11</v>
      </c>
      <c r="AK3" s="2" t="s">
        <v>13</v>
      </c>
      <c r="AP3" s="2" t="s">
        <v>11</v>
      </c>
      <c r="AQ3" s="2" t="s">
        <v>13</v>
      </c>
      <c r="AV3" s="2" t="s">
        <v>11</v>
      </c>
      <c r="AW3" s="2" t="s">
        <v>13</v>
      </c>
      <c r="BB3" s="2" t="s">
        <v>11</v>
      </c>
      <c r="BC3" s="2" t="s">
        <v>14</v>
      </c>
      <c r="BH3" s="2" t="s">
        <v>11</v>
      </c>
      <c r="BI3" s="2" t="s">
        <v>13</v>
      </c>
      <c r="BN3" s="2" t="s">
        <v>11</v>
      </c>
      <c r="BO3" s="2" t="s">
        <v>13</v>
      </c>
      <c r="BW3" s="2" t="s">
        <v>15</v>
      </c>
      <c r="BX3" s="2" t="s">
        <v>16</v>
      </c>
      <c r="BY3" s="2" t="s">
        <v>17</v>
      </c>
      <c r="BZ3" s="2" t="s">
        <v>18</v>
      </c>
      <c r="CA3" s="2" t="s">
        <v>19</v>
      </c>
      <c r="CB3" s="2" t="s">
        <v>4</v>
      </c>
      <c r="CC3" s="2" t="s">
        <v>5</v>
      </c>
      <c r="CD3" s="2" t="s">
        <v>6</v>
      </c>
      <c r="CE3" s="2" t="s">
        <v>7</v>
      </c>
      <c r="CF3" s="2" t="s">
        <v>8</v>
      </c>
      <c r="CG3" s="2" t="s">
        <v>9</v>
      </c>
      <c r="CH3" s="2" t="s">
        <v>10</v>
      </c>
      <c r="CI3" s="2" t="s">
        <v>20</v>
      </c>
      <c r="CK3" s="2" t="s">
        <v>11</v>
      </c>
      <c r="CL3" s="2" t="s">
        <v>13</v>
      </c>
      <c r="CQ3" s="2" t="s">
        <v>21</v>
      </c>
      <c r="CS3" s="2" t="s">
        <v>11</v>
      </c>
      <c r="CT3" s="2" t="s">
        <v>13</v>
      </c>
      <c r="CY3" s="2" t="s">
        <v>22</v>
      </c>
      <c r="DA3" s="2" t="s">
        <v>11</v>
      </c>
      <c r="DB3" s="2" t="s">
        <v>13</v>
      </c>
      <c r="DG3" s="2" t="s">
        <v>23</v>
      </c>
      <c r="DI3" s="2" t="s">
        <v>11</v>
      </c>
      <c r="DJ3" s="2" t="s">
        <v>13</v>
      </c>
      <c r="DO3" s="2" t="s">
        <v>24</v>
      </c>
      <c r="DQ3" s="2" t="s">
        <v>11</v>
      </c>
      <c r="DR3" s="2" t="s">
        <v>13</v>
      </c>
      <c r="DW3" s="2" t="s">
        <v>25</v>
      </c>
      <c r="DY3" s="2" t="s">
        <v>11</v>
      </c>
      <c r="DZ3" s="2" t="s">
        <v>13</v>
      </c>
      <c r="EE3" s="2" t="s">
        <v>26</v>
      </c>
      <c r="EG3" s="2" t="s">
        <v>11</v>
      </c>
      <c r="EH3" s="2" t="s">
        <v>13</v>
      </c>
      <c r="EI3"/>
      <c r="EJ3"/>
      <c r="EK3"/>
      <c r="EL3"/>
      <c r="EM3" s="2" t="s">
        <v>27</v>
      </c>
      <c r="EO3" s="2" t="s">
        <v>11</v>
      </c>
      <c r="EP3" s="2" t="s">
        <v>13</v>
      </c>
      <c r="EQ3"/>
      <c r="ER3"/>
      <c r="ES3"/>
      <c r="ET3"/>
      <c r="EU3" s="2" t="s">
        <v>28</v>
      </c>
      <c r="EW3" s="2" t="s">
        <v>11</v>
      </c>
      <c r="EX3" s="2" t="s">
        <v>13</v>
      </c>
      <c r="EY3"/>
      <c r="EZ3"/>
      <c r="FA3"/>
      <c r="FB3"/>
      <c r="FC3" s="2" t="s">
        <v>29</v>
      </c>
      <c r="FE3" s="2" t="s">
        <v>11</v>
      </c>
      <c r="FF3" s="2" t="s">
        <v>13</v>
      </c>
      <c r="FG3"/>
      <c r="FH3"/>
      <c r="FI3"/>
      <c r="FJ3"/>
      <c r="FK3"/>
      <c r="FL3"/>
      <c r="FM3"/>
      <c r="FN3" s="2" t="s">
        <v>15</v>
      </c>
      <c r="FO3" s="2" t="s">
        <v>16</v>
      </c>
      <c r="FP3" s="2" t="s">
        <v>17</v>
      </c>
      <c r="FQ3" s="2" t="s">
        <v>18</v>
      </c>
      <c r="FR3" s="2" t="s">
        <v>19</v>
      </c>
    </row>
    <row r="4" spans="1:174" s="2" customFormat="1" ht="14">
      <c r="E4" s="2" t="s">
        <v>30</v>
      </c>
      <c r="F4" s="2" t="s">
        <v>31</v>
      </c>
      <c r="G4" s="2" t="s">
        <v>31</v>
      </c>
      <c r="H4" s="2" t="s">
        <v>31</v>
      </c>
      <c r="I4" s="2" t="s">
        <v>31</v>
      </c>
      <c r="J4" s="2" t="s">
        <v>32</v>
      </c>
      <c r="K4" s="2" t="s">
        <v>31</v>
      </c>
      <c r="L4" s="2" t="s">
        <v>31</v>
      </c>
      <c r="M4" s="2" t="s">
        <v>31</v>
      </c>
      <c r="N4" s="10" t="s">
        <v>62</v>
      </c>
      <c r="O4" s="10" t="s">
        <v>64</v>
      </c>
      <c r="P4" s="10" t="s">
        <v>65</v>
      </c>
      <c r="Q4" s="10" t="s">
        <v>63</v>
      </c>
      <c r="R4" s="2" t="s">
        <v>31</v>
      </c>
      <c r="S4" s="2" t="s">
        <v>31</v>
      </c>
      <c r="T4" s="10" t="s">
        <v>62</v>
      </c>
      <c r="U4" s="10" t="s">
        <v>64</v>
      </c>
      <c r="V4" s="10" t="s">
        <v>65</v>
      </c>
      <c r="W4" s="10" t="s">
        <v>63</v>
      </c>
      <c r="X4" s="2" t="s">
        <v>31</v>
      </c>
      <c r="Y4" s="2" t="s">
        <v>31</v>
      </c>
      <c r="Z4" s="10" t="s">
        <v>62</v>
      </c>
      <c r="AA4" s="10" t="s">
        <v>64</v>
      </c>
      <c r="AB4" s="10" t="s">
        <v>65</v>
      </c>
      <c r="AC4" s="10" t="s">
        <v>63</v>
      </c>
      <c r="AD4" s="2" t="s">
        <v>31</v>
      </c>
      <c r="AE4" s="2" t="s">
        <v>31</v>
      </c>
      <c r="AF4" s="10" t="s">
        <v>62</v>
      </c>
      <c r="AG4" s="10" t="s">
        <v>64</v>
      </c>
      <c r="AH4" s="10" t="s">
        <v>65</v>
      </c>
      <c r="AI4" s="10" t="s">
        <v>63</v>
      </c>
      <c r="AJ4" s="2" t="s">
        <v>31</v>
      </c>
      <c r="AK4" s="2" t="s">
        <v>31</v>
      </c>
      <c r="AL4" s="10" t="s">
        <v>62</v>
      </c>
      <c r="AM4" s="10" t="s">
        <v>64</v>
      </c>
      <c r="AN4" s="10" t="s">
        <v>65</v>
      </c>
      <c r="AO4" s="10" t="s">
        <v>63</v>
      </c>
      <c r="AP4" s="2" t="s">
        <v>31</v>
      </c>
      <c r="AQ4" s="2" t="s">
        <v>31</v>
      </c>
      <c r="AR4" s="10" t="s">
        <v>62</v>
      </c>
      <c r="AS4" s="10" t="s">
        <v>64</v>
      </c>
      <c r="AT4" s="10" t="s">
        <v>65</v>
      </c>
      <c r="AU4" s="10" t="s">
        <v>63</v>
      </c>
      <c r="AV4" s="2" t="s">
        <v>31</v>
      </c>
      <c r="AW4" s="2" t="s">
        <v>31</v>
      </c>
      <c r="AX4" s="10" t="s">
        <v>62</v>
      </c>
      <c r="AY4" s="10" t="s">
        <v>64</v>
      </c>
      <c r="AZ4" s="10" t="s">
        <v>65</v>
      </c>
      <c r="BA4" s="10" t="s">
        <v>63</v>
      </c>
      <c r="BB4" s="2" t="s">
        <v>31</v>
      </c>
      <c r="BC4" s="2" t="s">
        <v>31</v>
      </c>
      <c r="BD4" s="10" t="s">
        <v>62</v>
      </c>
      <c r="BE4" s="10" t="s">
        <v>64</v>
      </c>
      <c r="BF4" s="10" t="s">
        <v>65</v>
      </c>
      <c r="BG4" s="10" t="s">
        <v>63</v>
      </c>
      <c r="BH4" s="2" t="s">
        <v>31</v>
      </c>
      <c r="BI4" s="2" t="s">
        <v>31</v>
      </c>
      <c r="BJ4" s="10" t="s">
        <v>62</v>
      </c>
      <c r="BK4" s="10" t="s">
        <v>64</v>
      </c>
      <c r="BL4" s="10" t="s">
        <v>65</v>
      </c>
      <c r="BM4" s="10" t="s">
        <v>63</v>
      </c>
      <c r="BN4" s="2" t="s">
        <v>31</v>
      </c>
      <c r="BO4" s="2" t="s">
        <v>31</v>
      </c>
      <c r="BP4" s="10" t="s">
        <v>62</v>
      </c>
      <c r="BQ4" s="10" t="s">
        <v>64</v>
      </c>
      <c r="BR4" s="10" t="s">
        <v>65</v>
      </c>
      <c r="BS4" s="10" t="s">
        <v>63</v>
      </c>
      <c r="BT4" s="11" t="s">
        <v>64</v>
      </c>
      <c r="BU4" s="11" t="s">
        <v>65</v>
      </c>
      <c r="BV4" s="11" t="s">
        <v>63</v>
      </c>
      <c r="BW4" s="2" t="s">
        <v>31</v>
      </c>
      <c r="BX4" s="2" t="s">
        <v>32</v>
      </c>
      <c r="BY4" s="2" t="s">
        <v>32</v>
      </c>
      <c r="BZ4" s="2" t="s">
        <v>32</v>
      </c>
      <c r="CA4" s="2" t="s">
        <v>31</v>
      </c>
      <c r="CB4" s="2" t="s">
        <v>30</v>
      </c>
      <c r="CC4" s="2" t="s">
        <v>31</v>
      </c>
      <c r="CD4" s="2" t="s">
        <v>31</v>
      </c>
      <c r="CE4" s="2" t="s">
        <v>31</v>
      </c>
      <c r="CF4" s="2" t="s">
        <v>31</v>
      </c>
      <c r="CG4" s="2" t="s">
        <v>32</v>
      </c>
      <c r="CH4" s="2" t="s">
        <v>31</v>
      </c>
      <c r="CI4" s="2" t="s">
        <v>33</v>
      </c>
      <c r="CJ4" s="2" t="s">
        <v>34</v>
      </c>
      <c r="CK4" s="2" t="s">
        <v>31</v>
      </c>
      <c r="CL4" s="2" t="s">
        <v>31</v>
      </c>
      <c r="CM4" s="10" t="s">
        <v>62</v>
      </c>
      <c r="CN4" s="10" t="s">
        <v>64</v>
      </c>
      <c r="CO4" s="10" t="s">
        <v>65</v>
      </c>
      <c r="CP4" s="10" t="s">
        <v>63</v>
      </c>
      <c r="CQ4" s="2" t="s">
        <v>35</v>
      </c>
      <c r="CR4" s="2" t="s">
        <v>36</v>
      </c>
      <c r="CS4" s="2" t="s">
        <v>31</v>
      </c>
      <c r="CT4" s="2" t="s">
        <v>31</v>
      </c>
      <c r="CU4" s="10" t="s">
        <v>62</v>
      </c>
      <c r="CV4" s="10" t="s">
        <v>64</v>
      </c>
      <c r="CW4" s="10" t="s">
        <v>65</v>
      </c>
      <c r="CX4" s="10" t="s">
        <v>63</v>
      </c>
      <c r="CY4" s="2" t="s">
        <v>33</v>
      </c>
      <c r="CZ4" s="2" t="s">
        <v>34</v>
      </c>
      <c r="DA4" s="2" t="s">
        <v>31</v>
      </c>
      <c r="DB4" s="2" t="s">
        <v>31</v>
      </c>
      <c r="DC4" s="10" t="s">
        <v>62</v>
      </c>
      <c r="DD4" s="10" t="s">
        <v>64</v>
      </c>
      <c r="DE4" s="10" t="s">
        <v>65</v>
      </c>
      <c r="DF4" s="10" t="s">
        <v>63</v>
      </c>
      <c r="DG4" s="2" t="s">
        <v>33</v>
      </c>
      <c r="DH4" s="2" t="s">
        <v>37</v>
      </c>
      <c r="DI4" s="2" t="s">
        <v>31</v>
      </c>
      <c r="DJ4" s="2" t="s">
        <v>31</v>
      </c>
      <c r="DK4" s="10" t="s">
        <v>62</v>
      </c>
      <c r="DL4" s="10" t="s">
        <v>64</v>
      </c>
      <c r="DM4" s="10" t="s">
        <v>65</v>
      </c>
      <c r="DN4" s="10" t="s">
        <v>63</v>
      </c>
      <c r="DO4" s="2" t="s">
        <v>33</v>
      </c>
      <c r="DP4" s="2" t="s">
        <v>34</v>
      </c>
      <c r="DQ4" s="2" t="s">
        <v>31</v>
      </c>
      <c r="DR4" s="2" t="s">
        <v>31</v>
      </c>
      <c r="DS4" s="10" t="s">
        <v>62</v>
      </c>
      <c r="DT4" s="10" t="s">
        <v>64</v>
      </c>
      <c r="DU4" s="10" t="s">
        <v>65</v>
      </c>
      <c r="DV4" s="10" t="s">
        <v>63</v>
      </c>
      <c r="DW4" s="2" t="s">
        <v>33</v>
      </c>
      <c r="DX4" s="2" t="s">
        <v>34</v>
      </c>
      <c r="DY4" s="2" t="s">
        <v>31</v>
      </c>
      <c r="DZ4" s="2" t="s">
        <v>31</v>
      </c>
      <c r="EA4" s="10" t="s">
        <v>62</v>
      </c>
      <c r="EB4" s="10" t="s">
        <v>64</v>
      </c>
      <c r="EC4" s="10" t="s">
        <v>65</v>
      </c>
      <c r="ED4" s="10" t="s">
        <v>63</v>
      </c>
      <c r="EE4" s="2" t="s">
        <v>33</v>
      </c>
      <c r="EF4" s="2" t="s">
        <v>34</v>
      </c>
      <c r="EG4" s="2" t="s">
        <v>31</v>
      </c>
      <c r="EH4" s="2" t="s">
        <v>31</v>
      </c>
      <c r="EI4" s="10" t="s">
        <v>62</v>
      </c>
      <c r="EJ4" s="10" t="s">
        <v>64</v>
      </c>
      <c r="EK4" s="10" t="s">
        <v>65</v>
      </c>
      <c r="EL4" s="10" t="s">
        <v>63</v>
      </c>
      <c r="EM4" s="2" t="s">
        <v>33</v>
      </c>
      <c r="EN4" s="2" t="s">
        <v>37</v>
      </c>
      <c r="EO4" s="2" t="s">
        <v>31</v>
      </c>
      <c r="EP4" s="2" t="s">
        <v>31</v>
      </c>
      <c r="EQ4" s="10" t="s">
        <v>62</v>
      </c>
      <c r="ER4" s="10" t="s">
        <v>64</v>
      </c>
      <c r="ES4" s="10" t="s">
        <v>65</v>
      </c>
      <c r="ET4" s="10" t="s">
        <v>63</v>
      </c>
      <c r="EU4" s="2" t="s">
        <v>33</v>
      </c>
      <c r="EV4" s="2" t="s">
        <v>34</v>
      </c>
      <c r="EW4" s="2" t="s">
        <v>31</v>
      </c>
      <c r="EX4" s="2" t="s">
        <v>31</v>
      </c>
      <c r="EY4" s="10" t="s">
        <v>62</v>
      </c>
      <c r="EZ4" s="10" t="s">
        <v>64</v>
      </c>
      <c r="FA4" s="10" t="s">
        <v>65</v>
      </c>
      <c r="FB4" s="10" t="s">
        <v>63</v>
      </c>
      <c r="FC4" s="2" t="s">
        <v>33</v>
      </c>
      <c r="FD4" s="2" t="s">
        <v>34</v>
      </c>
      <c r="FE4" s="2" t="s">
        <v>31</v>
      </c>
      <c r="FF4" s="2" t="s">
        <v>31</v>
      </c>
      <c r="FG4" s="10" t="s">
        <v>62</v>
      </c>
      <c r="FH4" s="10" t="s">
        <v>64</v>
      </c>
      <c r="FI4" s="10" t="s">
        <v>65</v>
      </c>
      <c r="FJ4" s="10" t="s">
        <v>63</v>
      </c>
      <c r="FK4" s="11" t="s">
        <v>64</v>
      </c>
      <c r="FL4" s="11" t="s">
        <v>65</v>
      </c>
      <c r="FM4" s="11" t="s">
        <v>63</v>
      </c>
      <c r="FN4" s="2" t="s">
        <v>31</v>
      </c>
      <c r="FO4" s="2" t="s">
        <v>32</v>
      </c>
      <c r="FP4" s="2" t="s">
        <v>32</v>
      </c>
      <c r="FQ4" s="2" t="s">
        <v>32</v>
      </c>
      <c r="FR4" s="2" t="s">
        <v>31</v>
      </c>
    </row>
    <row r="5" spans="1:174" s="21" customFormat="1">
      <c r="A5" s="21">
        <v>12271586153</v>
      </c>
      <c r="B5" s="21">
        <v>396822376</v>
      </c>
      <c r="C5" s="22">
        <v>44184.676215277781</v>
      </c>
      <c r="D5" s="22">
        <v>44184.68005787037</v>
      </c>
      <c r="E5" s="21" t="s">
        <v>97</v>
      </c>
      <c r="F5" s="21" t="s">
        <v>97</v>
      </c>
      <c r="G5" s="21" t="s">
        <v>97</v>
      </c>
      <c r="H5" s="21" t="s">
        <v>97</v>
      </c>
      <c r="I5" s="21" t="s">
        <v>97</v>
      </c>
      <c r="J5" s="21" t="s">
        <v>97</v>
      </c>
      <c r="K5" s="21" t="s">
        <v>97</v>
      </c>
      <c r="L5" s="21" t="s">
        <v>97</v>
      </c>
      <c r="M5" s="21" t="s">
        <v>97</v>
      </c>
      <c r="N5" s="21" t="s">
        <v>97</v>
      </c>
      <c r="O5" s="21" t="s">
        <v>97</v>
      </c>
      <c r="P5" s="21" t="s">
        <v>97</v>
      </c>
      <c r="Q5" s="21" t="s">
        <v>97</v>
      </c>
      <c r="R5" s="21" t="s">
        <v>97</v>
      </c>
      <c r="S5" s="21" t="s">
        <v>97</v>
      </c>
      <c r="T5" s="21" t="s">
        <v>97</v>
      </c>
      <c r="U5" s="21" t="s">
        <v>97</v>
      </c>
      <c r="V5" s="21" t="s">
        <v>97</v>
      </c>
      <c r="W5" s="21" t="s">
        <v>97</v>
      </c>
      <c r="X5" s="21" t="s">
        <v>97</v>
      </c>
      <c r="Y5" s="21" t="s">
        <v>97</v>
      </c>
      <c r="Z5" s="21" t="s">
        <v>97</v>
      </c>
      <c r="AA5" s="21" t="s">
        <v>97</v>
      </c>
      <c r="AB5" s="21" t="s">
        <v>97</v>
      </c>
      <c r="AC5" s="21" t="s">
        <v>97</v>
      </c>
      <c r="AD5" s="21" t="s">
        <v>97</v>
      </c>
      <c r="AE5" s="21" t="s">
        <v>97</v>
      </c>
      <c r="AF5" s="21" t="s">
        <v>97</v>
      </c>
      <c r="AG5" s="21" t="s">
        <v>97</v>
      </c>
      <c r="AH5" s="21" t="s">
        <v>97</v>
      </c>
      <c r="AI5" s="21" t="s">
        <v>97</v>
      </c>
      <c r="AJ5" s="21" t="s">
        <v>97</v>
      </c>
      <c r="AK5" s="21" t="s">
        <v>97</v>
      </c>
      <c r="AL5" s="21" t="s">
        <v>97</v>
      </c>
      <c r="AM5" s="21" t="s">
        <v>97</v>
      </c>
      <c r="AN5" s="21" t="s">
        <v>97</v>
      </c>
      <c r="AO5" s="21" t="s">
        <v>97</v>
      </c>
      <c r="AP5" s="21" t="s">
        <v>97</v>
      </c>
      <c r="AQ5" s="21" t="s">
        <v>97</v>
      </c>
      <c r="AR5" s="21" t="s">
        <v>97</v>
      </c>
      <c r="AS5" s="21" t="s">
        <v>97</v>
      </c>
      <c r="AT5" s="21" t="s">
        <v>97</v>
      </c>
      <c r="AU5" s="21" t="s">
        <v>97</v>
      </c>
      <c r="AV5" s="21" t="s">
        <v>97</v>
      </c>
      <c r="AW5" s="21" t="s">
        <v>97</v>
      </c>
      <c r="AX5" s="21" t="s">
        <v>97</v>
      </c>
      <c r="AY5" s="21" t="s">
        <v>97</v>
      </c>
      <c r="AZ5" s="21" t="s">
        <v>97</v>
      </c>
      <c r="BA5" s="21" t="s">
        <v>97</v>
      </c>
      <c r="BB5" s="21" t="s">
        <v>97</v>
      </c>
      <c r="BC5" s="21" t="s">
        <v>97</v>
      </c>
      <c r="BD5" s="21" t="s">
        <v>97</v>
      </c>
      <c r="BE5" s="21" t="s">
        <v>97</v>
      </c>
      <c r="BF5" s="21" t="s">
        <v>97</v>
      </c>
      <c r="BG5" s="21" t="s">
        <v>97</v>
      </c>
      <c r="BH5" s="21" t="s">
        <v>97</v>
      </c>
      <c r="BI5" s="21" t="s">
        <v>97</v>
      </c>
      <c r="BJ5" s="21" t="s">
        <v>97</v>
      </c>
      <c r="BK5" s="21" t="s">
        <v>97</v>
      </c>
      <c r="BL5" s="21" t="s">
        <v>97</v>
      </c>
      <c r="BM5" s="21" t="s">
        <v>97</v>
      </c>
      <c r="BN5" s="21" t="s">
        <v>97</v>
      </c>
      <c r="BO5" s="21" t="s">
        <v>97</v>
      </c>
      <c r="BP5" s="21" t="s">
        <v>97</v>
      </c>
      <c r="BQ5" s="21" t="s">
        <v>97</v>
      </c>
      <c r="BR5" s="21" t="s">
        <v>97</v>
      </c>
      <c r="BS5" s="21" t="s">
        <v>97</v>
      </c>
      <c r="BT5" s="21" t="s">
        <v>97</v>
      </c>
      <c r="BU5" s="21" t="s">
        <v>97</v>
      </c>
      <c r="BV5" s="21" t="s">
        <v>97</v>
      </c>
      <c r="BW5" s="21" t="s">
        <v>97</v>
      </c>
      <c r="BX5" s="21" t="s">
        <v>97</v>
      </c>
      <c r="BY5" s="21" t="s">
        <v>97</v>
      </c>
      <c r="BZ5" s="21" t="s">
        <v>97</v>
      </c>
      <c r="CA5" s="21" t="s">
        <v>97</v>
      </c>
      <c r="CB5" s="21" t="s">
        <v>30</v>
      </c>
      <c r="CC5" s="21">
        <v>2</v>
      </c>
      <c r="CD5" s="21">
        <v>7</v>
      </c>
      <c r="CE5" s="21">
        <v>10</v>
      </c>
      <c r="CF5" s="21">
        <v>4</v>
      </c>
      <c r="CG5" s="21" t="s">
        <v>38</v>
      </c>
      <c r="CH5" s="21">
        <v>5</v>
      </c>
      <c r="CI5" s="21" t="s">
        <v>40</v>
      </c>
      <c r="CJ5" s="21" t="s">
        <v>40</v>
      </c>
      <c r="CK5" s="21">
        <v>10</v>
      </c>
      <c r="CL5" s="21">
        <v>6</v>
      </c>
      <c r="CM5" s="21">
        <f>IF(OR(AND(CL5&gt;0,CK5&lt;0),AND(CL5&lt;0,CJ5&gt;0)),1,IF(ISBLANK(CL5),"N/A",0))</f>
        <v>0</v>
      </c>
      <c r="CN5" s="21">
        <f>IF(CM5="N/A","N/A",ABS(CK5-0))</f>
        <v>10</v>
      </c>
      <c r="CO5" s="21">
        <f>IF(CM5="N/A","N/A",ABS(CL5-0))</f>
        <v>6</v>
      </c>
      <c r="CP5" s="21">
        <f>IF(CO5="N/A","N/A",ABS(CL5-CK5))</f>
        <v>4</v>
      </c>
      <c r="CQ5" s="21" t="s">
        <v>40</v>
      </c>
      <c r="CR5" s="21" t="s">
        <v>39</v>
      </c>
      <c r="CS5" s="21">
        <v>7</v>
      </c>
      <c r="CT5" s="21">
        <v>-4</v>
      </c>
      <c r="CU5" s="21">
        <f>IF(OR(AND(CT5&gt;0,CS5&lt;0),AND(CT5&lt;0,CR5&gt;0)),1,IF(ISBLANK(CT5),"N/A",0))</f>
        <v>1</v>
      </c>
      <c r="CV5" s="21">
        <f>IF(CU5="N/A","N/A",ABS(CS5-0))</f>
        <v>7</v>
      </c>
      <c r="CW5" s="21">
        <f>IF(CU5="N/A","N/A",ABS(CT5-0))</f>
        <v>4</v>
      </c>
      <c r="CX5" s="21">
        <f>IF(CW5="N/A","N/A",ABS(CT5-CS5))</f>
        <v>11</v>
      </c>
      <c r="CY5" s="21" t="s">
        <v>39</v>
      </c>
      <c r="CZ5" s="21" t="s">
        <v>40</v>
      </c>
      <c r="DA5" s="21">
        <v>10</v>
      </c>
      <c r="DB5" s="21">
        <v>-10</v>
      </c>
      <c r="DC5" s="21">
        <f>IF(OR(AND(DB5&gt;0,DA5&lt;0),AND(DB5&lt;0,CZ5&gt;0)),1,IF(ISBLANK(DB5),"N/A",0))</f>
        <v>1</v>
      </c>
      <c r="DD5" s="21">
        <f>IF(DC5="N/A","N/A",ABS(DA5-0))</f>
        <v>10</v>
      </c>
      <c r="DE5" s="21">
        <f>IF(DC5="N/A","N/A",ABS(DB5-0))</f>
        <v>10</v>
      </c>
      <c r="DF5" s="21">
        <f>IF(DE5="N/A","N/A",ABS(DB5-DA5))</f>
        <v>20</v>
      </c>
      <c r="DG5" s="21" t="s">
        <v>40</v>
      </c>
      <c r="DH5" s="21" t="s">
        <v>39</v>
      </c>
      <c r="DI5" s="21">
        <v>4</v>
      </c>
      <c r="DJ5" s="21">
        <v>-8</v>
      </c>
      <c r="DK5" s="21">
        <f>IF(OR(AND(DJ5&gt;0,DI5&lt;0),AND(DJ5&lt;0,DH5&gt;0)),1,IF(ISBLANK(DJ5),"N/A",0))</f>
        <v>1</v>
      </c>
      <c r="DL5" s="21">
        <f>IF(DK5="N/A","N/A",ABS(DI5-0))</f>
        <v>4</v>
      </c>
      <c r="DM5" s="21">
        <f>IF(DK5="N/A","N/A",ABS(DJ5-0))</f>
        <v>8</v>
      </c>
      <c r="DN5" s="21">
        <f>IF(DM5="N/A","N/A",ABS(DJ5-DI5))</f>
        <v>12</v>
      </c>
      <c r="DO5" s="21" t="s">
        <v>39</v>
      </c>
      <c r="DP5" s="21" t="s">
        <v>40</v>
      </c>
      <c r="DQ5" s="21">
        <v>8</v>
      </c>
      <c r="DR5" s="21">
        <v>-8</v>
      </c>
      <c r="DS5" s="21">
        <f>IF(OR(AND(DR5&gt;0,DQ5&lt;0),AND(DR5&lt;0,DP5&gt;0)),1,IF(ISBLANK(DR5),"N/A",0))</f>
        <v>1</v>
      </c>
      <c r="DT5" s="21">
        <f>IF(DS5="N/A","N/A",ABS(DQ5-0))</f>
        <v>8</v>
      </c>
      <c r="DU5" s="21">
        <f>IF(DS5="N/A","N/A",ABS(DR5-0))</f>
        <v>8</v>
      </c>
      <c r="DV5" s="21">
        <f>IF(DU5="N/A","N/A",ABS(DR5-DQ5))</f>
        <v>16</v>
      </c>
      <c r="DW5" s="21" t="s">
        <v>40</v>
      </c>
      <c r="DX5" s="21" t="s">
        <v>40</v>
      </c>
      <c r="DY5" s="21">
        <v>0</v>
      </c>
      <c r="DZ5" s="21">
        <v>0</v>
      </c>
      <c r="EA5" s="21">
        <f>IF(OR(AND(DZ5&gt;0,DY5&lt;0),AND(DZ5&lt;0,DX5&gt;0)),1,IF(ISBLANK(DZ5),"N/A",0))</f>
        <v>0</v>
      </c>
      <c r="EB5" s="21">
        <f>IF(EA5="N/A","N/A",ABS(DY5-0))</f>
        <v>0</v>
      </c>
      <c r="EC5" s="21">
        <f>IF(EA5="N/A","N/A",ABS(DZ5-0))</f>
        <v>0</v>
      </c>
      <c r="ED5" s="21">
        <f>IF(EC5="N/A","N/A",ABS(DZ5-DY5))</f>
        <v>0</v>
      </c>
      <c r="EE5" s="21" t="s">
        <v>39</v>
      </c>
      <c r="EF5" s="21" t="s">
        <v>40</v>
      </c>
      <c r="EG5" s="21">
        <v>7</v>
      </c>
      <c r="EH5" s="21">
        <v>-7</v>
      </c>
      <c r="EI5" s="21">
        <f>IF(OR(AND(EH5&gt;0,EG5&lt;0),AND(EH5&lt;0,EF5&gt;0)),1,IF(ISBLANK(EH5),"N/A",0))</f>
        <v>1</v>
      </c>
      <c r="EJ5" s="21">
        <f>IF(EI5="N/A","N/A",ABS(EG5-0))</f>
        <v>7</v>
      </c>
      <c r="EK5" s="21">
        <f>IF(EI5="N/A","N/A",ABS(EH5-0))</f>
        <v>7</v>
      </c>
      <c r="EL5" s="21">
        <f>IF(EK5="N/A","N/A",ABS(EH5-EG5))</f>
        <v>14</v>
      </c>
      <c r="EM5" s="21" t="s">
        <v>40</v>
      </c>
      <c r="EN5" s="21" t="s">
        <v>39</v>
      </c>
      <c r="EO5" s="21">
        <v>6</v>
      </c>
      <c r="EP5" s="21">
        <v>-7</v>
      </c>
      <c r="EQ5" s="21">
        <f>IF(OR(AND(EP5&gt;0,EO5&lt;0),AND(EP5&lt;0,EN5&gt;0)),1,IF(ISBLANK(EP5),"N/A",0))</f>
        <v>1</v>
      </c>
      <c r="ER5" s="21">
        <f>IF(EQ5="N/A","N/A",ABS(EO5-0))</f>
        <v>6</v>
      </c>
      <c r="ES5" s="21">
        <f>IF(EQ5="N/A","N/A",ABS(EP5-0))</f>
        <v>7</v>
      </c>
      <c r="ET5" s="21">
        <f>IF(ES5="N/A","N/A",ABS(EP5-EO5))</f>
        <v>13</v>
      </c>
      <c r="EU5" s="21" t="s">
        <v>39</v>
      </c>
      <c r="EV5" s="21" t="s">
        <v>39</v>
      </c>
      <c r="EW5" s="21">
        <v>7</v>
      </c>
      <c r="EX5" s="21">
        <v>9</v>
      </c>
      <c r="EY5" s="21">
        <f>IF(OR(AND(EX5&gt;0,EW5&lt;0),AND(EX5&lt;0,EV5&gt;0)),1,IF(ISBLANK(EX5),"N/A",0))</f>
        <v>0</v>
      </c>
      <c r="EZ5" s="21">
        <f>IF(EY5="N/A","N/A",ABS(EW5-0))</f>
        <v>7</v>
      </c>
      <c r="FA5" s="21">
        <f>IF(EY5="N/A","N/A",ABS(EX5-0))</f>
        <v>9</v>
      </c>
      <c r="FB5" s="21">
        <f>IF(FA5="N/A","N/A",ABS(EX5-EW5))</f>
        <v>2</v>
      </c>
      <c r="FC5" s="21" t="s">
        <v>39</v>
      </c>
      <c r="FD5" s="21" t="s">
        <v>40</v>
      </c>
      <c r="FE5" s="21">
        <v>7</v>
      </c>
      <c r="FF5" s="21">
        <v>-8</v>
      </c>
      <c r="FG5" s="21">
        <f>IF(OR(AND(FF5&gt;0,FE5&lt;0),AND(FF5&lt;0,FD5&gt;0)),1,IF(ISBLANK(FF5),"N/A",0))</f>
        <v>1</v>
      </c>
      <c r="FH5" s="21">
        <f>IF(FG5="N/A","N/A",ABS(FE5-0))</f>
        <v>7</v>
      </c>
      <c r="FI5" s="21">
        <f>IF(FG5="N/A","N/A",ABS(FF5-0))</f>
        <v>8</v>
      </c>
      <c r="FJ5" s="21">
        <f>IF(FI5="N/A","N/A",ABS(FF5-FE5))</f>
        <v>15</v>
      </c>
      <c r="FK5" s="21">
        <f t="shared" ref="FK5:FM6" si="0">AVERAGE(FH5,EZ5,ER5,EJ5,EB5,DT5,DL5,DD5,CV5,CN5)</f>
        <v>6.6</v>
      </c>
      <c r="FL5" s="21">
        <f t="shared" si="0"/>
        <v>6.7</v>
      </c>
      <c r="FM5" s="21">
        <f t="shared" si="0"/>
        <v>10.7</v>
      </c>
      <c r="FN5" s="21">
        <v>50</v>
      </c>
      <c r="FO5" s="21" t="s">
        <v>41</v>
      </c>
      <c r="FP5" s="21" t="s">
        <v>48</v>
      </c>
      <c r="FQ5" s="21" t="s">
        <v>38</v>
      </c>
    </row>
    <row r="6" spans="1:174" s="21" customFormat="1">
      <c r="A6" s="21">
        <v>12275028449</v>
      </c>
      <c r="B6" s="21">
        <v>396822376</v>
      </c>
      <c r="C6" s="22">
        <v>44186.616400462961</v>
      </c>
      <c r="D6" s="22">
        <v>44186.62228009259</v>
      </c>
      <c r="E6" s="21" t="s">
        <v>97</v>
      </c>
      <c r="F6" s="21" t="s">
        <v>97</v>
      </c>
      <c r="G6" s="21" t="s">
        <v>97</v>
      </c>
      <c r="H6" s="21" t="s">
        <v>97</v>
      </c>
      <c r="I6" s="21" t="s">
        <v>97</v>
      </c>
      <c r="J6" s="21" t="s">
        <v>97</v>
      </c>
      <c r="K6" s="21" t="s">
        <v>97</v>
      </c>
      <c r="L6" s="21" t="s">
        <v>97</v>
      </c>
      <c r="M6" s="21" t="s">
        <v>97</v>
      </c>
      <c r="N6" s="21" t="s">
        <v>97</v>
      </c>
      <c r="O6" s="21" t="s">
        <v>97</v>
      </c>
      <c r="P6" s="21" t="s">
        <v>97</v>
      </c>
      <c r="Q6" s="21" t="s">
        <v>97</v>
      </c>
      <c r="R6" s="21" t="s">
        <v>97</v>
      </c>
      <c r="S6" s="21" t="s">
        <v>97</v>
      </c>
      <c r="T6" s="21" t="s">
        <v>97</v>
      </c>
      <c r="U6" s="21" t="s">
        <v>97</v>
      </c>
      <c r="V6" s="21" t="s">
        <v>97</v>
      </c>
      <c r="W6" s="21" t="s">
        <v>97</v>
      </c>
      <c r="X6" s="21" t="s">
        <v>97</v>
      </c>
      <c r="Y6" s="21" t="s">
        <v>97</v>
      </c>
      <c r="Z6" s="21" t="s">
        <v>97</v>
      </c>
      <c r="AA6" s="21" t="s">
        <v>97</v>
      </c>
      <c r="AB6" s="21" t="s">
        <v>97</v>
      </c>
      <c r="AC6" s="21" t="s">
        <v>97</v>
      </c>
      <c r="AD6" s="21" t="s">
        <v>97</v>
      </c>
      <c r="AE6" s="21" t="s">
        <v>97</v>
      </c>
      <c r="AF6" s="21" t="s">
        <v>97</v>
      </c>
      <c r="AG6" s="21" t="s">
        <v>97</v>
      </c>
      <c r="AH6" s="21" t="s">
        <v>97</v>
      </c>
      <c r="AI6" s="21" t="s">
        <v>97</v>
      </c>
      <c r="AJ6" s="21" t="s">
        <v>97</v>
      </c>
      <c r="AK6" s="21" t="s">
        <v>97</v>
      </c>
      <c r="AL6" s="21" t="s">
        <v>97</v>
      </c>
      <c r="AM6" s="21" t="s">
        <v>97</v>
      </c>
      <c r="AN6" s="21" t="s">
        <v>97</v>
      </c>
      <c r="AO6" s="21" t="s">
        <v>97</v>
      </c>
      <c r="AP6" s="21" t="s">
        <v>97</v>
      </c>
      <c r="AQ6" s="21" t="s">
        <v>97</v>
      </c>
      <c r="AR6" s="21" t="s">
        <v>97</v>
      </c>
      <c r="AS6" s="21" t="s">
        <v>97</v>
      </c>
      <c r="AT6" s="21" t="s">
        <v>97</v>
      </c>
      <c r="AU6" s="21" t="s">
        <v>97</v>
      </c>
      <c r="AV6" s="21" t="s">
        <v>97</v>
      </c>
      <c r="AW6" s="21" t="s">
        <v>97</v>
      </c>
      <c r="AX6" s="21" t="s">
        <v>97</v>
      </c>
      <c r="AY6" s="21" t="s">
        <v>97</v>
      </c>
      <c r="AZ6" s="21" t="s">
        <v>97</v>
      </c>
      <c r="BA6" s="21" t="s">
        <v>97</v>
      </c>
      <c r="BB6" s="21" t="s">
        <v>97</v>
      </c>
      <c r="BC6" s="21" t="s">
        <v>97</v>
      </c>
      <c r="BD6" s="21" t="s">
        <v>97</v>
      </c>
      <c r="BE6" s="21" t="s">
        <v>97</v>
      </c>
      <c r="BF6" s="21" t="s">
        <v>97</v>
      </c>
      <c r="BG6" s="21" t="s">
        <v>97</v>
      </c>
      <c r="BH6" s="21" t="s">
        <v>97</v>
      </c>
      <c r="BI6" s="21" t="s">
        <v>97</v>
      </c>
      <c r="BJ6" s="21" t="s">
        <v>97</v>
      </c>
      <c r="BK6" s="21" t="s">
        <v>97</v>
      </c>
      <c r="BL6" s="21" t="s">
        <v>97</v>
      </c>
      <c r="BM6" s="21" t="s">
        <v>97</v>
      </c>
      <c r="BN6" s="21" t="s">
        <v>97</v>
      </c>
      <c r="BO6" s="21" t="s">
        <v>97</v>
      </c>
      <c r="BP6" s="21" t="s">
        <v>97</v>
      </c>
      <c r="BQ6" s="21" t="s">
        <v>97</v>
      </c>
      <c r="BR6" s="21" t="s">
        <v>97</v>
      </c>
      <c r="BS6" s="21" t="s">
        <v>97</v>
      </c>
      <c r="BT6" s="21" t="s">
        <v>97</v>
      </c>
      <c r="BU6" s="21" t="s">
        <v>97</v>
      </c>
      <c r="BV6" s="21" t="s">
        <v>97</v>
      </c>
      <c r="BW6" s="21" t="s">
        <v>97</v>
      </c>
      <c r="BX6" s="21" t="s">
        <v>97</v>
      </c>
      <c r="BY6" s="21" t="s">
        <v>97</v>
      </c>
      <c r="BZ6" s="21" t="s">
        <v>97</v>
      </c>
      <c r="CA6" s="21" t="s">
        <v>97</v>
      </c>
      <c r="CB6" s="21" t="s">
        <v>30</v>
      </c>
      <c r="CC6" s="21">
        <v>0</v>
      </c>
      <c r="CD6" s="21">
        <v>7</v>
      </c>
      <c r="CE6" s="21">
        <v>10</v>
      </c>
      <c r="CF6" s="21">
        <v>5</v>
      </c>
      <c r="CG6" s="21" t="s">
        <v>38</v>
      </c>
      <c r="CH6" s="21">
        <v>10</v>
      </c>
      <c r="CI6" s="21" t="s">
        <v>40</v>
      </c>
      <c r="CJ6" s="21" t="s">
        <v>40</v>
      </c>
      <c r="CK6" s="21">
        <v>3</v>
      </c>
      <c r="CL6" s="21">
        <v>2</v>
      </c>
      <c r="CM6" s="21">
        <f>IF(OR(AND(CL6&gt;0,CK6&lt;0),AND(CL6&lt;0,CJ6&gt;0)),1,IF(ISBLANK(CL6),"N/A",0))</f>
        <v>0</v>
      </c>
      <c r="CN6" s="21">
        <f>IF(CM6="N/A","N/A",ABS(CK6-0))</f>
        <v>3</v>
      </c>
      <c r="CO6" s="21">
        <f>IF(CM6="N/A","N/A",ABS(CL6-0))</f>
        <v>2</v>
      </c>
      <c r="CP6" s="21">
        <f>IF(CO6="N/A","N/A",ABS(CL6-CK6))</f>
        <v>1</v>
      </c>
      <c r="CQ6" s="21" t="s">
        <v>39</v>
      </c>
      <c r="CR6" s="21" t="s">
        <v>40</v>
      </c>
      <c r="CS6" s="21">
        <v>3</v>
      </c>
      <c r="CT6" s="21">
        <v>4</v>
      </c>
      <c r="CU6" s="21">
        <f>IF(OR(AND(CT6&gt;0,CS6&lt;0),AND(CT6&lt;0,CR6&gt;0)),1,IF(ISBLANK(CT6),"N/A",0))</f>
        <v>0</v>
      </c>
      <c r="CV6" s="21">
        <f>IF(CU6="N/A","N/A",ABS(CS6-0))</f>
        <v>3</v>
      </c>
      <c r="CW6" s="21">
        <f>IF(CU6="N/A","N/A",ABS(CT6-0))</f>
        <v>4</v>
      </c>
      <c r="CX6" s="21">
        <f>IF(CW6="N/A","N/A",ABS(CT6-CS6))</f>
        <v>1</v>
      </c>
      <c r="CY6" s="21" t="s">
        <v>39</v>
      </c>
      <c r="CZ6" s="21" t="s">
        <v>40</v>
      </c>
      <c r="DA6" s="21">
        <v>2</v>
      </c>
      <c r="DB6" s="21">
        <v>1</v>
      </c>
      <c r="DC6" s="21">
        <f>IF(OR(AND(DB6&gt;0,DA6&lt;0),AND(DB6&lt;0,CZ6&gt;0)),1,IF(ISBLANK(DB6),"N/A",0))</f>
        <v>0</v>
      </c>
      <c r="DD6" s="21">
        <f>IF(DC6="N/A","N/A",ABS(DA6-0))</f>
        <v>2</v>
      </c>
      <c r="DE6" s="21">
        <f>IF(DC6="N/A","N/A",ABS(DB6-0))</f>
        <v>1</v>
      </c>
      <c r="DF6" s="21">
        <f>IF(DE6="N/A","N/A",ABS(DB6-DA6))</f>
        <v>1</v>
      </c>
      <c r="DG6" s="21" t="s">
        <v>39</v>
      </c>
      <c r="DI6" s="21">
        <v>3</v>
      </c>
      <c r="DJ6" s="21">
        <v>2</v>
      </c>
      <c r="DK6" s="21">
        <f>IF(OR(AND(DJ6&gt;0,DI6&lt;0),AND(DJ6&lt;0,DH6&gt;0)),1,IF(ISBLANK(DJ6),"N/A",0))</f>
        <v>0</v>
      </c>
      <c r="DL6" s="21">
        <f>IF(DK6="N/A","N/A",ABS(DI6-0))</f>
        <v>3</v>
      </c>
      <c r="DM6" s="21">
        <f>IF(DK6="N/A","N/A",ABS(DJ6-0))</f>
        <v>2</v>
      </c>
      <c r="DN6" s="21">
        <f>IF(DM6="N/A","N/A",ABS(DJ6-DI6))</f>
        <v>1</v>
      </c>
      <c r="DO6" s="21" t="s">
        <v>39</v>
      </c>
      <c r="DP6" s="21" t="s">
        <v>40</v>
      </c>
      <c r="DQ6" s="21">
        <v>1</v>
      </c>
      <c r="DR6" s="21">
        <v>3</v>
      </c>
      <c r="DS6" s="21">
        <f>IF(OR(AND(DR6&gt;0,DQ6&lt;0),AND(DR6&lt;0,DP6&gt;0)),1,IF(ISBLANK(DR6),"N/A",0))</f>
        <v>0</v>
      </c>
      <c r="DT6" s="21">
        <f>IF(DS6="N/A","N/A",ABS(DQ6-0))</f>
        <v>1</v>
      </c>
      <c r="DU6" s="21">
        <f>IF(DS6="N/A","N/A",ABS(DR6-0))</f>
        <v>3</v>
      </c>
      <c r="DV6" s="21">
        <f>IF(DU6="N/A","N/A",ABS(DR6-DQ6))</f>
        <v>2</v>
      </c>
      <c r="DW6" s="21" t="s">
        <v>39</v>
      </c>
      <c r="DX6" s="21" t="s">
        <v>40</v>
      </c>
      <c r="DY6" s="21">
        <v>2</v>
      </c>
      <c r="DZ6" s="21">
        <v>2</v>
      </c>
      <c r="EA6" s="21">
        <f>IF(OR(AND(DZ6&gt;0,DY6&lt;0),AND(DZ6&lt;0,DX6&gt;0)),1,IF(ISBLANK(DZ6),"N/A",0))</f>
        <v>0</v>
      </c>
      <c r="EB6" s="21">
        <f>IF(EA6="N/A","N/A",ABS(DY6-0))</f>
        <v>2</v>
      </c>
      <c r="EC6" s="21">
        <f>IF(EA6="N/A","N/A",ABS(DZ6-0))</f>
        <v>2</v>
      </c>
      <c r="ED6" s="21">
        <f>IF(EC6="N/A","N/A",ABS(DZ6-DY6))</f>
        <v>0</v>
      </c>
      <c r="EE6" s="21" t="s">
        <v>39</v>
      </c>
      <c r="EF6" s="21" t="s">
        <v>39</v>
      </c>
      <c r="EG6" s="21">
        <v>10</v>
      </c>
      <c r="EH6" s="21">
        <v>10</v>
      </c>
      <c r="EI6" s="21">
        <f>IF(OR(AND(EH6&gt;0,EG6&lt;0),AND(EH6&lt;0,EF6&gt;0)),1,IF(ISBLANK(EH6),"N/A",0))</f>
        <v>0</v>
      </c>
      <c r="EJ6" s="21">
        <f>IF(EI6="N/A","N/A",ABS(EG6-0))</f>
        <v>10</v>
      </c>
      <c r="EK6" s="21">
        <f>IF(EI6="N/A","N/A",ABS(EH6-0))</f>
        <v>10</v>
      </c>
      <c r="EL6" s="21">
        <f>IF(EK6="N/A","N/A",ABS(EH6-EG6))</f>
        <v>0</v>
      </c>
      <c r="EM6" s="21" t="s">
        <v>40</v>
      </c>
      <c r="EN6" s="21" t="s">
        <v>40</v>
      </c>
      <c r="EO6" s="21">
        <v>-8</v>
      </c>
      <c r="EP6" s="21">
        <v>-10</v>
      </c>
      <c r="EQ6" s="21">
        <f>IF(OR(AND(EP6&gt;0,EO6&lt;0),AND(EP6&lt;0,EN6&gt;0)),1,IF(ISBLANK(EP6),"N/A",0))</f>
        <v>1</v>
      </c>
      <c r="ER6" s="21">
        <f>IF(EQ6="N/A","N/A",ABS(EO6-0))</f>
        <v>8</v>
      </c>
      <c r="ES6" s="21">
        <f>IF(EQ6="N/A","N/A",ABS(EP6-0))</f>
        <v>10</v>
      </c>
      <c r="ET6" s="21">
        <f>IF(ES6="N/A","N/A",ABS(EP6-EO6))</f>
        <v>2</v>
      </c>
      <c r="EU6" s="21" t="s">
        <v>39</v>
      </c>
      <c r="EV6" s="21" t="s">
        <v>39</v>
      </c>
      <c r="EW6" s="21">
        <v>10</v>
      </c>
      <c r="EX6" s="21">
        <v>10</v>
      </c>
      <c r="EY6" s="21">
        <f>IF(OR(AND(EX6&gt;0,EW6&lt;0),AND(EX6&lt;0,EV6&gt;0)),1,IF(ISBLANK(EX6),"N/A",0))</f>
        <v>0</v>
      </c>
      <c r="EZ6" s="21">
        <f>IF(EY6="N/A","N/A",ABS(EW6-0))</f>
        <v>10</v>
      </c>
      <c r="FA6" s="21">
        <f>IF(EY6="N/A","N/A",ABS(EX6-0))</f>
        <v>10</v>
      </c>
      <c r="FB6" s="21">
        <f>IF(FA6="N/A","N/A",ABS(EX6-EW6))</f>
        <v>0</v>
      </c>
      <c r="FC6" s="21" t="s">
        <v>39</v>
      </c>
      <c r="FD6" s="21" t="s">
        <v>39</v>
      </c>
      <c r="FE6" s="21">
        <v>10</v>
      </c>
      <c r="FF6" s="21">
        <v>10</v>
      </c>
      <c r="FG6" s="21">
        <f>IF(OR(AND(FF6&gt;0,FE6&lt;0),AND(FF6&lt;0,FD6&gt;0)),1,IF(ISBLANK(FF6),"N/A",0))</f>
        <v>0</v>
      </c>
      <c r="FH6" s="21">
        <f>IF(FG6="N/A","N/A",ABS(FE6-0))</f>
        <v>10</v>
      </c>
      <c r="FI6" s="21">
        <f>IF(FG6="N/A","N/A",ABS(FF6-0))</f>
        <v>10</v>
      </c>
      <c r="FJ6" s="21">
        <f>IF(FI6="N/A","N/A",ABS(FF6-FE6))</f>
        <v>0</v>
      </c>
      <c r="FK6" s="21">
        <f t="shared" si="0"/>
        <v>5.2</v>
      </c>
      <c r="FL6" s="21">
        <f t="shared" si="0"/>
        <v>5.4</v>
      </c>
      <c r="FM6" s="21">
        <f t="shared" si="0"/>
        <v>0.8</v>
      </c>
      <c r="FN6" s="21">
        <v>69</v>
      </c>
      <c r="FO6" s="21" t="s">
        <v>45</v>
      </c>
      <c r="FP6" s="21" t="s">
        <v>42</v>
      </c>
      <c r="FQ6" s="21" t="s">
        <v>43</v>
      </c>
    </row>
  </sheetData>
  <mergeCells count="21">
    <mergeCell ref="AJ2:AK2"/>
    <mergeCell ref="AP2:AQ2"/>
    <mergeCell ref="AV2:AW2"/>
    <mergeCell ref="BB2:BC2"/>
    <mergeCell ref="BH2:BI2"/>
    <mergeCell ref="FC2:FF2"/>
    <mergeCell ref="BN2:BO2"/>
    <mergeCell ref="BW1:FJ1"/>
    <mergeCell ref="CI2:CL2"/>
    <mergeCell ref="CY2:DB2"/>
    <mergeCell ref="DG2:DJ2"/>
    <mergeCell ref="DO2:DR2"/>
    <mergeCell ref="DW2:DZ2"/>
    <mergeCell ref="EE2:EH2"/>
    <mergeCell ref="EM2:EP2"/>
    <mergeCell ref="EU2:EX2"/>
    <mergeCell ref="E1:BO1"/>
    <mergeCell ref="L2:M2"/>
    <mergeCell ref="R2:S2"/>
    <mergeCell ref="X2:Y2"/>
    <mergeCell ref="AD2:A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6496-71C1-9846-9206-6857FBC0C78B}">
  <dimension ref="A1:G49"/>
  <sheetViews>
    <sheetView workbookViewId="0">
      <selection activeCell="H32" sqref="H32"/>
    </sheetView>
  </sheetViews>
  <sheetFormatPr baseColWidth="10" defaultRowHeight="15"/>
  <sheetData>
    <row r="1" spans="1:5">
      <c r="A1" s="2" t="s">
        <v>4</v>
      </c>
      <c r="B1" s="2" t="s">
        <v>5</v>
      </c>
      <c r="C1" s="2" t="s">
        <v>6</v>
      </c>
      <c r="D1" s="2" t="s">
        <v>7</v>
      </c>
      <c r="E1" s="2" t="s">
        <v>8</v>
      </c>
    </row>
    <row r="2" spans="1:5">
      <c r="A2" s="2" t="s">
        <v>30</v>
      </c>
      <c r="B2" s="2" t="s">
        <v>31</v>
      </c>
      <c r="C2" s="2" t="s">
        <v>31</v>
      </c>
      <c r="D2" s="2" t="s">
        <v>31</v>
      </c>
      <c r="E2" s="2" t="s">
        <v>31</v>
      </c>
    </row>
    <row r="6" spans="1:5">
      <c r="A6" t="s">
        <v>30</v>
      </c>
      <c r="B6">
        <v>3</v>
      </c>
      <c r="C6">
        <v>5</v>
      </c>
      <c r="D6">
        <v>5</v>
      </c>
      <c r="E6">
        <v>2</v>
      </c>
    </row>
    <row r="7" spans="1:5">
      <c r="A7" t="s">
        <v>30</v>
      </c>
      <c r="B7">
        <v>0</v>
      </c>
      <c r="C7">
        <v>6</v>
      </c>
      <c r="D7">
        <v>10</v>
      </c>
      <c r="E7">
        <v>3</v>
      </c>
    </row>
    <row r="9" spans="1:5">
      <c r="A9" t="s">
        <v>30</v>
      </c>
      <c r="B9">
        <v>6</v>
      </c>
      <c r="C9">
        <v>2</v>
      </c>
      <c r="D9">
        <v>1</v>
      </c>
      <c r="E9">
        <v>9</v>
      </c>
    </row>
    <row r="11" spans="1:5">
      <c r="A11" t="s">
        <v>30</v>
      </c>
      <c r="B11">
        <v>3</v>
      </c>
      <c r="C11">
        <v>4</v>
      </c>
      <c r="D11">
        <v>1</v>
      </c>
      <c r="E11">
        <v>1</v>
      </c>
    </row>
    <row r="12" spans="1:5">
      <c r="A12" t="s">
        <v>30</v>
      </c>
      <c r="B12">
        <v>6</v>
      </c>
      <c r="C12">
        <v>4</v>
      </c>
      <c r="D12">
        <v>4</v>
      </c>
      <c r="E12">
        <v>7</v>
      </c>
    </row>
    <row r="13" spans="1:5">
      <c r="A13" t="s">
        <v>30</v>
      </c>
      <c r="B13">
        <v>9</v>
      </c>
      <c r="C13">
        <v>0</v>
      </c>
      <c r="D13">
        <v>2</v>
      </c>
      <c r="E13">
        <v>10</v>
      </c>
    </row>
    <row r="15" spans="1:5">
      <c r="A15" t="s">
        <v>30</v>
      </c>
      <c r="B15">
        <v>1</v>
      </c>
      <c r="C15">
        <v>4</v>
      </c>
      <c r="D15">
        <v>9</v>
      </c>
      <c r="E15">
        <v>4</v>
      </c>
    </row>
    <row r="16" spans="1:5">
      <c r="A16" t="s">
        <v>30</v>
      </c>
      <c r="B16">
        <v>7</v>
      </c>
      <c r="C16">
        <v>0</v>
      </c>
      <c r="D16">
        <v>0</v>
      </c>
      <c r="E16">
        <v>10</v>
      </c>
    </row>
    <row r="17" spans="1:7">
      <c r="A17" t="s">
        <v>30</v>
      </c>
      <c r="B17">
        <v>8</v>
      </c>
      <c r="C17">
        <v>0</v>
      </c>
      <c r="D17">
        <v>0</v>
      </c>
      <c r="E17">
        <v>0</v>
      </c>
    </row>
    <row r="19" spans="1:7">
      <c r="A19" t="s">
        <v>30</v>
      </c>
      <c r="B19">
        <v>4</v>
      </c>
      <c r="C19">
        <v>4</v>
      </c>
      <c r="D19">
        <v>3</v>
      </c>
      <c r="E19">
        <v>3</v>
      </c>
    </row>
    <row r="20" spans="1:7">
      <c r="A20" s="23" t="s">
        <v>30</v>
      </c>
      <c r="B20" s="23">
        <v>0</v>
      </c>
      <c r="C20" s="23">
        <v>6</v>
      </c>
      <c r="D20" s="23">
        <v>10</v>
      </c>
      <c r="E20" s="23">
        <v>1</v>
      </c>
    </row>
    <row r="21" spans="1:7">
      <c r="A21" s="23" t="s">
        <v>30</v>
      </c>
      <c r="B21" s="23">
        <v>0</v>
      </c>
      <c r="C21" s="23">
        <v>5</v>
      </c>
      <c r="D21" s="23">
        <v>8</v>
      </c>
      <c r="E21" s="23">
        <v>2</v>
      </c>
    </row>
    <row r="22" spans="1:7">
      <c r="A22" s="23" t="s">
        <v>30</v>
      </c>
      <c r="B22" s="23">
        <v>2</v>
      </c>
      <c r="C22" s="23">
        <v>5</v>
      </c>
      <c r="D22" s="23">
        <v>0</v>
      </c>
      <c r="E22" s="23">
        <v>0</v>
      </c>
    </row>
    <row r="23" spans="1:7">
      <c r="A23" s="2" t="s">
        <v>5</v>
      </c>
      <c r="B23">
        <v>3</v>
      </c>
      <c r="C23">
        <v>0</v>
      </c>
      <c r="D23">
        <v>0</v>
      </c>
      <c r="E23">
        <v>0</v>
      </c>
      <c r="F23" t="s">
        <v>38</v>
      </c>
      <c r="G23">
        <v>3</v>
      </c>
    </row>
    <row r="24" spans="1:7">
      <c r="A24" s="2" t="s">
        <v>31</v>
      </c>
      <c r="B24">
        <v>10</v>
      </c>
      <c r="C24">
        <v>0</v>
      </c>
      <c r="D24">
        <v>0</v>
      </c>
      <c r="E24">
        <v>5</v>
      </c>
      <c r="F24" t="s">
        <v>38</v>
      </c>
      <c r="G24">
        <v>10</v>
      </c>
    </row>
    <row r="25" spans="1:7">
      <c r="B25">
        <v>7</v>
      </c>
      <c r="C25">
        <v>1</v>
      </c>
      <c r="D25">
        <v>0</v>
      </c>
      <c r="E25">
        <v>5</v>
      </c>
      <c r="F25" t="s">
        <v>38</v>
      </c>
      <c r="G25">
        <v>8</v>
      </c>
    </row>
    <row r="28" spans="1:7">
      <c r="B28">
        <v>2</v>
      </c>
      <c r="C28">
        <v>5</v>
      </c>
      <c r="D28">
        <v>5</v>
      </c>
      <c r="E28">
        <v>5</v>
      </c>
      <c r="F28" t="s">
        <v>38</v>
      </c>
      <c r="G28">
        <v>6</v>
      </c>
    </row>
    <row r="30" spans="1:7">
      <c r="B30">
        <v>4</v>
      </c>
      <c r="C30">
        <v>1</v>
      </c>
      <c r="D30">
        <v>5</v>
      </c>
      <c r="E30">
        <v>7</v>
      </c>
      <c r="F30" t="s">
        <v>38</v>
      </c>
      <c r="G30">
        <v>10</v>
      </c>
    </row>
    <row r="34" spans="1:7">
      <c r="B34">
        <v>0</v>
      </c>
      <c r="C34">
        <v>8</v>
      </c>
      <c r="D34">
        <v>2</v>
      </c>
      <c r="E34">
        <v>0</v>
      </c>
      <c r="F34" t="s">
        <v>38</v>
      </c>
      <c r="G34">
        <v>7</v>
      </c>
    </row>
    <row r="38" spans="1:7">
      <c r="B38">
        <v>4</v>
      </c>
      <c r="C38">
        <v>0</v>
      </c>
      <c r="D38">
        <v>0</v>
      </c>
      <c r="E38">
        <v>2</v>
      </c>
      <c r="F38" t="s">
        <v>38</v>
      </c>
      <c r="G38">
        <v>5</v>
      </c>
    </row>
    <row r="39" spans="1:7">
      <c r="B39">
        <f>AVERAGE(B6:B38)</f>
        <v>3.95</v>
      </c>
      <c r="C39">
        <f>AVERAGE(C6:C38)</f>
        <v>3</v>
      </c>
      <c r="D39">
        <f>AVERAGE(D6:D38)</f>
        <v>3.25</v>
      </c>
      <c r="E39">
        <f>AVERAGE(E6:E38)</f>
        <v>3.8</v>
      </c>
    </row>
    <row r="42" spans="1:7">
      <c r="A42" s="23"/>
      <c r="B42" s="23"/>
      <c r="C42" s="23"/>
      <c r="D42" s="23"/>
      <c r="E42" s="23"/>
      <c r="F42" s="23"/>
    </row>
    <row r="43" spans="1:7">
      <c r="A43" s="23"/>
      <c r="B43" s="23"/>
      <c r="C43" s="23"/>
      <c r="D43" s="23"/>
      <c r="E43" s="23"/>
      <c r="F43" s="23"/>
    </row>
    <row r="44" spans="1:7">
      <c r="A44" s="23"/>
      <c r="B44" s="23"/>
      <c r="C44" s="23"/>
      <c r="D44" s="23"/>
      <c r="E44" s="23"/>
      <c r="F44" s="23"/>
    </row>
    <row r="45" spans="1:7">
      <c r="A45" s="23">
        <v>2</v>
      </c>
      <c r="B45" s="23">
        <v>1</v>
      </c>
      <c r="C45" s="23">
        <v>0</v>
      </c>
      <c r="D45" s="23">
        <v>0</v>
      </c>
      <c r="E45" s="23" t="s">
        <v>38</v>
      </c>
      <c r="F45" s="23">
        <v>6</v>
      </c>
    </row>
    <row r="46" spans="1:7">
      <c r="A46" s="23">
        <v>0</v>
      </c>
      <c r="B46" s="23">
        <v>5</v>
      </c>
      <c r="C46" s="23">
        <v>0</v>
      </c>
      <c r="D46" s="23">
        <v>0</v>
      </c>
      <c r="E46" s="23" t="s">
        <v>38</v>
      </c>
      <c r="F46" s="23">
        <v>5</v>
      </c>
    </row>
    <row r="47" spans="1:7">
      <c r="A47" s="23">
        <v>1</v>
      </c>
      <c r="B47" s="23">
        <v>1</v>
      </c>
      <c r="C47" s="23">
        <v>0</v>
      </c>
      <c r="D47" s="23">
        <v>0</v>
      </c>
      <c r="E47" s="23" t="s">
        <v>38</v>
      </c>
      <c r="F47" s="23">
        <v>3</v>
      </c>
    </row>
    <row r="48" spans="1:7">
      <c r="A48" s="23">
        <v>7</v>
      </c>
      <c r="B48" s="23">
        <v>0</v>
      </c>
      <c r="C48" s="23">
        <v>0</v>
      </c>
      <c r="D48" s="23">
        <v>0</v>
      </c>
      <c r="E48" s="23" t="s">
        <v>38</v>
      </c>
      <c r="F48" s="23">
        <v>10</v>
      </c>
    </row>
    <row r="49" spans="1:6">
      <c r="A49" s="23">
        <v>2</v>
      </c>
      <c r="B49" s="23">
        <v>7</v>
      </c>
      <c r="C49" s="23">
        <v>10</v>
      </c>
      <c r="D49" s="23">
        <v>4</v>
      </c>
      <c r="E49" s="23" t="s">
        <v>38</v>
      </c>
      <c r="F49" s="23">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4D06-BAE6-E640-AF33-B8FD35188929}">
  <dimension ref="A1:I71"/>
  <sheetViews>
    <sheetView workbookViewId="0">
      <selection activeCell="M22" sqref="M22"/>
    </sheetView>
  </sheetViews>
  <sheetFormatPr baseColWidth="10" defaultRowHeight="15"/>
  <cols>
    <col min="1" max="1" width="17.1640625" customWidth="1"/>
  </cols>
  <sheetData>
    <row r="1" spans="1:9">
      <c r="A1" t="s">
        <v>66</v>
      </c>
    </row>
    <row r="2" spans="1:9">
      <c r="A2" s="25" t="s">
        <v>5</v>
      </c>
      <c r="B2" s="26" t="s">
        <v>6</v>
      </c>
      <c r="C2" s="26" t="s">
        <v>7</v>
      </c>
      <c r="D2" s="26" t="s">
        <v>8</v>
      </c>
      <c r="E2" s="26" t="s">
        <v>9</v>
      </c>
      <c r="F2" s="26" t="s">
        <v>10</v>
      </c>
      <c r="G2" s="2" t="s">
        <v>15</v>
      </c>
      <c r="H2" s="2" t="s">
        <v>16</v>
      </c>
      <c r="I2" s="2" t="s">
        <v>17</v>
      </c>
    </row>
    <row r="3" spans="1:9">
      <c r="A3" s="27" t="s">
        <v>31</v>
      </c>
      <c r="B3" s="28" t="s">
        <v>31</v>
      </c>
      <c r="C3" s="28" t="s">
        <v>31</v>
      </c>
      <c r="D3" s="28" t="s">
        <v>31</v>
      </c>
      <c r="E3" s="28" t="s">
        <v>32</v>
      </c>
      <c r="F3" s="28" t="s">
        <v>31</v>
      </c>
      <c r="G3" s="2" t="s">
        <v>31</v>
      </c>
      <c r="H3" s="2" t="s">
        <v>32</v>
      </c>
      <c r="I3" s="2" t="s">
        <v>32</v>
      </c>
    </row>
    <row r="4" spans="1:9">
      <c r="A4" s="29">
        <v>7</v>
      </c>
      <c r="B4" s="29">
        <v>0</v>
      </c>
      <c r="C4" s="29">
        <v>0</v>
      </c>
      <c r="D4" s="29">
        <v>10</v>
      </c>
      <c r="E4" s="29" t="s">
        <v>38</v>
      </c>
      <c r="F4" s="29">
        <v>7</v>
      </c>
      <c r="G4">
        <v>36</v>
      </c>
      <c r="H4" t="s">
        <v>41</v>
      </c>
      <c r="I4" t="s">
        <v>48</v>
      </c>
    </row>
    <row r="5" spans="1:9">
      <c r="A5" s="29">
        <v>1</v>
      </c>
      <c r="B5" s="29">
        <v>4</v>
      </c>
      <c r="C5" s="29">
        <v>9</v>
      </c>
      <c r="D5" s="29">
        <v>4</v>
      </c>
      <c r="E5" s="29" t="s">
        <v>38</v>
      </c>
      <c r="F5" s="29">
        <v>4</v>
      </c>
      <c r="G5">
        <v>36</v>
      </c>
      <c r="H5" t="s">
        <v>45</v>
      </c>
      <c r="I5" t="s">
        <v>42</v>
      </c>
    </row>
    <row r="6" spans="1:9">
      <c r="A6" s="29">
        <v>9</v>
      </c>
      <c r="B6" s="29">
        <v>0</v>
      </c>
      <c r="C6" s="29">
        <v>2</v>
      </c>
      <c r="D6" s="29">
        <v>10</v>
      </c>
      <c r="E6" s="29" t="s">
        <v>38</v>
      </c>
      <c r="F6" s="29">
        <v>8</v>
      </c>
      <c r="G6">
        <v>65</v>
      </c>
      <c r="I6" t="s">
        <v>42</v>
      </c>
    </row>
    <row r="7" spans="1:9">
      <c r="A7" s="29">
        <v>6</v>
      </c>
      <c r="B7" s="29">
        <v>4</v>
      </c>
      <c r="C7" s="29">
        <v>4</v>
      </c>
      <c r="D7" s="29">
        <v>7</v>
      </c>
      <c r="E7" s="29" t="s">
        <v>38</v>
      </c>
      <c r="F7" s="29">
        <v>9</v>
      </c>
      <c r="G7">
        <v>25</v>
      </c>
      <c r="H7" t="s">
        <v>41</v>
      </c>
      <c r="I7" t="s">
        <v>42</v>
      </c>
    </row>
    <row r="8" spans="1:9">
      <c r="A8" s="29">
        <v>6</v>
      </c>
      <c r="B8" s="29">
        <v>2</v>
      </c>
      <c r="C8" s="29">
        <v>1</v>
      </c>
      <c r="D8" s="29">
        <v>9</v>
      </c>
      <c r="E8" s="29" t="s">
        <v>38</v>
      </c>
      <c r="F8" s="29">
        <v>2</v>
      </c>
    </row>
    <row r="9" spans="1:9">
      <c r="A9" s="29">
        <v>0</v>
      </c>
      <c r="B9" s="29">
        <v>6</v>
      </c>
      <c r="C9" s="29">
        <v>10</v>
      </c>
      <c r="D9" s="29">
        <v>3</v>
      </c>
      <c r="E9" s="29" t="s">
        <v>38</v>
      </c>
      <c r="F9" s="29">
        <v>9</v>
      </c>
      <c r="G9">
        <v>36</v>
      </c>
      <c r="H9" t="s">
        <v>45</v>
      </c>
      <c r="I9" t="s">
        <v>42</v>
      </c>
    </row>
    <row r="10" spans="1:9">
      <c r="A10" s="29">
        <v>2</v>
      </c>
      <c r="B10" s="29">
        <v>5</v>
      </c>
      <c r="C10" s="29">
        <v>0</v>
      </c>
      <c r="D10" s="29">
        <v>0</v>
      </c>
      <c r="E10" s="29" t="s">
        <v>38</v>
      </c>
      <c r="F10" s="29">
        <v>6</v>
      </c>
      <c r="G10" s="23">
        <v>47</v>
      </c>
      <c r="H10" s="23" t="s">
        <v>45</v>
      </c>
      <c r="I10" s="23" t="s">
        <v>42</v>
      </c>
    </row>
    <row r="11" spans="1:9">
      <c r="A11" s="29">
        <v>0</v>
      </c>
      <c r="B11" s="29">
        <v>5</v>
      </c>
      <c r="C11" s="29">
        <v>8</v>
      </c>
      <c r="D11" s="29">
        <v>2</v>
      </c>
      <c r="E11" s="29" t="s">
        <v>38</v>
      </c>
      <c r="F11" s="29">
        <v>4</v>
      </c>
      <c r="G11" s="23">
        <v>35</v>
      </c>
      <c r="H11" s="23" t="s">
        <v>41</v>
      </c>
      <c r="I11" s="23" t="s">
        <v>42</v>
      </c>
    </row>
    <row r="12" spans="1:9">
      <c r="A12" s="29">
        <v>0</v>
      </c>
      <c r="B12" s="29">
        <v>6</v>
      </c>
      <c r="C12" s="29">
        <v>10</v>
      </c>
      <c r="D12" s="29">
        <v>1</v>
      </c>
      <c r="E12" s="29" t="s">
        <v>38</v>
      </c>
      <c r="F12" s="29">
        <v>10</v>
      </c>
      <c r="G12" s="23">
        <v>56</v>
      </c>
      <c r="H12" s="23" t="s">
        <v>41</v>
      </c>
      <c r="I12" s="23" t="s">
        <v>42</v>
      </c>
    </row>
    <row r="13" spans="1:9">
      <c r="A13" s="29">
        <v>10</v>
      </c>
      <c r="B13" s="29">
        <v>0</v>
      </c>
      <c r="C13" s="29">
        <v>0</v>
      </c>
      <c r="D13" s="29">
        <v>7</v>
      </c>
      <c r="E13" s="29" t="s">
        <v>38</v>
      </c>
      <c r="F13" s="29">
        <v>10</v>
      </c>
      <c r="G13" s="23">
        <v>74</v>
      </c>
      <c r="H13" s="23" t="s">
        <v>45</v>
      </c>
      <c r="I13" s="23" t="s">
        <v>42</v>
      </c>
    </row>
    <row r="14" spans="1:9">
      <c r="A14" s="29">
        <v>10</v>
      </c>
      <c r="B14" s="29">
        <v>0</v>
      </c>
      <c r="C14" s="29">
        <v>0</v>
      </c>
      <c r="D14" s="29">
        <v>10</v>
      </c>
      <c r="E14" s="29" t="s">
        <v>43</v>
      </c>
      <c r="F14" s="29">
        <v>10</v>
      </c>
      <c r="G14" s="23"/>
      <c r="H14" s="23"/>
      <c r="I14" s="23"/>
    </row>
    <row r="15" spans="1:9">
      <c r="A15" s="29">
        <v>8</v>
      </c>
      <c r="B15" s="29">
        <v>0</v>
      </c>
      <c r="C15" s="29">
        <v>0</v>
      </c>
      <c r="D15" s="29">
        <v>10</v>
      </c>
      <c r="E15" s="29" t="s">
        <v>38</v>
      </c>
      <c r="F15" s="29">
        <v>8</v>
      </c>
      <c r="G15" s="23">
        <v>70</v>
      </c>
      <c r="H15" s="23" t="s">
        <v>45</v>
      </c>
      <c r="I15" s="23" t="s">
        <v>42</v>
      </c>
    </row>
    <row r="16" spans="1:9">
      <c r="A16" s="29">
        <v>8</v>
      </c>
      <c r="B16" s="29">
        <v>0</v>
      </c>
      <c r="C16" s="29">
        <v>0</v>
      </c>
      <c r="D16" s="29">
        <v>10</v>
      </c>
      <c r="E16" s="29" t="s">
        <v>38</v>
      </c>
      <c r="F16" s="29">
        <v>8</v>
      </c>
      <c r="G16" s="23">
        <v>69</v>
      </c>
      <c r="H16" s="23" t="s">
        <v>45</v>
      </c>
      <c r="I16" s="23" t="s">
        <v>48</v>
      </c>
    </row>
    <row r="17" spans="1:9">
      <c r="A17" s="29">
        <v>0</v>
      </c>
      <c r="B17" s="29">
        <v>8</v>
      </c>
      <c r="C17" s="29">
        <v>4</v>
      </c>
      <c r="D17" s="29">
        <v>0</v>
      </c>
      <c r="E17" s="29" t="s">
        <v>38</v>
      </c>
      <c r="F17" s="29">
        <v>10</v>
      </c>
      <c r="G17" s="23">
        <v>72</v>
      </c>
      <c r="H17" s="23" t="s">
        <v>45</v>
      </c>
      <c r="I17" s="23" t="s">
        <v>94</v>
      </c>
    </row>
    <row r="18" spans="1:9">
      <c r="A18" s="29">
        <v>10</v>
      </c>
      <c r="B18" s="29">
        <v>0</v>
      </c>
      <c r="C18" s="29">
        <v>0</v>
      </c>
      <c r="D18" s="29">
        <v>10</v>
      </c>
      <c r="E18" s="29" t="s">
        <v>38</v>
      </c>
      <c r="F18" s="29">
        <v>10</v>
      </c>
      <c r="G18" s="23">
        <v>70</v>
      </c>
      <c r="H18" s="23" t="s">
        <v>100</v>
      </c>
      <c r="I18" s="23" t="s">
        <v>42</v>
      </c>
    </row>
    <row r="19" spans="1:9">
      <c r="A19" s="29">
        <v>1</v>
      </c>
      <c r="B19" s="29">
        <v>0</v>
      </c>
      <c r="C19" s="29">
        <v>2</v>
      </c>
      <c r="D19" s="29">
        <v>7</v>
      </c>
      <c r="E19" s="29" t="s">
        <v>38</v>
      </c>
      <c r="F19" s="29">
        <v>4</v>
      </c>
      <c r="G19" s="23">
        <v>43</v>
      </c>
      <c r="H19" s="23" t="s">
        <v>45</v>
      </c>
      <c r="I19" s="23" t="s">
        <v>42</v>
      </c>
    </row>
    <row r="20" spans="1:9">
      <c r="A20" s="30">
        <v>4</v>
      </c>
      <c r="B20" s="30">
        <v>0</v>
      </c>
      <c r="C20" s="30">
        <v>0</v>
      </c>
      <c r="D20" s="30">
        <v>2</v>
      </c>
      <c r="E20" s="30" t="s">
        <v>38</v>
      </c>
      <c r="F20" s="30">
        <v>5</v>
      </c>
      <c r="G20" s="23">
        <v>35</v>
      </c>
      <c r="H20" s="23" t="s">
        <v>41</v>
      </c>
      <c r="I20" s="23" t="s">
        <v>42</v>
      </c>
    </row>
    <row r="21" spans="1:9">
      <c r="A21" s="30">
        <v>0</v>
      </c>
      <c r="B21" s="30">
        <v>8</v>
      </c>
      <c r="C21" s="30">
        <v>2</v>
      </c>
      <c r="D21" s="30">
        <v>0</v>
      </c>
      <c r="E21" s="30" t="s">
        <v>38</v>
      </c>
      <c r="F21" s="30">
        <v>7</v>
      </c>
      <c r="G21">
        <v>36</v>
      </c>
      <c r="H21" t="s">
        <v>41</v>
      </c>
      <c r="I21" t="s">
        <v>42</v>
      </c>
    </row>
    <row r="22" spans="1:9">
      <c r="A22" s="30">
        <v>4</v>
      </c>
      <c r="B22" s="30">
        <v>1</v>
      </c>
      <c r="C22" s="30">
        <v>5</v>
      </c>
      <c r="D22" s="30">
        <v>7</v>
      </c>
      <c r="E22" s="30" t="s">
        <v>38</v>
      </c>
      <c r="F22" s="30">
        <v>10</v>
      </c>
      <c r="G22">
        <v>26</v>
      </c>
      <c r="H22" t="s">
        <v>41</v>
      </c>
      <c r="I22" t="s">
        <v>42</v>
      </c>
    </row>
    <row r="23" spans="1:9">
      <c r="A23" s="30">
        <v>2</v>
      </c>
      <c r="B23" s="30">
        <v>5</v>
      </c>
      <c r="C23" s="30">
        <v>5</v>
      </c>
      <c r="D23" s="30">
        <v>5</v>
      </c>
      <c r="E23" s="30" t="s">
        <v>38</v>
      </c>
      <c r="F23" s="30">
        <v>6</v>
      </c>
      <c r="G23">
        <v>32</v>
      </c>
      <c r="H23" t="s">
        <v>41</v>
      </c>
      <c r="I23" t="s">
        <v>42</v>
      </c>
    </row>
    <row r="24" spans="1:9">
      <c r="A24" s="30">
        <v>7</v>
      </c>
      <c r="B24" s="30">
        <v>1</v>
      </c>
      <c r="C24" s="30">
        <v>0</v>
      </c>
      <c r="D24" s="30">
        <v>5</v>
      </c>
      <c r="E24" s="30" t="s">
        <v>38</v>
      </c>
      <c r="F24" s="30">
        <v>8</v>
      </c>
      <c r="G24">
        <v>36</v>
      </c>
      <c r="H24" t="s">
        <v>41</v>
      </c>
      <c r="I24" t="s">
        <v>42</v>
      </c>
    </row>
    <row r="25" spans="1:9">
      <c r="A25" s="30">
        <v>10</v>
      </c>
      <c r="B25" s="30">
        <v>0</v>
      </c>
      <c r="C25" s="30">
        <v>0</v>
      </c>
      <c r="D25" s="30">
        <v>5</v>
      </c>
      <c r="E25" s="30" t="s">
        <v>38</v>
      </c>
      <c r="F25" s="30">
        <v>10</v>
      </c>
      <c r="G25">
        <v>35</v>
      </c>
      <c r="H25" t="s">
        <v>41</v>
      </c>
      <c r="I25" t="s">
        <v>42</v>
      </c>
    </row>
    <row r="26" spans="1:9">
      <c r="A26" s="30">
        <v>3</v>
      </c>
      <c r="B26" s="30">
        <v>0</v>
      </c>
      <c r="C26" s="30">
        <v>0</v>
      </c>
      <c r="D26" s="30">
        <v>0</v>
      </c>
      <c r="E26" s="30" t="s">
        <v>38</v>
      </c>
      <c r="F26" s="30">
        <v>3</v>
      </c>
      <c r="G26">
        <v>27</v>
      </c>
      <c r="H26" t="s">
        <v>41</v>
      </c>
      <c r="I26" t="s">
        <v>42</v>
      </c>
    </row>
    <row r="27" spans="1:9">
      <c r="A27" s="30">
        <v>7</v>
      </c>
      <c r="B27" s="30">
        <v>0</v>
      </c>
      <c r="C27" s="30">
        <v>0</v>
      </c>
      <c r="D27" s="30">
        <v>0</v>
      </c>
      <c r="E27" s="30" t="s">
        <v>38</v>
      </c>
      <c r="F27" s="30">
        <v>10</v>
      </c>
      <c r="G27" s="23">
        <v>57</v>
      </c>
      <c r="H27" s="23" t="s">
        <v>45</v>
      </c>
      <c r="I27" s="23" t="s">
        <v>42</v>
      </c>
    </row>
    <row r="28" spans="1:9">
      <c r="A28" s="30">
        <v>1</v>
      </c>
      <c r="B28" s="30">
        <v>1</v>
      </c>
      <c r="C28" s="30">
        <v>0</v>
      </c>
      <c r="D28" s="30">
        <v>0</v>
      </c>
      <c r="E28" s="30" t="s">
        <v>38</v>
      </c>
      <c r="F28" s="30">
        <v>3</v>
      </c>
      <c r="G28" s="23">
        <v>48</v>
      </c>
      <c r="H28" s="23" t="s">
        <v>41</v>
      </c>
      <c r="I28" s="23" t="s">
        <v>42</v>
      </c>
    </row>
    <row r="29" spans="1:9">
      <c r="A29" s="30">
        <v>0</v>
      </c>
      <c r="B29" s="30">
        <v>5</v>
      </c>
      <c r="C29" s="30">
        <v>0</v>
      </c>
      <c r="D29" s="30">
        <v>0</v>
      </c>
      <c r="E29" s="30" t="s">
        <v>38</v>
      </c>
      <c r="F29" s="30">
        <v>5</v>
      </c>
      <c r="G29" s="23">
        <v>45</v>
      </c>
      <c r="H29" s="23" t="s">
        <v>45</v>
      </c>
      <c r="I29" s="23" t="s">
        <v>42</v>
      </c>
    </row>
    <row r="30" spans="1:9">
      <c r="A30" s="30">
        <v>2</v>
      </c>
      <c r="B30" s="30">
        <v>1</v>
      </c>
      <c r="C30" s="30">
        <v>0</v>
      </c>
      <c r="D30" s="30">
        <v>0</v>
      </c>
      <c r="E30" s="30" t="s">
        <v>38</v>
      </c>
      <c r="F30" s="30">
        <v>6</v>
      </c>
      <c r="G30" s="23">
        <v>70</v>
      </c>
      <c r="H30" s="23" t="s">
        <v>41</v>
      </c>
      <c r="I30" s="23" t="s">
        <v>42</v>
      </c>
    </row>
    <row r="31" spans="1:9">
      <c r="A31" s="30">
        <v>0</v>
      </c>
      <c r="B31" s="30">
        <v>8</v>
      </c>
      <c r="C31" s="30">
        <v>10</v>
      </c>
      <c r="D31" s="30">
        <v>3</v>
      </c>
      <c r="E31" s="30" t="s">
        <v>38</v>
      </c>
      <c r="F31" s="30">
        <v>10</v>
      </c>
      <c r="G31" s="23">
        <v>47</v>
      </c>
      <c r="H31" s="23" t="s">
        <v>41</v>
      </c>
      <c r="I31" s="23" t="s">
        <v>42</v>
      </c>
    </row>
    <row r="32" spans="1:9">
      <c r="A32" s="30">
        <v>5</v>
      </c>
      <c r="B32" s="30">
        <v>1</v>
      </c>
      <c r="C32" s="30">
        <v>1</v>
      </c>
      <c r="D32" s="30">
        <v>0</v>
      </c>
      <c r="E32" s="30" t="s">
        <v>38</v>
      </c>
      <c r="F32" s="30">
        <v>1</v>
      </c>
      <c r="G32" s="23">
        <v>54</v>
      </c>
      <c r="H32" s="23" t="s">
        <v>45</v>
      </c>
      <c r="I32" s="23" t="s">
        <v>96</v>
      </c>
    </row>
    <row r="33" spans="1:9">
      <c r="A33" s="30">
        <v>0</v>
      </c>
      <c r="B33" s="30">
        <v>6</v>
      </c>
      <c r="C33" s="30">
        <v>9</v>
      </c>
      <c r="D33" s="30">
        <v>0</v>
      </c>
      <c r="E33" s="30" t="s">
        <v>38</v>
      </c>
      <c r="F33" s="30">
        <v>6</v>
      </c>
      <c r="G33" s="23">
        <v>75</v>
      </c>
      <c r="H33" s="23" t="s">
        <v>45</v>
      </c>
      <c r="I33" s="23" t="s">
        <v>48</v>
      </c>
    </row>
    <row r="34" spans="1:9">
      <c r="A34" s="30">
        <v>0</v>
      </c>
      <c r="B34" s="30">
        <v>0</v>
      </c>
      <c r="C34" s="30">
        <v>0</v>
      </c>
      <c r="D34" s="30">
        <v>0</v>
      </c>
      <c r="E34" s="30" t="s">
        <v>38</v>
      </c>
      <c r="F34" s="30">
        <v>8</v>
      </c>
      <c r="G34" s="23">
        <v>73</v>
      </c>
      <c r="H34" s="23" t="s">
        <v>45</v>
      </c>
      <c r="I34" s="23" t="s">
        <v>48</v>
      </c>
    </row>
    <row r="35" spans="1:9">
      <c r="A35" s="30">
        <v>6</v>
      </c>
      <c r="B35" s="30">
        <v>3</v>
      </c>
      <c r="C35" s="30">
        <v>3</v>
      </c>
      <c r="D35" s="30">
        <v>7</v>
      </c>
      <c r="E35" s="30" t="s">
        <v>38</v>
      </c>
      <c r="F35" s="30">
        <v>6</v>
      </c>
      <c r="G35" s="23">
        <v>68</v>
      </c>
      <c r="H35" s="23" t="s">
        <v>45</v>
      </c>
      <c r="I35" s="23" t="s">
        <v>42</v>
      </c>
    </row>
    <row r="36" spans="1:9">
      <c r="A36" s="30">
        <v>1</v>
      </c>
      <c r="B36" s="30">
        <v>5</v>
      </c>
      <c r="C36" s="30">
        <v>9</v>
      </c>
      <c r="D36" s="30">
        <v>1</v>
      </c>
      <c r="E36" s="30" t="s">
        <v>38</v>
      </c>
      <c r="F36" s="30">
        <v>7</v>
      </c>
      <c r="G36" s="23">
        <v>33</v>
      </c>
      <c r="H36" s="23" t="s">
        <v>41</v>
      </c>
      <c r="I36" s="23" t="s">
        <v>42</v>
      </c>
    </row>
    <row r="37" spans="1:9">
      <c r="A37">
        <f>AVERAGE(A4:A36)</f>
        <v>3.9393939393939394</v>
      </c>
      <c r="B37">
        <f>AVERAGE(B4:B36)</f>
        <v>2.5757575757575757</v>
      </c>
      <c r="C37">
        <f>AVERAGE(C4:C36)</f>
        <v>2.8484848484848486</v>
      </c>
      <c r="D37">
        <f>AVERAGE(D4:D36)</f>
        <v>4.0909090909090908</v>
      </c>
      <c r="F37">
        <f>AVERAGE(F4:F36)</f>
        <v>6.9696969696969697</v>
      </c>
      <c r="G37">
        <f>AVERAGE(G4:G36)</f>
        <v>49.387096774193552</v>
      </c>
    </row>
    <row r="40" spans="1:9">
      <c r="B40" t="s">
        <v>15</v>
      </c>
      <c r="C40" s="11" t="s">
        <v>63</v>
      </c>
    </row>
    <row r="41" spans="1:9">
      <c r="B41">
        <v>36</v>
      </c>
      <c r="C41">
        <v>13</v>
      </c>
    </row>
    <row r="42" spans="1:9">
      <c r="B42">
        <v>36</v>
      </c>
      <c r="C42" t="s">
        <v>141</v>
      </c>
    </row>
    <row r="43" spans="1:9">
      <c r="B43">
        <v>65</v>
      </c>
      <c r="C43" t="s">
        <v>171</v>
      </c>
    </row>
    <row r="44" spans="1:9">
      <c r="B44">
        <v>25</v>
      </c>
      <c r="C44" t="s">
        <v>172</v>
      </c>
    </row>
    <row r="45" spans="1:9">
      <c r="B45">
        <v>36</v>
      </c>
      <c r="C45" t="s">
        <v>173</v>
      </c>
    </row>
    <row r="46" spans="1:9">
      <c r="B46" s="23">
        <v>47</v>
      </c>
      <c r="C46" t="s">
        <v>174</v>
      </c>
    </row>
    <row r="47" spans="1:9">
      <c r="B47" s="23">
        <v>35</v>
      </c>
      <c r="C47" t="s">
        <v>175</v>
      </c>
    </row>
    <row r="48" spans="1:9">
      <c r="B48" s="23">
        <v>56</v>
      </c>
      <c r="C48">
        <v>13</v>
      </c>
    </row>
    <row r="49" spans="2:3">
      <c r="B49" s="23">
        <v>74</v>
      </c>
      <c r="C49" t="s">
        <v>176</v>
      </c>
    </row>
    <row r="50" spans="2:3">
      <c r="B50" s="23">
        <v>70</v>
      </c>
      <c r="C50" t="s">
        <v>177</v>
      </c>
    </row>
    <row r="51" spans="2:3">
      <c r="B51" s="23">
        <v>69</v>
      </c>
      <c r="C51" t="s">
        <v>178</v>
      </c>
    </row>
    <row r="52" spans="2:3">
      <c r="B52" s="23">
        <v>72</v>
      </c>
      <c r="C52" t="s">
        <v>146</v>
      </c>
    </row>
    <row r="53" spans="2:3">
      <c r="B53" s="23">
        <v>70</v>
      </c>
      <c r="C53">
        <v>19</v>
      </c>
    </row>
    <row r="54" spans="2:3">
      <c r="B54" s="23">
        <v>43</v>
      </c>
      <c r="C54">
        <v>9</v>
      </c>
    </row>
    <row r="55" spans="2:3">
      <c r="B55" s="23">
        <v>35</v>
      </c>
      <c r="C55" s="23">
        <v>9</v>
      </c>
    </row>
    <row r="56" spans="2:3">
      <c r="B56">
        <v>36</v>
      </c>
      <c r="C56">
        <v>3</v>
      </c>
    </row>
    <row r="57" spans="2:3">
      <c r="B57">
        <v>26</v>
      </c>
      <c r="C57" t="s">
        <v>179</v>
      </c>
    </row>
    <row r="58" spans="2:3">
      <c r="B58">
        <v>32</v>
      </c>
      <c r="C58" t="s">
        <v>180</v>
      </c>
    </row>
    <row r="59" spans="2:3">
      <c r="B59">
        <v>36</v>
      </c>
      <c r="C59" t="s">
        <v>181</v>
      </c>
    </row>
    <row r="60" spans="2:3">
      <c r="B60">
        <v>35</v>
      </c>
      <c r="C60" t="s">
        <v>153</v>
      </c>
    </row>
    <row r="61" spans="2:3">
      <c r="B61">
        <v>27</v>
      </c>
      <c r="C61" t="s">
        <v>182</v>
      </c>
    </row>
    <row r="62" spans="2:3">
      <c r="B62" s="23">
        <v>57</v>
      </c>
      <c r="C62" t="s">
        <v>136</v>
      </c>
    </row>
    <row r="63" spans="2:3">
      <c r="B63" s="23">
        <v>48</v>
      </c>
      <c r="C63" t="s">
        <v>183</v>
      </c>
    </row>
    <row r="64" spans="2:3">
      <c r="B64" s="23">
        <v>45</v>
      </c>
      <c r="C64" t="s">
        <v>165</v>
      </c>
    </row>
    <row r="65" spans="2:3">
      <c r="B65" s="23">
        <v>70</v>
      </c>
      <c r="C65">
        <v>5</v>
      </c>
    </row>
    <row r="66" spans="2:3">
      <c r="B66" s="23">
        <v>47</v>
      </c>
      <c r="C66" s="23" t="s">
        <v>184</v>
      </c>
    </row>
    <row r="67" spans="2:3">
      <c r="B67" s="23">
        <v>54</v>
      </c>
      <c r="C67" t="s">
        <v>185</v>
      </c>
    </row>
    <row r="68" spans="2:3">
      <c r="B68" s="23">
        <v>75</v>
      </c>
      <c r="C68" t="s">
        <v>146</v>
      </c>
    </row>
    <row r="69" spans="2:3">
      <c r="B69" s="23">
        <v>73</v>
      </c>
      <c r="C69" t="s">
        <v>186</v>
      </c>
    </row>
    <row r="70" spans="2:3">
      <c r="B70" s="23">
        <v>68</v>
      </c>
      <c r="C70" t="s">
        <v>182</v>
      </c>
    </row>
    <row r="71" spans="2:3">
      <c r="B71" s="23">
        <v>33</v>
      </c>
      <c r="C71" t="s">
        <v>141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46DB0-2834-8F41-B139-FAAF009EC35D}">
  <dimension ref="A1"/>
  <sheetViews>
    <sheetView workbookViewId="0">
      <selection activeCell="D31" sqref="D31"/>
    </sheetView>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E51"/>
  <sheetViews>
    <sheetView tabSelected="1" topLeftCell="EY1" zoomScale="112" workbookViewId="0">
      <pane ySplit="4" topLeftCell="A11" activePane="bottomLeft" state="frozen"/>
      <selection pane="bottomLeft" activeCell="EU3" sqref="EU3"/>
    </sheetView>
  </sheetViews>
  <sheetFormatPr baseColWidth="10" defaultColWidth="8.83203125" defaultRowHeight="15"/>
  <cols>
    <col min="1" max="1" width="16.6640625" customWidth="1"/>
    <col min="2" max="2" width="21" customWidth="1"/>
    <col min="3" max="3" width="21.1640625" customWidth="1"/>
    <col min="4" max="4" width="28.33203125" customWidth="1"/>
  </cols>
  <sheetData>
    <row r="1" spans="1:187">
      <c r="E1" s="58" t="s">
        <v>59</v>
      </c>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3"/>
      <c r="BU1" s="3"/>
      <c r="BV1" s="3"/>
      <c r="BW1" s="3"/>
      <c r="BX1" s="3"/>
      <c r="BY1" s="3"/>
      <c r="BZ1" s="3"/>
      <c r="CA1" s="55" t="s">
        <v>60</v>
      </c>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9"/>
      <c r="FT1" s="9"/>
      <c r="FU1" s="9"/>
    </row>
    <row r="2" spans="1:187" ht="15" customHeight="1">
      <c r="P2" s="56" t="s">
        <v>49</v>
      </c>
      <c r="Q2" s="56"/>
      <c r="R2" s="4"/>
      <c r="S2" s="4"/>
      <c r="T2" s="4"/>
      <c r="U2" s="4"/>
      <c r="V2" s="56" t="s">
        <v>50</v>
      </c>
      <c r="W2" s="56"/>
      <c r="X2" s="4"/>
      <c r="Y2" s="4"/>
      <c r="Z2" s="4"/>
      <c r="AA2" s="4"/>
      <c r="AB2" s="56" t="s">
        <v>51</v>
      </c>
      <c r="AC2" s="56"/>
      <c r="AD2" s="4"/>
      <c r="AE2" s="4"/>
      <c r="AF2" s="4"/>
      <c r="AG2" s="4"/>
      <c r="AH2" s="56" t="s">
        <v>52</v>
      </c>
      <c r="AI2" s="56"/>
      <c r="AJ2" s="4"/>
      <c r="AK2" s="4"/>
      <c r="AL2" s="4"/>
      <c r="AM2" s="4"/>
      <c r="AN2" s="56" t="s">
        <v>53</v>
      </c>
      <c r="AO2" s="56"/>
      <c r="AP2" s="4"/>
      <c r="AQ2" s="4"/>
      <c r="AR2" s="4"/>
      <c r="AS2" s="4"/>
      <c r="AT2" s="56" t="s">
        <v>54</v>
      </c>
      <c r="AU2" s="56"/>
      <c r="AV2" s="4"/>
      <c r="AW2" s="4"/>
      <c r="AX2" s="4"/>
      <c r="AY2" s="4"/>
      <c r="AZ2" s="54" t="s">
        <v>55</v>
      </c>
      <c r="BA2" s="54"/>
      <c r="BB2" s="5"/>
      <c r="BC2" s="5"/>
      <c r="BD2" s="5"/>
      <c r="BE2" s="5"/>
      <c r="BF2" s="56" t="s">
        <v>56</v>
      </c>
      <c r="BG2" s="56"/>
      <c r="BH2" s="4"/>
      <c r="BI2" s="4"/>
      <c r="BJ2" s="4"/>
      <c r="BK2" s="4"/>
      <c r="BL2" s="54" t="s">
        <v>57</v>
      </c>
      <c r="BM2" s="54"/>
      <c r="BN2" s="5"/>
      <c r="BO2" s="5"/>
      <c r="BP2" s="5"/>
      <c r="BQ2" s="5"/>
      <c r="BR2" s="54" t="s">
        <v>58</v>
      </c>
      <c r="BS2" s="54"/>
      <c r="BT2" s="8"/>
      <c r="BU2" s="8"/>
      <c r="BV2" s="8"/>
      <c r="BW2" s="8"/>
      <c r="BX2" s="8"/>
      <c r="BY2" s="8"/>
      <c r="BZ2" s="8"/>
      <c r="CQ2" s="56" t="s">
        <v>49</v>
      </c>
      <c r="CR2" s="56"/>
      <c r="CS2" s="56"/>
      <c r="CT2" s="56"/>
      <c r="CU2" s="4"/>
      <c r="CV2" s="4"/>
      <c r="CW2" s="4"/>
      <c r="CX2" s="4"/>
      <c r="CY2" s="6" t="s">
        <v>50</v>
      </c>
      <c r="CZ2" s="6"/>
      <c r="DA2" s="6"/>
      <c r="DB2" s="6"/>
      <c r="DC2" s="6"/>
      <c r="DD2" s="6"/>
      <c r="DE2" s="6"/>
      <c r="DF2" s="6"/>
      <c r="DG2" s="56" t="s">
        <v>51</v>
      </c>
      <c r="DH2" s="56"/>
      <c r="DI2" s="56"/>
      <c r="DJ2" s="56"/>
      <c r="DK2" s="4"/>
      <c r="DL2" s="4"/>
      <c r="DM2" s="4"/>
      <c r="DN2" s="4"/>
      <c r="DO2" s="57" t="s">
        <v>52</v>
      </c>
      <c r="DP2" s="57"/>
      <c r="DQ2" s="57"/>
      <c r="DR2" s="57"/>
      <c r="DS2" s="7"/>
      <c r="DT2" s="7"/>
      <c r="DU2" s="7"/>
      <c r="DV2" s="7"/>
      <c r="DW2" s="57" t="s">
        <v>53</v>
      </c>
      <c r="DX2" s="57"/>
      <c r="DY2" s="57"/>
      <c r="DZ2" s="57"/>
      <c r="EA2" s="7"/>
      <c r="EB2" s="7"/>
      <c r="EC2" s="7"/>
      <c r="ED2" s="7"/>
      <c r="EE2" s="56" t="s">
        <v>61</v>
      </c>
      <c r="EF2" s="56"/>
      <c r="EG2" s="56"/>
      <c r="EH2" s="56"/>
      <c r="EI2" s="4"/>
      <c r="EJ2" s="4"/>
      <c r="EK2" s="4"/>
      <c r="EL2" s="4"/>
      <c r="EM2" s="54" t="s">
        <v>55</v>
      </c>
      <c r="EN2" s="54"/>
      <c r="EO2" s="54"/>
      <c r="EP2" s="54"/>
      <c r="EQ2" s="5"/>
      <c r="ER2" s="5"/>
      <c r="ES2" s="5"/>
      <c r="ET2" s="5"/>
      <c r="EU2" s="56" t="s">
        <v>56</v>
      </c>
      <c r="EV2" s="56"/>
      <c r="EW2" s="56"/>
      <c r="EX2" s="56"/>
      <c r="EY2" s="4"/>
      <c r="EZ2" s="4"/>
      <c r="FA2" s="4"/>
      <c r="FB2" s="4"/>
      <c r="FC2" s="54" t="s">
        <v>57</v>
      </c>
      <c r="FD2" s="54"/>
      <c r="FE2" s="54"/>
      <c r="FF2" s="54"/>
      <c r="FG2" s="5"/>
      <c r="FH2" s="5"/>
      <c r="FI2" s="5"/>
      <c r="FJ2" s="5"/>
      <c r="FK2" s="54" t="s">
        <v>58</v>
      </c>
      <c r="FL2" s="54"/>
      <c r="FM2" s="54"/>
      <c r="FN2" s="54"/>
      <c r="FO2" s="8"/>
      <c r="FP2" s="8"/>
      <c r="FQ2" s="8"/>
      <c r="FR2" s="8"/>
      <c r="FS2" s="8"/>
      <c r="FT2" s="8"/>
      <c r="FU2" s="8"/>
    </row>
    <row r="3" spans="1:187" s="2" customFormat="1">
      <c r="A3" s="2" t="s">
        <v>0</v>
      </c>
      <c r="B3" s="2" t="s">
        <v>1</v>
      </c>
      <c r="C3" s="2" t="s">
        <v>2</v>
      </c>
      <c r="D3" s="2" t="s">
        <v>3</v>
      </c>
      <c r="E3" s="2" t="s">
        <v>4</v>
      </c>
      <c r="F3" s="2" t="s">
        <v>5</v>
      </c>
      <c r="G3" s="2" t="s">
        <v>6</v>
      </c>
      <c r="H3" s="2" t="s">
        <v>7</v>
      </c>
      <c r="I3" s="2" t="s">
        <v>8</v>
      </c>
      <c r="L3" s="2" t="s">
        <v>9</v>
      </c>
      <c r="M3" s="2" t="s">
        <v>10</v>
      </c>
      <c r="P3" s="2" t="s">
        <v>11</v>
      </c>
      <c r="Q3" s="2" t="s">
        <v>12</v>
      </c>
      <c r="V3" s="2" t="s">
        <v>11</v>
      </c>
      <c r="W3" s="2" t="s">
        <v>13</v>
      </c>
      <c r="AB3" s="2" t="s">
        <v>11</v>
      </c>
      <c r="AC3" s="2" t="s">
        <v>13</v>
      </c>
      <c r="AH3" s="2" t="s">
        <v>11</v>
      </c>
      <c r="AI3" s="2" t="s">
        <v>13</v>
      </c>
      <c r="AN3" s="2" t="s">
        <v>11</v>
      </c>
      <c r="AO3" s="2" t="s">
        <v>13</v>
      </c>
      <c r="AT3" s="2" t="s">
        <v>11</v>
      </c>
      <c r="AU3" s="2" t="s">
        <v>13</v>
      </c>
      <c r="AZ3" s="2" t="s">
        <v>11</v>
      </c>
      <c r="BA3" s="2" t="s">
        <v>13</v>
      </c>
      <c r="BF3" s="2" t="s">
        <v>11</v>
      </c>
      <c r="BG3" s="2" t="s">
        <v>14</v>
      </c>
      <c r="BL3" s="2" t="s">
        <v>11</v>
      </c>
      <c r="BM3" s="2" t="s">
        <v>13</v>
      </c>
      <c r="BR3" s="2" t="s">
        <v>11</v>
      </c>
      <c r="BS3" s="2" t="s">
        <v>13</v>
      </c>
      <c r="CA3" s="2" t="s">
        <v>15</v>
      </c>
      <c r="CB3" s="2" t="s">
        <v>16</v>
      </c>
      <c r="CC3" s="2" t="s">
        <v>17</v>
      </c>
      <c r="CD3" s="2" t="s">
        <v>18</v>
      </c>
      <c r="CE3" s="2" t="s">
        <v>19</v>
      </c>
      <c r="CF3" s="2" t="s">
        <v>4</v>
      </c>
      <c r="CG3" s="2" t="s">
        <v>5</v>
      </c>
      <c r="CH3" s="2" t="s">
        <v>6</v>
      </c>
      <c r="CI3" s="2" t="s">
        <v>7</v>
      </c>
      <c r="CJ3" s="2" t="s">
        <v>8</v>
      </c>
      <c r="CM3" s="2" t="s">
        <v>9</v>
      </c>
      <c r="CN3" s="2" t="s">
        <v>10</v>
      </c>
      <c r="CQ3" s="2" t="s">
        <v>20</v>
      </c>
      <c r="CS3" s="2" t="s">
        <v>11</v>
      </c>
      <c r="CT3" s="2" t="s">
        <v>13</v>
      </c>
      <c r="CY3" s="2" t="s">
        <v>21</v>
      </c>
      <c r="DA3" s="2" t="s">
        <v>11</v>
      </c>
      <c r="DB3" s="2" t="s">
        <v>13</v>
      </c>
      <c r="DG3" s="2" t="s">
        <v>22</v>
      </c>
      <c r="DI3" s="2" t="s">
        <v>11</v>
      </c>
      <c r="DJ3" s="2" t="s">
        <v>13</v>
      </c>
      <c r="DO3" s="2" t="s">
        <v>23</v>
      </c>
      <c r="DQ3" s="2" t="s">
        <v>11</v>
      </c>
      <c r="DR3" s="2" t="s">
        <v>13</v>
      </c>
      <c r="DW3" s="2" t="s">
        <v>24</v>
      </c>
      <c r="DY3" s="2" t="s">
        <v>11</v>
      </c>
      <c r="DZ3" s="2" t="s">
        <v>13</v>
      </c>
      <c r="EE3" s="2" t="s">
        <v>25</v>
      </c>
      <c r="EG3" s="2" t="s">
        <v>11</v>
      </c>
      <c r="EH3" s="2" t="s">
        <v>13</v>
      </c>
      <c r="EM3" s="2" t="s">
        <v>26</v>
      </c>
      <c r="EO3" s="2" t="s">
        <v>11</v>
      </c>
      <c r="EP3" s="2" t="s">
        <v>13</v>
      </c>
      <c r="EQ3"/>
      <c r="ER3"/>
      <c r="ES3"/>
      <c r="ET3"/>
      <c r="EU3" s="2" t="s">
        <v>27</v>
      </c>
      <c r="EW3" s="2" t="s">
        <v>11</v>
      </c>
      <c r="EX3" s="2" t="s">
        <v>13</v>
      </c>
      <c r="EY3"/>
      <c r="EZ3"/>
      <c r="FA3"/>
      <c r="FB3"/>
      <c r="FC3" s="2" t="s">
        <v>28</v>
      </c>
      <c r="FE3" s="2" t="s">
        <v>11</v>
      </c>
      <c r="FF3" s="2" t="s">
        <v>13</v>
      </c>
      <c r="FG3"/>
      <c r="FH3"/>
      <c r="FI3"/>
      <c r="FJ3"/>
      <c r="FK3" s="2" t="s">
        <v>29</v>
      </c>
      <c r="FM3" s="2" t="s">
        <v>11</v>
      </c>
      <c r="FN3" s="2" t="s">
        <v>13</v>
      </c>
      <c r="FO3"/>
      <c r="FP3"/>
      <c r="FQ3"/>
      <c r="FR3"/>
      <c r="FS3"/>
      <c r="FT3"/>
      <c r="FU3"/>
      <c r="FV3" s="2" t="s">
        <v>15</v>
      </c>
      <c r="FW3" s="2" t="s">
        <v>16</v>
      </c>
      <c r="FX3" s="2" t="s">
        <v>17</v>
      </c>
      <c r="FY3" s="2" t="s">
        <v>18</v>
      </c>
      <c r="FZ3" s="2" t="s">
        <v>19</v>
      </c>
    </row>
    <row r="4" spans="1:187" s="2" customFormat="1" ht="14">
      <c r="E4" s="2" t="s">
        <v>30</v>
      </c>
      <c r="F4" s="2" t="s">
        <v>31</v>
      </c>
      <c r="G4" s="2" t="s">
        <v>31</v>
      </c>
      <c r="H4" s="2" t="s">
        <v>31</v>
      </c>
      <c r="I4" s="2" t="s">
        <v>31</v>
      </c>
      <c r="K4" s="2" t="s">
        <v>204</v>
      </c>
      <c r="L4" s="2" t="s">
        <v>32</v>
      </c>
      <c r="M4" s="2" t="s">
        <v>31</v>
      </c>
      <c r="N4" s="10" t="s">
        <v>195</v>
      </c>
      <c r="O4" s="10" t="s">
        <v>196</v>
      </c>
      <c r="P4" s="2" t="s">
        <v>31</v>
      </c>
      <c r="Q4" s="2" t="s">
        <v>31</v>
      </c>
      <c r="R4" s="10" t="s">
        <v>62</v>
      </c>
      <c r="S4" s="10" t="s">
        <v>64</v>
      </c>
      <c r="T4" s="10" t="s">
        <v>65</v>
      </c>
      <c r="U4" s="10" t="s">
        <v>63</v>
      </c>
      <c r="V4" s="2" t="s">
        <v>31</v>
      </c>
      <c r="W4" s="2" t="s">
        <v>31</v>
      </c>
      <c r="X4" s="10" t="s">
        <v>62</v>
      </c>
      <c r="Y4" s="10" t="s">
        <v>64</v>
      </c>
      <c r="Z4" s="10" t="s">
        <v>65</v>
      </c>
      <c r="AA4" s="10" t="s">
        <v>63</v>
      </c>
      <c r="AB4" s="2" t="s">
        <v>31</v>
      </c>
      <c r="AC4" s="2" t="s">
        <v>31</v>
      </c>
      <c r="AD4" s="10" t="s">
        <v>62</v>
      </c>
      <c r="AE4" s="10" t="s">
        <v>64</v>
      </c>
      <c r="AF4" s="10" t="s">
        <v>65</v>
      </c>
      <c r="AG4" s="10" t="s">
        <v>63</v>
      </c>
      <c r="AH4" s="2" t="s">
        <v>31</v>
      </c>
      <c r="AI4" s="2" t="s">
        <v>31</v>
      </c>
      <c r="AJ4" s="10" t="s">
        <v>62</v>
      </c>
      <c r="AK4" s="10" t="s">
        <v>64</v>
      </c>
      <c r="AL4" s="10" t="s">
        <v>65</v>
      </c>
      <c r="AM4" s="10" t="s">
        <v>63</v>
      </c>
      <c r="AN4" s="2" t="s">
        <v>31</v>
      </c>
      <c r="AO4" s="2" t="s">
        <v>31</v>
      </c>
      <c r="AP4" s="10" t="s">
        <v>62</v>
      </c>
      <c r="AQ4" s="10" t="s">
        <v>64</v>
      </c>
      <c r="AR4" s="10" t="s">
        <v>65</v>
      </c>
      <c r="AS4" s="10" t="s">
        <v>63</v>
      </c>
      <c r="AT4" s="2" t="s">
        <v>31</v>
      </c>
      <c r="AU4" s="2" t="s">
        <v>31</v>
      </c>
      <c r="AV4" s="10" t="s">
        <v>62</v>
      </c>
      <c r="AW4" s="10" t="s">
        <v>64</v>
      </c>
      <c r="AX4" s="10" t="s">
        <v>65</v>
      </c>
      <c r="AY4" s="10" t="s">
        <v>63</v>
      </c>
      <c r="AZ4" s="2" t="s">
        <v>31</v>
      </c>
      <c r="BA4" s="2" t="s">
        <v>31</v>
      </c>
      <c r="BB4" s="10" t="s">
        <v>62</v>
      </c>
      <c r="BC4" s="10" t="s">
        <v>64</v>
      </c>
      <c r="BD4" s="10" t="s">
        <v>65</v>
      </c>
      <c r="BE4" s="10" t="s">
        <v>63</v>
      </c>
      <c r="BF4" s="2" t="s">
        <v>31</v>
      </c>
      <c r="BG4" s="2" t="s">
        <v>31</v>
      </c>
      <c r="BH4" s="10" t="s">
        <v>62</v>
      </c>
      <c r="BI4" s="10" t="s">
        <v>64</v>
      </c>
      <c r="BJ4" s="10" t="s">
        <v>65</v>
      </c>
      <c r="BK4" s="10" t="s">
        <v>63</v>
      </c>
      <c r="BL4" s="2" t="s">
        <v>31</v>
      </c>
      <c r="BM4" s="2" t="s">
        <v>31</v>
      </c>
      <c r="BN4" s="10" t="s">
        <v>62</v>
      </c>
      <c r="BO4" s="10" t="s">
        <v>64</v>
      </c>
      <c r="BP4" s="10" t="s">
        <v>65</v>
      </c>
      <c r="BQ4" s="10" t="s">
        <v>63</v>
      </c>
      <c r="BR4" s="2" t="s">
        <v>31</v>
      </c>
      <c r="BS4" s="2" t="s">
        <v>31</v>
      </c>
      <c r="BT4" s="10" t="s">
        <v>62</v>
      </c>
      <c r="BU4" s="10" t="s">
        <v>64</v>
      </c>
      <c r="BV4" s="10" t="s">
        <v>65</v>
      </c>
      <c r="BW4" s="10" t="s">
        <v>63</v>
      </c>
      <c r="BX4" s="11" t="s">
        <v>64</v>
      </c>
      <c r="BY4" s="11" t="s">
        <v>65</v>
      </c>
      <c r="BZ4" s="11" t="s">
        <v>63</v>
      </c>
      <c r="CA4" s="2" t="s">
        <v>31</v>
      </c>
      <c r="CB4" s="2" t="s">
        <v>32</v>
      </c>
      <c r="CC4" s="2" t="s">
        <v>32</v>
      </c>
      <c r="CD4" s="2" t="s">
        <v>32</v>
      </c>
      <c r="CE4" s="2" t="s">
        <v>31</v>
      </c>
      <c r="CF4" s="2" t="s">
        <v>30</v>
      </c>
      <c r="CG4" s="2" t="s">
        <v>31</v>
      </c>
      <c r="CH4" s="2" t="s">
        <v>31</v>
      </c>
      <c r="CI4" s="2" t="s">
        <v>31</v>
      </c>
      <c r="CJ4" s="2" t="s">
        <v>31</v>
      </c>
      <c r="CM4" s="2" t="s">
        <v>32</v>
      </c>
      <c r="CN4" s="2" t="s">
        <v>31</v>
      </c>
      <c r="CO4" s="10" t="s">
        <v>195</v>
      </c>
      <c r="CP4" s="10" t="s">
        <v>196</v>
      </c>
      <c r="CQ4" s="2" t="s">
        <v>33</v>
      </c>
      <c r="CR4" s="2" t="s">
        <v>34</v>
      </c>
      <c r="CS4" s="2" t="s">
        <v>31</v>
      </c>
      <c r="CT4" s="2" t="s">
        <v>31</v>
      </c>
      <c r="CU4" s="10" t="s">
        <v>62</v>
      </c>
      <c r="CV4" s="10" t="s">
        <v>64</v>
      </c>
      <c r="CW4" s="10" t="s">
        <v>65</v>
      </c>
      <c r="CX4" s="10" t="s">
        <v>63</v>
      </c>
      <c r="CY4" s="2" t="s">
        <v>35</v>
      </c>
      <c r="CZ4" s="2" t="s">
        <v>36</v>
      </c>
      <c r="DA4" s="2" t="s">
        <v>31</v>
      </c>
      <c r="DB4" s="2" t="s">
        <v>31</v>
      </c>
      <c r="DC4" s="10" t="s">
        <v>62</v>
      </c>
      <c r="DD4" s="10" t="s">
        <v>64</v>
      </c>
      <c r="DE4" s="10" t="s">
        <v>65</v>
      </c>
      <c r="DF4" s="10" t="s">
        <v>63</v>
      </c>
      <c r="DG4" s="2" t="s">
        <v>33</v>
      </c>
      <c r="DH4" s="2" t="s">
        <v>34</v>
      </c>
      <c r="DI4" s="2" t="s">
        <v>31</v>
      </c>
      <c r="DJ4" s="2" t="s">
        <v>31</v>
      </c>
      <c r="DK4" s="10" t="s">
        <v>62</v>
      </c>
      <c r="DL4" s="10" t="s">
        <v>64</v>
      </c>
      <c r="DM4" s="10" t="s">
        <v>65</v>
      </c>
      <c r="DN4" s="10" t="s">
        <v>63</v>
      </c>
      <c r="DO4" s="2" t="s">
        <v>33</v>
      </c>
      <c r="DP4" s="2" t="s">
        <v>37</v>
      </c>
      <c r="DQ4" s="2" t="s">
        <v>31</v>
      </c>
      <c r="DR4" s="2" t="s">
        <v>31</v>
      </c>
      <c r="DS4" s="10" t="s">
        <v>62</v>
      </c>
      <c r="DT4" s="10" t="s">
        <v>64</v>
      </c>
      <c r="DU4" s="10" t="s">
        <v>65</v>
      </c>
      <c r="DV4" s="10" t="s">
        <v>63</v>
      </c>
      <c r="DW4" s="2" t="s">
        <v>33</v>
      </c>
      <c r="DX4" s="2" t="s">
        <v>34</v>
      </c>
      <c r="DY4" s="2" t="s">
        <v>31</v>
      </c>
      <c r="DZ4" s="2" t="s">
        <v>31</v>
      </c>
      <c r="EA4" s="10" t="s">
        <v>62</v>
      </c>
      <c r="EB4" s="10" t="s">
        <v>64</v>
      </c>
      <c r="EC4" s="10" t="s">
        <v>65</v>
      </c>
      <c r="ED4" s="10" t="s">
        <v>63</v>
      </c>
      <c r="EE4" s="2" t="s">
        <v>33</v>
      </c>
      <c r="EF4" s="2" t="s">
        <v>34</v>
      </c>
      <c r="EG4" s="2" t="s">
        <v>31</v>
      </c>
      <c r="EH4" s="2" t="s">
        <v>31</v>
      </c>
      <c r="EI4" s="10" t="s">
        <v>62</v>
      </c>
      <c r="EJ4" s="10" t="s">
        <v>64</v>
      </c>
      <c r="EK4" s="10" t="s">
        <v>65</v>
      </c>
      <c r="EL4" s="10" t="s">
        <v>63</v>
      </c>
      <c r="EM4" s="2" t="s">
        <v>33</v>
      </c>
      <c r="EN4" s="2" t="s">
        <v>34</v>
      </c>
      <c r="EO4" s="2" t="s">
        <v>31</v>
      </c>
      <c r="EP4" s="2" t="s">
        <v>31</v>
      </c>
      <c r="EQ4" s="10" t="s">
        <v>62</v>
      </c>
      <c r="ER4" s="10" t="s">
        <v>64</v>
      </c>
      <c r="ES4" s="10" t="s">
        <v>65</v>
      </c>
      <c r="ET4" s="10" t="s">
        <v>63</v>
      </c>
      <c r="EU4" s="2" t="s">
        <v>33</v>
      </c>
      <c r="EV4" s="2" t="s">
        <v>37</v>
      </c>
      <c r="EW4" s="2" t="s">
        <v>31</v>
      </c>
      <c r="EX4" s="2" t="s">
        <v>31</v>
      </c>
      <c r="EY4" s="10" t="s">
        <v>62</v>
      </c>
      <c r="EZ4" s="10" t="s">
        <v>64</v>
      </c>
      <c r="FA4" s="10" t="s">
        <v>65</v>
      </c>
      <c r="FB4" s="10" t="s">
        <v>63</v>
      </c>
      <c r="FC4" s="2" t="s">
        <v>33</v>
      </c>
      <c r="FD4" s="2" t="s">
        <v>34</v>
      </c>
      <c r="FE4" s="2" t="s">
        <v>31</v>
      </c>
      <c r="FF4" s="2" t="s">
        <v>31</v>
      </c>
      <c r="FG4" s="10" t="s">
        <v>62</v>
      </c>
      <c r="FH4" s="10" t="s">
        <v>64</v>
      </c>
      <c r="FI4" s="10" t="s">
        <v>65</v>
      </c>
      <c r="FJ4" s="10" t="s">
        <v>63</v>
      </c>
      <c r="FK4" s="2" t="s">
        <v>33</v>
      </c>
      <c r="FL4" s="2" t="s">
        <v>34</v>
      </c>
      <c r="FM4" s="2" t="s">
        <v>31</v>
      </c>
      <c r="FN4" s="2" t="s">
        <v>31</v>
      </c>
      <c r="FO4" s="10" t="s">
        <v>62</v>
      </c>
      <c r="FP4" s="10" t="s">
        <v>64</v>
      </c>
      <c r="FQ4" s="10" t="s">
        <v>65</v>
      </c>
      <c r="FR4" s="10" t="s">
        <v>63</v>
      </c>
      <c r="FS4" s="11" t="s">
        <v>64</v>
      </c>
      <c r="FT4" s="11" t="s">
        <v>65</v>
      </c>
      <c r="FU4" s="11" t="s">
        <v>63</v>
      </c>
      <c r="FV4" s="2" t="s">
        <v>31</v>
      </c>
      <c r="FW4" s="2" t="s">
        <v>32</v>
      </c>
      <c r="FX4" s="2" t="s">
        <v>32</v>
      </c>
      <c r="FY4" s="2" t="s">
        <v>32</v>
      </c>
      <c r="FZ4" s="2" t="s">
        <v>31</v>
      </c>
    </row>
    <row r="5" spans="1:187">
      <c r="A5" s="23">
        <v>12277470980</v>
      </c>
      <c r="B5" s="23">
        <v>396822376</v>
      </c>
      <c r="C5" s="24">
        <v>44187.565416666665</v>
      </c>
      <c r="D5" s="24">
        <v>44187.57172453704</v>
      </c>
      <c r="E5" s="23" t="s">
        <v>30</v>
      </c>
      <c r="F5" s="23">
        <v>1</v>
      </c>
      <c r="G5" s="23">
        <v>0</v>
      </c>
      <c r="H5" s="23">
        <v>2</v>
      </c>
      <c r="I5" s="23">
        <v>7</v>
      </c>
      <c r="J5" s="23" t="s">
        <v>207</v>
      </c>
      <c r="K5" s="23" t="str">
        <f>IF(F5&gt;G5,"K",IF(F5&lt;G5,"M","N/A"))</f>
        <v>K</v>
      </c>
      <c r="L5" s="23" t="s">
        <v>38</v>
      </c>
      <c r="M5" s="23">
        <v>4</v>
      </c>
      <c r="N5" s="23">
        <f>MAX(F5:G5)</f>
        <v>1</v>
      </c>
      <c r="O5" s="23">
        <f>MAX(H5:I5)</f>
        <v>7</v>
      </c>
      <c r="P5" s="23">
        <v>5</v>
      </c>
      <c r="Q5" s="23">
        <v>-5</v>
      </c>
      <c r="R5">
        <f t="shared" ref="R5:R20" si="0">IF(OR(AND(Q5&gt;0,P5&lt;0),AND(Q5&lt;0,M5&gt;0)),1,IF(ISBLANK(Q5),"N/A",0))</f>
        <v>1</v>
      </c>
      <c r="S5">
        <f t="shared" ref="S5:S20" si="1">IF(R5="N/A","N/A",ABS(P5-0))</f>
        <v>5</v>
      </c>
      <c r="T5">
        <f t="shared" ref="T5:T20" si="2">IF(R5="N/A","N/A",ABS(Q5-0))</f>
        <v>5</v>
      </c>
      <c r="U5">
        <f t="shared" ref="U5:U20" si="3">IF(T5="N/A","N/A",ABS(Q5-P5))</f>
        <v>10</v>
      </c>
      <c r="V5" s="23">
        <v>0</v>
      </c>
      <c r="W5" s="23">
        <v>-5</v>
      </c>
      <c r="X5">
        <f t="shared" ref="X5:X20" si="4">IF(OR(AND(W5&gt;0,V5&lt;0),AND(W5&lt;0,U5&gt;0)),1,IF(ISBLANK(W5),"N/A",0))</f>
        <v>1</v>
      </c>
      <c r="Y5">
        <f t="shared" ref="Y5:Y20" si="5">IF(X5="N/A","N/A",ABS(V5-0))</f>
        <v>0</v>
      </c>
      <c r="Z5">
        <f t="shared" ref="Z5:Z20" si="6">IF(X5="N/A","N/A",ABS(W5-0))</f>
        <v>5</v>
      </c>
      <c r="AA5">
        <f t="shared" ref="AA5:AA20" si="7">IF(Z5="N/A","N/A",ABS(W5-V5))</f>
        <v>5</v>
      </c>
      <c r="AB5" s="23">
        <v>6</v>
      </c>
      <c r="AC5" s="23">
        <v>-3</v>
      </c>
      <c r="AD5">
        <f t="shared" ref="AD5:AD20" si="8">IF(OR(AND(AC5&gt;0,AB5&lt;0),AND(AC5&lt;0,AA5&gt;0)),1,IF(ISBLANK(AC5),"N/A",0))</f>
        <v>1</v>
      </c>
      <c r="AE5">
        <f t="shared" ref="AE5:AE20" si="9">IF(AD5="N/A","N/A",ABS(AB5-0))</f>
        <v>6</v>
      </c>
      <c r="AF5">
        <f t="shared" ref="AF5:AF20" si="10">IF(AD5="N/A","N/A",ABS(AC5-0))</f>
        <v>3</v>
      </c>
      <c r="AG5">
        <f t="shared" ref="AG5:AG20" si="11">IF(AF5="N/A","N/A",ABS(AC5-AB5))</f>
        <v>9</v>
      </c>
      <c r="AH5" s="23">
        <v>-5</v>
      </c>
      <c r="AI5" s="23">
        <v>5</v>
      </c>
      <c r="AJ5">
        <f t="shared" ref="AJ5:AJ20" si="12">IF(OR(AND(AI5&gt;0,AH5&lt;0),AND(AI5&lt;0,AG5&gt;0)),1,IF(ISBLANK(AI5),"N/A",0))</f>
        <v>1</v>
      </c>
      <c r="AK5">
        <f t="shared" ref="AK5:AK20" si="13">IF(AJ5="N/A","N/A",ABS(AH5-0))</f>
        <v>5</v>
      </c>
      <c r="AL5">
        <f t="shared" ref="AL5:AL20" si="14">IF(AJ5="N/A","N/A",ABS(AI5-0))</f>
        <v>5</v>
      </c>
      <c r="AM5">
        <f t="shared" ref="AM5:AM20" si="15">IF(AL5="N/A","N/A",ABS(AI5-AH5))</f>
        <v>10</v>
      </c>
      <c r="AN5" s="23">
        <v>6</v>
      </c>
      <c r="AO5" s="23">
        <v>-6</v>
      </c>
      <c r="AP5">
        <f t="shared" ref="AP5:AP20" si="16">IF(OR(AND(AO5&gt;0,AN5&lt;0),AND(AO5&lt;0,AM5&gt;0)),1,IF(ISBLANK(AO5),"N/A",0))</f>
        <v>1</v>
      </c>
      <c r="AQ5">
        <f t="shared" ref="AQ5:AQ20" si="17">IF(AP5="N/A","N/A",ABS(AN5-0))</f>
        <v>6</v>
      </c>
      <c r="AR5">
        <f t="shared" ref="AR5:AR20" si="18">IF(AP5="N/A","N/A",ABS(AO5-0))</f>
        <v>6</v>
      </c>
      <c r="AS5">
        <f t="shared" ref="AS5:AS20" si="19">IF(AR5="N/A","N/A",ABS(AO5-AN5))</f>
        <v>12</v>
      </c>
      <c r="AT5" s="23">
        <v>-5</v>
      </c>
      <c r="AU5" s="23">
        <v>6</v>
      </c>
      <c r="AV5">
        <f t="shared" ref="AV5:AV20" si="20">IF(OR(AND(AU5&gt;0,AT5&lt;0),AND(AU5&lt;0,AS5&gt;0)),1,IF(ISBLANK(AU5),"N/A",0))</f>
        <v>1</v>
      </c>
      <c r="AW5">
        <f t="shared" ref="AW5:AW20" si="21">IF(AV5="N/A","N/A",ABS(AT5-0))</f>
        <v>5</v>
      </c>
      <c r="AX5">
        <f t="shared" ref="AX5:AX20" si="22">IF(AV5="N/A","N/A",ABS(AU5-0))</f>
        <v>6</v>
      </c>
      <c r="AY5">
        <f t="shared" ref="AY5:AY20" si="23">IF(AX5="N/A","N/A",ABS(AU5-AT5))</f>
        <v>11</v>
      </c>
      <c r="AZ5" s="23">
        <v>5</v>
      </c>
      <c r="BA5" s="23">
        <v>-4</v>
      </c>
      <c r="BB5">
        <f t="shared" ref="BB5:BB20" si="24">IF(OR(AND(BA5&gt;0,AZ5&lt;0),AND(BA5&lt;0,AY5&gt;0)),1,IF(ISBLANK(BA5),"N/A",0))</f>
        <v>1</v>
      </c>
      <c r="BC5">
        <f t="shared" ref="BC5:BC20" si="25">IF(BB5="N/A","N/A",ABS(AZ5-0))</f>
        <v>5</v>
      </c>
      <c r="BD5">
        <f t="shared" ref="BD5:BD20" si="26">IF(BB5="N/A","N/A",ABS(BA5-0))</f>
        <v>4</v>
      </c>
      <c r="BE5">
        <f t="shared" ref="BE5:BE20" si="27">IF(BD5="N/A","N/A",ABS(BA5-AZ5))</f>
        <v>9</v>
      </c>
      <c r="BF5" s="23">
        <v>-7</v>
      </c>
      <c r="BG5" s="23">
        <v>6</v>
      </c>
      <c r="BH5">
        <f t="shared" ref="BH5:BH20" si="28">IF(OR(AND(BG5&gt;0,BF5&lt;0),AND(BG5&lt;0,BE5&gt;0)),1,IF(ISBLANK(BG5),"N/A",0))</f>
        <v>1</v>
      </c>
      <c r="BI5">
        <f t="shared" ref="BI5:BI20" si="29">IF(BH5="N/A","N/A",ABS(BF5-0))</f>
        <v>7</v>
      </c>
      <c r="BJ5">
        <f t="shared" ref="BJ5:BJ20" si="30">IF(BH5="N/A","N/A",ABS(BG5-0))</f>
        <v>6</v>
      </c>
      <c r="BK5">
        <f t="shared" ref="BK5:BK20" si="31">IF(BJ5="N/A","N/A",ABS(BG5-BF5))</f>
        <v>13</v>
      </c>
      <c r="BL5" s="23">
        <v>6</v>
      </c>
      <c r="BM5" s="23">
        <v>6</v>
      </c>
      <c r="BN5">
        <f t="shared" ref="BN5:BN20" si="32">IF(OR(AND(BM5&gt;0,BL5&lt;0),AND(BM5&lt;0,BK5&gt;0)),1,IF(ISBLANK(BM5),"N/A",0))</f>
        <v>0</v>
      </c>
      <c r="BO5">
        <f t="shared" ref="BO5:BO20" si="33">IF(BN5="N/A","N/A",ABS(BL5-0))</f>
        <v>6</v>
      </c>
      <c r="BP5">
        <f t="shared" ref="BP5:BP20" si="34">IF(BN5="N/A","N/A",ABS(BM5-0))</f>
        <v>6</v>
      </c>
      <c r="BQ5">
        <f t="shared" ref="BQ5:BQ20" si="35">IF(BP5="N/A","N/A",ABS(BM5-BL5))</f>
        <v>0</v>
      </c>
      <c r="BR5" s="23">
        <v>5</v>
      </c>
      <c r="BS5" s="23">
        <v>-6</v>
      </c>
      <c r="BT5">
        <f t="shared" ref="BT5:BT20" si="36">IF(OR(AND(BS5&gt;0,BR5&lt;0),AND(BS5&lt;0,BQ5&gt;0)),1,IF(ISBLANK(BS5),"N/A",0))</f>
        <v>0</v>
      </c>
      <c r="BU5">
        <f t="shared" ref="BU5:BU20" si="37">IF(BT5="N/A","N/A",ABS(BR5-0))</f>
        <v>5</v>
      </c>
      <c r="BV5">
        <f t="shared" ref="BV5:BV20" si="38">IF(BT5="N/A","N/A",ABS(BS5-0))</f>
        <v>6</v>
      </c>
      <c r="BW5">
        <f t="shared" ref="BW5:BW20" si="39">IF(BV5="N/A","N/A",ABS(BS5-BR5))</f>
        <v>11</v>
      </c>
      <c r="BX5">
        <f t="shared" ref="BX5:BZ10" si="40">AVERAGE(BU5,BO5,BI5,BC5,AW5,AQ5,AK5,AE5,Y5,S5)</f>
        <v>5</v>
      </c>
      <c r="BY5">
        <f t="shared" si="40"/>
        <v>5.2</v>
      </c>
      <c r="BZ5">
        <f t="shared" si="40"/>
        <v>9</v>
      </c>
      <c r="CA5" s="23">
        <v>43</v>
      </c>
      <c r="CB5" s="23" t="s">
        <v>45</v>
      </c>
      <c r="CC5" s="23" t="s">
        <v>42</v>
      </c>
      <c r="CD5" s="23" t="s">
        <v>43</v>
      </c>
      <c r="CE5" s="23"/>
      <c r="CF5" s="23" t="s">
        <v>97</v>
      </c>
      <c r="CG5" s="23" t="s">
        <v>97</v>
      </c>
      <c r="CH5" s="23" t="s">
        <v>97</v>
      </c>
      <c r="CI5" s="23" t="s">
        <v>97</v>
      </c>
      <c r="CJ5" s="23" t="s">
        <v>97</v>
      </c>
      <c r="CK5" s="23"/>
      <c r="CL5" s="23"/>
      <c r="CM5" s="23" t="s">
        <v>97</v>
      </c>
      <c r="CN5" s="23" t="s">
        <v>97</v>
      </c>
      <c r="CO5" s="23"/>
      <c r="CP5" s="23"/>
      <c r="CQ5" s="23" t="s">
        <v>97</v>
      </c>
      <c r="CR5" s="23" t="s">
        <v>97</v>
      </c>
      <c r="CS5" s="23" t="s">
        <v>97</v>
      </c>
      <c r="CT5" s="23" t="s">
        <v>97</v>
      </c>
      <c r="CU5" s="23" t="s">
        <v>97</v>
      </c>
      <c r="CV5" s="23" t="s">
        <v>97</v>
      </c>
      <c r="CW5" s="23" t="s">
        <v>97</v>
      </c>
      <c r="CX5" s="23" t="s">
        <v>97</v>
      </c>
      <c r="CY5" s="23" t="s">
        <v>97</v>
      </c>
      <c r="CZ5" s="23" t="s">
        <v>97</v>
      </c>
      <c r="DA5" s="23" t="s">
        <v>97</v>
      </c>
      <c r="DB5" s="23" t="s">
        <v>97</v>
      </c>
      <c r="DC5" s="23" t="s">
        <v>97</v>
      </c>
      <c r="DD5" s="23" t="s">
        <v>97</v>
      </c>
      <c r="DE5" s="23" t="s">
        <v>97</v>
      </c>
      <c r="DF5" s="23" t="s">
        <v>97</v>
      </c>
      <c r="DG5" s="23" t="s">
        <v>97</v>
      </c>
      <c r="DH5" s="23" t="s">
        <v>97</v>
      </c>
      <c r="DI5" s="23" t="s">
        <v>97</v>
      </c>
      <c r="DJ5" s="23" t="s">
        <v>97</v>
      </c>
      <c r="DK5" s="23" t="s">
        <v>97</v>
      </c>
      <c r="DL5" s="23" t="s">
        <v>97</v>
      </c>
      <c r="DM5" s="23" t="s">
        <v>97</v>
      </c>
      <c r="DN5" s="23" t="s">
        <v>97</v>
      </c>
      <c r="DO5" s="23" t="s">
        <v>97</v>
      </c>
      <c r="DP5" s="23" t="s">
        <v>97</v>
      </c>
      <c r="DQ5" s="23" t="s">
        <v>97</v>
      </c>
      <c r="DR5" s="23" t="s">
        <v>97</v>
      </c>
      <c r="DS5" s="23" t="s">
        <v>97</v>
      </c>
      <c r="DT5" s="23" t="s">
        <v>97</v>
      </c>
      <c r="DU5" s="23" t="s">
        <v>97</v>
      </c>
      <c r="DV5" s="23" t="s">
        <v>97</v>
      </c>
      <c r="DW5" s="23" t="s">
        <v>97</v>
      </c>
      <c r="DX5" s="23" t="s">
        <v>97</v>
      </c>
      <c r="DY5" s="23" t="s">
        <v>97</v>
      </c>
      <c r="DZ5" s="23" t="s">
        <v>97</v>
      </c>
      <c r="EA5" s="23" t="s">
        <v>97</v>
      </c>
      <c r="EB5" s="23" t="s">
        <v>97</v>
      </c>
      <c r="EC5" s="23" t="s">
        <v>97</v>
      </c>
      <c r="ED5" s="23" t="s">
        <v>97</v>
      </c>
      <c r="EE5" s="23" t="s">
        <v>97</v>
      </c>
      <c r="EF5" s="23" t="s">
        <v>97</v>
      </c>
      <c r="EG5" s="23" t="s">
        <v>97</v>
      </c>
      <c r="EH5" s="23" t="s">
        <v>97</v>
      </c>
      <c r="EI5" s="23" t="s">
        <v>97</v>
      </c>
      <c r="EJ5" s="23" t="s">
        <v>97</v>
      </c>
      <c r="EK5" s="23" t="s">
        <v>97</v>
      </c>
      <c r="EL5" s="23" t="s">
        <v>97</v>
      </c>
      <c r="EM5" s="23" t="s">
        <v>97</v>
      </c>
      <c r="EN5" s="23" t="s">
        <v>97</v>
      </c>
      <c r="EO5" s="23" t="s">
        <v>97</v>
      </c>
      <c r="EP5" s="23" t="s">
        <v>97</v>
      </c>
      <c r="EQ5" s="23" t="s">
        <v>97</v>
      </c>
      <c r="ER5" s="23" t="s">
        <v>97</v>
      </c>
      <c r="ES5" s="23" t="s">
        <v>97</v>
      </c>
      <c r="ET5" s="23" t="s">
        <v>97</v>
      </c>
      <c r="EU5" s="23" t="s">
        <v>97</v>
      </c>
      <c r="EV5" s="23" t="s">
        <v>97</v>
      </c>
      <c r="EW5" s="23" t="s">
        <v>97</v>
      </c>
      <c r="EX5" s="23" t="s">
        <v>97</v>
      </c>
      <c r="EY5" s="23" t="s">
        <v>97</v>
      </c>
      <c r="EZ5" s="23" t="s">
        <v>97</v>
      </c>
      <c r="FA5" s="23" t="s">
        <v>97</v>
      </c>
      <c r="FB5" s="23" t="s">
        <v>97</v>
      </c>
      <c r="FC5" s="23" t="s">
        <v>97</v>
      </c>
      <c r="FD5" s="23" t="s">
        <v>97</v>
      </c>
      <c r="FE5" s="23" t="s">
        <v>97</v>
      </c>
      <c r="FF5" s="23" t="s">
        <v>97</v>
      </c>
      <c r="FG5" s="23" t="s">
        <v>97</v>
      </c>
      <c r="FH5" s="23" t="s">
        <v>97</v>
      </c>
      <c r="FI5" s="23" t="s">
        <v>97</v>
      </c>
      <c r="FJ5" s="23" t="s">
        <v>97</v>
      </c>
      <c r="FK5" s="23" t="s">
        <v>97</v>
      </c>
      <c r="FL5" s="23" t="s">
        <v>97</v>
      </c>
      <c r="FM5" s="23" t="s">
        <v>97</v>
      </c>
      <c r="FN5" s="23" t="s">
        <v>97</v>
      </c>
      <c r="FO5" s="23" t="s">
        <v>97</v>
      </c>
      <c r="FP5" s="23" t="s">
        <v>97</v>
      </c>
      <c r="FQ5" s="23" t="s">
        <v>97</v>
      </c>
      <c r="FR5" s="23" t="s">
        <v>97</v>
      </c>
      <c r="FS5" s="23" t="s">
        <v>97</v>
      </c>
      <c r="FT5" s="23" t="s">
        <v>97</v>
      </c>
      <c r="FU5" s="23" t="s">
        <v>97</v>
      </c>
      <c r="FV5" s="23" t="s">
        <v>97</v>
      </c>
      <c r="FW5" s="23" t="s">
        <v>97</v>
      </c>
      <c r="FX5" s="23" t="s">
        <v>97</v>
      </c>
      <c r="FY5" s="23" t="s">
        <v>97</v>
      </c>
      <c r="FZ5" s="23" t="s">
        <v>97</v>
      </c>
      <c r="GA5" s="23"/>
      <c r="GB5" s="23"/>
      <c r="GC5" s="23"/>
      <c r="GD5" s="23"/>
      <c r="GE5" s="23"/>
    </row>
    <row r="6" spans="1:187">
      <c r="A6" s="23">
        <v>12275228407</v>
      </c>
      <c r="B6" s="23">
        <v>396822376</v>
      </c>
      <c r="C6" s="24">
        <v>44186.674733796295</v>
      </c>
      <c r="D6" s="24">
        <v>44186.694652777776</v>
      </c>
      <c r="E6" s="23" t="s">
        <v>30</v>
      </c>
      <c r="F6" s="23">
        <v>10</v>
      </c>
      <c r="G6" s="23">
        <v>0</v>
      </c>
      <c r="H6" s="23">
        <v>0</v>
      </c>
      <c r="I6" s="23">
        <v>10</v>
      </c>
      <c r="J6" s="23" t="s">
        <v>203</v>
      </c>
      <c r="K6" s="23" t="str">
        <f t="shared" ref="K6:K20" si="41">IF(F6&gt;G6,"K",IF(F6&lt;G6,"M","N/A"))</f>
        <v>K</v>
      </c>
      <c r="L6" s="23" t="s">
        <v>38</v>
      </c>
      <c r="M6" s="23">
        <v>10</v>
      </c>
      <c r="N6" s="23">
        <f t="shared" ref="N6:N20" si="42">MAX(F6:G6)</f>
        <v>10</v>
      </c>
      <c r="O6" s="23">
        <f t="shared" ref="O6:O20" si="43">MAX(H6:I6)</f>
        <v>10</v>
      </c>
      <c r="P6" s="23">
        <v>10</v>
      </c>
      <c r="Q6" s="23">
        <v>-10</v>
      </c>
      <c r="R6">
        <f t="shared" si="0"/>
        <v>1</v>
      </c>
      <c r="S6">
        <f t="shared" si="1"/>
        <v>10</v>
      </c>
      <c r="T6">
        <f t="shared" si="2"/>
        <v>10</v>
      </c>
      <c r="U6">
        <f t="shared" si="3"/>
        <v>20</v>
      </c>
      <c r="V6" s="23">
        <v>9</v>
      </c>
      <c r="W6" s="23">
        <v>-10</v>
      </c>
      <c r="X6">
        <f t="shared" si="4"/>
        <v>1</v>
      </c>
      <c r="Y6">
        <f t="shared" si="5"/>
        <v>9</v>
      </c>
      <c r="Z6">
        <f t="shared" si="6"/>
        <v>10</v>
      </c>
      <c r="AA6">
        <f t="shared" si="7"/>
        <v>19</v>
      </c>
      <c r="AB6" s="23">
        <v>9</v>
      </c>
      <c r="AC6" s="23">
        <v>-10</v>
      </c>
      <c r="AD6">
        <f t="shared" si="8"/>
        <v>1</v>
      </c>
      <c r="AE6">
        <f t="shared" si="9"/>
        <v>9</v>
      </c>
      <c r="AF6">
        <f t="shared" si="10"/>
        <v>10</v>
      </c>
      <c r="AG6">
        <f t="shared" si="11"/>
        <v>19</v>
      </c>
      <c r="AH6" s="23">
        <v>-9</v>
      </c>
      <c r="AI6" s="23">
        <v>10</v>
      </c>
      <c r="AJ6">
        <f t="shared" si="12"/>
        <v>1</v>
      </c>
      <c r="AK6">
        <f t="shared" si="13"/>
        <v>9</v>
      </c>
      <c r="AL6">
        <f t="shared" si="14"/>
        <v>10</v>
      </c>
      <c r="AM6">
        <f t="shared" si="15"/>
        <v>19</v>
      </c>
      <c r="AN6" s="23">
        <v>10</v>
      </c>
      <c r="AO6" s="23">
        <v>-10</v>
      </c>
      <c r="AP6">
        <f t="shared" si="16"/>
        <v>1</v>
      </c>
      <c r="AQ6">
        <f t="shared" si="17"/>
        <v>10</v>
      </c>
      <c r="AR6">
        <f t="shared" si="18"/>
        <v>10</v>
      </c>
      <c r="AS6">
        <f t="shared" si="19"/>
        <v>20</v>
      </c>
      <c r="AT6" s="23">
        <v>-9</v>
      </c>
      <c r="AU6" s="23">
        <v>9</v>
      </c>
      <c r="AV6">
        <f t="shared" si="20"/>
        <v>1</v>
      </c>
      <c r="AW6">
        <f t="shared" si="21"/>
        <v>9</v>
      </c>
      <c r="AX6">
        <f t="shared" si="22"/>
        <v>9</v>
      </c>
      <c r="AY6">
        <f t="shared" si="23"/>
        <v>18</v>
      </c>
      <c r="AZ6" s="23">
        <v>9</v>
      </c>
      <c r="BA6" s="23">
        <v>-8</v>
      </c>
      <c r="BB6">
        <f t="shared" si="24"/>
        <v>1</v>
      </c>
      <c r="BC6">
        <f t="shared" si="25"/>
        <v>9</v>
      </c>
      <c r="BD6">
        <f t="shared" si="26"/>
        <v>8</v>
      </c>
      <c r="BE6">
        <f t="shared" si="27"/>
        <v>17</v>
      </c>
      <c r="BF6" s="23">
        <v>-10</v>
      </c>
      <c r="BG6" s="23">
        <v>10</v>
      </c>
      <c r="BH6">
        <f t="shared" si="28"/>
        <v>1</v>
      </c>
      <c r="BI6">
        <f t="shared" si="29"/>
        <v>10</v>
      </c>
      <c r="BJ6">
        <f t="shared" si="30"/>
        <v>10</v>
      </c>
      <c r="BK6">
        <f t="shared" si="31"/>
        <v>20</v>
      </c>
      <c r="BL6" s="23">
        <v>10</v>
      </c>
      <c r="BM6" s="23">
        <v>-8</v>
      </c>
      <c r="BN6">
        <f t="shared" si="32"/>
        <v>1</v>
      </c>
      <c r="BO6">
        <f t="shared" si="33"/>
        <v>10</v>
      </c>
      <c r="BP6">
        <f t="shared" si="34"/>
        <v>8</v>
      </c>
      <c r="BQ6">
        <f t="shared" si="35"/>
        <v>18</v>
      </c>
      <c r="BR6" s="23">
        <v>10</v>
      </c>
      <c r="BS6" s="23">
        <v>-10</v>
      </c>
      <c r="BT6">
        <f t="shared" si="36"/>
        <v>1</v>
      </c>
      <c r="BU6">
        <f t="shared" si="37"/>
        <v>10</v>
      </c>
      <c r="BV6">
        <f t="shared" si="38"/>
        <v>10</v>
      </c>
      <c r="BW6">
        <f t="shared" si="39"/>
        <v>20</v>
      </c>
      <c r="BX6">
        <f t="shared" si="40"/>
        <v>9.5</v>
      </c>
      <c r="BY6">
        <f t="shared" si="40"/>
        <v>9.5</v>
      </c>
      <c r="BZ6">
        <f t="shared" si="40"/>
        <v>19</v>
      </c>
      <c r="CA6" s="23">
        <v>70</v>
      </c>
      <c r="CB6" s="23" t="s">
        <v>100</v>
      </c>
      <c r="CC6" s="23" t="s">
        <v>42</v>
      </c>
      <c r="CD6" s="23" t="s">
        <v>43</v>
      </c>
      <c r="CE6" s="23"/>
      <c r="CF6" s="23" t="s">
        <v>97</v>
      </c>
      <c r="CG6" s="23" t="s">
        <v>97</v>
      </c>
      <c r="CH6" s="23" t="s">
        <v>97</v>
      </c>
      <c r="CI6" s="23" t="s">
        <v>97</v>
      </c>
      <c r="CJ6" s="23" t="s">
        <v>97</v>
      </c>
      <c r="CK6" s="23"/>
      <c r="CL6" s="23"/>
      <c r="CM6" s="23" t="s">
        <v>97</v>
      </c>
      <c r="CN6" s="23" t="s">
        <v>97</v>
      </c>
      <c r="CO6" s="23"/>
      <c r="CP6" s="23"/>
      <c r="CQ6" s="23" t="s">
        <v>97</v>
      </c>
      <c r="CR6" s="23" t="s">
        <v>97</v>
      </c>
      <c r="CS6" s="23" t="s">
        <v>97</v>
      </c>
      <c r="CT6" s="23" t="s">
        <v>97</v>
      </c>
      <c r="CU6" s="23" t="s">
        <v>97</v>
      </c>
      <c r="CV6" s="23" t="s">
        <v>97</v>
      </c>
      <c r="CW6" s="23" t="s">
        <v>97</v>
      </c>
      <c r="CX6" s="23" t="s">
        <v>97</v>
      </c>
      <c r="CY6" s="23" t="s">
        <v>97</v>
      </c>
      <c r="CZ6" s="23" t="s">
        <v>97</v>
      </c>
      <c r="DA6" s="23" t="s">
        <v>97</v>
      </c>
      <c r="DB6" s="23" t="s">
        <v>97</v>
      </c>
      <c r="DC6" s="23" t="s">
        <v>97</v>
      </c>
      <c r="DD6" s="23" t="s">
        <v>97</v>
      </c>
      <c r="DE6" s="23" t="s">
        <v>97</v>
      </c>
      <c r="DF6" s="23" t="s">
        <v>97</v>
      </c>
      <c r="DG6" s="23" t="s">
        <v>97</v>
      </c>
      <c r="DH6" s="23" t="s">
        <v>97</v>
      </c>
      <c r="DI6" s="23" t="s">
        <v>97</v>
      </c>
      <c r="DJ6" s="23" t="s">
        <v>97</v>
      </c>
      <c r="DK6" s="23" t="s">
        <v>97</v>
      </c>
      <c r="DL6" s="23" t="s">
        <v>97</v>
      </c>
      <c r="DM6" s="23" t="s">
        <v>97</v>
      </c>
      <c r="DN6" s="23" t="s">
        <v>97</v>
      </c>
      <c r="DO6" s="23" t="s">
        <v>97</v>
      </c>
      <c r="DP6" s="23" t="s">
        <v>97</v>
      </c>
      <c r="DQ6" s="23" t="s">
        <v>97</v>
      </c>
      <c r="DR6" s="23" t="s">
        <v>97</v>
      </c>
      <c r="DS6" s="23" t="s">
        <v>97</v>
      </c>
      <c r="DT6" s="23" t="s">
        <v>97</v>
      </c>
      <c r="DU6" s="23" t="s">
        <v>97</v>
      </c>
      <c r="DV6" s="23" t="s">
        <v>97</v>
      </c>
      <c r="DW6" s="23" t="s">
        <v>97</v>
      </c>
      <c r="DX6" s="23" t="s">
        <v>97</v>
      </c>
      <c r="DY6" s="23" t="s">
        <v>97</v>
      </c>
      <c r="DZ6" s="23" t="s">
        <v>97</v>
      </c>
      <c r="EA6" s="23" t="s">
        <v>97</v>
      </c>
      <c r="EB6" s="23" t="s">
        <v>97</v>
      </c>
      <c r="EC6" s="23" t="s">
        <v>97</v>
      </c>
      <c r="ED6" s="23" t="s">
        <v>97</v>
      </c>
      <c r="EE6" s="23" t="s">
        <v>97</v>
      </c>
      <c r="EF6" s="23" t="s">
        <v>97</v>
      </c>
      <c r="EG6" s="23" t="s">
        <v>97</v>
      </c>
      <c r="EH6" s="23" t="s">
        <v>97</v>
      </c>
      <c r="EI6" s="23" t="s">
        <v>97</v>
      </c>
      <c r="EJ6" s="23" t="s">
        <v>97</v>
      </c>
      <c r="EK6" s="23" t="s">
        <v>97</v>
      </c>
      <c r="EL6" s="23" t="s">
        <v>97</v>
      </c>
      <c r="EM6" s="23" t="s">
        <v>97</v>
      </c>
      <c r="EN6" s="23" t="s">
        <v>97</v>
      </c>
      <c r="EO6" s="23" t="s">
        <v>97</v>
      </c>
      <c r="EP6" s="23" t="s">
        <v>97</v>
      </c>
      <c r="EQ6" s="23" t="s">
        <v>97</v>
      </c>
      <c r="ER6" s="23" t="s">
        <v>97</v>
      </c>
      <c r="ES6" s="23" t="s">
        <v>97</v>
      </c>
      <c r="ET6" s="23" t="s">
        <v>97</v>
      </c>
      <c r="EU6" s="23" t="s">
        <v>97</v>
      </c>
      <c r="EV6" s="23" t="s">
        <v>97</v>
      </c>
      <c r="EW6" s="23" t="s">
        <v>97</v>
      </c>
      <c r="EX6" s="23" t="s">
        <v>97</v>
      </c>
      <c r="EY6" s="23" t="s">
        <v>97</v>
      </c>
      <c r="EZ6" s="23" t="s">
        <v>97</v>
      </c>
      <c r="FA6" s="23" t="s">
        <v>97</v>
      </c>
      <c r="FB6" s="23" t="s">
        <v>97</v>
      </c>
      <c r="FC6" s="23" t="s">
        <v>97</v>
      </c>
      <c r="FD6" s="23" t="s">
        <v>97</v>
      </c>
      <c r="FE6" s="23" t="s">
        <v>97</v>
      </c>
      <c r="FF6" s="23" t="s">
        <v>97</v>
      </c>
      <c r="FG6" s="23" t="s">
        <v>97</v>
      </c>
      <c r="FH6" s="23" t="s">
        <v>97</v>
      </c>
      <c r="FI6" s="23" t="s">
        <v>97</v>
      </c>
      <c r="FJ6" s="23" t="s">
        <v>97</v>
      </c>
      <c r="FK6" s="23" t="s">
        <v>97</v>
      </c>
      <c r="FL6" s="23" t="s">
        <v>97</v>
      </c>
      <c r="FM6" s="23" t="s">
        <v>97</v>
      </c>
      <c r="FN6" s="23" t="s">
        <v>97</v>
      </c>
      <c r="FO6" s="23" t="s">
        <v>97</v>
      </c>
      <c r="FP6" s="23" t="s">
        <v>97</v>
      </c>
      <c r="FQ6" s="23" t="s">
        <v>97</v>
      </c>
      <c r="FR6" s="23" t="s">
        <v>97</v>
      </c>
      <c r="FS6" s="23" t="s">
        <v>97</v>
      </c>
      <c r="FT6" s="23" t="s">
        <v>97</v>
      </c>
      <c r="FU6" s="23" t="s">
        <v>97</v>
      </c>
      <c r="FV6" s="23" t="s">
        <v>97</v>
      </c>
      <c r="FW6" s="23" t="s">
        <v>97</v>
      </c>
      <c r="FX6" s="23" t="s">
        <v>97</v>
      </c>
      <c r="FY6" s="23" t="s">
        <v>97</v>
      </c>
      <c r="FZ6" s="23" t="s">
        <v>97</v>
      </c>
      <c r="GA6" s="23"/>
      <c r="GB6" s="23"/>
      <c r="GC6" s="23"/>
      <c r="GD6" s="23"/>
      <c r="GE6" s="23"/>
    </row>
    <row r="7" spans="1:187" s="21" customFormat="1">
      <c r="A7" s="21">
        <v>12275039924</v>
      </c>
      <c r="B7" s="21">
        <v>396822376</v>
      </c>
      <c r="C7" s="22">
        <v>44186.617164351854</v>
      </c>
      <c r="D7" s="22">
        <v>44186.654699074075</v>
      </c>
      <c r="E7" s="21" t="s">
        <v>30</v>
      </c>
      <c r="F7" s="21">
        <v>0</v>
      </c>
      <c r="G7" s="21">
        <v>8</v>
      </c>
      <c r="H7" s="21">
        <v>4</v>
      </c>
      <c r="I7" s="21">
        <v>0</v>
      </c>
      <c r="J7" s="21" t="s">
        <v>202</v>
      </c>
      <c r="K7" s="21" t="str">
        <f t="shared" si="41"/>
        <v>M</v>
      </c>
      <c r="L7" s="21" t="s">
        <v>38</v>
      </c>
      <c r="M7" s="21">
        <v>10</v>
      </c>
      <c r="N7" s="21">
        <f t="shared" si="42"/>
        <v>8</v>
      </c>
      <c r="O7" s="21">
        <f t="shared" si="43"/>
        <v>4</v>
      </c>
      <c r="P7" s="21">
        <v>9</v>
      </c>
      <c r="Q7" s="21">
        <v>2</v>
      </c>
      <c r="R7" s="21">
        <f t="shared" si="0"/>
        <v>0</v>
      </c>
      <c r="S7" s="21">
        <f t="shared" si="1"/>
        <v>9</v>
      </c>
      <c r="T7" s="21">
        <f t="shared" si="2"/>
        <v>2</v>
      </c>
      <c r="U7" s="21">
        <f t="shared" si="3"/>
        <v>7</v>
      </c>
      <c r="V7" s="21">
        <v>10</v>
      </c>
      <c r="W7" s="21">
        <v>4</v>
      </c>
      <c r="X7" s="21">
        <f t="shared" si="4"/>
        <v>0</v>
      </c>
      <c r="Y7" s="21">
        <f t="shared" si="5"/>
        <v>10</v>
      </c>
      <c r="Z7" s="21">
        <f t="shared" si="6"/>
        <v>4</v>
      </c>
      <c r="AA7" s="21">
        <f t="shared" si="7"/>
        <v>6</v>
      </c>
      <c r="AB7" s="21">
        <v>6</v>
      </c>
      <c r="AC7" s="21">
        <v>8</v>
      </c>
      <c r="AD7" s="21">
        <f t="shared" si="8"/>
        <v>0</v>
      </c>
      <c r="AE7" s="21">
        <f t="shared" si="9"/>
        <v>6</v>
      </c>
      <c r="AF7" s="21">
        <f t="shared" si="10"/>
        <v>8</v>
      </c>
      <c r="AG7" s="21">
        <f t="shared" si="11"/>
        <v>2</v>
      </c>
      <c r="AH7" s="21">
        <v>9</v>
      </c>
      <c r="AI7" s="21">
        <v>0</v>
      </c>
      <c r="AJ7" s="21">
        <f t="shared" si="12"/>
        <v>0</v>
      </c>
      <c r="AK7" s="21">
        <f t="shared" si="13"/>
        <v>9</v>
      </c>
      <c r="AL7" s="21">
        <f t="shared" si="14"/>
        <v>0</v>
      </c>
      <c r="AM7" s="21">
        <f t="shared" si="15"/>
        <v>9</v>
      </c>
      <c r="AN7" s="21">
        <v>9</v>
      </c>
      <c r="AO7" s="21">
        <v>5</v>
      </c>
      <c r="AP7" s="21">
        <f t="shared" si="16"/>
        <v>0</v>
      </c>
      <c r="AQ7" s="21">
        <f t="shared" si="17"/>
        <v>9</v>
      </c>
      <c r="AR7" s="21">
        <f t="shared" si="18"/>
        <v>5</v>
      </c>
      <c r="AS7" s="21">
        <f t="shared" si="19"/>
        <v>4</v>
      </c>
      <c r="AT7" s="21">
        <v>10</v>
      </c>
      <c r="AU7" s="21">
        <v>4</v>
      </c>
      <c r="AV7" s="21">
        <f t="shared" si="20"/>
        <v>0</v>
      </c>
      <c r="AW7" s="21">
        <f t="shared" si="21"/>
        <v>10</v>
      </c>
      <c r="AX7" s="21">
        <f t="shared" si="22"/>
        <v>4</v>
      </c>
      <c r="AY7" s="21">
        <f t="shared" si="23"/>
        <v>6</v>
      </c>
      <c r="AZ7" s="21">
        <v>10</v>
      </c>
      <c r="BA7" s="21">
        <v>5</v>
      </c>
      <c r="BB7" s="21">
        <f t="shared" si="24"/>
        <v>0</v>
      </c>
      <c r="BC7" s="21">
        <f t="shared" si="25"/>
        <v>10</v>
      </c>
      <c r="BD7" s="21">
        <f t="shared" si="26"/>
        <v>5</v>
      </c>
      <c r="BE7" s="21">
        <f t="shared" si="27"/>
        <v>5</v>
      </c>
      <c r="BF7" s="21">
        <v>7</v>
      </c>
      <c r="BG7" s="21">
        <v>4</v>
      </c>
      <c r="BH7" s="21">
        <f t="shared" si="28"/>
        <v>0</v>
      </c>
      <c r="BI7" s="21">
        <f t="shared" si="29"/>
        <v>7</v>
      </c>
      <c r="BJ7" s="21">
        <f t="shared" si="30"/>
        <v>4</v>
      </c>
      <c r="BK7" s="21">
        <f t="shared" si="31"/>
        <v>3</v>
      </c>
      <c r="BL7" s="21">
        <v>5</v>
      </c>
      <c r="BM7" s="21">
        <v>10</v>
      </c>
      <c r="BN7" s="21">
        <f t="shared" si="32"/>
        <v>0</v>
      </c>
      <c r="BO7" s="21">
        <f t="shared" si="33"/>
        <v>5</v>
      </c>
      <c r="BP7" s="21">
        <f t="shared" si="34"/>
        <v>10</v>
      </c>
      <c r="BQ7" s="21">
        <f t="shared" si="35"/>
        <v>5</v>
      </c>
      <c r="BR7" s="21">
        <v>10</v>
      </c>
      <c r="BS7" s="21">
        <v>5</v>
      </c>
      <c r="BT7" s="21">
        <f t="shared" si="36"/>
        <v>0</v>
      </c>
      <c r="BU7" s="21">
        <f t="shared" si="37"/>
        <v>10</v>
      </c>
      <c r="BV7" s="21">
        <f t="shared" si="38"/>
        <v>5</v>
      </c>
      <c r="BW7" s="21">
        <f t="shared" si="39"/>
        <v>5</v>
      </c>
      <c r="BX7" s="21">
        <f t="shared" si="40"/>
        <v>8.5</v>
      </c>
      <c r="BY7" s="21">
        <f t="shared" si="40"/>
        <v>4.7</v>
      </c>
      <c r="BZ7" s="21">
        <f t="shared" si="40"/>
        <v>5.2</v>
      </c>
      <c r="CA7" s="21">
        <v>72</v>
      </c>
      <c r="CB7" s="21" t="s">
        <v>45</v>
      </c>
      <c r="CC7" s="21" t="s">
        <v>94</v>
      </c>
      <c r="CD7" s="21" t="s">
        <v>43</v>
      </c>
      <c r="CF7" s="21" t="s">
        <v>97</v>
      </c>
      <c r="CG7" s="21" t="s">
        <v>97</v>
      </c>
      <c r="CH7" s="21" t="s">
        <v>97</v>
      </c>
      <c r="CI7" s="21" t="s">
        <v>97</v>
      </c>
      <c r="CJ7" s="21" t="s">
        <v>97</v>
      </c>
      <c r="CM7" s="21" t="s">
        <v>97</v>
      </c>
      <c r="CN7" s="21" t="s">
        <v>97</v>
      </c>
      <c r="CQ7" s="21" t="s">
        <v>97</v>
      </c>
      <c r="CR7" s="21" t="s">
        <v>97</v>
      </c>
      <c r="CS7" s="21" t="s">
        <v>97</v>
      </c>
      <c r="CT7" s="21" t="s">
        <v>97</v>
      </c>
      <c r="CU7" s="21" t="s">
        <v>97</v>
      </c>
      <c r="CV7" s="21" t="s">
        <v>97</v>
      </c>
      <c r="CW7" s="21" t="s">
        <v>97</v>
      </c>
      <c r="CX7" s="21" t="s">
        <v>97</v>
      </c>
      <c r="CY7" s="21" t="s">
        <v>97</v>
      </c>
      <c r="CZ7" s="21" t="s">
        <v>97</v>
      </c>
      <c r="DA7" s="21" t="s">
        <v>97</v>
      </c>
      <c r="DB7" s="21" t="s">
        <v>97</v>
      </c>
      <c r="DC7" s="21" t="s">
        <v>97</v>
      </c>
      <c r="DD7" s="21" t="s">
        <v>97</v>
      </c>
      <c r="DE7" s="21" t="s">
        <v>97</v>
      </c>
      <c r="DF7" s="21" t="s">
        <v>97</v>
      </c>
      <c r="DG7" s="21" t="s">
        <v>97</v>
      </c>
      <c r="DH7" s="21" t="s">
        <v>97</v>
      </c>
      <c r="DI7" s="21" t="s">
        <v>97</v>
      </c>
      <c r="DJ7" s="21" t="s">
        <v>97</v>
      </c>
      <c r="DK7" s="21" t="s">
        <v>97</v>
      </c>
      <c r="DL7" s="21" t="s">
        <v>97</v>
      </c>
      <c r="DM7" s="21" t="s">
        <v>97</v>
      </c>
      <c r="DN7" s="21" t="s">
        <v>97</v>
      </c>
      <c r="DO7" s="21" t="s">
        <v>97</v>
      </c>
      <c r="DP7" s="21" t="s">
        <v>97</v>
      </c>
      <c r="DQ7" s="21" t="s">
        <v>97</v>
      </c>
      <c r="DR7" s="21" t="s">
        <v>97</v>
      </c>
      <c r="DS7" s="21" t="s">
        <v>97</v>
      </c>
      <c r="DT7" s="21" t="s">
        <v>97</v>
      </c>
      <c r="DU7" s="21" t="s">
        <v>97</v>
      </c>
      <c r="DV7" s="21" t="s">
        <v>97</v>
      </c>
      <c r="DW7" s="21" t="s">
        <v>97</v>
      </c>
      <c r="DX7" s="21" t="s">
        <v>97</v>
      </c>
      <c r="DY7" s="21" t="s">
        <v>97</v>
      </c>
      <c r="DZ7" s="21" t="s">
        <v>97</v>
      </c>
      <c r="EA7" s="21" t="s">
        <v>97</v>
      </c>
      <c r="EB7" s="21" t="s">
        <v>97</v>
      </c>
      <c r="EC7" s="21" t="s">
        <v>97</v>
      </c>
      <c r="ED7" s="21" t="s">
        <v>97</v>
      </c>
      <c r="EE7" s="21" t="s">
        <v>97</v>
      </c>
      <c r="EF7" s="21" t="s">
        <v>97</v>
      </c>
      <c r="EG7" s="21" t="s">
        <v>97</v>
      </c>
      <c r="EH7" s="21" t="s">
        <v>97</v>
      </c>
      <c r="EI7" s="21" t="s">
        <v>97</v>
      </c>
      <c r="EJ7" s="21" t="s">
        <v>97</v>
      </c>
      <c r="EK7" s="21" t="s">
        <v>97</v>
      </c>
      <c r="EL7" s="21" t="s">
        <v>97</v>
      </c>
      <c r="EM7" s="21" t="s">
        <v>97</v>
      </c>
      <c r="EN7" s="21" t="s">
        <v>97</v>
      </c>
      <c r="EO7" s="21" t="s">
        <v>97</v>
      </c>
      <c r="EP7" s="21" t="s">
        <v>97</v>
      </c>
      <c r="EQ7" s="21" t="s">
        <v>97</v>
      </c>
      <c r="ER7" s="21" t="s">
        <v>97</v>
      </c>
      <c r="ES7" s="21" t="s">
        <v>97</v>
      </c>
      <c r="ET7" s="21" t="s">
        <v>97</v>
      </c>
      <c r="EU7" s="21" t="s">
        <v>97</v>
      </c>
      <c r="EV7" s="21" t="s">
        <v>97</v>
      </c>
      <c r="EW7" s="21" t="s">
        <v>97</v>
      </c>
      <c r="EX7" s="21" t="s">
        <v>97</v>
      </c>
      <c r="EY7" s="21" t="s">
        <v>97</v>
      </c>
      <c r="EZ7" s="21" t="s">
        <v>97</v>
      </c>
      <c r="FA7" s="21" t="s">
        <v>97</v>
      </c>
      <c r="FB7" s="21" t="s">
        <v>97</v>
      </c>
      <c r="FC7" s="21" t="s">
        <v>97</v>
      </c>
      <c r="FD7" s="21" t="s">
        <v>97</v>
      </c>
      <c r="FE7" s="21" t="s">
        <v>97</v>
      </c>
      <c r="FF7" s="21" t="s">
        <v>97</v>
      </c>
      <c r="FG7" s="21" t="s">
        <v>97</v>
      </c>
      <c r="FH7" s="21" t="s">
        <v>97</v>
      </c>
      <c r="FI7" s="21" t="s">
        <v>97</v>
      </c>
      <c r="FJ7" s="21" t="s">
        <v>97</v>
      </c>
      <c r="FK7" s="21" t="s">
        <v>97</v>
      </c>
      <c r="FL7" s="21" t="s">
        <v>97</v>
      </c>
      <c r="FM7" s="21" t="s">
        <v>97</v>
      </c>
      <c r="FN7" s="21" t="s">
        <v>97</v>
      </c>
      <c r="FO7" s="21" t="s">
        <v>97</v>
      </c>
      <c r="FP7" s="21" t="s">
        <v>97</v>
      </c>
      <c r="FQ7" s="21" t="s">
        <v>97</v>
      </c>
      <c r="FR7" s="21" t="s">
        <v>97</v>
      </c>
      <c r="FS7" s="21" t="s">
        <v>97</v>
      </c>
      <c r="FT7" s="21" t="s">
        <v>97</v>
      </c>
      <c r="FU7" s="21" t="s">
        <v>97</v>
      </c>
      <c r="FV7" s="21" t="s">
        <v>97</v>
      </c>
      <c r="FW7" s="21" t="s">
        <v>97</v>
      </c>
      <c r="FX7" s="21" t="s">
        <v>97</v>
      </c>
      <c r="FY7" s="21" t="s">
        <v>97</v>
      </c>
      <c r="FZ7" s="21" t="s">
        <v>97</v>
      </c>
    </row>
    <row r="8" spans="1:187">
      <c r="A8" s="23">
        <v>12274913120</v>
      </c>
      <c r="B8" s="23">
        <v>396822376</v>
      </c>
      <c r="C8" s="24">
        <v>44186.585474537038</v>
      </c>
      <c r="D8" s="24">
        <v>44186.591886574075</v>
      </c>
      <c r="E8" s="23" t="s">
        <v>30</v>
      </c>
      <c r="F8" s="23">
        <v>8</v>
      </c>
      <c r="G8" s="23">
        <v>0</v>
      </c>
      <c r="H8" s="23">
        <v>0</v>
      </c>
      <c r="I8" s="23">
        <v>10</v>
      </c>
      <c r="J8" s="41" t="s">
        <v>203</v>
      </c>
      <c r="K8" s="23" t="str">
        <f t="shared" si="41"/>
        <v>K</v>
      </c>
      <c r="L8" s="23" t="s">
        <v>38</v>
      </c>
      <c r="M8" s="23">
        <v>8</v>
      </c>
      <c r="N8" s="23">
        <f t="shared" si="42"/>
        <v>8</v>
      </c>
      <c r="O8" s="23">
        <f t="shared" si="43"/>
        <v>10</v>
      </c>
      <c r="P8" s="23">
        <v>10</v>
      </c>
      <c r="Q8" s="23">
        <v>-3</v>
      </c>
      <c r="R8" s="23">
        <f t="shared" si="0"/>
        <v>1</v>
      </c>
      <c r="S8" s="23">
        <f t="shared" si="1"/>
        <v>10</v>
      </c>
      <c r="T8" s="23">
        <f t="shared" si="2"/>
        <v>3</v>
      </c>
      <c r="U8" s="23">
        <f t="shared" si="3"/>
        <v>13</v>
      </c>
      <c r="V8" s="23">
        <v>-8</v>
      </c>
      <c r="W8" s="23">
        <v>8</v>
      </c>
      <c r="X8">
        <f t="shared" si="4"/>
        <v>1</v>
      </c>
      <c r="Y8">
        <f t="shared" si="5"/>
        <v>8</v>
      </c>
      <c r="Z8">
        <f t="shared" si="6"/>
        <v>8</v>
      </c>
      <c r="AA8">
        <f t="shared" si="7"/>
        <v>16</v>
      </c>
      <c r="AB8" s="23">
        <v>8</v>
      </c>
      <c r="AC8" s="23">
        <v>5</v>
      </c>
      <c r="AD8">
        <f t="shared" si="8"/>
        <v>0</v>
      </c>
      <c r="AE8">
        <f t="shared" si="9"/>
        <v>8</v>
      </c>
      <c r="AF8">
        <f t="shared" si="10"/>
        <v>5</v>
      </c>
      <c r="AG8">
        <f t="shared" si="11"/>
        <v>3</v>
      </c>
      <c r="AH8" s="23">
        <v>10</v>
      </c>
      <c r="AI8" s="23">
        <v>-9</v>
      </c>
      <c r="AJ8">
        <f t="shared" si="12"/>
        <v>1</v>
      </c>
      <c r="AK8">
        <f t="shared" si="13"/>
        <v>10</v>
      </c>
      <c r="AL8">
        <f t="shared" si="14"/>
        <v>9</v>
      </c>
      <c r="AM8">
        <f t="shared" si="15"/>
        <v>19</v>
      </c>
      <c r="AN8" s="23">
        <v>7</v>
      </c>
      <c r="AO8" s="23">
        <v>-6</v>
      </c>
      <c r="AP8">
        <f t="shared" si="16"/>
        <v>1</v>
      </c>
      <c r="AQ8">
        <f t="shared" si="17"/>
        <v>7</v>
      </c>
      <c r="AR8">
        <f t="shared" si="18"/>
        <v>6</v>
      </c>
      <c r="AS8">
        <f t="shared" si="19"/>
        <v>13</v>
      </c>
      <c r="AT8" s="23">
        <v>-10</v>
      </c>
      <c r="AU8" s="23">
        <v>7</v>
      </c>
      <c r="AV8">
        <f t="shared" si="20"/>
        <v>1</v>
      </c>
      <c r="AW8">
        <f t="shared" si="21"/>
        <v>10</v>
      </c>
      <c r="AX8">
        <f t="shared" si="22"/>
        <v>7</v>
      </c>
      <c r="AY8">
        <f t="shared" si="23"/>
        <v>17</v>
      </c>
      <c r="AZ8" s="23">
        <v>8</v>
      </c>
      <c r="BA8" s="23">
        <v>-8</v>
      </c>
      <c r="BB8">
        <f t="shared" si="24"/>
        <v>1</v>
      </c>
      <c r="BC8">
        <f t="shared" si="25"/>
        <v>8</v>
      </c>
      <c r="BD8">
        <f t="shared" si="26"/>
        <v>8</v>
      </c>
      <c r="BE8">
        <f t="shared" si="27"/>
        <v>16</v>
      </c>
      <c r="BF8" s="23">
        <v>-10</v>
      </c>
      <c r="BG8" s="23">
        <v>9</v>
      </c>
      <c r="BH8">
        <f t="shared" si="28"/>
        <v>1</v>
      </c>
      <c r="BI8">
        <f t="shared" si="29"/>
        <v>10</v>
      </c>
      <c r="BJ8">
        <f t="shared" si="30"/>
        <v>9</v>
      </c>
      <c r="BK8">
        <f t="shared" si="31"/>
        <v>19</v>
      </c>
      <c r="BL8" s="23">
        <v>10</v>
      </c>
      <c r="BM8" s="23">
        <v>10</v>
      </c>
      <c r="BN8">
        <f t="shared" si="32"/>
        <v>0</v>
      </c>
      <c r="BO8">
        <f t="shared" si="33"/>
        <v>10</v>
      </c>
      <c r="BP8">
        <f t="shared" si="34"/>
        <v>10</v>
      </c>
      <c r="BQ8">
        <f t="shared" si="35"/>
        <v>0</v>
      </c>
      <c r="BR8" s="23">
        <v>8</v>
      </c>
      <c r="BS8" s="23">
        <v>-8</v>
      </c>
      <c r="BT8">
        <f t="shared" si="36"/>
        <v>0</v>
      </c>
      <c r="BU8">
        <f t="shared" si="37"/>
        <v>8</v>
      </c>
      <c r="BV8">
        <f t="shared" si="38"/>
        <v>8</v>
      </c>
      <c r="BW8">
        <f t="shared" si="39"/>
        <v>16</v>
      </c>
      <c r="BX8">
        <f t="shared" si="40"/>
        <v>8.9</v>
      </c>
      <c r="BY8">
        <f t="shared" si="40"/>
        <v>7.3</v>
      </c>
      <c r="BZ8">
        <f t="shared" si="40"/>
        <v>13.2</v>
      </c>
      <c r="CA8" s="23">
        <v>69</v>
      </c>
      <c r="CB8" s="23" t="s">
        <v>45</v>
      </c>
      <c r="CC8" s="23" t="s">
        <v>48</v>
      </c>
      <c r="CD8" s="23" t="s">
        <v>43</v>
      </c>
      <c r="CE8" s="23"/>
      <c r="CF8" s="23" t="s">
        <v>97</v>
      </c>
      <c r="CG8" s="23" t="s">
        <v>97</v>
      </c>
      <c r="CH8" s="23" t="s">
        <v>97</v>
      </c>
      <c r="CI8" s="23" t="s">
        <v>97</v>
      </c>
      <c r="CJ8" s="23" t="s">
        <v>97</v>
      </c>
      <c r="CK8" s="23"/>
      <c r="CL8" s="23"/>
      <c r="CM8" s="23" t="s">
        <v>97</v>
      </c>
      <c r="CN8" s="23" t="s">
        <v>97</v>
      </c>
      <c r="CO8" s="23"/>
      <c r="CP8" s="23"/>
      <c r="CQ8" s="23" t="s">
        <v>97</v>
      </c>
      <c r="CR8" s="23" t="s">
        <v>97</v>
      </c>
      <c r="CS8" s="23" t="s">
        <v>97</v>
      </c>
      <c r="CT8" s="23" t="s">
        <v>97</v>
      </c>
      <c r="CU8" s="23" t="s">
        <v>97</v>
      </c>
      <c r="CV8" s="23" t="s">
        <v>97</v>
      </c>
      <c r="CW8" s="23" t="s">
        <v>97</v>
      </c>
      <c r="CX8" s="23" t="s">
        <v>97</v>
      </c>
      <c r="CY8" s="23" t="s">
        <v>97</v>
      </c>
      <c r="CZ8" s="23" t="s">
        <v>97</v>
      </c>
      <c r="DA8" s="23" t="s">
        <v>97</v>
      </c>
      <c r="DB8" s="23" t="s">
        <v>97</v>
      </c>
      <c r="DC8" s="23" t="s">
        <v>97</v>
      </c>
      <c r="DD8" s="23" t="s">
        <v>97</v>
      </c>
      <c r="DE8" s="23" t="s">
        <v>97</v>
      </c>
      <c r="DF8" s="23" t="s">
        <v>97</v>
      </c>
      <c r="DG8" s="23" t="s">
        <v>97</v>
      </c>
      <c r="DH8" s="23" t="s">
        <v>97</v>
      </c>
      <c r="DI8" s="23" t="s">
        <v>97</v>
      </c>
      <c r="DJ8" s="23" t="s">
        <v>97</v>
      </c>
      <c r="DK8" s="23" t="s">
        <v>97</v>
      </c>
      <c r="DL8" s="23" t="s">
        <v>97</v>
      </c>
      <c r="DM8" s="23" t="s">
        <v>97</v>
      </c>
      <c r="DN8" s="23" t="s">
        <v>97</v>
      </c>
      <c r="DO8" s="23" t="s">
        <v>97</v>
      </c>
      <c r="DP8" s="23" t="s">
        <v>97</v>
      </c>
      <c r="DQ8" s="23" t="s">
        <v>97</v>
      </c>
      <c r="DR8" s="23" t="s">
        <v>97</v>
      </c>
      <c r="DS8" s="23" t="s">
        <v>97</v>
      </c>
      <c r="DT8" s="23" t="s">
        <v>97</v>
      </c>
      <c r="DU8" s="23" t="s">
        <v>97</v>
      </c>
      <c r="DV8" s="23" t="s">
        <v>97</v>
      </c>
      <c r="DW8" s="23" t="s">
        <v>97</v>
      </c>
      <c r="DX8" s="23" t="s">
        <v>97</v>
      </c>
      <c r="DY8" s="23" t="s">
        <v>97</v>
      </c>
      <c r="DZ8" s="23" t="s">
        <v>97</v>
      </c>
      <c r="EA8" s="23" t="s">
        <v>97</v>
      </c>
      <c r="EB8" s="23" t="s">
        <v>97</v>
      </c>
      <c r="EC8" s="23" t="s">
        <v>97</v>
      </c>
      <c r="ED8" s="23" t="s">
        <v>97</v>
      </c>
      <c r="EE8" s="23" t="s">
        <v>97</v>
      </c>
      <c r="EF8" s="23" t="s">
        <v>97</v>
      </c>
      <c r="EG8" s="23" t="s">
        <v>97</v>
      </c>
      <c r="EH8" s="23" t="s">
        <v>97</v>
      </c>
      <c r="EI8" s="23" t="s">
        <v>97</v>
      </c>
      <c r="EJ8" s="23" t="s">
        <v>97</v>
      </c>
      <c r="EK8" s="23" t="s">
        <v>97</v>
      </c>
      <c r="EL8" s="23" t="s">
        <v>97</v>
      </c>
      <c r="EM8" s="23" t="s">
        <v>97</v>
      </c>
      <c r="EN8" s="23" t="s">
        <v>97</v>
      </c>
      <c r="EO8" s="23" t="s">
        <v>97</v>
      </c>
      <c r="EP8" s="23" t="s">
        <v>97</v>
      </c>
      <c r="EQ8" s="23" t="s">
        <v>97</v>
      </c>
      <c r="ER8" s="23" t="s">
        <v>97</v>
      </c>
      <c r="ES8" s="23" t="s">
        <v>97</v>
      </c>
      <c r="ET8" s="23" t="s">
        <v>97</v>
      </c>
      <c r="EU8" s="23" t="s">
        <v>97</v>
      </c>
      <c r="EV8" s="23" t="s">
        <v>97</v>
      </c>
      <c r="EW8" s="23" t="s">
        <v>97</v>
      </c>
      <c r="EX8" s="23" t="s">
        <v>97</v>
      </c>
      <c r="EY8" s="23" t="s">
        <v>97</v>
      </c>
      <c r="EZ8" s="23" t="s">
        <v>97</v>
      </c>
      <c r="FA8" s="23" t="s">
        <v>97</v>
      </c>
      <c r="FB8" s="23" t="s">
        <v>97</v>
      </c>
      <c r="FC8" s="23" t="s">
        <v>97</v>
      </c>
      <c r="FD8" s="23" t="s">
        <v>97</v>
      </c>
      <c r="FE8" s="23" t="s">
        <v>97</v>
      </c>
      <c r="FF8" s="23" t="s">
        <v>97</v>
      </c>
      <c r="FG8" s="23" t="s">
        <v>97</v>
      </c>
      <c r="FH8" s="23" t="s">
        <v>97</v>
      </c>
      <c r="FI8" s="23" t="s">
        <v>97</v>
      </c>
      <c r="FJ8" s="23" t="s">
        <v>97</v>
      </c>
      <c r="FK8" s="23" t="s">
        <v>97</v>
      </c>
      <c r="FL8" s="23" t="s">
        <v>97</v>
      </c>
      <c r="FM8" s="23" t="s">
        <v>97</v>
      </c>
      <c r="FN8" s="23" t="s">
        <v>97</v>
      </c>
      <c r="FO8" s="23" t="s">
        <v>97</v>
      </c>
      <c r="FP8" s="23" t="s">
        <v>97</v>
      </c>
      <c r="FQ8" s="23" t="s">
        <v>97</v>
      </c>
      <c r="FR8" s="23" t="s">
        <v>97</v>
      </c>
      <c r="FS8" s="23" t="s">
        <v>97</v>
      </c>
      <c r="FT8" s="23" t="s">
        <v>97</v>
      </c>
      <c r="FU8" s="23" t="s">
        <v>97</v>
      </c>
      <c r="FV8" s="23" t="s">
        <v>97</v>
      </c>
      <c r="FW8" s="23" t="s">
        <v>97</v>
      </c>
      <c r="FX8" s="23" t="s">
        <v>97</v>
      </c>
      <c r="FY8" s="23" t="s">
        <v>97</v>
      </c>
      <c r="FZ8" s="23" t="s">
        <v>97</v>
      </c>
      <c r="GA8" s="23"/>
      <c r="GB8" s="23"/>
      <c r="GC8" s="23"/>
      <c r="GD8" s="23"/>
      <c r="GE8" s="23"/>
    </row>
    <row r="9" spans="1:187">
      <c r="A9" s="23">
        <v>12274774427</v>
      </c>
      <c r="B9" s="23">
        <v>396822376</v>
      </c>
      <c r="C9" s="24">
        <v>44186.551099537035</v>
      </c>
      <c r="D9" s="24">
        <v>44186.55740740741</v>
      </c>
      <c r="E9" s="23" t="s">
        <v>30</v>
      </c>
      <c r="F9" s="23">
        <v>8</v>
      </c>
      <c r="G9" s="23">
        <v>0</v>
      </c>
      <c r="H9" s="23">
        <v>0</v>
      </c>
      <c r="I9" s="23">
        <v>10</v>
      </c>
      <c r="J9" s="41" t="s">
        <v>207</v>
      </c>
      <c r="K9" s="23" t="str">
        <f t="shared" si="41"/>
        <v>K</v>
      </c>
      <c r="L9" s="23" t="s">
        <v>38</v>
      </c>
      <c r="M9" s="23">
        <v>8</v>
      </c>
      <c r="N9" s="23">
        <f t="shared" si="42"/>
        <v>8</v>
      </c>
      <c r="O9" s="23">
        <f t="shared" si="43"/>
        <v>10</v>
      </c>
      <c r="P9" s="23">
        <v>10</v>
      </c>
      <c r="Q9" s="23">
        <v>-10</v>
      </c>
      <c r="R9" s="23">
        <f t="shared" si="0"/>
        <v>1</v>
      </c>
      <c r="S9" s="23">
        <f t="shared" si="1"/>
        <v>10</v>
      </c>
      <c r="T9" s="23">
        <f t="shared" si="2"/>
        <v>10</v>
      </c>
      <c r="U9" s="23">
        <f t="shared" si="3"/>
        <v>20</v>
      </c>
      <c r="V9" s="23">
        <v>0</v>
      </c>
      <c r="W9" s="23">
        <v>0</v>
      </c>
      <c r="X9">
        <f t="shared" si="4"/>
        <v>0</v>
      </c>
      <c r="Y9">
        <f t="shared" si="5"/>
        <v>0</v>
      </c>
      <c r="Z9">
        <f t="shared" si="6"/>
        <v>0</v>
      </c>
      <c r="AA9">
        <f t="shared" si="7"/>
        <v>0</v>
      </c>
      <c r="AB9" s="23">
        <v>10</v>
      </c>
      <c r="AC9" s="23">
        <v>-10</v>
      </c>
      <c r="AD9">
        <f t="shared" si="8"/>
        <v>0</v>
      </c>
      <c r="AE9">
        <f t="shared" si="9"/>
        <v>10</v>
      </c>
      <c r="AF9">
        <f t="shared" si="10"/>
        <v>10</v>
      </c>
      <c r="AG9">
        <f t="shared" si="11"/>
        <v>20</v>
      </c>
      <c r="AH9" s="23">
        <v>-10</v>
      </c>
      <c r="AI9" s="23">
        <v>0</v>
      </c>
      <c r="AJ9">
        <f t="shared" si="12"/>
        <v>0</v>
      </c>
      <c r="AK9">
        <f t="shared" si="13"/>
        <v>10</v>
      </c>
      <c r="AL9">
        <f t="shared" si="14"/>
        <v>0</v>
      </c>
      <c r="AM9">
        <f t="shared" si="15"/>
        <v>10</v>
      </c>
      <c r="AN9" s="23">
        <v>10</v>
      </c>
      <c r="AO9" s="23">
        <v>0</v>
      </c>
      <c r="AP9">
        <f t="shared" si="16"/>
        <v>0</v>
      </c>
      <c r="AQ9">
        <f t="shared" si="17"/>
        <v>10</v>
      </c>
      <c r="AR9">
        <f t="shared" si="18"/>
        <v>0</v>
      </c>
      <c r="AS9">
        <f t="shared" si="19"/>
        <v>10</v>
      </c>
      <c r="AT9" s="23">
        <v>-5</v>
      </c>
      <c r="AU9" s="23">
        <v>0</v>
      </c>
      <c r="AV9">
        <f t="shared" si="20"/>
        <v>0</v>
      </c>
      <c r="AW9">
        <f t="shared" si="21"/>
        <v>5</v>
      </c>
      <c r="AX9">
        <f t="shared" si="22"/>
        <v>0</v>
      </c>
      <c r="AY9">
        <f t="shared" si="23"/>
        <v>5</v>
      </c>
      <c r="AZ9" s="23">
        <v>10</v>
      </c>
      <c r="BA9" s="23">
        <v>0</v>
      </c>
      <c r="BB9">
        <f t="shared" si="24"/>
        <v>0</v>
      </c>
      <c r="BC9">
        <f t="shared" si="25"/>
        <v>10</v>
      </c>
      <c r="BD9">
        <f t="shared" si="26"/>
        <v>0</v>
      </c>
      <c r="BE9">
        <f t="shared" si="27"/>
        <v>10</v>
      </c>
      <c r="BF9" s="23">
        <v>8</v>
      </c>
      <c r="BG9" s="23">
        <v>-10</v>
      </c>
      <c r="BH9">
        <f t="shared" si="28"/>
        <v>1</v>
      </c>
      <c r="BI9">
        <f t="shared" si="29"/>
        <v>8</v>
      </c>
      <c r="BJ9">
        <f t="shared" si="30"/>
        <v>10</v>
      </c>
      <c r="BK9">
        <f t="shared" si="31"/>
        <v>18</v>
      </c>
      <c r="BL9" s="23">
        <v>10</v>
      </c>
      <c r="BM9" s="23">
        <v>-10</v>
      </c>
      <c r="BN9">
        <f t="shared" si="32"/>
        <v>1</v>
      </c>
      <c r="BO9">
        <f t="shared" si="33"/>
        <v>10</v>
      </c>
      <c r="BP9">
        <f t="shared" si="34"/>
        <v>10</v>
      </c>
      <c r="BQ9">
        <f t="shared" si="35"/>
        <v>20</v>
      </c>
      <c r="BR9" s="23">
        <v>10</v>
      </c>
      <c r="BS9" s="23">
        <v>-10</v>
      </c>
      <c r="BT9">
        <f t="shared" si="36"/>
        <v>1</v>
      </c>
      <c r="BU9">
        <f t="shared" si="37"/>
        <v>10</v>
      </c>
      <c r="BV9">
        <f t="shared" si="38"/>
        <v>10</v>
      </c>
      <c r="BW9">
        <f t="shared" si="39"/>
        <v>20</v>
      </c>
      <c r="BX9">
        <f t="shared" si="40"/>
        <v>8.3000000000000007</v>
      </c>
      <c r="BY9">
        <f t="shared" si="40"/>
        <v>5</v>
      </c>
      <c r="BZ9">
        <f t="shared" si="40"/>
        <v>13.3</v>
      </c>
      <c r="CA9" s="23">
        <v>70</v>
      </c>
      <c r="CB9" s="23" t="s">
        <v>45</v>
      </c>
      <c r="CC9" s="23" t="s">
        <v>42</v>
      </c>
      <c r="CD9" s="23" t="s">
        <v>43</v>
      </c>
      <c r="CE9" s="23"/>
      <c r="CF9" s="23" t="s">
        <v>97</v>
      </c>
      <c r="CG9" s="23" t="s">
        <v>97</v>
      </c>
      <c r="CH9" s="23" t="s">
        <v>97</v>
      </c>
      <c r="CI9" s="23" t="s">
        <v>97</v>
      </c>
      <c r="CJ9" s="23" t="s">
        <v>97</v>
      </c>
      <c r="CK9" s="23"/>
      <c r="CL9" s="23"/>
      <c r="CM9" s="23" t="s">
        <v>97</v>
      </c>
      <c r="CN9" s="23" t="s">
        <v>97</v>
      </c>
      <c r="CO9" s="23"/>
      <c r="CP9" s="23"/>
      <c r="CQ9" s="23" t="s">
        <v>97</v>
      </c>
      <c r="CR9" s="23" t="s">
        <v>97</v>
      </c>
      <c r="CS9" s="23" t="s">
        <v>97</v>
      </c>
      <c r="CT9" s="23" t="s">
        <v>97</v>
      </c>
      <c r="CU9" s="23" t="s">
        <v>97</v>
      </c>
      <c r="CV9" s="23" t="s">
        <v>97</v>
      </c>
      <c r="CW9" s="23" t="s">
        <v>97</v>
      </c>
      <c r="CX9" s="23" t="s">
        <v>97</v>
      </c>
      <c r="CY9" s="23" t="s">
        <v>97</v>
      </c>
      <c r="CZ9" s="23" t="s">
        <v>97</v>
      </c>
      <c r="DA9" s="23" t="s">
        <v>97</v>
      </c>
      <c r="DB9" s="23" t="s">
        <v>97</v>
      </c>
      <c r="DC9" s="23" t="s">
        <v>97</v>
      </c>
      <c r="DD9" s="23" t="s">
        <v>97</v>
      </c>
      <c r="DE9" s="23" t="s">
        <v>97</v>
      </c>
      <c r="DF9" s="23" t="s">
        <v>97</v>
      </c>
      <c r="DG9" s="23" t="s">
        <v>97</v>
      </c>
      <c r="DH9" s="23" t="s">
        <v>97</v>
      </c>
      <c r="DI9" s="23" t="s">
        <v>97</v>
      </c>
      <c r="DJ9" s="23" t="s">
        <v>97</v>
      </c>
      <c r="DK9" s="23" t="s">
        <v>97</v>
      </c>
      <c r="DL9" s="23" t="s">
        <v>97</v>
      </c>
      <c r="DM9" s="23" t="s">
        <v>97</v>
      </c>
      <c r="DN9" s="23" t="s">
        <v>97</v>
      </c>
      <c r="DO9" s="23" t="s">
        <v>97</v>
      </c>
      <c r="DP9" s="23" t="s">
        <v>97</v>
      </c>
      <c r="DQ9" s="23" t="s">
        <v>97</v>
      </c>
      <c r="DR9" s="23" t="s">
        <v>97</v>
      </c>
      <c r="DS9" s="23" t="s">
        <v>97</v>
      </c>
      <c r="DT9" s="23" t="s">
        <v>97</v>
      </c>
      <c r="DU9" s="23" t="s">
        <v>97</v>
      </c>
      <c r="DV9" s="23" t="s">
        <v>97</v>
      </c>
      <c r="DW9" s="23" t="s">
        <v>97</v>
      </c>
      <c r="DX9" s="23" t="s">
        <v>97</v>
      </c>
      <c r="DY9" s="23" t="s">
        <v>97</v>
      </c>
      <c r="DZ9" s="23" t="s">
        <v>97</v>
      </c>
      <c r="EA9" s="23" t="s">
        <v>97</v>
      </c>
      <c r="EB9" s="23" t="s">
        <v>97</v>
      </c>
      <c r="EC9" s="23" t="s">
        <v>97</v>
      </c>
      <c r="ED9" s="23" t="s">
        <v>97</v>
      </c>
      <c r="EE9" s="23" t="s">
        <v>97</v>
      </c>
      <c r="EF9" s="23" t="s">
        <v>97</v>
      </c>
      <c r="EG9" s="23" t="s">
        <v>97</v>
      </c>
      <c r="EH9" s="23" t="s">
        <v>97</v>
      </c>
      <c r="EI9" s="23" t="s">
        <v>97</v>
      </c>
      <c r="EJ9" s="23" t="s">
        <v>97</v>
      </c>
      <c r="EK9" s="23" t="s">
        <v>97</v>
      </c>
      <c r="EL9" s="23" t="s">
        <v>97</v>
      </c>
      <c r="EM9" s="23" t="s">
        <v>97</v>
      </c>
      <c r="EN9" s="23" t="s">
        <v>97</v>
      </c>
      <c r="EO9" s="23" t="s">
        <v>97</v>
      </c>
      <c r="EP9" s="23" t="s">
        <v>97</v>
      </c>
      <c r="EQ9" s="23" t="s">
        <v>97</v>
      </c>
      <c r="ER9" s="23" t="s">
        <v>97</v>
      </c>
      <c r="ES9" s="23" t="s">
        <v>97</v>
      </c>
      <c r="ET9" s="23" t="s">
        <v>97</v>
      </c>
      <c r="EU9" s="23" t="s">
        <v>97</v>
      </c>
      <c r="EV9" s="23" t="s">
        <v>97</v>
      </c>
      <c r="EW9" s="23" t="s">
        <v>97</v>
      </c>
      <c r="EX9" s="23" t="s">
        <v>97</v>
      </c>
      <c r="EY9" s="23" t="s">
        <v>97</v>
      </c>
      <c r="EZ9" s="23" t="s">
        <v>97</v>
      </c>
      <c r="FA9" s="23" t="s">
        <v>97</v>
      </c>
      <c r="FB9" s="23" t="s">
        <v>97</v>
      </c>
      <c r="FC9" s="23" t="s">
        <v>97</v>
      </c>
      <c r="FD9" s="23" t="s">
        <v>97</v>
      </c>
      <c r="FE9" s="23" t="s">
        <v>97</v>
      </c>
      <c r="FF9" s="23" t="s">
        <v>97</v>
      </c>
      <c r="FG9" s="23" t="s">
        <v>97</v>
      </c>
      <c r="FH9" s="23" t="s">
        <v>97</v>
      </c>
      <c r="FI9" s="23" t="s">
        <v>97</v>
      </c>
      <c r="FJ9" s="23" t="s">
        <v>97</v>
      </c>
      <c r="FK9" s="23" t="s">
        <v>97</v>
      </c>
      <c r="FL9" s="23" t="s">
        <v>97</v>
      </c>
      <c r="FM9" s="23" t="s">
        <v>97</v>
      </c>
      <c r="FN9" s="23" t="s">
        <v>97</v>
      </c>
      <c r="FO9" s="23" t="s">
        <v>97</v>
      </c>
      <c r="FP9" s="23" t="s">
        <v>97</v>
      </c>
      <c r="FQ9" s="23" t="s">
        <v>97</v>
      </c>
      <c r="FR9" s="23" t="s">
        <v>97</v>
      </c>
      <c r="FS9" s="23" t="s">
        <v>97</v>
      </c>
      <c r="FT9" s="23" t="s">
        <v>97</v>
      </c>
      <c r="FU9" s="23" t="s">
        <v>97</v>
      </c>
      <c r="FV9" s="23" t="s">
        <v>97</v>
      </c>
      <c r="FW9" s="23" t="s">
        <v>97</v>
      </c>
      <c r="FX9" s="23" t="s">
        <v>97</v>
      </c>
      <c r="FY9" s="23" t="s">
        <v>97</v>
      </c>
      <c r="FZ9" s="23" t="s">
        <v>97</v>
      </c>
      <c r="GA9" s="23"/>
      <c r="GB9" s="23"/>
      <c r="GC9" s="23"/>
      <c r="GD9" s="23"/>
      <c r="GE9" s="23"/>
    </row>
    <row r="10" spans="1:187">
      <c r="A10" s="23">
        <v>12274640802</v>
      </c>
      <c r="B10" s="23">
        <v>396822376</v>
      </c>
      <c r="C10" s="24">
        <v>44186.515902777777</v>
      </c>
      <c r="D10" s="24">
        <v>44186.52076388889</v>
      </c>
      <c r="E10" s="23" t="s">
        <v>30</v>
      </c>
      <c r="F10" s="23">
        <v>10</v>
      </c>
      <c r="G10" s="23">
        <v>0</v>
      </c>
      <c r="H10" s="23">
        <v>0</v>
      </c>
      <c r="I10" s="23">
        <v>7</v>
      </c>
      <c r="J10" s="41" t="s">
        <v>203</v>
      </c>
      <c r="K10" s="23" t="str">
        <f t="shared" si="41"/>
        <v>K</v>
      </c>
      <c r="L10" s="23" t="s">
        <v>38</v>
      </c>
      <c r="M10" s="23">
        <v>10</v>
      </c>
      <c r="N10" s="23">
        <f t="shared" si="42"/>
        <v>10</v>
      </c>
      <c r="O10" s="23">
        <f t="shared" si="43"/>
        <v>7</v>
      </c>
      <c r="P10" s="23">
        <v>10</v>
      </c>
      <c r="Q10" s="23">
        <v>-10</v>
      </c>
      <c r="R10" s="23">
        <f t="shared" si="0"/>
        <v>1</v>
      </c>
      <c r="S10" s="23">
        <f t="shared" si="1"/>
        <v>10</v>
      </c>
      <c r="T10" s="23">
        <f t="shared" si="2"/>
        <v>10</v>
      </c>
      <c r="U10" s="23">
        <f t="shared" si="3"/>
        <v>20</v>
      </c>
      <c r="V10" s="23">
        <v>-10</v>
      </c>
      <c r="W10" s="23">
        <v>8</v>
      </c>
      <c r="X10">
        <f t="shared" si="4"/>
        <v>1</v>
      </c>
      <c r="Y10">
        <f t="shared" si="5"/>
        <v>10</v>
      </c>
      <c r="Z10">
        <f t="shared" si="6"/>
        <v>8</v>
      </c>
      <c r="AA10">
        <f t="shared" si="7"/>
        <v>18</v>
      </c>
      <c r="AB10" s="23">
        <v>10</v>
      </c>
      <c r="AC10" s="23">
        <v>-7</v>
      </c>
      <c r="AD10">
        <f t="shared" si="8"/>
        <v>1</v>
      </c>
      <c r="AE10">
        <f t="shared" si="9"/>
        <v>10</v>
      </c>
      <c r="AF10">
        <f t="shared" si="10"/>
        <v>7</v>
      </c>
      <c r="AG10">
        <f t="shared" si="11"/>
        <v>17</v>
      </c>
      <c r="AH10" s="23">
        <v>-10</v>
      </c>
      <c r="AI10" s="23">
        <v>8</v>
      </c>
      <c r="AJ10">
        <f t="shared" si="12"/>
        <v>1</v>
      </c>
      <c r="AK10">
        <f t="shared" si="13"/>
        <v>10</v>
      </c>
      <c r="AL10">
        <f t="shared" si="14"/>
        <v>8</v>
      </c>
      <c r="AM10">
        <f t="shared" si="15"/>
        <v>18</v>
      </c>
      <c r="AN10" s="23">
        <v>10</v>
      </c>
      <c r="AO10" s="23">
        <v>-10</v>
      </c>
      <c r="AP10">
        <f t="shared" si="16"/>
        <v>1</v>
      </c>
      <c r="AQ10">
        <f t="shared" si="17"/>
        <v>10</v>
      </c>
      <c r="AR10">
        <f t="shared" si="18"/>
        <v>10</v>
      </c>
      <c r="AS10">
        <f t="shared" si="19"/>
        <v>20</v>
      </c>
      <c r="AT10" s="23">
        <v>-10</v>
      </c>
      <c r="AU10" s="23">
        <v>10</v>
      </c>
      <c r="AV10">
        <f t="shared" si="20"/>
        <v>1</v>
      </c>
      <c r="AW10">
        <f t="shared" si="21"/>
        <v>10</v>
      </c>
      <c r="AX10">
        <f t="shared" si="22"/>
        <v>10</v>
      </c>
      <c r="AY10">
        <f t="shared" si="23"/>
        <v>20</v>
      </c>
      <c r="AZ10" s="23">
        <v>9</v>
      </c>
      <c r="BA10" s="23">
        <v>-10</v>
      </c>
      <c r="BB10">
        <f t="shared" si="24"/>
        <v>1</v>
      </c>
      <c r="BC10">
        <f t="shared" si="25"/>
        <v>9</v>
      </c>
      <c r="BD10">
        <f t="shared" si="26"/>
        <v>10</v>
      </c>
      <c r="BE10">
        <f t="shared" si="27"/>
        <v>19</v>
      </c>
      <c r="BF10" s="23">
        <v>-10</v>
      </c>
      <c r="BG10" s="23">
        <v>8</v>
      </c>
      <c r="BH10">
        <f t="shared" si="28"/>
        <v>1</v>
      </c>
      <c r="BI10">
        <f t="shared" si="29"/>
        <v>10</v>
      </c>
      <c r="BJ10">
        <f t="shared" si="30"/>
        <v>8</v>
      </c>
      <c r="BK10">
        <f t="shared" si="31"/>
        <v>18</v>
      </c>
      <c r="BL10" s="23">
        <v>10</v>
      </c>
      <c r="BM10" s="23">
        <v>-6</v>
      </c>
      <c r="BN10">
        <f t="shared" si="32"/>
        <v>1</v>
      </c>
      <c r="BO10">
        <f t="shared" si="33"/>
        <v>10</v>
      </c>
      <c r="BP10">
        <f t="shared" si="34"/>
        <v>6</v>
      </c>
      <c r="BQ10">
        <f t="shared" si="35"/>
        <v>16</v>
      </c>
      <c r="BR10" s="23">
        <v>10</v>
      </c>
      <c r="BS10" s="23">
        <v>-5</v>
      </c>
      <c r="BT10">
        <f t="shared" si="36"/>
        <v>1</v>
      </c>
      <c r="BU10">
        <f t="shared" si="37"/>
        <v>10</v>
      </c>
      <c r="BV10">
        <f t="shared" si="38"/>
        <v>5</v>
      </c>
      <c r="BW10">
        <f t="shared" si="39"/>
        <v>15</v>
      </c>
      <c r="BX10">
        <f t="shared" si="40"/>
        <v>9.9</v>
      </c>
      <c r="BY10">
        <f t="shared" si="40"/>
        <v>8.1999999999999993</v>
      </c>
      <c r="BZ10">
        <f t="shared" si="40"/>
        <v>18.100000000000001</v>
      </c>
      <c r="CA10" s="23">
        <v>74</v>
      </c>
      <c r="CB10" s="23" t="s">
        <v>45</v>
      </c>
      <c r="CC10" s="23" t="s">
        <v>42</v>
      </c>
      <c r="CD10" s="23" t="s">
        <v>43</v>
      </c>
      <c r="CE10" s="23" t="s">
        <v>95</v>
      </c>
      <c r="CF10" s="23" t="s">
        <v>97</v>
      </c>
      <c r="CG10" s="23" t="s">
        <v>97</v>
      </c>
      <c r="CH10" s="23" t="s">
        <v>97</v>
      </c>
      <c r="CI10" s="23" t="s">
        <v>97</v>
      </c>
      <c r="CJ10" s="23" t="s">
        <v>97</v>
      </c>
      <c r="CK10" s="23"/>
      <c r="CL10" s="23"/>
      <c r="CM10" s="23" t="s">
        <v>97</v>
      </c>
      <c r="CN10" s="23" t="s">
        <v>97</v>
      </c>
      <c r="CO10" s="23"/>
      <c r="CP10" s="23"/>
      <c r="CQ10" s="23" t="s">
        <v>97</v>
      </c>
      <c r="CR10" s="23" t="s">
        <v>97</v>
      </c>
      <c r="CS10" s="23" t="s">
        <v>97</v>
      </c>
      <c r="CT10" s="23" t="s">
        <v>97</v>
      </c>
      <c r="CU10" s="23" t="s">
        <v>97</v>
      </c>
      <c r="CV10" s="23" t="s">
        <v>97</v>
      </c>
      <c r="CW10" s="23" t="s">
        <v>97</v>
      </c>
      <c r="CX10" s="23" t="s">
        <v>97</v>
      </c>
      <c r="CY10" s="23" t="s">
        <v>97</v>
      </c>
      <c r="CZ10" s="23" t="s">
        <v>97</v>
      </c>
      <c r="DA10" s="23" t="s">
        <v>97</v>
      </c>
      <c r="DB10" s="23" t="s">
        <v>97</v>
      </c>
      <c r="DC10" s="23" t="s">
        <v>97</v>
      </c>
      <c r="DD10" s="23" t="s">
        <v>97</v>
      </c>
      <c r="DE10" s="23" t="s">
        <v>97</v>
      </c>
      <c r="DF10" s="23" t="s">
        <v>97</v>
      </c>
      <c r="DG10" s="23" t="s">
        <v>97</v>
      </c>
      <c r="DH10" s="23" t="s">
        <v>97</v>
      </c>
      <c r="DI10" s="23" t="s">
        <v>97</v>
      </c>
      <c r="DJ10" s="23" t="s">
        <v>97</v>
      </c>
      <c r="DK10" s="23" t="s">
        <v>97</v>
      </c>
      <c r="DL10" s="23" t="s">
        <v>97</v>
      </c>
      <c r="DM10" s="23" t="s">
        <v>97</v>
      </c>
      <c r="DN10" s="23" t="s">
        <v>97</v>
      </c>
      <c r="DO10" s="23" t="s">
        <v>97</v>
      </c>
      <c r="DP10" s="23" t="s">
        <v>97</v>
      </c>
      <c r="DQ10" s="23" t="s">
        <v>97</v>
      </c>
      <c r="DR10" s="23" t="s">
        <v>97</v>
      </c>
      <c r="DS10" s="23" t="s">
        <v>97</v>
      </c>
      <c r="DT10" s="23" t="s">
        <v>97</v>
      </c>
      <c r="DU10" s="23" t="s">
        <v>97</v>
      </c>
      <c r="DV10" s="23" t="s">
        <v>97</v>
      </c>
      <c r="DW10" s="23" t="s">
        <v>97</v>
      </c>
      <c r="DX10" s="23" t="s">
        <v>97</v>
      </c>
      <c r="DY10" s="23" t="s">
        <v>97</v>
      </c>
      <c r="DZ10" s="23" t="s">
        <v>97</v>
      </c>
      <c r="EA10" s="23" t="s">
        <v>97</v>
      </c>
      <c r="EB10" s="23" t="s">
        <v>97</v>
      </c>
      <c r="EC10" s="23" t="s">
        <v>97</v>
      </c>
      <c r="ED10" s="23" t="s">
        <v>97</v>
      </c>
      <c r="EE10" s="23" t="s">
        <v>97</v>
      </c>
      <c r="EF10" s="23" t="s">
        <v>97</v>
      </c>
      <c r="EG10" s="23" t="s">
        <v>97</v>
      </c>
      <c r="EH10" s="23" t="s">
        <v>97</v>
      </c>
      <c r="EI10" s="23" t="s">
        <v>97</v>
      </c>
      <c r="EJ10" s="23" t="s">
        <v>97</v>
      </c>
      <c r="EK10" s="23" t="s">
        <v>97</v>
      </c>
      <c r="EL10" s="23" t="s">
        <v>97</v>
      </c>
      <c r="EM10" s="23" t="s">
        <v>97</v>
      </c>
      <c r="EN10" s="23" t="s">
        <v>97</v>
      </c>
      <c r="EO10" s="23" t="s">
        <v>97</v>
      </c>
      <c r="EP10" s="23" t="s">
        <v>97</v>
      </c>
      <c r="EQ10" s="23" t="s">
        <v>97</v>
      </c>
      <c r="ER10" s="23" t="s">
        <v>97</v>
      </c>
      <c r="ES10" s="23" t="s">
        <v>97</v>
      </c>
      <c r="ET10" s="23" t="s">
        <v>97</v>
      </c>
      <c r="EU10" s="23" t="s">
        <v>97</v>
      </c>
      <c r="EV10" s="23" t="s">
        <v>97</v>
      </c>
      <c r="EW10" s="23" t="s">
        <v>97</v>
      </c>
      <c r="EX10" s="23" t="s">
        <v>97</v>
      </c>
      <c r="EY10" s="23" t="s">
        <v>97</v>
      </c>
      <c r="EZ10" s="23" t="s">
        <v>97</v>
      </c>
      <c r="FA10" s="23" t="s">
        <v>97</v>
      </c>
      <c r="FB10" s="23" t="s">
        <v>97</v>
      </c>
      <c r="FC10" s="23" t="s">
        <v>97</v>
      </c>
      <c r="FD10" s="23" t="s">
        <v>97</v>
      </c>
      <c r="FE10" s="23" t="s">
        <v>97</v>
      </c>
      <c r="FF10" s="23" t="s">
        <v>97</v>
      </c>
      <c r="FG10" s="23" t="s">
        <v>97</v>
      </c>
      <c r="FH10" s="23" t="s">
        <v>97</v>
      </c>
      <c r="FI10" s="23" t="s">
        <v>97</v>
      </c>
      <c r="FJ10" s="23" t="s">
        <v>97</v>
      </c>
      <c r="FK10" s="23" t="s">
        <v>97</v>
      </c>
      <c r="FL10" s="23" t="s">
        <v>97</v>
      </c>
      <c r="FM10" s="23" t="s">
        <v>97</v>
      </c>
      <c r="FN10" s="23" t="s">
        <v>97</v>
      </c>
      <c r="FO10" s="23" t="s">
        <v>97</v>
      </c>
      <c r="FP10" s="23" t="s">
        <v>97</v>
      </c>
      <c r="FQ10" s="23" t="s">
        <v>97</v>
      </c>
      <c r="FR10" s="23" t="s">
        <v>97</v>
      </c>
      <c r="FS10" s="23" t="s">
        <v>97</v>
      </c>
      <c r="FT10" s="23" t="s">
        <v>97</v>
      </c>
      <c r="FU10" s="23" t="s">
        <v>97</v>
      </c>
      <c r="FV10" s="23" t="s">
        <v>97</v>
      </c>
      <c r="FW10" s="23" t="s">
        <v>97</v>
      </c>
      <c r="FX10" s="23" t="s">
        <v>97</v>
      </c>
      <c r="FY10" s="23" t="s">
        <v>97</v>
      </c>
      <c r="FZ10" s="23" t="s">
        <v>97</v>
      </c>
      <c r="GA10" s="23"/>
      <c r="GB10" s="23"/>
      <c r="GC10" s="23"/>
      <c r="GD10" s="23"/>
      <c r="GE10" s="23"/>
    </row>
    <row r="11" spans="1:187">
      <c r="A11" s="23">
        <v>12274651557</v>
      </c>
      <c r="B11" s="23">
        <v>396822376</v>
      </c>
      <c r="C11" s="24">
        <v>44186.518587962964</v>
      </c>
      <c r="D11" s="24">
        <v>44186.520138888889</v>
      </c>
      <c r="E11" s="23" t="s">
        <v>30</v>
      </c>
      <c r="F11" s="23">
        <v>10</v>
      </c>
      <c r="G11" s="23">
        <v>0</v>
      </c>
      <c r="H11" s="23">
        <v>0</v>
      </c>
      <c r="I11" s="23">
        <v>10</v>
      </c>
      <c r="J11" s="41" t="s">
        <v>203</v>
      </c>
      <c r="K11" s="23" t="str">
        <f t="shared" si="41"/>
        <v>K</v>
      </c>
      <c r="L11" s="23" t="s">
        <v>43</v>
      </c>
      <c r="M11" s="23">
        <v>10</v>
      </c>
      <c r="N11" s="23">
        <f t="shared" si="42"/>
        <v>10</v>
      </c>
      <c r="O11" s="23">
        <f t="shared" si="43"/>
        <v>10</v>
      </c>
      <c r="P11" s="23"/>
      <c r="Q11" s="23"/>
      <c r="R11" s="23" t="str">
        <f t="shared" si="0"/>
        <v>N/A</v>
      </c>
      <c r="S11" s="23" t="str">
        <f t="shared" si="1"/>
        <v>N/A</v>
      </c>
      <c r="T11" s="23" t="str">
        <f t="shared" si="2"/>
        <v>N/A</v>
      </c>
      <c r="U11" s="23" t="str">
        <f t="shared" si="3"/>
        <v>N/A</v>
      </c>
      <c r="V11" s="23"/>
      <c r="W11" s="23"/>
      <c r="X11" t="str">
        <f t="shared" si="4"/>
        <v>N/A</v>
      </c>
      <c r="Y11" t="str">
        <f t="shared" si="5"/>
        <v>N/A</v>
      </c>
      <c r="Z11" t="str">
        <f t="shared" si="6"/>
        <v>N/A</v>
      </c>
      <c r="AA11" t="str">
        <f t="shared" si="7"/>
        <v>N/A</v>
      </c>
      <c r="AB11" s="23"/>
      <c r="AC11" s="23"/>
      <c r="AD11" t="str">
        <f t="shared" si="8"/>
        <v>N/A</v>
      </c>
      <c r="AE11" t="str">
        <f t="shared" si="9"/>
        <v>N/A</v>
      </c>
      <c r="AF11" t="str">
        <f t="shared" si="10"/>
        <v>N/A</v>
      </c>
      <c r="AG11" t="str">
        <f t="shared" si="11"/>
        <v>N/A</v>
      </c>
      <c r="AH11" s="23"/>
      <c r="AI11" s="23"/>
      <c r="AJ11" t="str">
        <f t="shared" si="12"/>
        <v>N/A</v>
      </c>
      <c r="AK11" t="str">
        <f t="shared" si="13"/>
        <v>N/A</v>
      </c>
      <c r="AL11" t="str">
        <f t="shared" si="14"/>
        <v>N/A</v>
      </c>
      <c r="AM11" t="str">
        <f t="shared" si="15"/>
        <v>N/A</v>
      </c>
      <c r="AN11" s="23"/>
      <c r="AO11" s="23"/>
      <c r="AP11" t="str">
        <f t="shared" si="16"/>
        <v>N/A</v>
      </c>
      <c r="AQ11" t="str">
        <f t="shared" si="17"/>
        <v>N/A</v>
      </c>
      <c r="AR11" t="str">
        <f t="shared" si="18"/>
        <v>N/A</v>
      </c>
      <c r="AS11" t="str">
        <f t="shared" si="19"/>
        <v>N/A</v>
      </c>
      <c r="AT11" s="23"/>
      <c r="AU11" s="23"/>
      <c r="AV11" t="str">
        <f t="shared" si="20"/>
        <v>N/A</v>
      </c>
      <c r="AW11" t="str">
        <f t="shared" si="21"/>
        <v>N/A</v>
      </c>
      <c r="AX11" t="str">
        <f t="shared" si="22"/>
        <v>N/A</v>
      </c>
      <c r="AY11" t="str">
        <f t="shared" si="23"/>
        <v>N/A</v>
      </c>
      <c r="AZ11" s="23"/>
      <c r="BA11" s="23"/>
      <c r="BB11" t="str">
        <f t="shared" si="24"/>
        <v>N/A</v>
      </c>
      <c r="BC11" t="str">
        <f t="shared" si="25"/>
        <v>N/A</v>
      </c>
      <c r="BD11" t="str">
        <f t="shared" si="26"/>
        <v>N/A</v>
      </c>
      <c r="BE11" t="str">
        <f t="shared" si="27"/>
        <v>N/A</v>
      </c>
      <c r="BF11" s="23"/>
      <c r="BG11" s="23"/>
      <c r="BH11" t="str">
        <f t="shared" si="28"/>
        <v>N/A</v>
      </c>
      <c r="BI11" t="str">
        <f t="shared" si="29"/>
        <v>N/A</v>
      </c>
      <c r="BJ11" t="str">
        <f t="shared" si="30"/>
        <v>N/A</v>
      </c>
      <c r="BK11" t="str">
        <f t="shared" si="31"/>
        <v>N/A</v>
      </c>
      <c r="BL11" s="23"/>
      <c r="BM11" s="23"/>
      <c r="BN11" t="str">
        <f t="shared" si="32"/>
        <v>N/A</v>
      </c>
      <c r="BO11" t="str">
        <f t="shared" si="33"/>
        <v>N/A</v>
      </c>
      <c r="BP11" t="str">
        <f t="shared" si="34"/>
        <v>N/A</v>
      </c>
      <c r="BQ11" t="str">
        <f t="shared" si="35"/>
        <v>N/A</v>
      </c>
      <c r="BR11" s="23"/>
      <c r="BS11" s="23"/>
      <c r="BT11" t="str">
        <f t="shared" si="36"/>
        <v>N/A</v>
      </c>
      <c r="BU11" t="str">
        <f t="shared" si="37"/>
        <v>N/A</v>
      </c>
      <c r="BV11" t="str">
        <f t="shared" si="38"/>
        <v>N/A</v>
      </c>
      <c r="BW11" t="str">
        <f t="shared" si="39"/>
        <v>N/A</v>
      </c>
      <c r="CA11" s="23"/>
      <c r="CB11" s="23"/>
      <c r="CC11" s="23"/>
      <c r="CD11" s="23"/>
      <c r="CE11" s="23"/>
      <c r="CF11" s="23" t="s">
        <v>97</v>
      </c>
      <c r="CG11" s="23" t="s">
        <v>97</v>
      </c>
      <c r="CH11" s="23" t="s">
        <v>97</v>
      </c>
      <c r="CI11" s="23" t="s">
        <v>97</v>
      </c>
      <c r="CJ11" s="23" t="s">
        <v>97</v>
      </c>
      <c r="CK11" s="23"/>
      <c r="CL11" s="23"/>
      <c r="CM11" s="23" t="s">
        <v>97</v>
      </c>
      <c r="CN11" s="23" t="s">
        <v>97</v>
      </c>
      <c r="CO11" s="23"/>
      <c r="CP11" s="23"/>
      <c r="CQ11" s="23" t="s">
        <v>97</v>
      </c>
      <c r="CR11" s="23" t="s">
        <v>97</v>
      </c>
      <c r="CS11" s="23" t="s">
        <v>97</v>
      </c>
      <c r="CT11" s="23" t="s">
        <v>97</v>
      </c>
      <c r="CU11" s="23" t="s">
        <v>97</v>
      </c>
      <c r="CV11" s="23" t="s">
        <v>97</v>
      </c>
      <c r="CW11" s="23" t="s">
        <v>97</v>
      </c>
      <c r="CX11" s="23" t="s">
        <v>97</v>
      </c>
      <c r="CY11" s="23" t="s">
        <v>97</v>
      </c>
      <c r="CZ11" s="23" t="s">
        <v>97</v>
      </c>
      <c r="DA11" s="23" t="s">
        <v>97</v>
      </c>
      <c r="DB11" s="23" t="s">
        <v>97</v>
      </c>
      <c r="DC11" s="23" t="s">
        <v>97</v>
      </c>
      <c r="DD11" s="23" t="s">
        <v>97</v>
      </c>
      <c r="DE11" s="23" t="s">
        <v>97</v>
      </c>
      <c r="DF11" s="23" t="s">
        <v>97</v>
      </c>
      <c r="DG11" s="23" t="s">
        <v>97</v>
      </c>
      <c r="DH11" s="23" t="s">
        <v>97</v>
      </c>
      <c r="DI11" s="23" t="s">
        <v>97</v>
      </c>
      <c r="DJ11" s="23" t="s">
        <v>97</v>
      </c>
      <c r="DK11" s="23" t="s">
        <v>97</v>
      </c>
      <c r="DL11" s="23" t="s">
        <v>97</v>
      </c>
      <c r="DM11" s="23" t="s">
        <v>97</v>
      </c>
      <c r="DN11" s="23" t="s">
        <v>97</v>
      </c>
      <c r="DO11" s="23" t="s">
        <v>97</v>
      </c>
      <c r="DP11" s="23" t="s">
        <v>97</v>
      </c>
      <c r="DQ11" s="23" t="s">
        <v>97</v>
      </c>
      <c r="DR11" s="23" t="s">
        <v>97</v>
      </c>
      <c r="DS11" s="23" t="s">
        <v>97</v>
      </c>
      <c r="DT11" s="23" t="s">
        <v>97</v>
      </c>
      <c r="DU11" s="23" t="s">
        <v>97</v>
      </c>
      <c r="DV11" s="23" t="s">
        <v>97</v>
      </c>
      <c r="DW11" s="23" t="s">
        <v>97</v>
      </c>
      <c r="DX11" s="23" t="s">
        <v>97</v>
      </c>
      <c r="DY11" s="23" t="s">
        <v>97</v>
      </c>
      <c r="DZ11" s="23" t="s">
        <v>97</v>
      </c>
      <c r="EA11" s="23" t="s">
        <v>97</v>
      </c>
      <c r="EB11" s="23" t="s">
        <v>97</v>
      </c>
      <c r="EC11" s="23" t="s">
        <v>97</v>
      </c>
      <c r="ED11" s="23" t="s">
        <v>97</v>
      </c>
      <c r="EE11" s="23" t="s">
        <v>97</v>
      </c>
      <c r="EF11" s="23" t="s">
        <v>97</v>
      </c>
      <c r="EG11" s="23" t="s">
        <v>97</v>
      </c>
      <c r="EH11" s="23" t="s">
        <v>97</v>
      </c>
      <c r="EI11" s="23" t="s">
        <v>97</v>
      </c>
      <c r="EJ11" s="23" t="s">
        <v>97</v>
      </c>
      <c r="EK11" s="23" t="s">
        <v>97</v>
      </c>
      <c r="EL11" s="23" t="s">
        <v>97</v>
      </c>
      <c r="EM11" s="23" t="s">
        <v>97</v>
      </c>
      <c r="EN11" s="23" t="s">
        <v>97</v>
      </c>
      <c r="EO11" s="23" t="s">
        <v>97</v>
      </c>
      <c r="EP11" s="23" t="s">
        <v>97</v>
      </c>
      <c r="EQ11" s="23" t="s">
        <v>97</v>
      </c>
      <c r="ER11" s="23" t="s">
        <v>97</v>
      </c>
      <c r="ES11" s="23" t="s">
        <v>97</v>
      </c>
      <c r="ET11" s="23" t="s">
        <v>97</v>
      </c>
      <c r="EU11" s="23" t="s">
        <v>97</v>
      </c>
      <c r="EV11" s="23" t="s">
        <v>97</v>
      </c>
      <c r="EW11" s="23" t="s">
        <v>97</v>
      </c>
      <c r="EX11" s="23" t="s">
        <v>97</v>
      </c>
      <c r="EY11" s="23" t="s">
        <v>97</v>
      </c>
      <c r="EZ11" s="23" t="s">
        <v>97</v>
      </c>
      <c r="FA11" s="23" t="s">
        <v>97</v>
      </c>
      <c r="FB11" s="23" t="s">
        <v>97</v>
      </c>
      <c r="FC11" s="23" t="s">
        <v>97</v>
      </c>
      <c r="FD11" s="23" t="s">
        <v>97</v>
      </c>
      <c r="FE11" s="23" t="s">
        <v>97</v>
      </c>
      <c r="FF11" s="23" t="s">
        <v>97</v>
      </c>
      <c r="FG11" s="23" t="s">
        <v>97</v>
      </c>
      <c r="FH11" s="23" t="s">
        <v>97</v>
      </c>
      <c r="FI11" s="23" t="s">
        <v>97</v>
      </c>
      <c r="FJ11" s="23" t="s">
        <v>97</v>
      </c>
      <c r="FK11" s="23" t="s">
        <v>97</v>
      </c>
      <c r="FL11" s="23" t="s">
        <v>97</v>
      </c>
      <c r="FM11" s="23" t="s">
        <v>97</v>
      </c>
      <c r="FN11" s="23" t="s">
        <v>97</v>
      </c>
      <c r="FO11" s="23" t="s">
        <v>97</v>
      </c>
      <c r="FP11" s="23" t="s">
        <v>97</v>
      </c>
      <c r="FQ11" s="23" t="s">
        <v>97</v>
      </c>
      <c r="FR11" s="23" t="s">
        <v>97</v>
      </c>
      <c r="FS11" s="23" t="s">
        <v>97</v>
      </c>
      <c r="FT11" s="23" t="s">
        <v>97</v>
      </c>
      <c r="FU11" s="23" t="s">
        <v>97</v>
      </c>
      <c r="FV11" s="23" t="s">
        <v>97</v>
      </c>
      <c r="FW11" s="23" t="s">
        <v>97</v>
      </c>
      <c r="FX11" s="23" t="s">
        <v>97</v>
      </c>
      <c r="FY11" s="23" t="s">
        <v>97</v>
      </c>
      <c r="FZ11" s="23" t="s">
        <v>97</v>
      </c>
      <c r="GA11" s="23"/>
      <c r="GB11" s="23"/>
      <c r="GC11" s="23"/>
      <c r="GD11" s="23"/>
      <c r="GE11" s="23"/>
    </row>
    <row r="12" spans="1:187" s="21" customFormat="1">
      <c r="A12" s="21">
        <v>12271658963</v>
      </c>
      <c r="B12" s="21">
        <v>396822376</v>
      </c>
      <c r="C12" s="22">
        <v>44184.728356481479</v>
      </c>
      <c r="D12" s="22">
        <v>44184.737372685187</v>
      </c>
      <c r="E12" s="21" t="s">
        <v>30</v>
      </c>
      <c r="F12" s="21">
        <v>0</v>
      </c>
      <c r="G12" s="21">
        <v>6</v>
      </c>
      <c r="H12" s="21">
        <v>10</v>
      </c>
      <c r="I12" s="21">
        <v>1</v>
      </c>
      <c r="J12" s="63" t="s">
        <v>208</v>
      </c>
      <c r="K12" s="21" t="str">
        <f t="shared" si="41"/>
        <v>M</v>
      </c>
      <c r="L12" s="21" t="s">
        <v>38</v>
      </c>
      <c r="M12" s="21">
        <v>10</v>
      </c>
      <c r="N12" s="21">
        <f t="shared" si="42"/>
        <v>6</v>
      </c>
      <c r="O12" s="21">
        <f t="shared" si="43"/>
        <v>10</v>
      </c>
      <c r="P12" s="21">
        <v>-10</v>
      </c>
      <c r="Q12" s="21">
        <v>5</v>
      </c>
      <c r="R12" s="21">
        <f t="shared" si="0"/>
        <v>1</v>
      </c>
      <c r="S12" s="21">
        <f t="shared" si="1"/>
        <v>10</v>
      </c>
      <c r="T12" s="21">
        <f t="shared" si="2"/>
        <v>5</v>
      </c>
      <c r="U12" s="21">
        <f t="shared" si="3"/>
        <v>15</v>
      </c>
      <c r="V12" s="21">
        <v>-10</v>
      </c>
      <c r="W12" s="21">
        <v>-10</v>
      </c>
      <c r="X12" s="21">
        <f t="shared" si="4"/>
        <v>1</v>
      </c>
      <c r="Y12" s="21">
        <f t="shared" si="5"/>
        <v>10</v>
      </c>
      <c r="Z12" s="21">
        <f t="shared" si="6"/>
        <v>10</v>
      </c>
      <c r="AA12" s="21">
        <f t="shared" si="7"/>
        <v>0</v>
      </c>
      <c r="AB12" s="21">
        <v>-10</v>
      </c>
      <c r="AC12" s="21">
        <v>5</v>
      </c>
      <c r="AD12" s="21">
        <f t="shared" si="8"/>
        <v>1</v>
      </c>
      <c r="AE12" s="21">
        <f t="shared" si="9"/>
        <v>10</v>
      </c>
      <c r="AF12" s="21">
        <f t="shared" si="10"/>
        <v>5</v>
      </c>
      <c r="AG12" s="21">
        <f t="shared" si="11"/>
        <v>15</v>
      </c>
      <c r="AH12" s="21">
        <v>-10</v>
      </c>
      <c r="AI12" s="21">
        <v>10</v>
      </c>
      <c r="AJ12" s="21">
        <f t="shared" si="12"/>
        <v>1</v>
      </c>
      <c r="AK12" s="21">
        <f t="shared" si="13"/>
        <v>10</v>
      </c>
      <c r="AL12" s="21">
        <f t="shared" si="14"/>
        <v>10</v>
      </c>
      <c r="AM12" s="21">
        <f t="shared" si="15"/>
        <v>20</v>
      </c>
      <c r="AN12" s="21">
        <v>-10</v>
      </c>
      <c r="AO12" s="21">
        <v>5</v>
      </c>
      <c r="AP12" s="21">
        <f t="shared" si="16"/>
        <v>1</v>
      </c>
      <c r="AQ12" s="21">
        <f t="shared" si="17"/>
        <v>10</v>
      </c>
      <c r="AR12" s="21">
        <f t="shared" si="18"/>
        <v>5</v>
      </c>
      <c r="AS12" s="21">
        <f t="shared" si="19"/>
        <v>15</v>
      </c>
      <c r="AT12" s="21">
        <v>-10</v>
      </c>
      <c r="AU12" s="21">
        <v>10</v>
      </c>
      <c r="AV12" s="21">
        <f t="shared" si="20"/>
        <v>1</v>
      </c>
      <c r="AW12" s="21">
        <f t="shared" si="21"/>
        <v>10</v>
      </c>
      <c r="AX12" s="21">
        <f t="shared" si="22"/>
        <v>10</v>
      </c>
      <c r="AY12" s="21">
        <f t="shared" si="23"/>
        <v>20</v>
      </c>
      <c r="AZ12" s="21">
        <v>-10</v>
      </c>
      <c r="BA12" s="21">
        <v>5</v>
      </c>
      <c r="BB12" s="21">
        <f t="shared" si="24"/>
        <v>1</v>
      </c>
      <c r="BC12" s="21">
        <f t="shared" si="25"/>
        <v>10</v>
      </c>
      <c r="BD12" s="21">
        <f t="shared" si="26"/>
        <v>5</v>
      </c>
      <c r="BE12" s="21">
        <f t="shared" si="27"/>
        <v>15</v>
      </c>
      <c r="BF12" s="21">
        <v>-10</v>
      </c>
      <c r="BG12" s="21">
        <v>0</v>
      </c>
      <c r="BH12" s="21">
        <f t="shared" si="28"/>
        <v>0</v>
      </c>
      <c r="BI12" s="21">
        <f t="shared" si="29"/>
        <v>10</v>
      </c>
      <c r="BJ12" s="21">
        <f t="shared" si="30"/>
        <v>0</v>
      </c>
      <c r="BK12" s="21">
        <f t="shared" si="31"/>
        <v>10</v>
      </c>
      <c r="BL12" s="21">
        <v>-10</v>
      </c>
      <c r="BM12" s="21">
        <v>10</v>
      </c>
      <c r="BN12" s="21">
        <f t="shared" si="32"/>
        <v>1</v>
      </c>
      <c r="BO12" s="21">
        <f t="shared" si="33"/>
        <v>10</v>
      </c>
      <c r="BP12" s="21">
        <f t="shared" si="34"/>
        <v>10</v>
      </c>
      <c r="BQ12" s="21">
        <f t="shared" si="35"/>
        <v>20</v>
      </c>
      <c r="BR12" s="21">
        <v>1</v>
      </c>
      <c r="BS12" s="21">
        <v>1</v>
      </c>
      <c r="BT12" s="21">
        <f t="shared" si="36"/>
        <v>0</v>
      </c>
      <c r="BU12" s="21">
        <f t="shared" si="37"/>
        <v>1</v>
      </c>
      <c r="BV12" s="21">
        <f t="shared" si="38"/>
        <v>1</v>
      </c>
      <c r="BW12" s="21">
        <f t="shared" si="39"/>
        <v>0</v>
      </c>
      <c r="BX12" s="21">
        <f t="shared" ref="BX12:BZ15" si="44">AVERAGE(BU12,BO12,BI12,BC12,AW12,AQ12,AK12,AE12,Y12,S12)</f>
        <v>9.1</v>
      </c>
      <c r="BY12" s="21">
        <f t="shared" si="44"/>
        <v>6.1</v>
      </c>
      <c r="BZ12" s="21">
        <f t="shared" si="44"/>
        <v>13</v>
      </c>
      <c r="CA12" s="21">
        <v>56</v>
      </c>
      <c r="CB12" s="21" t="s">
        <v>41</v>
      </c>
      <c r="CC12" s="21" t="s">
        <v>42</v>
      </c>
      <c r="CD12" s="21" t="s">
        <v>43</v>
      </c>
      <c r="CE12" s="21" t="s">
        <v>92</v>
      </c>
      <c r="CF12" s="21" t="s">
        <v>97</v>
      </c>
      <c r="CG12" s="21" t="s">
        <v>97</v>
      </c>
      <c r="CH12" s="21" t="s">
        <v>97</v>
      </c>
      <c r="CI12" s="21" t="s">
        <v>97</v>
      </c>
      <c r="CJ12" s="21" t="s">
        <v>97</v>
      </c>
      <c r="CM12" s="21" t="s">
        <v>97</v>
      </c>
      <c r="CN12" s="21" t="s">
        <v>97</v>
      </c>
      <c r="CQ12" s="21" t="s">
        <v>97</v>
      </c>
      <c r="CR12" s="21" t="s">
        <v>97</v>
      </c>
      <c r="CS12" s="21" t="s">
        <v>97</v>
      </c>
      <c r="CT12" s="21" t="s">
        <v>97</v>
      </c>
      <c r="CU12" s="21" t="s">
        <v>97</v>
      </c>
      <c r="CV12" s="21" t="s">
        <v>97</v>
      </c>
      <c r="CW12" s="21" t="s">
        <v>97</v>
      </c>
      <c r="CX12" s="21" t="s">
        <v>97</v>
      </c>
      <c r="CY12" s="21" t="s">
        <v>97</v>
      </c>
      <c r="CZ12" s="21" t="s">
        <v>97</v>
      </c>
      <c r="DA12" s="21" t="s">
        <v>97</v>
      </c>
      <c r="DB12" s="21" t="s">
        <v>97</v>
      </c>
      <c r="DC12" s="21" t="s">
        <v>97</v>
      </c>
      <c r="DD12" s="21" t="s">
        <v>97</v>
      </c>
      <c r="DE12" s="21" t="s">
        <v>97</v>
      </c>
      <c r="DF12" s="21" t="s">
        <v>97</v>
      </c>
      <c r="DG12" s="21" t="s">
        <v>97</v>
      </c>
      <c r="DH12" s="21" t="s">
        <v>97</v>
      </c>
      <c r="DI12" s="21" t="s">
        <v>97</v>
      </c>
      <c r="DJ12" s="21" t="s">
        <v>97</v>
      </c>
      <c r="DK12" s="21" t="s">
        <v>97</v>
      </c>
      <c r="DL12" s="21" t="s">
        <v>97</v>
      </c>
      <c r="DM12" s="21" t="s">
        <v>97</v>
      </c>
      <c r="DN12" s="21" t="s">
        <v>97</v>
      </c>
      <c r="DO12" s="21" t="s">
        <v>97</v>
      </c>
      <c r="DP12" s="21" t="s">
        <v>97</v>
      </c>
      <c r="DQ12" s="21" t="s">
        <v>97</v>
      </c>
      <c r="DR12" s="21" t="s">
        <v>97</v>
      </c>
      <c r="DS12" s="21" t="s">
        <v>97</v>
      </c>
      <c r="DT12" s="21" t="s">
        <v>97</v>
      </c>
      <c r="DU12" s="21" t="s">
        <v>97</v>
      </c>
      <c r="DV12" s="21" t="s">
        <v>97</v>
      </c>
      <c r="DW12" s="21" t="s">
        <v>97</v>
      </c>
      <c r="DX12" s="21" t="s">
        <v>97</v>
      </c>
      <c r="DY12" s="21" t="s">
        <v>97</v>
      </c>
      <c r="DZ12" s="21" t="s">
        <v>97</v>
      </c>
      <c r="EA12" s="21" t="s">
        <v>97</v>
      </c>
      <c r="EB12" s="21" t="s">
        <v>97</v>
      </c>
      <c r="EC12" s="21" t="s">
        <v>97</v>
      </c>
      <c r="ED12" s="21" t="s">
        <v>97</v>
      </c>
      <c r="EE12" s="21" t="s">
        <v>97</v>
      </c>
      <c r="EF12" s="21" t="s">
        <v>97</v>
      </c>
      <c r="EG12" s="21" t="s">
        <v>97</v>
      </c>
      <c r="EH12" s="21" t="s">
        <v>97</v>
      </c>
      <c r="EI12" s="21" t="s">
        <v>97</v>
      </c>
      <c r="EJ12" s="21" t="s">
        <v>97</v>
      </c>
      <c r="EK12" s="21" t="s">
        <v>97</v>
      </c>
      <c r="EL12" s="21" t="s">
        <v>97</v>
      </c>
      <c r="EM12" s="21" t="s">
        <v>97</v>
      </c>
      <c r="EN12" s="21" t="s">
        <v>97</v>
      </c>
      <c r="EO12" s="21" t="s">
        <v>97</v>
      </c>
      <c r="EP12" s="21" t="s">
        <v>97</v>
      </c>
      <c r="EQ12" s="21" t="s">
        <v>97</v>
      </c>
      <c r="ER12" s="21" t="s">
        <v>97</v>
      </c>
      <c r="ES12" s="21" t="s">
        <v>97</v>
      </c>
      <c r="ET12" s="21" t="s">
        <v>97</v>
      </c>
      <c r="EU12" s="21" t="s">
        <v>97</v>
      </c>
      <c r="EV12" s="21" t="s">
        <v>97</v>
      </c>
      <c r="EW12" s="21" t="s">
        <v>97</v>
      </c>
      <c r="EX12" s="21" t="s">
        <v>97</v>
      </c>
      <c r="EY12" s="21" t="s">
        <v>97</v>
      </c>
      <c r="EZ12" s="21" t="s">
        <v>97</v>
      </c>
      <c r="FA12" s="21" t="s">
        <v>97</v>
      </c>
      <c r="FB12" s="21" t="s">
        <v>97</v>
      </c>
      <c r="FC12" s="21" t="s">
        <v>97</v>
      </c>
      <c r="FD12" s="21" t="s">
        <v>97</v>
      </c>
      <c r="FE12" s="21" t="s">
        <v>97</v>
      </c>
      <c r="FF12" s="21" t="s">
        <v>97</v>
      </c>
      <c r="FG12" s="21" t="s">
        <v>97</v>
      </c>
      <c r="FH12" s="21" t="s">
        <v>97</v>
      </c>
      <c r="FI12" s="21" t="s">
        <v>97</v>
      </c>
      <c r="FJ12" s="21" t="s">
        <v>97</v>
      </c>
      <c r="FK12" s="21" t="s">
        <v>97</v>
      </c>
      <c r="FL12" s="21" t="s">
        <v>97</v>
      </c>
      <c r="FM12" s="21" t="s">
        <v>97</v>
      </c>
      <c r="FN12" s="21" t="s">
        <v>97</v>
      </c>
      <c r="FO12" s="21" t="s">
        <v>97</v>
      </c>
      <c r="FP12" s="21" t="s">
        <v>97</v>
      </c>
      <c r="FQ12" s="21" t="s">
        <v>97</v>
      </c>
      <c r="FR12" s="21" t="s">
        <v>97</v>
      </c>
      <c r="FS12" s="21" t="s">
        <v>97</v>
      </c>
      <c r="FT12" s="21" t="s">
        <v>97</v>
      </c>
      <c r="FU12" s="21" t="s">
        <v>97</v>
      </c>
      <c r="FV12" s="21" t="s">
        <v>97</v>
      </c>
      <c r="FW12" s="21" t="s">
        <v>97</v>
      </c>
      <c r="FX12" s="21" t="s">
        <v>97</v>
      </c>
      <c r="FY12" s="21" t="s">
        <v>97</v>
      </c>
      <c r="FZ12" s="21" t="s">
        <v>97</v>
      </c>
    </row>
    <row r="13" spans="1:187">
      <c r="A13" s="23">
        <v>12271639100</v>
      </c>
      <c r="B13" s="23">
        <v>396822376</v>
      </c>
      <c r="C13" s="24">
        <v>44184.714467592596</v>
      </c>
      <c r="D13" s="24">
        <v>44184.716979166667</v>
      </c>
      <c r="E13" s="23" t="s">
        <v>30</v>
      </c>
      <c r="F13" s="23">
        <v>0</v>
      </c>
      <c r="G13" s="23">
        <v>5</v>
      </c>
      <c r="H13" s="23">
        <v>8</v>
      </c>
      <c r="I13" s="23">
        <v>2</v>
      </c>
      <c r="J13" s="41" t="s">
        <v>208</v>
      </c>
      <c r="K13" s="23" t="str">
        <f t="shared" si="41"/>
        <v>M</v>
      </c>
      <c r="L13" s="23" t="s">
        <v>38</v>
      </c>
      <c r="M13" s="23">
        <v>4</v>
      </c>
      <c r="N13" s="23">
        <f t="shared" si="42"/>
        <v>5</v>
      </c>
      <c r="O13" s="23">
        <f t="shared" si="43"/>
        <v>8</v>
      </c>
      <c r="P13" s="23">
        <v>7</v>
      </c>
      <c r="Q13" s="23">
        <v>-10</v>
      </c>
      <c r="R13" s="23">
        <f t="shared" si="0"/>
        <v>1</v>
      </c>
      <c r="S13" s="23">
        <f t="shared" si="1"/>
        <v>7</v>
      </c>
      <c r="T13" s="23">
        <f t="shared" si="2"/>
        <v>10</v>
      </c>
      <c r="U13" s="23">
        <f t="shared" si="3"/>
        <v>17</v>
      </c>
      <c r="V13" s="23">
        <v>9</v>
      </c>
      <c r="W13" s="23">
        <v>-7</v>
      </c>
      <c r="X13">
        <f t="shared" si="4"/>
        <v>1</v>
      </c>
      <c r="Y13">
        <f t="shared" si="5"/>
        <v>9</v>
      </c>
      <c r="Z13">
        <f t="shared" si="6"/>
        <v>7</v>
      </c>
      <c r="AA13">
        <f t="shared" si="7"/>
        <v>16</v>
      </c>
      <c r="AB13" s="23">
        <v>5</v>
      </c>
      <c r="AC13" s="23">
        <v>-8</v>
      </c>
      <c r="AD13">
        <f t="shared" si="8"/>
        <v>1</v>
      </c>
      <c r="AE13">
        <f t="shared" si="9"/>
        <v>5</v>
      </c>
      <c r="AF13">
        <f t="shared" si="10"/>
        <v>8</v>
      </c>
      <c r="AG13">
        <f t="shared" si="11"/>
        <v>13</v>
      </c>
      <c r="AH13" s="23">
        <v>-10</v>
      </c>
      <c r="AI13" s="23">
        <v>7</v>
      </c>
      <c r="AJ13">
        <f t="shared" si="12"/>
        <v>1</v>
      </c>
      <c r="AK13">
        <f t="shared" si="13"/>
        <v>10</v>
      </c>
      <c r="AL13">
        <f t="shared" si="14"/>
        <v>7</v>
      </c>
      <c r="AM13">
        <f t="shared" si="15"/>
        <v>17</v>
      </c>
      <c r="AN13" s="23">
        <v>4</v>
      </c>
      <c r="AO13" s="23">
        <v>-4</v>
      </c>
      <c r="AP13">
        <f t="shared" si="16"/>
        <v>1</v>
      </c>
      <c r="AQ13">
        <f t="shared" si="17"/>
        <v>4</v>
      </c>
      <c r="AR13">
        <f t="shared" si="18"/>
        <v>4</v>
      </c>
      <c r="AS13">
        <f t="shared" si="19"/>
        <v>8</v>
      </c>
      <c r="AT13" s="23">
        <v>3</v>
      </c>
      <c r="AU13" s="23">
        <v>8</v>
      </c>
      <c r="AV13">
        <f t="shared" si="20"/>
        <v>0</v>
      </c>
      <c r="AW13">
        <f t="shared" si="21"/>
        <v>3</v>
      </c>
      <c r="AX13">
        <f t="shared" si="22"/>
        <v>8</v>
      </c>
      <c r="AY13">
        <f t="shared" si="23"/>
        <v>5</v>
      </c>
      <c r="AZ13" s="23">
        <v>10</v>
      </c>
      <c r="BA13" s="23">
        <v>5</v>
      </c>
      <c r="BB13">
        <f t="shared" si="24"/>
        <v>0</v>
      </c>
      <c r="BC13">
        <f t="shared" si="25"/>
        <v>10</v>
      </c>
      <c r="BD13">
        <f t="shared" si="26"/>
        <v>5</v>
      </c>
      <c r="BE13">
        <f t="shared" si="27"/>
        <v>5</v>
      </c>
      <c r="BF13" s="23">
        <v>-8</v>
      </c>
      <c r="BG13" s="23">
        <v>-2</v>
      </c>
      <c r="BH13">
        <f t="shared" si="28"/>
        <v>1</v>
      </c>
      <c r="BI13">
        <f t="shared" si="29"/>
        <v>8</v>
      </c>
      <c r="BJ13">
        <f t="shared" si="30"/>
        <v>2</v>
      </c>
      <c r="BK13">
        <f t="shared" si="31"/>
        <v>6</v>
      </c>
      <c r="BL13" s="23">
        <v>3</v>
      </c>
      <c r="BM13" s="23">
        <v>8</v>
      </c>
      <c r="BN13">
        <f t="shared" si="32"/>
        <v>0</v>
      </c>
      <c r="BO13">
        <f t="shared" si="33"/>
        <v>3</v>
      </c>
      <c r="BP13">
        <f t="shared" si="34"/>
        <v>8</v>
      </c>
      <c r="BQ13">
        <f t="shared" si="35"/>
        <v>5</v>
      </c>
      <c r="BR13" s="23">
        <v>3</v>
      </c>
      <c r="BS13" s="23">
        <v>-3</v>
      </c>
      <c r="BT13">
        <f t="shared" si="36"/>
        <v>1</v>
      </c>
      <c r="BU13">
        <f t="shared" si="37"/>
        <v>3</v>
      </c>
      <c r="BV13">
        <f t="shared" si="38"/>
        <v>3</v>
      </c>
      <c r="BW13">
        <f t="shared" si="39"/>
        <v>6</v>
      </c>
      <c r="BX13">
        <f t="shared" si="44"/>
        <v>6.2</v>
      </c>
      <c r="BY13">
        <f t="shared" si="44"/>
        <v>6.2</v>
      </c>
      <c r="BZ13">
        <f t="shared" si="44"/>
        <v>9.8000000000000007</v>
      </c>
      <c r="CA13" s="23">
        <v>35</v>
      </c>
      <c r="CB13" s="23" t="s">
        <v>41</v>
      </c>
      <c r="CC13" s="23" t="s">
        <v>42</v>
      </c>
      <c r="CD13" s="23" t="s">
        <v>43</v>
      </c>
      <c r="CE13" s="23"/>
      <c r="CF13" s="23" t="s">
        <v>97</v>
      </c>
      <c r="CG13" s="23" t="s">
        <v>97</v>
      </c>
      <c r="CH13" s="23" t="s">
        <v>97</v>
      </c>
      <c r="CI13" s="23" t="s">
        <v>97</v>
      </c>
      <c r="CJ13" s="23" t="s">
        <v>97</v>
      </c>
      <c r="CK13" s="23"/>
      <c r="CL13" s="23"/>
      <c r="CM13" s="23" t="s">
        <v>97</v>
      </c>
      <c r="CN13" s="23" t="s">
        <v>97</v>
      </c>
      <c r="CO13" s="23"/>
      <c r="CP13" s="23"/>
      <c r="CQ13" s="23" t="s">
        <v>97</v>
      </c>
      <c r="CR13" s="23" t="s">
        <v>97</v>
      </c>
      <c r="CS13" s="23" t="s">
        <v>97</v>
      </c>
      <c r="CT13" s="23" t="s">
        <v>97</v>
      </c>
      <c r="CU13" s="23" t="s">
        <v>97</v>
      </c>
      <c r="CV13" s="23" t="s">
        <v>97</v>
      </c>
      <c r="CW13" s="23" t="s">
        <v>97</v>
      </c>
      <c r="CX13" s="23" t="s">
        <v>97</v>
      </c>
      <c r="CY13" s="23" t="s">
        <v>97</v>
      </c>
      <c r="CZ13" s="23" t="s">
        <v>97</v>
      </c>
      <c r="DA13" s="23" t="s">
        <v>97</v>
      </c>
      <c r="DB13" s="23" t="s">
        <v>97</v>
      </c>
      <c r="DC13" s="23" t="s">
        <v>97</v>
      </c>
      <c r="DD13" s="23" t="s">
        <v>97</v>
      </c>
      <c r="DE13" s="23" t="s">
        <v>97</v>
      </c>
      <c r="DF13" s="23" t="s">
        <v>97</v>
      </c>
      <c r="DG13" s="23" t="s">
        <v>97</v>
      </c>
      <c r="DH13" s="23" t="s">
        <v>97</v>
      </c>
      <c r="DI13" s="23" t="s">
        <v>97</v>
      </c>
      <c r="DJ13" s="23" t="s">
        <v>97</v>
      </c>
      <c r="DK13" s="23" t="s">
        <v>97</v>
      </c>
      <c r="DL13" s="23" t="s">
        <v>97</v>
      </c>
      <c r="DM13" s="23" t="s">
        <v>97</v>
      </c>
      <c r="DN13" s="23" t="s">
        <v>97</v>
      </c>
      <c r="DO13" s="23" t="s">
        <v>97</v>
      </c>
      <c r="DP13" s="23" t="s">
        <v>97</v>
      </c>
      <c r="DQ13" s="23" t="s">
        <v>97</v>
      </c>
      <c r="DR13" s="23" t="s">
        <v>97</v>
      </c>
      <c r="DS13" s="23" t="s">
        <v>97</v>
      </c>
      <c r="DT13" s="23" t="s">
        <v>97</v>
      </c>
      <c r="DU13" s="23" t="s">
        <v>97</v>
      </c>
      <c r="DV13" s="23" t="s">
        <v>97</v>
      </c>
      <c r="DW13" s="23" t="s">
        <v>97</v>
      </c>
      <c r="DX13" s="23" t="s">
        <v>97</v>
      </c>
      <c r="DY13" s="23" t="s">
        <v>97</v>
      </c>
      <c r="DZ13" s="23" t="s">
        <v>97</v>
      </c>
      <c r="EA13" s="23" t="s">
        <v>97</v>
      </c>
      <c r="EB13" s="23" t="s">
        <v>97</v>
      </c>
      <c r="EC13" s="23" t="s">
        <v>97</v>
      </c>
      <c r="ED13" s="23" t="s">
        <v>97</v>
      </c>
      <c r="EE13" s="23" t="s">
        <v>97</v>
      </c>
      <c r="EF13" s="23" t="s">
        <v>97</v>
      </c>
      <c r="EG13" s="23" t="s">
        <v>97</v>
      </c>
      <c r="EH13" s="23" t="s">
        <v>97</v>
      </c>
      <c r="EI13" s="23" t="s">
        <v>97</v>
      </c>
      <c r="EJ13" s="23" t="s">
        <v>97</v>
      </c>
      <c r="EK13" s="23" t="s">
        <v>97</v>
      </c>
      <c r="EL13" s="23" t="s">
        <v>97</v>
      </c>
      <c r="EM13" s="23" t="s">
        <v>97</v>
      </c>
      <c r="EN13" s="23" t="s">
        <v>97</v>
      </c>
      <c r="EO13" s="23" t="s">
        <v>97</v>
      </c>
      <c r="EP13" s="23" t="s">
        <v>97</v>
      </c>
      <c r="EQ13" s="23" t="s">
        <v>97</v>
      </c>
      <c r="ER13" s="23" t="s">
        <v>97</v>
      </c>
      <c r="ES13" s="23" t="s">
        <v>97</v>
      </c>
      <c r="ET13" s="23" t="s">
        <v>97</v>
      </c>
      <c r="EU13" s="23" t="s">
        <v>97</v>
      </c>
      <c r="EV13" s="23" t="s">
        <v>97</v>
      </c>
      <c r="EW13" s="23" t="s">
        <v>97</v>
      </c>
      <c r="EX13" s="23" t="s">
        <v>97</v>
      </c>
      <c r="EY13" s="23" t="s">
        <v>97</v>
      </c>
      <c r="EZ13" s="23" t="s">
        <v>97</v>
      </c>
      <c r="FA13" s="23" t="s">
        <v>97</v>
      </c>
      <c r="FB13" s="23" t="s">
        <v>97</v>
      </c>
      <c r="FC13" s="23" t="s">
        <v>97</v>
      </c>
      <c r="FD13" s="23" t="s">
        <v>97</v>
      </c>
      <c r="FE13" s="23" t="s">
        <v>97</v>
      </c>
      <c r="FF13" s="23" t="s">
        <v>97</v>
      </c>
      <c r="FG13" s="23" t="s">
        <v>97</v>
      </c>
      <c r="FH13" s="23" t="s">
        <v>97</v>
      </c>
      <c r="FI13" s="23" t="s">
        <v>97</v>
      </c>
      <c r="FJ13" s="23" t="s">
        <v>97</v>
      </c>
      <c r="FK13" s="23" t="s">
        <v>97</v>
      </c>
      <c r="FL13" s="23" t="s">
        <v>97</v>
      </c>
      <c r="FM13" s="23" t="s">
        <v>97</v>
      </c>
      <c r="FN13" s="23" t="s">
        <v>97</v>
      </c>
      <c r="FO13" s="23" t="s">
        <v>97</v>
      </c>
      <c r="FP13" s="23" t="s">
        <v>97</v>
      </c>
      <c r="FQ13" s="23" t="s">
        <v>97</v>
      </c>
      <c r="FR13" s="23" t="s">
        <v>97</v>
      </c>
      <c r="FS13" s="23" t="s">
        <v>97</v>
      </c>
      <c r="FT13" s="23" t="s">
        <v>97</v>
      </c>
      <c r="FU13" s="23" t="s">
        <v>97</v>
      </c>
      <c r="FV13" s="23" t="s">
        <v>97</v>
      </c>
      <c r="FW13" s="23" t="s">
        <v>97</v>
      </c>
      <c r="FX13" s="23" t="s">
        <v>97</v>
      </c>
      <c r="FY13" s="23" t="s">
        <v>97</v>
      </c>
      <c r="FZ13" s="23" t="s">
        <v>97</v>
      </c>
      <c r="GA13" s="23"/>
      <c r="GB13" s="23"/>
      <c r="GC13" s="23"/>
      <c r="GD13" s="23"/>
      <c r="GE13" s="23"/>
    </row>
    <row r="14" spans="1:187">
      <c r="A14" s="23">
        <v>12271592563</v>
      </c>
      <c r="B14" s="23">
        <v>396822376</v>
      </c>
      <c r="C14" s="24">
        <v>44184.680312500001</v>
      </c>
      <c r="D14" s="24">
        <v>44184.685949074075</v>
      </c>
      <c r="E14" s="23" t="s">
        <v>30</v>
      </c>
      <c r="F14" s="23">
        <v>2</v>
      </c>
      <c r="G14" s="23">
        <v>5</v>
      </c>
      <c r="H14" s="23">
        <v>0</v>
      </c>
      <c r="I14" s="23">
        <v>0</v>
      </c>
      <c r="J14" s="41" t="s">
        <v>202</v>
      </c>
      <c r="K14" s="23" t="str">
        <f t="shared" si="41"/>
        <v>M</v>
      </c>
      <c r="L14" s="23" t="s">
        <v>38</v>
      </c>
      <c r="M14" s="23">
        <v>6</v>
      </c>
      <c r="N14" s="23">
        <f t="shared" si="42"/>
        <v>5</v>
      </c>
      <c r="O14" s="23">
        <f t="shared" si="43"/>
        <v>0</v>
      </c>
      <c r="P14" s="23">
        <v>6</v>
      </c>
      <c r="Q14" s="23">
        <v>-3</v>
      </c>
      <c r="R14" s="23">
        <f t="shared" si="0"/>
        <v>1</v>
      </c>
      <c r="S14" s="23">
        <f t="shared" si="1"/>
        <v>6</v>
      </c>
      <c r="T14" s="23">
        <f t="shared" si="2"/>
        <v>3</v>
      </c>
      <c r="U14" s="23">
        <f t="shared" si="3"/>
        <v>9</v>
      </c>
      <c r="V14" s="23">
        <v>5</v>
      </c>
      <c r="W14" s="23">
        <v>-2</v>
      </c>
      <c r="X14">
        <f t="shared" si="4"/>
        <v>1</v>
      </c>
      <c r="Y14">
        <f t="shared" si="5"/>
        <v>5</v>
      </c>
      <c r="Z14">
        <f t="shared" si="6"/>
        <v>2</v>
      </c>
      <c r="AA14">
        <f t="shared" si="7"/>
        <v>7</v>
      </c>
      <c r="AB14" s="23">
        <v>3</v>
      </c>
      <c r="AC14" s="23">
        <v>2</v>
      </c>
      <c r="AD14">
        <f t="shared" si="8"/>
        <v>0</v>
      </c>
      <c r="AE14">
        <f t="shared" si="9"/>
        <v>3</v>
      </c>
      <c r="AF14">
        <f t="shared" si="10"/>
        <v>2</v>
      </c>
      <c r="AG14">
        <f t="shared" si="11"/>
        <v>1</v>
      </c>
      <c r="AH14" s="23">
        <v>-4</v>
      </c>
      <c r="AI14" s="23">
        <v>3</v>
      </c>
      <c r="AJ14">
        <f t="shared" si="12"/>
        <v>1</v>
      </c>
      <c r="AK14">
        <f t="shared" si="13"/>
        <v>4</v>
      </c>
      <c r="AL14">
        <f t="shared" si="14"/>
        <v>3</v>
      </c>
      <c r="AM14">
        <f t="shared" si="15"/>
        <v>7</v>
      </c>
      <c r="AN14" s="23">
        <v>3</v>
      </c>
      <c r="AO14" s="23">
        <v>3</v>
      </c>
      <c r="AP14">
        <f t="shared" si="16"/>
        <v>0</v>
      </c>
      <c r="AQ14">
        <f t="shared" si="17"/>
        <v>3</v>
      </c>
      <c r="AR14">
        <f t="shared" si="18"/>
        <v>3</v>
      </c>
      <c r="AS14">
        <f t="shared" si="19"/>
        <v>0</v>
      </c>
      <c r="AT14" s="23">
        <v>-4</v>
      </c>
      <c r="AU14" s="23">
        <v>5</v>
      </c>
      <c r="AV14">
        <f t="shared" si="20"/>
        <v>1</v>
      </c>
      <c r="AW14">
        <f t="shared" si="21"/>
        <v>4</v>
      </c>
      <c r="AX14">
        <f t="shared" si="22"/>
        <v>5</v>
      </c>
      <c r="AY14">
        <f t="shared" si="23"/>
        <v>9</v>
      </c>
      <c r="AZ14" s="23">
        <v>5</v>
      </c>
      <c r="BA14" s="23">
        <v>5</v>
      </c>
      <c r="BB14">
        <f t="shared" si="24"/>
        <v>0</v>
      </c>
      <c r="BC14">
        <f t="shared" si="25"/>
        <v>5</v>
      </c>
      <c r="BD14">
        <f t="shared" si="26"/>
        <v>5</v>
      </c>
      <c r="BE14">
        <f t="shared" si="27"/>
        <v>0</v>
      </c>
      <c r="BF14" s="23">
        <v>-1</v>
      </c>
      <c r="BG14" s="23">
        <v>4</v>
      </c>
      <c r="BH14">
        <f t="shared" si="28"/>
        <v>1</v>
      </c>
      <c r="BI14">
        <f t="shared" si="29"/>
        <v>1</v>
      </c>
      <c r="BJ14">
        <f t="shared" si="30"/>
        <v>4</v>
      </c>
      <c r="BK14">
        <f t="shared" si="31"/>
        <v>5</v>
      </c>
      <c r="BL14" s="23">
        <v>-2</v>
      </c>
      <c r="BM14" s="23">
        <v>3</v>
      </c>
      <c r="BN14">
        <f t="shared" si="32"/>
        <v>1</v>
      </c>
      <c r="BO14">
        <f t="shared" si="33"/>
        <v>2</v>
      </c>
      <c r="BP14">
        <f t="shared" si="34"/>
        <v>3</v>
      </c>
      <c r="BQ14">
        <f t="shared" si="35"/>
        <v>5</v>
      </c>
      <c r="BR14" s="23">
        <v>2</v>
      </c>
      <c r="BS14" s="23">
        <v>3</v>
      </c>
      <c r="BT14">
        <f t="shared" si="36"/>
        <v>0</v>
      </c>
      <c r="BU14">
        <f t="shared" si="37"/>
        <v>2</v>
      </c>
      <c r="BV14">
        <f t="shared" si="38"/>
        <v>3</v>
      </c>
      <c r="BW14">
        <f t="shared" si="39"/>
        <v>1</v>
      </c>
      <c r="BX14">
        <f t="shared" si="44"/>
        <v>3.5</v>
      </c>
      <c r="BY14">
        <f t="shared" si="44"/>
        <v>3.3</v>
      </c>
      <c r="BZ14">
        <f t="shared" si="44"/>
        <v>4.4000000000000004</v>
      </c>
      <c r="CA14" s="23">
        <v>47</v>
      </c>
      <c r="CB14" s="23" t="s">
        <v>45</v>
      </c>
      <c r="CC14" s="23" t="s">
        <v>42</v>
      </c>
      <c r="CD14" s="23" t="s">
        <v>43</v>
      </c>
      <c r="CE14" s="23"/>
      <c r="CF14" s="23" t="s">
        <v>97</v>
      </c>
      <c r="CG14" s="23" t="s">
        <v>97</v>
      </c>
      <c r="CH14" s="23" t="s">
        <v>97</v>
      </c>
      <c r="CI14" s="23" t="s">
        <v>97</v>
      </c>
      <c r="CJ14" s="23" t="s">
        <v>97</v>
      </c>
      <c r="CK14" s="23"/>
      <c r="CL14" s="23"/>
      <c r="CM14" s="23" t="s">
        <v>97</v>
      </c>
      <c r="CN14" s="23" t="s">
        <v>97</v>
      </c>
      <c r="CO14" s="23"/>
      <c r="CP14" s="23"/>
      <c r="CQ14" s="23" t="s">
        <v>97</v>
      </c>
      <c r="CR14" s="23" t="s">
        <v>97</v>
      </c>
      <c r="CS14" s="23" t="s">
        <v>97</v>
      </c>
      <c r="CT14" s="23" t="s">
        <v>97</v>
      </c>
      <c r="CU14" s="23" t="s">
        <v>97</v>
      </c>
      <c r="CV14" s="23" t="s">
        <v>97</v>
      </c>
      <c r="CW14" s="23" t="s">
        <v>97</v>
      </c>
      <c r="CX14" s="23" t="s">
        <v>97</v>
      </c>
      <c r="CY14" s="23" t="s">
        <v>97</v>
      </c>
      <c r="CZ14" s="23" t="s">
        <v>97</v>
      </c>
      <c r="DA14" s="23" t="s">
        <v>97</v>
      </c>
      <c r="DB14" s="23" t="s">
        <v>97</v>
      </c>
      <c r="DC14" s="23" t="s">
        <v>97</v>
      </c>
      <c r="DD14" s="23" t="s">
        <v>97</v>
      </c>
      <c r="DE14" s="23" t="s">
        <v>97</v>
      </c>
      <c r="DF14" s="23" t="s">
        <v>97</v>
      </c>
      <c r="DG14" s="23" t="s">
        <v>97</v>
      </c>
      <c r="DH14" s="23" t="s">
        <v>97</v>
      </c>
      <c r="DI14" s="23" t="s">
        <v>97</v>
      </c>
      <c r="DJ14" s="23" t="s">
        <v>97</v>
      </c>
      <c r="DK14" s="23" t="s">
        <v>97</v>
      </c>
      <c r="DL14" s="23" t="s">
        <v>97</v>
      </c>
      <c r="DM14" s="23" t="s">
        <v>97</v>
      </c>
      <c r="DN14" s="23" t="s">
        <v>97</v>
      </c>
      <c r="DO14" s="23" t="s">
        <v>97</v>
      </c>
      <c r="DP14" s="23" t="s">
        <v>97</v>
      </c>
      <c r="DQ14" s="23" t="s">
        <v>97</v>
      </c>
      <c r="DR14" s="23" t="s">
        <v>97</v>
      </c>
      <c r="DS14" s="23" t="s">
        <v>97</v>
      </c>
      <c r="DT14" s="23" t="s">
        <v>97</v>
      </c>
      <c r="DU14" s="23" t="s">
        <v>97</v>
      </c>
      <c r="DV14" s="23" t="s">
        <v>97</v>
      </c>
      <c r="DW14" s="23" t="s">
        <v>97</v>
      </c>
      <c r="DX14" s="23" t="s">
        <v>97</v>
      </c>
      <c r="DY14" s="23" t="s">
        <v>97</v>
      </c>
      <c r="DZ14" s="23" t="s">
        <v>97</v>
      </c>
      <c r="EA14" s="23" t="s">
        <v>97</v>
      </c>
      <c r="EB14" s="23" t="s">
        <v>97</v>
      </c>
      <c r="EC14" s="23" t="s">
        <v>97</v>
      </c>
      <c r="ED14" s="23" t="s">
        <v>97</v>
      </c>
      <c r="EE14" s="23" t="s">
        <v>97</v>
      </c>
      <c r="EF14" s="23" t="s">
        <v>97</v>
      </c>
      <c r="EG14" s="23" t="s">
        <v>97</v>
      </c>
      <c r="EH14" s="23" t="s">
        <v>97</v>
      </c>
      <c r="EI14" s="23" t="s">
        <v>97</v>
      </c>
      <c r="EJ14" s="23" t="s">
        <v>97</v>
      </c>
      <c r="EK14" s="23" t="s">
        <v>97</v>
      </c>
      <c r="EL14" s="23" t="s">
        <v>97</v>
      </c>
      <c r="EM14" s="23" t="s">
        <v>97</v>
      </c>
      <c r="EN14" s="23" t="s">
        <v>97</v>
      </c>
      <c r="EO14" s="23" t="s">
        <v>97</v>
      </c>
      <c r="EP14" s="23" t="s">
        <v>97</v>
      </c>
      <c r="EQ14" s="23" t="s">
        <v>97</v>
      </c>
      <c r="ER14" s="23" t="s">
        <v>97</v>
      </c>
      <c r="ES14" s="23" t="s">
        <v>97</v>
      </c>
      <c r="ET14" s="23" t="s">
        <v>97</v>
      </c>
      <c r="EU14" s="23" t="s">
        <v>97</v>
      </c>
      <c r="EV14" s="23" t="s">
        <v>97</v>
      </c>
      <c r="EW14" s="23" t="s">
        <v>97</v>
      </c>
      <c r="EX14" s="23" t="s">
        <v>97</v>
      </c>
      <c r="EY14" s="23" t="s">
        <v>97</v>
      </c>
      <c r="EZ14" s="23" t="s">
        <v>97</v>
      </c>
      <c r="FA14" s="23" t="s">
        <v>97</v>
      </c>
      <c r="FB14" s="23" t="s">
        <v>97</v>
      </c>
      <c r="FC14" s="23" t="s">
        <v>97</v>
      </c>
      <c r="FD14" s="23" t="s">
        <v>97</v>
      </c>
      <c r="FE14" s="23" t="s">
        <v>97</v>
      </c>
      <c r="FF14" s="23" t="s">
        <v>97</v>
      </c>
      <c r="FG14" s="23" t="s">
        <v>97</v>
      </c>
      <c r="FH14" s="23" t="s">
        <v>97</v>
      </c>
      <c r="FI14" s="23" t="s">
        <v>97</v>
      </c>
      <c r="FJ14" s="23" t="s">
        <v>97</v>
      </c>
      <c r="FK14" s="23" t="s">
        <v>97</v>
      </c>
      <c r="FL14" s="23" t="s">
        <v>97</v>
      </c>
      <c r="FM14" s="23" t="s">
        <v>97</v>
      </c>
      <c r="FN14" s="23" t="s">
        <v>97</v>
      </c>
      <c r="FO14" s="23" t="s">
        <v>97</v>
      </c>
      <c r="FP14" s="23" t="s">
        <v>97</v>
      </c>
      <c r="FQ14" s="23" t="s">
        <v>97</v>
      </c>
      <c r="FR14" s="23" t="s">
        <v>97</v>
      </c>
      <c r="FS14" s="23" t="s">
        <v>97</v>
      </c>
      <c r="FT14" s="23" t="s">
        <v>97</v>
      </c>
      <c r="FU14" s="23" t="s">
        <v>97</v>
      </c>
      <c r="FV14" s="23" t="s">
        <v>97</v>
      </c>
      <c r="FW14" s="23" t="s">
        <v>97</v>
      </c>
      <c r="FX14" s="23" t="s">
        <v>97</v>
      </c>
      <c r="FY14" s="23" t="s">
        <v>97</v>
      </c>
      <c r="FZ14" s="23" t="s">
        <v>97</v>
      </c>
      <c r="GA14" s="23"/>
      <c r="GB14" s="23"/>
      <c r="GC14" s="23"/>
      <c r="GD14" s="23"/>
      <c r="GE14" s="23"/>
    </row>
    <row r="15" spans="1:187" s="21" customFormat="1">
      <c r="A15" s="21">
        <v>12269098011</v>
      </c>
      <c r="B15" s="21">
        <v>396822376</v>
      </c>
      <c r="C15" s="22">
        <v>44183.515416666669</v>
      </c>
      <c r="D15" s="22">
        <v>44183.520879629628</v>
      </c>
      <c r="E15" s="21" t="s">
        <v>30</v>
      </c>
      <c r="F15" s="21">
        <v>0</v>
      </c>
      <c r="G15" s="21">
        <v>6</v>
      </c>
      <c r="H15" s="21">
        <v>10</v>
      </c>
      <c r="I15" s="21">
        <v>3</v>
      </c>
      <c r="J15" s="63" t="s">
        <v>208</v>
      </c>
      <c r="K15" s="21" t="str">
        <f t="shared" si="41"/>
        <v>M</v>
      </c>
      <c r="L15" s="21" t="s">
        <v>38</v>
      </c>
      <c r="M15" s="21">
        <v>9</v>
      </c>
      <c r="N15" s="21">
        <f t="shared" si="42"/>
        <v>6</v>
      </c>
      <c r="O15" s="21">
        <f t="shared" si="43"/>
        <v>10</v>
      </c>
      <c r="P15" s="21">
        <v>10</v>
      </c>
      <c r="Q15" s="21">
        <v>-10</v>
      </c>
      <c r="R15" s="21">
        <f t="shared" si="0"/>
        <v>1</v>
      </c>
      <c r="S15" s="21">
        <f t="shared" si="1"/>
        <v>10</v>
      </c>
      <c r="T15" s="21">
        <f t="shared" si="2"/>
        <v>10</v>
      </c>
      <c r="U15" s="21">
        <f t="shared" si="3"/>
        <v>20</v>
      </c>
      <c r="V15" s="21">
        <v>-10</v>
      </c>
      <c r="W15" s="21">
        <v>6</v>
      </c>
      <c r="X15" s="21">
        <f t="shared" si="4"/>
        <v>1</v>
      </c>
      <c r="Y15" s="21">
        <f t="shared" si="5"/>
        <v>10</v>
      </c>
      <c r="Z15" s="21">
        <f t="shared" si="6"/>
        <v>6</v>
      </c>
      <c r="AA15" s="21">
        <f t="shared" si="7"/>
        <v>16</v>
      </c>
      <c r="AB15" s="21">
        <v>10</v>
      </c>
      <c r="AC15" s="21">
        <v>-1</v>
      </c>
      <c r="AD15" s="21">
        <f t="shared" si="8"/>
        <v>1</v>
      </c>
      <c r="AE15" s="21">
        <f t="shared" si="9"/>
        <v>10</v>
      </c>
      <c r="AF15" s="21">
        <f t="shared" si="10"/>
        <v>1</v>
      </c>
      <c r="AG15" s="21">
        <f t="shared" si="11"/>
        <v>11</v>
      </c>
      <c r="AH15" s="21">
        <v>-8</v>
      </c>
      <c r="AI15" s="21">
        <v>10</v>
      </c>
      <c r="AJ15" s="21">
        <f t="shared" si="12"/>
        <v>1</v>
      </c>
      <c r="AK15" s="21">
        <f t="shared" si="13"/>
        <v>8</v>
      </c>
      <c r="AL15" s="21">
        <f t="shared" si="14"/>
        <v>10</v>
      </c>
      <c r="AM15" s="21">
        <f t="shared" si="15"/>
        <v>18</v>
      </c>
      <c r="AN15" s="21">
        <v>10</v>
      </c>
      <c r="AO15" s="21">
        <v>-5</v>
      </c>
      <c r="AP15" s="21">
        <f t="shared" si="16"/>
        <v>1</v>
      </c>
      <c r="AQ15" s="21">
        <f t="shared" si="17"/>
        <v>10</v>
      </c>
      <c r="AR15" s="21">
        <f t="shared" si="18"/>
        <v>5</v>
      </c>
      <c r="AS15" s="21">
        <f t="shared" si="19"/>
        <v>15</v>
      </c>
      <c r="AT15" s="21">
        <v>-8</v>
      </c>
      <c r="AU15" s="21">
        <v>3</v>
      </c>
      <c r="AV15" s="21">
        <f t="shared" si="20"/>
        <v>1</v>
      </c>
      <c r="AW15" s="21">
        <f t="shared" si="21"/>
        <v>8</v>
      </c>
      <c r="AX15" s="21">
        <f t="shared" si="22"/>
        <v>3</v>
      </c>
      <c r="AY15" s="21">
        <f t="shared" si="23"/>
        <v>11</v>
      </c>
      <c r="AZ15" s="21">
        <v>9</v>
      </c>
      <c r="BA15" s="21">
        <v>-4</v>
      </c>
      <c r="BB15" s="21">
        <f t="shared" si="24"/>
        <v>1</v>
      </c>
      <c r="BC15" s="21">
        <f t="shared" si="25"/>
        <v>9</v>
      </c>
      <c r="BD15" s="21">
        <f t="shared" si="26"/>
        <v>4</v>
      </c>
      <c r="BE15" s="21">
        <f t="shared" si="27"/>
        <v>13</v>
      </c>
      <c r="BF15" s="21">
        <v>-10</v>
      </c>
      <c r="BG15" s="21">
        <v>5</v>
      </c>
      <c r="BH15" s="21">
        <f t="shared" si="28"/>
        <v>1</v>
      </c>
      <c r="BI15" s="21">
        <f t="shared" si="29"/>
        <v>10</v>
      </c>
      <c r="BJ15" s="21">
        <f t="shared" si="30"/>
        <v>5</v>
      </c>
      <c r="BK15" s="21">
        <f t="shared" si="31"/>
        <v>15</v>
      </c>
      <c r="BL15" s="21">
        <v>-10</v>
      </c>
      <c r="BM15" s="21">
        <v>10</v>
      </c>
      <c r="BN15" s="21">
        <f t="shared" si="32"/>
        <v>1</v>
      </c>
      <c r="BO15" s="21">
        <f t="shared" si="33"/>
        <v>10</v>
      </c>
      <c r="BP15" s="21">
        <f t="shared" si="34"/>
        <v>10</v>
      </c>
      <c r="BQ15" s="21">
        <f t="shared" si="35"/>
        <v>20</v>
      </c>
      <c r="BR15" s="21">
        <v>8</v>
      </c>
      <c r="BS15" s="21">
        <v>-7</v>
      </c>
      <c r="BT15" s="21">
        <f t="shared" si="36"/>
        <v>1</v>
      </c>
      <c r="BU15" s="21">
        <f t="shared" si="37"/>
        <v>8</v>
      </c>
      <c r="BV15" s="21">
        <f t="shared" si="38"/>
        <v>7</v>
      </c>
      <c r="BW15" s="21">
        <f t="shared" si="39"/>
        <v>15</v>
      </c>
      <c r="BX15" s="21">
        <f t="shared" si="44"/>
        <v>9.3000000000000007</v>
      </c>
      <c r="BY15" s="21">
        <f t="shared" si="44"/>
        <v>6.1</v>
      </c>
      <c r="BZ15" s="21">
        <f t="shared" si="44"/>
        <v>15.4</v>
      </c>
      <c r="CA15" s="21">
        <v>36</v>
      </c>
      <c r="CB15" s="21" t="s">
        <v>45</v>
      </c>
      <c r="CC15" s="21" t="s">
        <v>42</v>
      </c>
      <c r="CD15" s="21" t="s">
        <v>43</v>
      </c>
      <c r="CE15" s="21" t="s">
        <v>46</v>
      </c>
      <c r="CF15" s="21" t="s">
        <v>97</v>
      </c>
      <c r="CG15" s="21" t="s">
        <v>97</v>
      </c>
      <c r="CH15" s="21" t="s">
        <v>97</v>
      </c>
      <c r="CI15" s="21" t="s">
        <v>97</v>
      </c>
      <c r="CJ15" s="21" t="s">
        <v>97</v>
      </c>
      <c r="CM15" s="21" t="s">
        <v>97</v>
      </c>
      <c r="CN15" s="21" t="s">
        <v>97</v>
      </c>
      <c r="CQ15" s="21" t="s">
        <v>97</v>
      </c>
      <c r="CR15" s="21" t="s">
        <v>97</v>
      </c>
      <c r="CS15" s="21" t="s">
        <v>97</v>
      </c>
      <c r="CT15" s="21" t="s">
        <v>97</v>
      </c>
      <c r="CU15" s="21" t="s">
        <v>97</v>
      </c>
      <c r="CV15" s="21" t="s">
        <v>97</v>
      </c>
      <c r="CW15" s="21" t="s">
        <v>97</v>
      </c>
      <c r="CX15" s="21" t="s">
        <v>97</v>
      </c>
      <c r="CY15" s="21" t="s">
        <v>97</v>
      </c>
      <c r="CZ15" s="21" t="s">
        <v>97</v>
      </c>
      <c r="DA15" s="21" t="s">
        <v>97</v>
      </c>
      <c r="DB15" s="21" t="s">
        <v>97</v>
      </c>
      <c r="DC15" s="21" t="s">
        <v>97</v>
      </c>
      <c r="DD15" s="21" t="s">
        <v>97</v>
      </c>
      <c r="DE15" s="21" t="s">
        <v>97</v>
      </c>
      <c r="DF15" s="21" t="s">
        <v>97</v>
      </c>
      <c r="DG15" s="21" t="s">
        <v>97</v>
      </c>
      <c r="DH15" s="21" t="s">
        <v>97</v>
      </c>
      <c r="DI15" s="21" t="s">
        <v>97</v>
      </c>
      <c r="DJ15" s="21" t="s">
        <v>97</v>
      </c>
      <c r="DK15" s="21" t="s">
        <v>97</v>
      </c>
      <c r="DL15" s="21" t="s">
        <v>97</v>
      </c>
      <c r="DM15" s="21" t="s">
        <v>97</v>
      </c>
      <c r="DN15" s="21" t="s">
        <v>97</v>
      </c>
      <c r="DO15" s="21" t="s">
        <v>97</v>
      </c>
      <c r="DP15" s="21" t="s">
        <v>97</v>
      </c>
      <c r="DQ15" s="21" t="s">
        <v>97</v>
      </c>
      <c r="DR15" s="21" t="s">
        <v>97</v>
      </c>
      <c r="DS15" s="21" t="s">
        <v>97</v>
      </c>
      <c r="DT15" s="21" t="s">
        <v>97</v>
      </c>
      <c r="DU15" s="21" t="s">
        <v>97</v>
      </c>
      <c r="DV15" s="21" t="s">
        <v>97</v>
      </c>
      <c r="DW15" s="21" t="s">
        <v>97</v>
      </c>
      <c r="DX15" s="21" t="s">
        <v>97</v>
      </c>
      <c r="DY15" s="21" t="s">
        <v>97</v>
      </c>
      <c r="DZ15" s="21" t="s">
        <v>97</v>
      </c>
      <c r="EA15" s="21" t="s">
        <v>97</v>
      </c>
      <c r="EB15" s="21" t="s">
        <v>97</v>
      </c>
      <c r="EC15" s="21" t="s">
        <v>97</v>
      </c>
      <c r="ED15" s="21" t="s">
        <v>97</v>
      </c>
      <c r="EE15" s="21" t="s">
        <v>97</v>
      </c>
      <c r="EF15" s="21" t="s">
        <v>97</v>
      </c>
      <c r="EG15" s="21" t="s">
        <v>97</v>
      </c>
      <c r="EH15" s="21" t="s">
        <v>97</v>
      </c>
      <c r="EI15" s="21" t="s">
        <v>97</v>
      </c>
      <c r="EJ15" s="21" t="s">
        <v>97</v>
      </c>
      <c r="EK15" s="21" t="s">
        <v>97</v>
      </c>
      <c r="EL15" s="21" t="s">
        <v>97</v>
      </c>
      <c r="EM15" s="21" t="s">
        <v>97</v>
      </c>
      <c r="EN15" s="21" t="s">
        <v>97</v>
      </c>
      <c r="EO15" s="21" t="s">
        <v>97</v>
      </c>
      <c r="EP15" s="21" t="s">
        <v>97</v>
      </c>
      <c r="EQ15" s="21" t="s">
        <v>97</v>
      </c>
      <c r="ER15" s="21" t="s">
        <v>97</v>
      </c>
      <c r="ES15" s="21" t="s">
        <v>97</v>
      </c>
      <c r="ET15" s="21" t="s">
        <v>97</v>
      </c>
      <c r="EU15" s="21" t="s">
        <v>97</v>
      </c>
      <c r="EV15" s="21" t="s">
        <v>97</v>
      </c>
      <c r="EW15" s="21" t="s">
        <v>97</v>
      </c>
      <c r="EX15" s="21" t="s">
        <v>97</v>
      </c>
      <c r="EY15" s="21" t="s">
        <v>97</v>
      </c>
      <c r="EZ15" s="21" t="s">
        <v>97</v>
      </c>
      <c r="FA15" s="21" t="s">
        <v>97</v>
      </c>
      <c r="FB15" s="21" t="s">
        <v>97</v>
      </c>
      <c r="FC15" s="21" t="s">
        <v>97</v>
      </c>
      <c r="FD15" s="21" t="s">
        <v>97</v>
      </c>
      <c r="FE15" s="21" t="s">
        <v>97</v>
      </c>
      <c r="FF15" s="21" t="s">
        <v>97</v>
      </c>
      <c r="FG15" s="21" t="s">
        <v>97</v>
      </c>
      <c r="FH15" s="21" t="s">
        <v>97</v>
      </c>
      <c r="FI15" s="21" t="s">
        <v>97</v>
      </c>
      <c r="FJ15" s="21" t="s">
        <v>97</v>
      </c>
      <c r="FK15" s="21" t="s">
        <v>97</v>
      </c>
      <c r="FL15" s="21" t="s">
        <v>97</v>
      </c>
      <c r="FM15" s="21" t="s">
        <v>97</v>
      </c>
      <c r="FN15" s="21" t="s">
        <v>97</v>
      </c>
      <c r="FO15" s="21" t="s">
        <v>97</v>
      </c>
      <c r="FP15" s="21" t="s">
        <v>97</v>
      </c>
      <c r="FQ15" s="21" t="s">
        <v>97</v>
      </c>
      <c r="FR15" s="21" t="s">
        <v>97</v>
      </c>
      <c r="FS15" s="21" t="s">
        <v>97</v>
      </c>
      <c r="FT15" s="21" t="s">
        <v>97</v>
      </c>
      <c r="FU15" s="21" t="s">
        <v>97</v>
      </c>
      <c r="FV15" s="21" t="s">
        <v>97</v>
      </c>
      <c r="FW15" s="21" t="s">
        <v>97</v>
      </c>
      <c r="FX15" s="21" t="s">
        <v>97</v>
      </c>
      <c r="FY15" s="21" t="s">
        <v>97</v>
      </c>
      <c r="FZ15" s="21" t="s">
        <v>97</v>
      </c>
    </row>
    <row r="16" spans="1:187">
      <c r="A16">
        <v>12269093097</v>
      </c>
      <c r="B16">
        <v>396822376</v>
      </c>
      <c r="C16" s="1">
        <v>44183.514432870368</v>
      </c>
      <c r="D16" s="1">
        <v>44183.515752314815</v>
      </c>
      <c r="E16" t="s">
        <v>30</v>
      </c>
      <c r="F16">
        <v>6</v>
      </c>
      <c r="G16">
        <v>2</v>
      </c>
      <c r="H16">
        <v>1</v>
      </c>
      <c r="I16">
        <v>9</v>
      </c>
      <c r="J16" s="41" t="s">
        <v>207</v>
      </c>
      <c r="K16" s="23" t="str">
        <f t="shared" si="41"/>
        <v>K</v>
      </c>
      <c r="L16" t="s">
        <v>38</v>
      </c>
      <c r="M16">
        <v>2</v>
      </c>
      <c r="N16" s="23">
        <f t="shared" si="42"/>
        <v>6</v>
      </c>
      <c r="O16" s="23">
        <f t="shared" si="43"/>
        <v>9</v>
      </c>
      <c r="R16" t="str">
        <f t="shared" si="0"/>
        <v>N/A</v>
      </c>
      <c r="S16" t="str">
        <f t="shared" si="1"/>
        <v>N/A</v>
      </c>
      <c r="T16" t="str">
        <f t="shared" si="2"/>
        <v>N/A</v>
      </c>
      <c r="U16" t="str">
        <f t="shared" si="3"/>
        <v>N/A</v>
      </c>
      <c r="X16" t="str">
        <f t="shared" si="4"/>
        <v>N/A</v>
      </c>
      <c r="Y16" t="str">
        <f t="shared" si="5"/>
        <v>N/A</v>
      </c>
      <c r="Z16" t="str">
        <f t="shared" si="6"/>
        <v>N/A</v>
      </c>
      <c r="AA16" t="str">
        <f t="shared" si="7"/>
        <v>N/A</v>
      </c>
      <c r="AD16" t="str">
        <f t="shared" si="8"/>
        <v>N/A</v>
      </c>
      <c r="AE16" t="str">
        <f t="shared" si="9"/>
        <v>N/A</v>
      </c>
      <c r="AF16" t="str">
        <f t="shared" si="10"/>
        <v>N/A</v>
      </c>
      <c r="AG16" t="str">
        <f t="shared" si="11"/>
        <v>N/A</v>
      </c>
      <c r="AJ16" t="str">
        <f t="shared" si="12"/>
        <v>N/A</v>
      </c>
      <c r="AK16" t="str">
        <f t="shared" si="13"/>
        <v>N/A</v>
      </c>
      <c r="AL16" t="str">
        <f t="shared" si="14"/>
        <v>N/A</v>
      </c>
      <c r="AM16" t="str">
        <f t="shared" si="15"/>
        <v>N/A</v>
      </c>
      <c r="AP16" t="str">
        <f t="shared" si="16"/>
        <v>N/A</v>
      </c>
      <c r="AQ16" t="str">
        <f t="shared" si="17"/>
        <v>N/A</v>
      </c>
      <c r="AR16" t="str">
        <f t="shared" si="18"/>
        <v>N/A</v>
      </c>
      <c r="AS16" t="str">
        <f t="shared" si="19"/>
        <v>N/A</v>
      </c>
      <c r="AV16" t="str">
        <f t="shared" si="20"/>
        <v>N/A</v>
      </c>
      <c r="AW16" t="str">
        <f t="shared" si="21"/>
        <v>N/A</v>
      </c>
      <c r="AX16" t="str">
        <f t="shared" si="22"/>
        <v>N/A</v>
      </c>
      <c r="AY16" t="str">
        <f t="shared" si="23"/>
        <v>N/A</v>
      </c>
      <c r="BB16" t="str">
        <f t="shared" si="24"/>
        <v>N/A</v>
      </c>
      <c r="BC16" t="str">
        <f t="shared" si="25"/>
        <v>N/A</v>
      </c>
      <c r="BD16" t="str">
        <f t="shared" si="26"/>
        <v>N/A</v>
      </c>
      <c r="BE16" t="str">
        <f t="shared" si="27"/>
        <v>N/A</v>
      </c>
      <c r="BH16" t="str">
        <f t="shared" si="28"/>
        <v>N/A</v>
      </c>
      <c r="BI16" t="str">
        <f t="shared" si="29"/>
        <v>N/A</v>
      </c>
      <c r="BJ16" t="str">
        <f t="shared" si="30"/>
        <v>N/A</v>
      </c>
      <c r="BK16" t="str">
        <f t="shared" si="31"/>
        <v>N/A</v>
      </c>
      <c r="BN16" t="str">
        <f t="shared" si="32"/>
        <v>N/A</v>
      </c>
      <c r="BO16" t="str">
        <f t="shared" si="33"/>
        <v>N/A</v>
      </c>
      <c r="BP16" t="str">
        <f t="shared" si="34"/>
        <v>N/A</v>
      </c>
      <c r="BQ16" t="str">
        <f t="shared" si="35"/>
        <v>N/A</v>
      </c>
      <c r="BT16" t="str">
        <f t="shared" si="36"/>
        <v>N/A</v>
      </c>
      <c r="BU16" t="str">
        <f t="shared" si="37"/>
        <v>N/A</v>
      </c>
      <c r="BV16" t="str">
        <f t="shared" si="38"/>
        <v>N/A</v>
      </c>
      <c r="BW16" t="str">
        <f t="shared" si="39"/>
        <v>N/A</v>
      </c>
      <c r="CF16" s="23" t="s">
        <v>97</v>
      </c>
      <c r="CG16" s="23" t="s">
        <v>97</v>
      </c>
      <c r="CH16" s="23" t="s">
        <v>97</v>
      </c>
      <c r="CI16" s="23" t="s">
        <v>97</v>
      </c>
      <c r="CJ16" s="23" t="s">
        <v>97</v>
      </c>
      <c r="CK16" s="23"/>
      <c r="CL16" s="23"/>
      <c r="CM16" s="23" t="s">
        <v>97</v>
      </c>
      <c r="CN16" s="23" t="s">
        <v>97</v>
      </c>
      <c r="CO16" s="23"/>
      <c r="CP16" s="23"/>
      <c r="CQ16" s="23" t="s">
        <v>97</v>
      </c>
      <c r="CR16" s="23" t="s">
        <v>97</v>
      </c>
      <c r="CS16" s="23" t="s">
        <v>97</v>
      </c>
      <c r="CT16" s="23" t="s">
        <v>97</v>
      </c>
      <c r="CU16" s="23" t="s">
        <v>97</v>
      </c>
      <c r="CV16" s="23" t="s">
        <v>97</v>
      </c>
      <c r="CW16" s="23" t="s">
        <v>97</v>
      </c>
      <c r="CX16" s="23" t="s">
        <v>97</v>
      </c>
      <c r="CY16" s="23" t="s">
        <v>97</v>
      </c>
      <c r="CZ16" s="23" t="s">
        <v>97</v>
      </c>
      <c r="DA16" s="23" t="s">
        <v>97</v>
      </c>
      <c r="DB16" s="23" t="s">
        <v>97</v>
      </c>
      <c r="DC16" s="23" t="s">
        <v>97</v>
      </c>
      <c r="DD16" s="23" t="s">
        <v>97</v>
      </c>
      <c r="DE16" s="23" t="s">
        <v>97</v>
      </c>
      <c r="DF16" s="23" t="s">
        <v>97</v>
      </c>
      <c r="DG16" s="23" t="s">
        <v>97</v>
      </c>
      <c r="DH16" s="23" t="s">
        <v>97</v>
      </c>
      <c r="DI16" s="23" t="s">
        <v>97</v>
      </c>
      <c r="DJ16" s="23" t="s">
        <v>97</v>
      </c>
      <c r="DK16" s="23" t="s">
        <v>97</v>
      </c>
      <c r="DL16" s="23" t="s">
        <v>97</v>
      </c>
      <c r="DM16" s="23" t="s">
        <v>97</v>
      </c>
      <c r="DN16" s="23" t="s">
        <v>97</v>
      </c>
      <c r="DO16" s="23" t="s">
        <v>97</v>
      </c>
      <c r="DP16" s="23" t="s">
        <v>97</v>
      </c>
      <c r="DQ16" s="23" t="s">
        <v>97</v>
      </c>
      <c r="DR16" s="23" t="s">
        <v>97</v>
      </c>
      <c r="DS16" s="23" t="s">
        <v>97</v>
      </c>
      <c r="DT16" s="23" t="s">
        <v>97</v>
      </c>
      <c r="DU16" s="23" t="s">
        <v>97</v>
      </c>
      <c r="DV16" s="23" t="s">
        <v>97</v>
      </c>
      <c r="DW16" s="23" t="s">
        <v>97</v>
      </c>
      <c r="DX16" s="23" t="s">
        <v>97</v>
      </c>
      <c r="DY16" s="23" t="s">
        <v>97</v>
      </c>
      <c r="DZ16" s="23" t="s">
        <v>97</v>
      </c>
      <c r="EA16" s="23" t="s">
        <v>97</v>
      </c>
      <c r="EB16" s="23" t="s">
        <v>97</v>
      </c>
      <c r="EC16" s="23" t="s">
        <v>97</v>
      </c>
      <c r="ED16" s="23" t="s">
        <v>97</v>
      </c>
      <c r="EE16" s="23" t="s">
        <v>97</v>
      </c>
      <c r="EF16" s="23" t="s">
        <v>97</v>
      </c>
      <c r="EG16" s="23" t="s">
        <v>97</v>
      </c>
      <c r="EH16" s="23" t="s">
        <v>97</v>
      </c>
      <c r="EI16" s="23" t="s">
        <v>97</v>
      </c>
      <c r="EJ16" s="23" t="s">
        <v>97</v>
      </c>
      <c r="EK16" s="23" t="s">
        <v>97</v>
      </c>
      <c r="EL16" s="23" t="s">
        <v>97</v>
      </c>
      <c r="EM16" s="23" t="s">
        <v>97</v>
      </c>
      <c r="EN16" s="23" t="s">
        <v>97</v>
      </c>
      <c r="EO16" s="23" t="s">
        <v>97</v>
      </c>
      <c r="EP16" s="23" t="s">
        <v>97</v>
      </c>
      <c r="EQ16" s="23" t="s">
        <v>97</v>
      </c>
      <c r="ER16" s="23" t="s">
        <v>97</v>
      </c>
      <c r="ES16" s="23" t="s">
        <v>97</v>
      </c>
      <c r="ET16" s="23" t="s">
        <v>97</v>
      </c>
      <c r="EU16" s="23" t="s">
        <v>97</v>
      </c>
      <c r="EV16" s="23" t="s">
        <v>97</v>
      </c>
      <c r="EW16" s="23" t="s">
        <v>97</v>
      </c>
      <c r="EX16" s="23" t="s">
        <v>97</v>
      </c>
      <c r="EY16" s="23" t="s">
        <v>97</v>
      </c>
      <c r="EZ16" s="23" t="s">
        <v>97</v>
      </c>
      <c r="FA16" s="23" t="s">
        <v>97</v>
      </c>
      <c r="FB16" s="23" t="s">
        <v>97</v>
      </c>
      <c r="FC16" s="23" t="s">
        <v>97</v>
      </c>
      <c r="FD16" s="23" t="s">
        <v>97</v>
      </c>
      <c r="FE16" s="23" t="s">
        <v>97</v>
      </c>
      <c r="FF16" s="23" t="s">
        <v>97</v>
      </c>
      <c r="FG16" s="23" t="s">
        <v>97</v>
      </c>
      <c r="FH16" s="23" t="s">
        <v>97</v>
      </c>
      <c r="FI16" s="23" t="s">
        <v>97</v>
      </c>
      <c r="FJ16" s="23" t="s">
        <v>97</v>
      </c>
      <c r="FK16" s="23" t="s">
        <v>97</v>
      </c>
      <c r="FL16" s="23" t="s">
        <v>97</v>
      </c>
      <c r="FM16" s="23" t="s">
        <v>97</v>
      </c>
      <c r="FN16" s="23" t="s">
        <v>97</v>
      </c>
      <c r="FO16" s="23" t="s">
        <v>97</v>
      </c>
      <c r="FP16" s="23" t="s">
        <v>97</v>
      </c>
      <c r="FQ16" s="23" t="s">
        <v>97</v>
      </c>
      <c r="FR16" s="23" t="s">
        <v>97</v>
      </c>
      <c r="FS16" s="23" t="s">
        <v>97</v>
      </c>
      <c r="FT16" s="23" t="s">
        <v>97</v>
      </c>
      <c r="FU16" s="23" t="s">
        <v>97</v>
      </c>
      <c r="FV16" s="23" t="s">
        <v>97</v>
      </c>
      <c r="FW16" s="23" t="s">
        <v>97</v>
      </c>
      <c r="FX16" s="23" t="s">
        <v>97</v>
      </c>
      <c r="FY16" s="23" t="s">
        <v>97</v>
      </c>
      <c r="FZ16" s="23" t="s">
        <v>97</v>
      </c>
    </row>
    <row r="17" spans="1:187">
      <c r="A17">
        <v>12269027421</v>
      </c>
      <c r="B17">
        <v>396822376</v>
      </c>
      <c r="C17" s="1">
        <v>44183.5000462963</v>
      </c>
      <c r="D17" s="1">
        <v>44183.502881944441</v>
      </c>
      <c r="E17" t="s">
        <v>30</v>
      </c>
      <c r="F17">
        <v>6</v>
      </c>
      <c r="G17">
        <v>4</v>
      </c>
      <c r="H17">
        <v>4</v>
      </c>
      <c r="I17">
        <v>7</v>
      </c>
      <c r="J17" s="41" t="s">
        <v>207</v>
      </c>
      <c r="K17" s="23" t="str">
        <f t="shared" si="41"/>
        <v>K</v>
      </c>
      <c r="L17" t="s">
        <v>38</v>
      </c>
      <c r="M17">
        <v>9</v>
      </c>
      <c r="N17" s="23">
        <f t="shared" si="42"/>
        <v>6</v>
      </c>
      <c r="O17" s="23">
        <f t="shared" si="43"/>
        <v>7</v>
      </c>
      <c r="P17">
        <v>10</v>
      </c>
      <c r="Q17">
        <v>-5</v>
      </c>
      <c r="R17">
        <f t="shared" si="0"/>
        <v>1</v>
      </c>
      <c r="S17">
        <f t="shared" si="1"/>
        <v>10</v>
      </c>
      <c r="T17">
        <f t="shared" si="2"/>
        <v>5</v>
      </c>
      <c r="U17">
        <f t="shared" si="3"/>
        <v>15</v>
      </c>
      <c r="V17">
        <v>-10</v>
      </c>
      <c r="W17">
        <v>8</v>
      </c>
      <c r="X17">
        <f t="shared" si="4"/>
        <v>1</v>
      </c>
      <c r="Y17">
        <f t="shared" si="5"/>
        <v>10</v>
      </c>
      <c r="Z17">
        <f t="shared" si="6"/>
        <v>8</v>
      </c>
      <c r="AA17">
        <f t="shared" si="7"/>
        <v>18</v>
      </c>
      <c r="AB17">
        <v>4</v>
      </c>
      <c r="AC17">
        <v>-5</v>
      </c>
      <c r="AD17">
        <f t="shared" si="8"/>
        <v>1</v>
      </c>
      <c r="AE17">
        <f t="shared" si="9"/>
        <v>4</v>
      </c>
      <c r="AF17">
        <f t="shared" si="10"/>
        <v>5</v>
      </c>
      <c r="AG17">
        <f t="shared" si="11"/>
        <v>9</v>
      </c>
      <c r="AH17">
        <v>-10</v>
      </c>
      <c r="AI17">
        <v>-2</v>
      </c>
      <c r="AJ17">
        <f t="shared" si="12"/>
        <v>1</v>
      </c>
      <c r="AK17">
        <f t="shared" si="13"/>
        <v>10</v>
      </c>
      <c r="AL17">
        <f t="shared" si="14"/>
        <v>2</v>
      </c>
      <c r="AM17">
        <f t="shared" si="15"/>
        <v>8</v>
      </c>
      <c r="AN17">
        <v>10</v>
      </c>
      <c r="AO17">
        <v>4</v>
      </c>
      <c r="AP17">
        <f t="shared" si="16"/>
        <v>0</v>
      </c>
      <c r="AQ17">
        <f t="shared" si="17"/>
        <v>10</v>
      </c>
      <c r="AR17">
        <f t="shared" si="18"/>
        <v>4</v>
      </c>
      <c r="AS17">
        <f t="shared" si="19"/>
        <v>6</v>
      </c>
      <c r="AT17">
        <v>-5</v>
      </c>
      <c r="AU17">
        <v>-5</v>
      </c>
      <c r="AV17">
        <f t="shared" si="20"/>
        <v>1</v>
      </c>
      <c r="AW17">
        <f t="shared" si="21"/>
        <v>5</v>
      </c>
      <c r="AX17">
        <f t="shared" si="22"/>
        <v>5</v>
      </c>
      <c r="AY17">
        <f t="shared" si="23"/>
        <v>0</v>
      </c>
      <c r="AZ17">
        <v>7</v>
      </c>
      <c r="BA17">
        <v>5</v>
      </c>
      <c r="BB17">
        <f t="shared" si="24"/>
        <v>0</v>
      </c>
      <c r="BC17">
        <f t="shared" si="25"/>
        <v>7</v>
      </c>
      <c r="BD17">
        <f t="shared" si="26"/>
        <v>5</v>
      </c>
      <c r="BE17">
        <f t="shared" si="27"/>
        <v>2</v>
      </c>
      <c r="BF17">
        <v>-10</v>
      </c>
      <c r="BG17">
        <v>-5</v>
      </c>
      <c r="BH17">
        <f t="shared" si="28"/>
        <v>1</v>
      </c>
      <c r="BI17">
        <f t="shared" si="29"/>
        <v>10</v>
      </c>
      <c r="BJ17">
        <f t="shared" si="30"/>
        <v>5</v>
      </c>
      <c r="BK17">
        <f t="shared" si="31"/>
        <v>5</v>
      </c>
      <c r="BL17">
        <v>6</v>
      </c>
      <c r="BM17">
        <v>8</v>
      </c>
      <c r="BN17">
        <f t="shared" si="32"/>
        <v>0</v>
      </c>
      <c r="BO17">
        <f t="shared" si="33"/>
        <v>6</v>
      </c>
      <c r="BP17">
        <f t="shared" si="34"/>
        <v>8</v>
      </c>
      <c r="BQ17">
        <f t="shared" si="35"/>
        <v>2</v>
      </c>
      <c r="BR17">
        <v>5</v>
      </c>
      <c r="BS17">
        <v>-4</v>
      </c>
      <c r="BT17">
        <f t="shared" si="36"/>
        <v>1</v>
      </c>
      <c r="BU17">
        <f t="shared" si="37"/>
        <v>5</v>
      </c>
      <c r="BV17">
        <f t="shared" si="38"/>
        <v>4</v>
      </c>
      <c r="BW17">
        <f t="shared" si="39"/>
        <v>9</v>
      </c>
      <c r="BX17">
        <f t="shared" ref="BX17:BZ20" si="45">AVERAGE(BU17,BO17,BI17,BC17,AW17,AQ17,AK17,AE17,Y17,S17)</f>
        <v>7.7</v>
      </c>
      <c r="BY17">
        <f t="shared" si="45"/>
        <v>5.0999999999999996</v>
      </c>
      <c r="BZ17">
        <f t="shared" si="45"/>
        <v>7.4</v>
      </c>
      <c r="CA17">
        <v>25</v>
      </c>
      <c r="CB17" t="s">
        <v>41</v>
      </c>
      <c r="CC17" t="s">
        <v>42</v>
      </c>
      <c r="CD17" t="s">
        <v>43</v>
      </c>
      <c r="CF17" s="23" t="s">
        <v>97</v>
      </c>
      <c r="CG17" s="23" t="s">
        <v>97</v>
      </c>
      <c r="CH17" s="23" t="s">
        <v>97</v>
      </c>
      <c r="CI17" s="23" t="s">
        <v>97</v>
      </c>
      <c r="CJ17" s="23" t="s">
        <v>97</v>
      </c>
      <c r="CK17" s="23"/>
      <c r="CL17" s="23"/>
      <c r="CM17" s="23" t="s">
        <v>97</v>
      </c>
      <c r="CN17" s="23" t="s">
        <v>97</v>
      </c>
      <c r="CO17" s="23"/>
      <c r="CP17" s="23"/>
      <c r="CQ17" s="23" t="s">
        <v>97</v>
      </c>
      <c r="CR17" s="23" t="s">
        <v>97</v>
      </c>
      <c r="CS17" s="23" t="s">
        <v>97</v>
      </c>
      <c r="CT17" s="23" t="s">
        <v>97</v>
      </c>
      <c r="CU17" s="23" t="s">
        <v>97</v>
      </c>
      <c r="CV17" s="23" t="s">
        <v>97</v>
      </c>
      <c r="CW17" s="23" t="s">
        <v>97</v>
      </c>
      <c r="CX17" s="23" t="s">
        <v>97</v>
      </c>
      <c r="CY17" s="23" t="s">
        <v>97</v>
      </c>
      <c r="CZ17" s="23" t="s">
        <v>97</v>
      </c>
      <c r="DA17" s="23" t="s">
        <v>97</v>
      </c>
      <c r="DB17" s="23" t="s">
        <v>97</v>
      </c>
      <c r="DC17" s="23" t="s">
        <v>97</v>
      </c>
      <c r="DD17" s="23" t="s">
        <v>97</v>
      </c>
      <c r="DE17" s="23" t="s">
        <v>97</v>
      </c>
      <c r="DF17" s="23" t="s">
        <v>97</v>
      </c>
      <c r="DG17" s="23" t="s">
        <v>97</v>
      </c>
      <c r="DH17" s="23" t="s">
        <v>97</v>
      </c>
      <c r="DI17" s="23" t="s">
        <v>97</v>
      </c>
      <c r="DJ17" s="23" t="s">
        <v>97</v>
      </c>
      <c r="DK17" s="23" t="s">
        <v>97</v>
      </c>
      <c r="DL17" s="23" t="s">
        <v>97</v>
      </c>
      <c r="DM17" s="23" t="s">
        <v>97</v>
      </c>
      <c r="DN17" s="23" t="s">
        <v>97</v>
      </c>
      <c r="DO17" s="23" t="s">
        <v>97</v>
      </c>
      <c r="DP17" s="23" t="s">
        <v>97</v>
      </c>
      <c r="DQ17" s="23" t="s">
        <v>97</v>
      </c>
      <c r="DR17" s="23" t="s">
        <v>97</v>
      </c>
      <c r="DS17" s="23" t="s">
        <v>97</v>
      </c>
      <c r="DT17" s="23" t="s">
        <v>97</v>
      </c>
      <c r="DU17" s="23" t="s">
        <v>97</v>
      </c>
      <c r="DV17" s="23" t="s">
        <v>97</v>
      </c>
      <c r="DW17" s="23" t="s">
        <v>97</v>
      </c>
      <c r="DX17" s="23" t="s">
        <v>97</v>
      </c>
      <c r="DY17" s="23" t="s">
        <v>97</v>
      </c>
      <c r="DZ17" s="23" t="s">
        <v>97</v>
      </c>
      <c r="EA17" s="23" t="s">
        <v>97</v>
      </c>
      <c r="EB17" s="23" t="s">
        <v>97</v>
      </c>
      <c r="EC17" s="23" t="s">
        <v>97</v>
      </c>
      <c r="ED17" s="23" t="s">
        <v>97</v>
      </c>
      <c r="EE17" s="23" t="s">
        <v>97</v>
      </c>
      <c r="EF17" s="23" t="s">
        <v>97</v>
      </c>
      <c r="EG17" s="23" t="s">
        <v>97</v>
      </c>
      <c r="EH17" s="23" t="s">
        <v>97</v>
      </c>
      <c r="EI17" s="23" t="s">
        <v>97</v>
      </c>
      <c r="EJ17" s="23" t="s">
        <v>97</v>
      </c>
      <c r="EK17" s="23" t="s">
        <v>97</v>
      </c>
      <c r="EL17" s="23" t="s">
        <v>97</v>
      </c>
      <c r="EM17" s="23" t="s">
        <v>97</v>
      </c>
      <c r="EN17" s="23" t="s">
        <v>97</v>
      </c>
      <c r="EO17" s="23" t="s">
        <v>97</v>
      </c>
      <c r="EP17" s="23" t="s">
        <v>97</v>
      </c>
      <c r="EQ17" s="23" t="s">
        <v>97</v>
      </c>
      <c r="ER17" s="23" t="s">
        <v>97</v>
      </c>
      <c r="ES17" s="23" t="s">
        <v>97</v>
      </c>
      <c r="ET17" s="23" t="s">
        <v>97</v>
      </c>
      <c r="EU17" s="23" t="s">
        <v>97</v>
      </c>
      <c r="EV17" s="23" t="s">
        <v>97</v>
      </c>
      <c r="EW17" s="23" t="s">
        <v>97</v>
      </c>
      <c r="EX17" s="23" t="s">
        <v>97</v>
      </c>
      <c r="EY17" s="23" t="s">
        <v>97</v>
      </c>
      <c r="EZ17" s="23" t="s">
        <v>97</v>
      </c>
      <c r="FA17" s="23" t="s">
        <v>97</v>
      </c>
      <c r="FB17" s="23" t="s">
        <v>97</v>
      </c>
      <c r="FC17" s="23" t="s">
        <v>97</v>
      </c>
      <c r="FD17" s="23" t="s">
        <v>97</v>
      </c>
      <c r="FE17" s="23" t="s">
        <v>97</v>
      </c>
      <c r="FF17" s="23" t="s">
        <v>97</v>
      </c>
      <c r="FG17" s="23" t="s">
        <v>97</v>
      </c>
      <c r="FH17" s="23" t="s">
        <v>97</v>
      </c>
      <c r="FI17" s="23" t="s">
        <v>97</v>
      </c>
      <c r="FJ17" s="23" t="s">
        <v>97</v>
      </c>
      <c r="FK17" s="23" t="s">
        <v>97</v>
      </c>
      <c r="FL17" s="23" t="s">
        <v>97</v>
      </c>
      <c r="FM17" s="23" t="s">
        <v>97</v>
      </c>
      <c r="FN17" s="23" t="s">
        <v>97</v>
      </c>
      <c r="FO17" s="23" t="s">
        <v>97</v>
      </c>
      <c r="FP17" s="23" t="s">
        <v>97</v>
      </c>
      <c r="FQ17" s="23" t="s">
        <v>97</v>
      </c>
      <c r="FR17" s="23" t="s">
        <v>97</v>
      </c>
      <c r="FS17" s="23" t="s">
        <v>97</v>
      </c>
      <c r="FT17" s="23" t="s">
        <v>97</v>
      </c>
      <c r="FU17" s="23" t="s">
        <v>97</v>
      </c>
      <c r="FV17" s="23" t="s">
        <v>97</v>
      </c>
      <c r="FW17" s="23" t="s">
        <v>97</v>
      </c>
      <c r="FX17" s="23" t="s">
        <v>97</v>
      </c>
      <c r="FY17" s="23" t="s">
        <v>97</v>
      </c>
      <c r="FZ17" s="23" t="s">
        <v>97</v>
      </c>
    </row>
    <row r="18" spans="1:187">
      <c r="A18">
        <v>12267519856</v>
      </c>
      <c r="B18">
        <v>396822376</v>
      </c>
      <c r="C18" s="1">
        <v>44182.896122685182</v>
      </c>
      <c r="D18" s="1">
        <v>44182.900046296294</v>
      </c>
      <c r="E18" t="s">
        <v>30</v>
      </c>
      <c r="F18">
        <v>9</v>
      </c>
      <c r="G18">
        <v>0</v>
      </c>
      <c r="H18">
        <v>2</v>
      </c>
      <c r="I18">
        <v>10</v>
      </c>
      <c r="J18" s="41" t="s">
        <v>207</v>
      </c>
      <c r="K18" s="23" t="str">
        <f t="shared" si="41"/>
        <v>K</v>
      </c>
      <c r="L18" t="s">
        <v>38</v>
      </c>
      <c r="M18">
        <v>8</v>
      </c>
      <c r="N18" s="23">
        <f t="shared" si="42"/>
        <v>9</v>
      </c>
      <c r="O18" s="23">
        <f t="shared" si="43"/>
        <v>10</v>
      </c>
      <c r="P18">
        <v>10</v>
      </c>
      <c r="Q18">
        <v>-10</v>
      </c>
      <c r="R18">
        <f t="shared" si="0"/>
        <v>1</v>
      </c>
      <c r="S18">
        <f t="shared" si="1"/>
        <v>10</v>
      </c>
      <c r="T18">
        <f t="shared" si="2"/>
        <v>10</v>
      </c>
      <c r="U18">
        <f t="shared" si="3"/>
        <v>20</v>
      </c>
      <c r="V18">
        <v>-6</v>
      </c>
      <c r="W18">
        <v>10</v>
      </c>
      <c r="X18">
        <f t="shared" si="4"/>
        <v>1</v>
      </c>
      <c r="Y18">
        <f t="shared" si="5"/>
        <v>6</v>
      </c>
      <c r="Z18">
        <f t="shared" si="6"/>
        <v>10</v>
      </c>
      <c r="AA18">
        <f t="shared" si="7"/>
        <v>16</v>
      </c>
      <c r="AB18">
        <v>8</v>
      </c>
      <c r="AC18">
        <v>-10</v>
      </c>
      <c r="AD18">
        <f t="shared" si="8"/>
        <v>1</v>
      </c>
      <c r="AE18">
        <f t="shared" si="9"/>
        <v>8</v>
      </c>
      <c r="AF18">
        <f t="shared" si="10"/>
        <v>10</v>
      </c>
      <c r="AG18">
        <f t="shared" si="11"/>
        <v>18</v>
      </c>
      <c r="AH18">
        <v>-10</v>
      </c>
      <c r="AI18">
        <v>10</v>
      </c>
      <c r="AJ18">
        <f t="shared" si="12"/>
        <v>1</v>
      </c>
      <c r="AK18">
        <f t="shared" si="13"/>
        <v>10</v>
      </c>
      <c r="AL18">
        <f t="shared" si="14"/>
        <v>10</v>
      </c>
      <c r="AM18">
        <f t="shared" si="15"/>
        <v>20</v>
      </c>
      <c r="AN18">
        <v>7</v>
      </c>
      <c r="AO18">
        <v>-10</v>
      </c>
      <c r="AP18">
        <f t="shared" si="16"/>
        <v>1</v>
      </c>
      <c r="AQ18">
        <f t="shared" si="17"/>
        <v>7</v>
      </c>
      <c r="AR18">
        <f t="shared" si="18"/>
        <v>10</v>
      </c>
      <c r="AS18">
        <f t="shared" si="19"/>
        <v>17</v>
      </c>
      <c r="AT18">
        <v>-6</v>
      </c>
      <c r="AU18">
        <v>7</v>
      </c>
      <c r="AV18">
        <f t="shared" si="20"/>
        <v>1</v>
      </c>
      <c r="AW18">
        <f t="shared" si="21"/>
        <v>6</v>
      </c>
      <c r="AX18">
        <f t="shared" si="22"/>
        <v>7</v>
      </c>
      <c r="AY18">
        <f t="shared" si="23"/>
        <v>13</v>
      </c>
      <c r="AZ18">
        <v>3</v>
      </c>
      <c r="BA18">
        <v>-4</v>
      </c>
      <c r="BB18">
        <f t="shared" si="24"/>
        <v>1</v>
      </c>
      <c r="BC18">
        <f t="shared" si="25"/>
        <v>3</v>
      </c>
      <c r="BD18">
        <f t="shared" si="26"/>
        <v>4</v>
      </c>
      <c r="BE18">
        <f t="shared" si="27"/>
        <v>7</v>
      </c>
      <c r="BF18">
        <v>-7</v>
      </c>
      <c r="BG18">
        <v>9</v>
      </c>
      <c r="BH18">
        <f t="shared" si="28"/>
        <v>1</v>
      </c>
      <c r="BI18">
        <f t="shared" si="29"/>
        <v>7</v>
      </c>
      <c r="BJ18">
        <f t="shared" si="30"/>
        <v>9</v>
      </c>
      <c r="BK18">
        <f t="shared" si="31"/>
        <v>16</v>
      </c>
      <c r="BL18">
        <v>10</v>
      </c>
      <c r="BM18">
        <v>6</v>
      </c>
      <c r="BN18">
        <f t="shared" si="32"/>
        <v>0</v>
      </c>
      <c r="BO18">
        <f t="shared" si="33"/>
        <v>10</v>
      </c>
      <c r="BP18">
        <f t="shared" si="34"/>
        <v>6</v>
      </c>
      <c r="BQ18">
        <f t="shared" si="35"/>
        <v>4</v>
      </c>
      <c r="BR18">
        <v>5</v>
      </c>
      <c r="BS18">
        <v>-5</v>
      </c>
      <c r="BT18">
        <f t="shared" si="36"/>
        <v>1</v>
      </c>
      <c r="BU18">
        <f t="shared" si="37"/>
        <v>5</v>
      </c>
      <c r="BV18">
        <f t="shared" si="38"/>
        <v>5</v>
      </c>
      <c r="BW18">
        <f t="shared" si="39"/>
        <v>10</v>
      </c>
      <c r="BX18">
        <f t="shared" si="45"/>
        <v>7.2</v>
      </c>
      <c r="BY18">
        <f t="shared" si="45"/>
        <v>8.1</v>
      </c>
      <c r="BZ18">
        <f t="shared" si="45"/>
        <v>14.1</v>
      </c>
      <c r="CA18">
        <v>65</v>
      </c>
      <c r="CC18" t="s">
        <v>42</v>
      </c>
      <c r="CD18" t="s">
        <v>43</v>
      </c>
      <c r="CF18" s="23" t="s">
        <v>97</v>
      </c>
      <c r="CG18" s="23" t="s">
        <v>97</v>
      </c>
      <c r="CH18" s="23" t="s">
        <v>97</v>
      </c>
      <c r="CI18" s="23" t="s">
        <v>97</v>
      </c>
      <c r="CJ18" s="23" t="s">
        <v>97</v>
      </c>
      <c r="CK18" s="23"/>
      <c r="CL18" s="23"/>
      <c r="CM18" s="23" t="s">
        <v>97</v>
      </c>
      <c r="CN18" s="23" t="s">
        <v>97</v>
      </c>
      <c r="CO18" s="23"/>
      <c r="CP18" s="23"/>
      <c r="CQ18" s="23" t="s">
        <v>97</v>
      </c>
      <c r="CR18" s="23" t="s">
        <v>97</v>
      </c>
      <c r="CS18" s="23" t="s">
        <v>97</v>
      </c>
      <c r="CT18" s="23" t="s">
        <v>97</v>
      </c>
      <c r="CU18" s="23" t="s">
        <v>97</v>
      </c>
      <c r="CV18" s="23" t="s">
        <v>97</v>
      </c>
      <c r="CW18" s="23" t="s">
        <v>97</v>
      </c>
      <c r="CX18" s="23" t="s">
        <v>97</v>
      </c>
      <c r="CY18" s="23" t="s">
        <v>97</v>
      </c>
      <c r="CZ18" s="23" t="s">
        <v>97</v>
      </c>
      <c r="DA18" s="23" t="s">
        <v>97</v>
      </c>
      <c r="DB18" s="23" t="s">
        <v>97</v>
      </c>
      <c r="DC18" s="23" t="s">
        <v>97</v>
      </c>
      <c r="DD18" s="23" t="s">
        <v>97</v>
      </c>
      <c r="DE18" s="23" t="s">
        <v>97</v>
      </c>
      <c r="DF18" s="23" t="s">
        <v>97</v>
      </c>
      <c r="DG18" s="23" t="s">
        <v>97</v>
      </c>
      <c r="DH18" s="23" t="s">
        <v>97</v>
      </c>
      <c r="DI18" s="23" t="s">
        <v>97</v>
      </c>
      <c r="DJ18" s="23" t="s">
        <v>97</v>
      </c>
      <c r="DK18" s="23" t="s">
        <v>97</v>
      </c>
      <c r="DL18" s="23" t="s">
        <v>97</v>
      </c>
      <c r="DM18" s="23" t="s">
        <v>97</v>
      </c>
      <c r="DN18" s="23" t="s">
        <v>97</v>
      </c>
      <c r="DO18" s="23" t="s">
        <v>97</v>
      </c>
      <c r="DP18" s="23" t="s">
        <v>97</v>
      </c>
      <c r="DQ18" s="23" t="s">
        <v>97</v>
      </c>
      <c r="DR18" s="23" t="s">
        <v>97</v>
      </c>
      <c r="DS18" s="23" t="s">
        <v>97</v>
      </c>
      <c r="DT18" s="23" t="s">
        <v>97</v>
      </c>
      <c r="DU18" s="23" t="s">
        <v>97</v>
      </c>
      <c r="DV18" s="23" t="s">
        <v>97</v>
      </c>
      <c r="DW18" s="23" t="s">
        <v>97</v>
      </c>
      <c r="DX18" s="23" t="s">
        <v>97</v>
      </c>
      <c r="DY18" s="23" t="s">
        <v>97</v>
      </c>
      <c r="DZ18" s="23" t="s">
        <v>97</v>
      </c>
      <c r="EA18" s="23" t="s">
        <v>97</v>
      </c>
      <c r="EB18" s="23" t="s">
        <v>97</v>
      </c>
      <c r="EC18" s="23" t="s">
        <v>97</v>
      </c>
      <c r="ED18" s="23" t="s">
        <v>97</v>
      </c>
      <c r="EE18" s="23" t="s">
        <v>97</v>
      </c>
      <c r="EF18" s="23" t="s">
        <v>97</v>
      </c>
      <c r="EG18" s="23" t="s">
        <v>97</v>
      </c>
      <c r="EH18" s="23" t="s">
        <v>97</v>
      </c>
      <c r="EI18" s="23" t="s">
        <v>97</v>
      </c>
      <c r="EJ18" s="23" t="s">
        <v>97</v>
      </c>
      <c r="EK18" s="23" t="s">
        <v>97</v>
      </c>
      <c r="EL18" s="23" t="s">
        <v>97</v>
      </c>
      <c r="EM18" s="23" t="s">
        <v>97</v>
      </c>
      <c r="EN18" s="23" t="s">
        <v>97</v>
      </c>
      <c r="EO18" s="23" t="s">
        <v>97</v>
      </c>
      <c r="EP18" s="23" t="s">
        <v>97</v>
      </c>
      <c r="EQ18" s="23" t="s">
        <v>97</v>
      </c>
      <c r="ER18" s="23" t="s">
        <v>97</v>
      </c>
      <c r="ES18" s="23" t="s">
        <v>97</v>
      </c>
      <c r="ET18" s="23" t="s">
        <v>97</v>
      </c>
      <c r="EU18" s="23" t="s">
        <v>97</v>
      </c>
      <c r="EV18" s="23" t="s">
        <v>97</v>
      </c>
      <c r="EW18" s="23" t="s">
        <v>97</v>
      </c>
      <c r="EX18" s="23" t="s">
        <v>97</v>
      </c>
      <c r="EY18" s="23" t="s">
        <v>97</v>
      </c>
      <c r="EZ18" s="23" t="s">
        <v>97</v>
      </c>
      <c r="FA18" s="23" t="s">
        <v>97</v>
      </c>
      <c r="FB18" s="23" t="s">
        <v>97</v>
      </c>
      <c r="FC18" s="23" t="s">
        <v>97</v>
      </c>
      <c r="FD18" s="23" t="s">
        <v>97</v>
      </c>
      <c r="FE18" s="23" t="s">
        <v>97</v>
      </c>
      <c r="FF18" s="23" t="s">
        <v>97</v>
      </c>
      <c r="FG18" s="23" t="s">
        <v>97</v>
      </c>
      <c r="FH18" s="23" t="s">
        <v>97</v>
      </c>
      <c r="FI18" s="23" t="s">
        <v>97</v>
      </c>
      <c r="FJ18" s="23" t="s">
        <v>97</v>
      </c>
      <c r="FK18" s="23" t="s">
        <v>97</v>
      </c>
      <c r="FL18" s="23" t="s">
        <v>97</v>
      </c>
      <c r="FM18" s="23" t="s">
        <v>97</v>
      </c>
      <c r="FN18" s="23" t="s">
        <v>97</v>
      </c>
      <c r="FO18" s="23" t="s">
        <v>97</v>
      </c>
      <c r="FP18" s="23" t="s">
        <v>97</v>
      </c>
      <c r="FQ18" s="23" t="s">
        <v>97</v>
      </c>
      <c r="FR18" s="23" t="s">
        <v>97</v>
      </c>
      <c r="FS18" s="23" t="s">
        <v>97</v>
      </c>
      <c r="FT18" s="23" t="s">
        <v>97</v>
      </c>
      <c r="FU18" s="23" t="s">
        <v>97</v>
      </c>
      <c r="FV18" s="23" t="s">
        <v>97</v>
      </c>
      <c r="FW18" s="23" t="s">
        <v>97</v>
      </c>
      <c r="FX18" s="23" t="s">
        <v>97</v>
      </c>
      <c r="FY18" s="23" t="s">
        <v>97</v>
      </c>
      <c r="FZ18" s="23" t="s">
        <v>97</v>
      </c>
    </row>
    <row r="19" spans="1:187">
      <c r="A19">
        <v>12267407299</v>
      </c>
      <c r="B19">
        <v>396822376</v>
      </c>
      <c r="C19" s="1">
        <v>44182.85769675926</v>
      </c>
      <c r="D19" s="1">
        <v>44182.861689814818</v>
      </c>
      <c r="E19" t="s">
        <v>30</v>
      </c>
      <c r="F19">
        <v>1</v>
      </c>
      <c r="G19">
        <v>4</v>
      </c>
      <c r="H19">
        <v>9</v>
      </c>
      <c r="I19">
        <v>4</v>
      </c>
      <c r="J19" s="41" t="s">
        <v>208</v>
      </c>
      <c r="K19" s="23" t="str">
        <f t="shared" si="41"/>
        <v>M</v>
      </c>
      <c r="L19" t="s">
        <v>38</v>
      </c>
      <c r="M19">
        <v>4</v>
      </c>
      <c r="N19" s="23">
        <f t="shared" si="42"/>
        <v>4</v>
      </c>
      <c r="O19" s="23">
        <f t="shared" si="43"/>
        <v>9</v>
      </c>
      <c r="P19">
        <v>3</v>
      </c>
      <c r="Q19">
        <v>0</v>
      </c>
      <c r="R19">
        <f t="shared" si="0"/>
        <v>0</v>
      </c>
      <c r="S19">
        <f t="shared" si="1"/>
        <v>3</v>
      </c>
      <c r="T19">
        <f t="shared" si="2"/>
        <v>0</v>
      </c>
      <c r="U19">
        <f t="shared" si="3"/>
        <v>3</v>
      </c>
      <c r="V19">
        <v>-7</v>
      </c>
      <c r="W19">
        <v>8</v>
      </c>
      <c r="X19">
        <f t="shared" si="4"/>
        <v>1</v>
      </c>
      <c r="Y19">
        <f t="shared" si="5"/>
        <v>7</v>
      </c>
      <c r="Z19">
        <f t="shared" si="6"/>
        <v>8</v>
      </c>
      <c r="AA19">
        <f t="shared" si="7"/>
        <v>15</v>
      </c>
      <c r="AB19">
        <v>8</v>
      </c>
      <c r="AC19">
        <v>5</v>
      </c>
      <c r="AD19">
        <f t="shared" si="8"/>
        <v>0</v>
      </c>
      <c r="AE19">
        <f t="shared" si="9"/>
        <v>8</v>
      </c>
      <c r="AF19">
        <f t="shared" si="10"/>
        <v>5</v>
      </c>
      <c r="AG19">
        <f t="shared" si="11"/>
        <v>3</v>
      </c>
      <c r="AH19">
        <v>-8</v>
      </c>
      <c r="AI19">
        <v>7</v>
      </c>
      <c r="AJ19">
        <f t="shared" si="12"/>
        <v>1</v>
      </c>
      <c r="AK19">
        <f t="shared" si="13"/>
        <v>8</v>
      </c>
      <c r="AL19">
        <f t="shared" si="14"/>
        <v>7</v>
      </c>
      <c r="AM19">
        <f t="shared" si="15"/>
        <v>15</v>
      </c>
      <c r="AN19">
        <v>-2</v>
      </c>
      <c r="AO19">
        <v>1</v>
      </c>
      <c r="AP19">
        <f t="shared" si="16"/>
        <v>1</v>
      </c>
      <c r="AQ19">
        <f t="shared" si="17"/>
        <v>2</v>
      </c>
      <c r="AR19">
        <f t="shared" si="18"/>
        <v>1</v>
      </c>
      <c r="AS19">
        <f t="shared" si="19"/>
        <v>3</v>
      </c>
      <c r="AT19">
        <v>2</v>
      </c>
      <c r="AU19">
        <v>2</v>
      </c>
      <c r="AV19">
        <f t="shared" si="20"/>
        <v>0</v>
      </c>
      <c r="AW19">
        <f t="shared" si="21"/>
        <v>2</v>
      </c>
      <c r="AX19">
        <f t="shared" si="22"/>
        <v>2</v>
      </c>
      <c r="AY19">
        <f t="shared" si="23"/>
        <v>0</v>
      </c>
      <c r="AZ19">
        <v>7</v>
      </c>
      <c r="BA19">
        <v>0</v>
      </c>
      <c r="BB19">
        <f t="shared" si="24"/>
        <v>0</v>
      </c>
      <c r="BC19">
        <f t="shared" si="25"/>
        <v>7</v>
      </c>
      <c r="BD19">
        <f t="shared" si="26"/>
        <v>0</v>
      </c>
      <c r="BE19">
        <f t="shared" si="27"/>
        <v>7</v>
      </c>
      <c r="BF19">
        <v>-8</v>
      </c>
      <c r="BG19">
        <v>2</v>
      </c>
      <c r="BH19">
        <f t="shared" si="28"/>
        <v>1</v>
      </c>
      <c r="BI19">
        <f t="shared" si="29"/>
        <v>8</v>
      </c>
      <c r="BJ19">
        <f t="shared" si="30"/>
        <v>2</v>
      </c>
      <c r="BK19">
        <f t="shared" si="31"/>
        <v>10</v>
      </c>
      <c r="BL19">
        <v>6</v>
      </c>
      <c r="BM19">
        <v>10</v>
      </c>
      <c r="BN19">
        <f t="shared" si="32"/>
        <v>0</v>
      </c>
      <c r="BO19">
        <f t="shared" si="33"/>
        <v>6</v>
      </c>
      <c r="BP19">
        <f t="shared" si="34"/>
        <v>10</v>
      </c>
      <c r="BQ19">
        <f t="shared" si="35"/>
        <v>4</v>
      </c>
      <c r="BR19">
        <v>10</v>
      </c>
      <c r="BS19">
        <v>8</v>
      </c>
      <c r="BT19">
        <f t="shared" si="36"/>
        <v>0</v>
      </c>
      <c r="BU19">
        <f t="shared" si="37"/>
        <v>10</v>
      </c>
      <c r="BV19">
        <f t="shared" si="38"/>
        <v>8</v>
      </c>
      <c r="BW19">
        <f t="shared" si="39"/>
        <v>2</v>
      </c>
      <c r="BX19">
        <f t="shared" si="45"/>
        <v>6.1</v>
      </c>
      <c r="BY19">
        <f t="shared" si="45"/>
        <v>4.3</v>
      </c>
      <c r="BZ19">
        <f t="shared" si="45"/>
        <v>6.2</v>
      </c>
      <c r="CA19">
        <v>36</v>
      </c>
      <c r="CB19" t="s">
        <v>45</v>
      </c>
      <c r="CC19" t="s">
        <v>42</v>
      </c>
      <c r="CD19" t="s">
        <v>43</v>
      </c>
      <c r="CF19" s="23" t="s">
        <v>97</v>
      </c>
      <c r="CG19" s="23" t="s">
        <v>97</v>
      </c>
      <c r="CH19" s="23" t="s">
        <v>97</v>
      </c>
      <c r="CI19" s="23" t="s">
        <v>97</v>
      </c>
      <c r="CJ19" s="23" t="s">
        <v>97</v>
      </c>
      <c r="CK19" s="23"/>
      <c r="CL19" s="23"/>
      <c r="CM19" s="23" t="s">
        <v>97</v>
      </c>
      <c r="CN19" s="23" t="s">
        <v>97</v>
      </c>
      <c r="CO19" s="23"/>
      <c r="CP19" s="23"/>
      <c r="CQ19" s="23" t="s">
        <v>97</v>
      </c>
      <c r="CR19" s="23" t="s">
        <v>97</v>
      </c>
      <c r="CS19" s="23" t="s">
        <v>97</v>
      </c>
      <c r="CT19" s="23" t="s">
        <v>97</v>
      </c>
      <c r="CU19" s="23" t="s">
        <v>97</v>
      </c>
      <c r="CV19" s="23" t="s">
        <v>97</v>
      </c>
      <c r="CW19" s="23" t="s">
        <v>97</v>
      </c>
      <c r="CX19" s="23" t="s">
        <v>97</v>
      </c>
      <c r="CY19" s="23" t="s">
        <v>97</v>
      </c>
      <c r="CZ19" s="23" t="s">
        <v>97</v>
      </c>
      <c r="DA19" s="23" t="s">
        <v>97</v>
      </c>
      <c r="DB19" s="23" t="s">
        <v>97</v>
      </c>
      <c r="DC19" s="23" t="s">
        <v>97</v>
      </c>
      <c r="DD19" s="23" t="s">
        <v>97</v>
      </c>
      <c r="DE19" s="23" t="s">
        <v>97</v>
      </c>
      <c r="DF19" s="23" t="s">
        <v>97</v>
      </c>
      <c r="DG19" s="23" t="s">
        <v>97</v>
      </c>
      <c r="DH19" s="23" t="s">
        <v>97</v>
      </c>
      <c r="DI19" s="23" t="s">
        <v>97</v>
      </c>
      <c r="DJ19" s="23" t="s">
        <v>97</v>
      </c>
      <c r="DK19" s="23" t="s">
        <v>97</v>
      </c>
      <c r="DL19" s="23" t="s">
        <v>97</v>
      </c>
      <c r="DM19" s="23" t="s">
        <v>97</v>
      </c>
      <c r="DN19" s="23" t="s">
        <v>97</v>
      </c>
      <c r="DO19" s="23" t="s">
        <v>97</v>
      </c>
      <c r="DP19" s="23" t="s">
        <v>97</v>
      </c>
      <c r="DQ19" s="23" t="s">
        <v>97</v>
      </c>
      <c r="DR19" s="23" t="s">
        <v>97</v>
      </c>
      <c r="DS19" s="23" t="s">
        <v>97</v>
      </c>
      <c r="DT19" s="23" t="s">
        <v>97</v>
      </c>
      <c r="DU19" s="23" t="s">
        <v>97</v>
      </c>
      <c r="DV19" s="23" t="s">
        <v>97</v>
      </c>
      <c r="DW19" s="23" t="s">
        <v>97</v>
      </c>
      <c r="DX19" s="23" t="s">
        <v>97</v>
      </c>
      <c r="DY19" s="23" t="s">
        <v>97</v>
      </c>
      <c r="DZ19" s="23" t="s">
        <v>97</v>
      </c>
      <c r="EA19" s="23" t="s">
        <v>97</v>
      </c>
      <c r="EB19" s="23" t="s">
        <v>97</v>
      </c>
      <c r="EC19" s="23" t="s">
        <v>97</v>
      </c>
      <c r="ED19" s="23" t="s">
        <v>97</v>
      </c>
      <c r="EE19" s="23" t="s">
        <v>97</v>
      </c>
      <c r="EF19" s="23" t="s">
        <v>97</v>
      </c>
      <c r="EG19" s="23" t="s">
        <v>97</v>
      </c>
      <c r="EH19" s="23" t="s">
        <v>97</v>
      </c>
      <c r="EI19" s="23" t="s">
        <v>97</v>
      </c>
      <c r="EJ19" s="23" t="s">
        <v>97</v>
      </c>
      <c r="EK19" s="23" t="s">
        <v>97</v>
      </c>
      <c r="EL19" s="23" t="s">
        <v>97</v>
      </c>
      <c r="EM19" s="23" t="s">
        <v>97</v>
      </c>
      <c r="EN19" s="23" t="s">
        <v>97</v>
      </c>
      <c r="EO19" s="23" t="s">
        <v>97</v>
      </c>
      <c r="EP19" s="23" t="s">
        <v>97</v>
      </c>
      <c r="EQ19" s="23" t="s">
        <v>97</v>
      </c>
      <c r="ER19" s="23" t="s">
        <v>97</v>
      </c>
      <c r="ES19" s="23" t="s">
        <v>97</v>
      </c>
      <c r="ET19" s="23" t="s">
        <v>97</v>
      </c>
      <c r="EU19" s="23" t="s">
        <v>97</v>
      </c>
      <c r="EV19" s="23" t="s">
        <v>97</v>
      </c>
      <c r="EW19" s="23" t="s">
        <v>97</v>
      </c>
      <c r="EX19" s="23" t="s">
        <v>97</v>
      </c>
      <c r="EY19" s="23" t="s">
        <v>97</v>
      </c>
      <c r="EZ19" s="23" t="s">
        <v>97</v>
      </c>
      <c r="FA19" s="23" t="s">
        <v>97</v>
      </c>
      <c r="FB19" s="23" t="s">
        <v>97</v>
      </c>
      <c r="FC19" s="23" t="s">
        <v>97</v>
      </c>
      <c r="FD19" s="23" t="s">
        <v>97</v>
      </c>
      <c r="FE19" s="23" t="s">
        <v>97</v>
      </c>
      <c r="FF19" s="23" t="s">
        <v>97</v>
      </c>
      <c r="FG19" s="23" t="s">
        <v>97</v>
      </c>
      <c r="FH19" s="23" t="s">
        <v>97</v>
      </c>
      <c r="FI19" s="23" t="s">
        <v>97</v>
      </c>
      <c r="FJ19" s="23" t="s">
        <v>97</v>
      </c>
      <c r="FK19" s="23" t="s">
        <v>97</v>
      </c>
      <c r="FL19" s="23" t="s">
        <v>97</v>
      </c>
      <c r="FM19" s="23" t="s">
        <v>97</v>
      </c>
      <c r="FN19" s="23" t="s">
        <v>97</v>
      </c>
      <c r="FO19" s="23" t="s">
        <v>97</v>
      </c>
      <c r="FP19" s="23" t="s">
        <v>97</v>
      </c>
      <c r="FQ19" s="23" t="s">
        <v>97</v>
      </c>
      <c r="FR19" s="23" t="s">
        <v>97</v>
      </c>
      <c r="FS19" s="23" t="s">
        <v>97</v>
      </c>
      <c r="FT19" s="23" t="s">
        <v>97</v>
      </c>
      <c r="FU19" s="23" t="s">
        <v>97</v>
      </c>
      <c r="FV19" s="23" t="s">
        <v>97</v>
      </c>
      <c r="FW19" s="23" t="s">
        <v>97</v>
      </c>
      <c r="FX19" s="23" t="s">
        <v>97</v>
      </c>
      <c r="FY19" s="23" t="s">
        <v>97</v>
      </c>
      <c r="FZ19" s="23" t="s">
        <v>97</v>
      </c>
    </row>
    <row r="20" spans="1:187">
      <c r="A20">
        <v>12267379391</v>
      </c>
      <c r="B20">
        <v>396822376</v>
      </c>
      <c r="C20" s="1">
        <v>44182.849421296298</v>
      </c>
      <c r="D20" s="1">
        <v>44182.852546296293</v>
      </c>
      <c r="E20" t="s">
        <v>30</v>
      </c>
      <c r="F20">
        <v>7</v>
      </c>
      <c r="G20">
        <v>0</v>
      </c>
      <c r="H20">
        <v>0</v>
      </c>
      <c r="I20">
        <v>10</v>
      </c>
      <c r="J20" s="41" t="s">
        <v>207</v>
      </c>
      <c r="K20" s="23" t="str">
        <f t="shared" si="41"/>
        <v>K</v>
      </c>
      <c r="L20" t="s">
        <v>38</v>
      </c>
      <c r="M20">
        <v>7</v>
      </c>
      <c r="N20" s="23">
        <f t="shared" si="42"/>
        <v>7</v>
      </c>
      <c r="O20" s="23">
        <f t="shared" si="43"/>
        <v>10</v>
      </c>
      <c r="P20">
        <v>8</v>
      </c>
      <c r="Q20">
        <v>-7</v>
      </c>
      <c r="R20">
        <f t="shared" si="0"/>
        <v>1</v>
      </c>
      <c r="S20">
        <f t="shared" si="1"/>
        <v>8</v>
      </c>
      <c r="T20">
        <f t="shared" si="2"/>
        <v>7</v>
      </c>
      <c r="U20">
        <f t="shared" si="3"/>
        <v>15</v>
      </c>
      <c r="V20">
        <v>0</v>
      </c>
      <c r="W20">
        <v>9</v>
      </c>
      <c r="X20">
        <f t="shared" si="4"/>
        <v>0</v>
      </c>
      <c r="Y20">
        <f t="shared" si="5"/>
        <v>0</v>
      </c>
      <c r="Z20">
        <f t="shared" si="6"/>
        <v>9</v>
      </c>
      <c r="AA20">
        <f t="shared" si="7"/>
        <v>9</v>
      </c>
      <c r="AB20">
        <v>5</v>
      </c>
      <c r="AC20">
        <v>-4</v>
      </c>
      <c r="AD20">
        <f t="shared" si="8"/>
        <v>1</v>
      </c>
      <c r="AE20">
        <f t="shared" si="9"/>
        <v>5</v>
      </c>
      <c r="AF20">
        <f t="shared" si="10"/>
        <v>4</v>
      </c>
      <c r="AG20">
        <f t="shared" si="11"/>
        <v>9</v>
      </c>
      <c r="AH20">
        <v>-10</v>
      </c>
      <c r="AI20">
        <v>10</v>
      </c>
      <c r="AJ20">
        <f t="shared" si="12"/>
        <v>1</v>
      </c>
      <c r="AK20">
        <f t="shared" si="13"/>
        <v>10</v>
      </c>
      <c r="AL20">
        <f t="shared" si="14"/>
        <v>10</v>
      </c>
      <c r="AM20">
        <f t="shared" si="15"/>
        <v>20</v>
      </c>
      <c r="AN20">
        <v>8</v>
      </c>
      <c r="AO20">
        <v>-8</v>
      </c>
      <c r="AP20">
        <f t="shared" si="16"/>
        <v>1</v>
      </c>
      <c r="AQ20">
        <f t="shared" si="17"/>
        <v>8</v>
      </c>
      <c r="AR20">
        <f t="shared" si="18"/>
        <v>8</v>
      </c>
      <c r="AS20">
        <f t="shared" si="19"/>
        <v>16</v>
      </c>
      <c r="AT20">
        <v>-8</v>
      </c>
      <c r="AU20">
        <v>10</v>
      </c>
      <c r="AV20">
        <f t="shared" si="20"/>
        <v>1</v>
      </c>
      <c r="AW20">
        <f t="shared" si="21"/>
        <v>8</v>
      </c>
      <c r="AX20">
        <f t="shared" si="22"/>
        <v>10</v>
      </c>
      <c r="AY20">
        <f t="shared" si="23"/>
        <v>18</v>
      </c>
      <c r="AZ20">
        <v>7</v>
      </c>
      <c r="BA20">
        <v>-5</v>
      </c>
      <c r="BB20">
        <f t="shared" si="24"/>
        <v>1</v>
      </c>
      <c r="BC20">
        <f t="shared" si="25"/>
        <v>7</v>
      </c>
      <c r="BD20">
        <f t="shared" si="26"/>
        <v>5</v>
      </c>
      <c r="BE20">
        <f t="shared" si="27"/>
        <v>12</v>
      </c>
      <c r="BF20">
        <v>-10</v>
      </c>
      <c r="BG20">
        <v>6</v>
      </c>
      <c r="BH20">
        <f t="shared" si="28"/>
        <v>1</v>
      </c>
      <c r="BI20">
        <f t="shared" si="29"/>
        <v>10</v>
      </c>
      <c r="BJ20">
        <f t="shared" si="30"/>
        <v>6</v>
      </c>
      <c r="BK20">
        <f t="shared" si="31"/>
        <v>16</v>
      </c>
      <c r="BL20">
        <v>7</v>
      </c>
      <c r="BM20">
        <v>3</v>
      </c>
      <c r="BN20">
        <f t="shared" si="32"/>
        <v>0</v>
      </c>
      <c r="BO20">
        <f t="shared" si="33"/>
        <v>7</v>
      </c>
      <c r="BP20">
        <f t="shared" si="34"/>
        <v>3</v>
      </c>
      <c r="BQ20">
        <f t="shared" si="35"/>
        <v>4</v>
      </c>
      <c r="BR20">
        <v>5</v>
      </c>
      <c r="BS20">
        <v>-6</v>
      </c>
      <c r="BT20">
        <f t="shared" si="36"/>
        <v>1</v>
      </c>
      <c r="BU20">
        <f t="shared" si="37"/>
        <v>5</v>
      </c>
      <c r="BV20">
        <f t="shared" si="38"/>
        <v>6</v>
      </c>
      <c r="BW20">
        <f t="shared" si="39"/>
        <v>11</v>
      </c>
      <c r="BX20">
        <f t="shared" si="45"/>
        <v>6.8</v>
      </c>
      <c r="BY20">
        <f t="shared" si="45"/>
        <v>6.8</v>
      </c>
      <c r="BZ20">
        <f t="shared" si="45"/>
        <v>13</v>
      </c>
      <c r="CA20">
        <v>36</v>
      </c>
      <c r="CB20" t="s">
        <v>41</v>
      </c>
      <c r="CC20" t="s">
        <v>48</v>
      </c>
      <c r="CD20" t="s">
        <v>43</v>
      </c>
      <c r="CF20" s="23" t="s">
        <v>97</v>
      </c>
      <c r="CG20" s="23" t="s">
        <v>97</v>
      </c>
      <c r="CH20" s="23" t="s">
        <v>97</v>
      </c>
      <c r="CI20" s="23" t="s">
        <v>97</v>
      </c>
      <c r="CJ20" s="23" t="s">
        <v>97</v>
      </c>
      <c r="CK20" s="23"/>
      <c r="CL20" s="23"/>
      <c r="CM20" s="23" t="s">
        <v>97</v>
      </c>
      <c r="CN20" s="23" t="s">
        <v>97</v>
      </c>
      <c r="CO20" s="23"/>
      <c r="CP20" s="23"/>
      <c r="CQ20" s="23" t="s">
        <v>97</v>
      </c>
      <c r="CR20" s="23" t="s">
        <v>97</v>
      </c>
      <c r="CS20" s="23" t="s">
        <v>97</v>
      </c>
      <c r="CT20" s="23" t="s">
        <v>97</v>
      </c>
      <c r="CU20" s="23" t="s">
        <v>97</v>
      </c>
      <c r="CV20" s="23" t="s">
        <v>97</v>
      </c>
      <c r="CW20" s="23" t="s">
        <v>97</v>
      </c>
      <c r="CX20" s="23" t="s">
        <v>97</v>
      </c>
      <c r="CY20" s="23" t="s">
        <v>97</v>
      </c>
      <c r="CZ20" s="23" t="s">
        <v>97</v>
      </c>
      <c r="DA20" s="23" t="s">
        <v>97</v>
      </c>
      <c r="DB20" s="23" t="s">
        <v>97</v>
      </c>
      <c r="DC20" s="23" t="s">
        <v>97</v>
      </c>
      <c r="DD20" s="23" t="s">
        <v>97</v>
      </c>
      <c r="DE20" s="23" t="s">
        <v>97</v>
      </c>
      <c r="DF20" s="23" t="s">
        <v>97</v>
      </c>
      <c r="DG20" s="23" t="s">
        <v>97</v>
      </c>
      <c r="DH20" s="23" t="s">
        <v>97</v>
      </c>
      <c r="DI20" s="23" t="s">
        <v>97</v>
      </c>
      <c r="DJ20" s="23" t="s">
        <v>97</v>
      </c>
      <c r="DK20" s="23" t="s">
        <v>97</v>
      </c>
      <c r="DL20" s="23" t="s">
        <v>97</v>
      </c>
      <c r="DM20" s="23" t="s">
        <v>97</v>
      </c>
      <c r="DN20" s="23" t="s">
        <v>97</v>
      </c>
      <c r="DO20" s="23" t="s">
        <v>97</v>
      </c>
      <c r="DP20" s="23" t="s">
        <v>97</v>
      </c>
      <c r="DQ20" s="23" t="s">
        <v>97</v>
      </c>
      <c r="DR20" s="23" t="s">
        <v>97</v>
      </c>
      <c r="DS20" s="23" t="s">
        <v>97</v>
      </c>
      <c r="DT20" s="23" t="s">
        <v>97</v>
      </c>
      <c r="DU20" s="23" t="s">
        <v>97</v>
      </c>
      <c r="DV20" s="23" t="s">
        <v>97</v>
      </c>
      <c r="DW20" s="23" t="s">
        <v>97</v>
      </c>
      <c r="DX20" s="23" t="s">
        <v>97</v>
      </c>
      <c r="DY20" s="23" t="s">
        <v>97</v>
      </c>
      <c r="DZ20" s="23" t="s">
        <v>97</v>
      </c>
      <c r="EA20" s="23" t="s">
        <v>97</v>
      </c>
      <c r="EB20" s="23" t="s">
        <v>97</v>
      </c>
      <c r="EC20" s="23" t="s">
        <v>97</v>
      </c>
      <c r="ED20" s="23" t="s">
        <v>97</v>
      </c>
      <c r="EE20" s="23" t="s">
        <v>97</v>
      </c>
      <c r="EF20" s="23" t="s">
        <v>97</v>
      </c>
      <c r="EG20" s="23" t="s">
        <v>97</v>
      </c>
      <c r="EH20" s="23" t="s">
        <v>97</v>
      </c>
      <c r="EI20" s="23" t="s">
        <v>97</v>
      </c>
      <c r="EJ20" s="23" t="s">
        <v>97</v>
      </c>
      <c r="EK20" s="23" t="s">
        <v>97</v>
      </c>
      <c r="EL20" s="23" t="s">
        <v>97</v>
      </c>
      <c r="EM20" s="23" t="s">
        <v>97</v>
      </c>
      <c r="EN20" s="23" t="s">
        <v>97</v>
      </c>
      <c r="EO20" s="23" t="s">
        <v>97</v>
      </c>
      <c r="EP20" s="23" t="s">
        <v>97</v>
      </c>
      <c r="EQ20" s="23" t="s">
        <v>97</v>
      </c>
      <c r="ER20" s="23" t="s">
        <v>97</v>
      </c>
      <c r="ES20" s="23" t="s">
        <v>97</v>
      </c>
      <c r="ET20" s="23" t="s">
        <v>97</v>
      </c>
      <c r="EU20" s="23" t="s">
        <v>97</v>
      </c>
      <c r="EV20" s="23" t="s">
        <v>97</v>
      </c>
      <c r="EW20" s="23" t="s">
        <v>97</v>
      </c>
      <c r="EX20" s="23" t="s">
        <v>97</v>
      </c>
      <c r="EY20" s="23" t="s">
        <v>97</v>
      </c>
      <c r="EZ20" s="23" t="s">
        <v>97</v>
      </c>
      <c r="FA20" s="23" t="s">
        <v>97</v>
      </c>
      <c r="FB20" s="23" t="s">
        <v>97</v>
      </c>
      <c r="FC20" s="23" t="s">
        <v>97</v>
      </c>
      <c r="FD20" s="23" t="s">
        <v>97</v>
      </c>
      <c r="FE20" s="23" t="s">
        <v>97</v>
      </c>
      <c r="FF20" s="23" t="s">
        <v>97</v>
      </c>
      <c r="FG20" s="23" t="s">
        <v>97</v>
      </c>
      <c r="FH20" s="23" t="s">
        <v>97</v>
      </c>
      <c r="FI20" s="23" t="s">
        <v>97</v>
      </c>
      <c r="FJ20" s="23" t="s">
        <v>97</v>
      </c>
      <c r="FK20" s="23" t="s">
        <v>97</v>
      </c>
      <c r="FL20" s="23" t="s">
        <v>97</v>
      </c>
      <c r="FM20" s="23" t="s">
        <v>97</v>
      </c>
      <c r="FN20" s="23" t="s">
        <v>97</v>
      </c>
      <c r="FO20" s="23" t="s">
        <v>97</v>
      </c>
      <c r="FP20" s="23" t="s">
        <v>97</v>
      </c>
      <c r="FQ20" s="23" t="s">
        <v>97</v>
      </c>
      <c r="FR20" s="23" t="s">
        <v>97</v>
      </c>
      <c r="FS20" s="23" t="s">
        <v>97</v>
      </c>
      <c r="FT20" s="23" t="s">
        <v>97</v>
      </c>
      <c r="FU20" s="23" t="s">
        <v>97</v>
      </c>
      <c r="FV20" s="23" t="s">
        <v>97</v>
      </c>
      <c r="FW20" s="23" t="s">
        <v>97</v>
      </c>
      <c r="FX20" s="23" t="s">
        <v>97</v>
      </c>
      <c r="FY20" s="23" t="s">
        <v>97</v>
      </c>
      <c r="FZ20" s="23" t="s">
        <v>97</v>
      </c>
    </row>
    <row r="21" spans="1:187">
      <c r="A21" s="23">
        <v>12277793373</v>
      </c>
      <c r="B21" s="23">
        <v>396822376</v>
      </c>
      <c r="C21" s="24">
        <v>44187.672268518516</v>
      </c>
      <c r="D21" s="24">
        <v>44187.686203703706</v>
      </c>
      <c r="E21" s="23" t="s">
        <v>97</v>
      </c>
      <c r="F21" s="23" t="s">
        <v>97</v>
      </c>
      <c r="G21" s="23" t="s">
        <v>97</v>
      </c>
      <c r="H21" s="23" t="s">
        <v>97</v>
      </c>
      <c r="I21" s="23" t="s">
        <v>97</v>
      </c>
      <c r="J21" s="23"/>
      <c r="K21" s="23"/>
      <c r="L21" s="23" t="s">
        <v>97</v>
      </c>
      <c r="M21" s="23" t="s">
        <v>97</v>
      </c>
      <c r="N21" s="23"/>
      <c r="O21" s="23"/>
      <c r="P21" s="23" t="s">
        <v>97</v>
      </c>
      <c r="Q21" s="23" t="s">
        <v>97</v>
      </c>
      <c r="R21" s="23" t="s">
        <v>97</v>
      </c>
      <c r="S21" s="23" t="s">
        <v>97</v>
      </c>
      <c r="T21" s="23" t="s">
        <v>97</v>
      </c>
      <c r="U21" s="23" t="s">
        <v>97</v>
      </c>
      <c r="V21" s="23" t="s">
        <v>97</v>
      </c>
      <c r="W21" s="23" t="s">
        <v>97</v>
      </c>
      <c r="X21" s="23" t="s">
        <v>97</v>
      </c>
      <c r="Y21" s="23" t="s">
        <v>97</v>
      </c>
      <c r="Z21" s="23" t="s">
        <v>97</v>
      </c>
      <c r="AA21" s="23" t="s">
        <v>97</v>
      </c>
      <c r="AB21" s="23" t="s">
        <v>97</v>
      </c>
      <c r="AC21" s="23" t="s">
        <v>97</v>
      </c>
      <c r="AD21" s="23" t="s">
        <v>97</v>
      </c>
      <c r="AE21" s="23" t="s">
        <v>97</v>
      </c>
      <c r="AF21" s="23" t="s">
        <v>97</v>
      </c>
      <c r="AG21" s="23" t="s">
        <v>97</v>
      </c>
      <c r="AH21" s="23" t="s">
        <v>97</v>
      </c>
      <c r="AI21" s="23" t="s">
        <v>97</v>
      </c>
      <c r="AJ21" s="23" t="s">
        <v>97</v>
      </c>
      <c r="AK21" s="23" t="s">
        <v>97</v>
      </c>
      <c r="AL21" s="23" t="s">
        <v>97</v>
      </c>
      <c r="AM21" s="23" t="s">
        <v>97</v>
      </c>
      <c r="AN21" s="23" t="s">
        <v>97</v>
      </c>
      <c r="AO21" s="23" t="s">
        <v>97</v>
      </c>
      <c r="AP21" s="23" t="s">
        <v>97</v>
      </c>
      <c r="AQ21" s="23" t="s">
        <v>97</v>
      </c>
      <c r="AR21" s="23" t="s">
        <v>97</v>
      </c>
      <c r="AS21" s="23" t="s">
        <v>97</v>
      </c>
      <c r="AT21" s="23" t="s">
        <v>97</v>
      </c>
      <c r="AU21" s="23" t="s">
        <v>97</v>
      </c>
      <c r="AV21" s="23" t="s">
        <v>97</v>
      </c>
      <c r="AW21" s="23" t="s">
        <v>97</v>
      </c>
      <c r="AX21" s="23" t="s">
        <v>97</v>
      </c>
      <c r="AY21" s="23" t="s">
        <v>97</v>
      </c>
      <c r="AZ21" s="23" t="s">
        <v>97</v>
      </c>
      <c r="BA21" s="23" t="s">
        <v>97</v>
      </c>
      <c r="BB21" s="23" t="s">
        <v>97</v>
      </c>
      <c r="BC21" s="23" t="s">
        <v>97</v>
      </c>
      <c r="BD21" s="23" t="s">
        <v>97</v>
      </c>
      <c r="BE21" s="23" t="s">
        <v>97</v>
      </c>
      <c r="BF21" s="23" t="s">
        <v>97</v>
      </c>
      <c r="BG21" s="23" t="s">
        <v>97</v>
      </c>
      <c r="BH21" s="23" t="s">
        <v>97</v>
      </c>
      <c r="BI21" s="23" t="s">
        <v>97</v>
      </c>
      <c r="BJ21" s="23" t="s">
        <v>97</v>
      </c>
      <c r="BK21" s="23" t="s">
        <v>97</v>
      </c>
      <c r="BL21" s="23" t="s">
        <v>97</v>
      </c>
      <c r="BM21" s="23" t="s">
        <v>97</v>
      </c>
      <c r="BN21" s="23" t="s">
        <v>97</v>
      </c>
      <c r="BO21" s="23" t="s">
        <v>97</v>
      </c>
      <c r="BP21" s="23" t="s">
        <v>97</v>
      </c>
      <c r="BQ21" s="23" t="s">
        <v>97</v>
      </c>
      <c r="BR21" s="23" t="s">
        <v>97</v>
      </c>
      <c r="BS21" s="23" t="s">
        <v>97</v>
      </c>
      <c r="BT21" s="23" t="s">
        <v>97</v>
      </c>
      <c r="BU21" s="23" t="s">
        <v>97</v>
      </c>
      <c r="BV21" s="23" t="s">
        <v>97</v>
      </c>
      <c r="BW21" s="23" t="s">
        <v>97</v>
      </c>
      <c r="BX21" s="23" t="s">
        <v>97</v>
      </c>
      <c r="BY21" s="23" t="s">
        <v>97</v>
      </c>
      <c r="BZ21" s="23" t="s">
        <v>97</v>
      </c>
      <c r="CA21" s="23" t="s">
        <v>97</v>
      </c>
      <c r="CB21" s="23" t="s">
        <v>97</v>
      </c>
      <c r="CC21" s="23" t="s">
        <v>97</v>
      </c>
      <c r="CD21" s="23" t="s">
        <v>97</v>
      </c>
      <c r="CE21" s="23" t="s">
        <v>97</v>
      </c>
      <c r="CF21" s="23" t="s">
        <v>30</v>
      </c>
      <c r="CG21" s="23">
        <v>1</v>
      </c>
      <c r="CH21" s="23">
        <v>5</v>
      </c>
      <c r="CI21" s="23">
        <v>9</v>
      </c>
      <c r="CJ21" s="23">
        <v>1</v>
      </c>
      <c r="CK21" s="23" t="s">
        <v>208</v>
      </c>
      <c r="CL21" s="23" t="str">
        <f>IF(CG21&gt;CH21,"K",IF(CG21&lt;CH21,"M","N/A"))</f>
        <v>M</v>
      </c>
      <c r="CM21" s="23" t="s">
        <v>38</v>
      </c>
      <c r="CN21" s="23">
        <v>7</v>
      </c>
      <c r="CO21" s="23">
        <f>MAX(CG21:CH21)</f>
        <v>5</v>
      </c>
      <c r="CP21" s="23">
        <f>MAX(CI21:CJ21)</f>
        <v>9</v>
      </c>
      <c r="CQ21" s="23" t="s">
        <v>39</v>
      </c>
      <c r="CR21" s="23" t="s">
        <v>40</v>
      </c>
      <c r="CS21" s="23">
        <v>10</v>
      </c>
      <c r="CT21" s="23">
        <v>-7</v>
      </c>
      <c r="CU21">
        <f t="shared" ref="CU21:CU37" si="46">IF(OR(AND(CT21&gt;0,CS21&lt;0),AND(CT21&lt;0,CR21&gt;0)),1,IF(ISBLANK(CT21),"N/A",0))</f>
        <v>1</v>
      </c>
      <c r="CV21">
        <f t="shared" ref="CV21:CV37" si="47">IF(CU21="N/A","N/A",ABS(CS21-0))</f>
        <v>10</v>
      </c>
      <c r="CW21">
        <f t="shared" ref="CW21:CW37" si="48">IF(CU21="N/A","N/A",ABS(CT21-0))</f>
        <v>7</v>
      </c>
      <c r="CX21">
        <f t="shared" ref="CX21:CX37" si="49">IF(CW21="N/A","N/A",ABS(CT21-CS21))</f>
        <v>17</v>
      </c>
      <c r="CY21" s="23" t="s">
        <v>40</v>
      </c>
      <c r="CZ21" s="23" t="s">
        <v>39</v>
      </c>
      <c r="DA21" s="23">
        <v>-5</v>
      </c>
      <c r="DB21" s="23">
        <v>10</v>
      </c>
      <c r="DC21">
        <f t="shared" ref="DC21:DC37" si="50">IF(OR(AND(DB21&gt;0,DA21&lt;0),AND(DB21&lt;0,CZ21&gt;0)),1,IF(ISBLANK(DB21),"N/A",0))</f>
        <v>1</v>
      </c>
      <c r="DD21">
        <f t="shared" ref="DD21:DD37" si="51">IF(DC21="N/A","N/A",ABS(DA21-0))</f>
        <v>5</v>
      </c>
      <c r="DE21">
        <f t="shared" ref="DE21:DE37" si="52">IF(DC21="N/A","N/A",ABS(DB21-0))</f>
        <v>10</v>
      </c>
      <c r="DF21">
        <f t="shared" ref="DF21:DF37" si="53">IF(DE21="N/A","N/A",ABS(DB21-DA21))</f>
        <v>15</v>
      </c>
      <c r="DG21" s="23" t="s">
        <v>39</v>
      </c>
      <c r="DH21" s="23" t="s">
        <v>39</v>
      </c>
      <c r="DI21" s="23">
        <v>9</v>
      </c>
      <c r="DJ21" s="23">
        <v>5</v>
      </c>
      <c r="DK21">
        <f t="shared" ref="DK21:DK37" si="54">IF(OR(AND(DJ21&gt;0,DI21&lt;0),AND(DJ21&lt;0,DH21&gt;0)),1,IF(ISBLANK(DJ21),"N/A",0))</f>
        <v>0</v>
      </c>
      <c r="DL21">
        <f t="shared" ref="DL21:DL37" si="55">IF(DK21="N/A","N/A",ABS(DI21-0))</f>
        <v>9</v>
      </c>
      <c r="DM21">
        <f t="shared" ref="DM21:DM37" si="56">IF(DK21="N/A","N/A",ABS(DJ21-0))</f>
        <v>5</v>
      </c>
      <c r="DN21">
        <f t="shared" ref="DN21:DN37" si="57">IF(DM21="N/A","N/A",ABS(DJ21-DI21))</f>
        <v>4</v>
      </c>
      <c r="DO21" s="23" t="s">
        <v>40</v>
      </c>
      <c r="DP21" s="23" t="s">
        <v>39</v>
      </c>
      <c r="DQ21" s="23">
        <v>-3</v>
      </c>
      <c r="DR21" s="23">
        <v>7</v>
      </c>
      <c r="DS21">
        <f t="shared" ref="DS21:DS37" si="58">IF(OR(AND(DR21&gt;0,DQ21&lt;0),AND(DR21&lt;0,DP21&gt;0)),1,IF(ISBLANK(DR21),"N/A",0))</f>
        <v>1</v>
      </c>
      <c r="DT21">
        <f t="shared" ref="DT21:DT37" si="59">IF(DS21="N/A","N/A",ABS(DQ21-0))</f>
        <v>3</v>
      </c>
      <c r="DU21">
        <f t="shared" ref="DU21:DU37" si="60">IF(DS21="N/A","N/A",ABS(DR21-0))</f>
        <v>7</v>
      </c>
      <c r="DV21">
        <f t="shared" ref="DV21:DV37" si="61">IF(DU21="N/A","N/A",ABS(DR21-DQ21))</f>
        <v>10</v>
      </c>
      <c r="DW21" s="23" t="s">
        <v>39</v>
      </c>
      <c r="DX21" s="23" t="s">
        <v>39</v>
      </c>
      <c r="DY21" s="23">
        <v>6</v>
      </c>
      <c r="DZ21" s="23">
        <v>3</v>
      </c>
      <c r="EA21">
        <f t="shared" ref="EA21:EA37" si="62">IF(OR(AND(DZ21&gt;0,DY21&lt;0),AND(DZ21&lt;0,DX21&gt;0)),1,IF(ISBLANK(DZ21),"N/A",0))</f>
        <v>0</v>
      </c>
      <c r="EB21">
        <f t="shared" ref="EB21:EB37" si="63">IF(EA21="N/A","N/A",ABS(DY21-0))</f>
        <v>6</v>
      </c>
      <c r="EC21">
        <f t="shared" ref="EC21:EC37" si="64">IF(EA21="N/A","N/A",ABS(DZ21-0))</f>
        <v>3</v>
      </c>
      <c r="ED21">
        <f t="shared" ref="ED21:ED37" si="65">IF(EC21="N/A","N/A",ABS(DZ21-DY21))</f>
        <v>3</v>
      </c>
      <c r="EE21" s="23" t="s">
        <v>39</v>
      </c>
      <c r="EF21" s="23" t="s">
        <v>39</v>
      </c>
      <c r="EG21" s="23">
        <v>3</v>
      </c>
      <c r="EH21" s="23">
        <v>9</v>
      </c>
      <c r="EI21">
        <f t="shared" ref="EI21:EI37" si="66">IF(OR(AND(EH21&gt;0,EG21&lt;0),AND(EH21&lt;0,EF21&gt;0)),1,IF(ISBLANK(EH21),"N/A",0))</f>
        <v>0</v>
      </c>
      <c r="EJ21">
        <f t="shared" ref="EJ21:EJ37" si="67">IF(EI21="N/A","N/A",ABS(EG21-0))</f>
        <v>3</v>
      </c>
      <c r="EK21">
        <f t="shared" ref="EK21:EK37" si="68">IF(EI21="N/A","N/A",ABS(EH21-0))</f>
        <v>9</v>
      </c>
      <c r="EL21">
        <f t="shared" ref="EL21:EL37" si="69">IF(EK21="N/A","N/A",ABS(EH21-EG21))</f>
        <v>6</v>
      </c>
      <c r="EM21" s="23" t="s">
        <v>40</v>
      </c>
      <c r="EN21" s="23" t="s">
        <v>40</v>
      </c>
      <c r="EO21" s="23">
        <v>-5</v>
      </c>
      <c r="EP21" s="23">
        <v>-7</v>
      </c>
      <c r="EQ21">
        <f t="shared" ref="EQ21:EQ37" si="70">IF(OR(AND(EP21&gt;0,EO21&lt;0),AND(EP21&lt;0,EN21&gt;0)),1,IF(ISBLANK(EP21),"N/A",0))</f>
        <v>1</v>
      </c>
      <c r="ER21">
        <f t="shared" ref="ER21:ER37" si="71">IF(EQ21="N/A","N/A",ABS(EO21-0))</f>
        <v>5</v>
      </c>
      <c r="ES21">
        <f t="shared" ref="ES21:ES37" si="72">IF(EQ21="N/A","N/A",ABS(EP21-0))</f>
        <v>7</v>
      </c>
      <c r="ET21">
        <f t="shared" ref="ET21:ET37" si="73">IF(ES21="N/A","N/A",ABS(EP21-EO21))</f>
        <v>2</v>
      </c>
      <c r="EU21" s="23" t="s">
        <v>40</v>
      </c>
      <c r="EV21" s="23" t="s">
        <v>40</v>
      </c>
      <c r="EW21" s="23">
        <v>-8</v>
      </c>
      <c r="EX21" s="23">
        <v>-6</v>
      </c>
      <c r="EY21">
        <f t="shared" ref="EY21:EY37" si="74">IF(OR(AND(EX21&gt;0,EW21&lt;0),AND(EX21&lt;0,EV21&gt;0)),1,IF(ISBLANK(EX21),"N/A",0))</f>
        <v>1</v>
      </c>
      <c r="EZ21">
        <f t="shared" ref="EZ21:EZ37" si="75">IF(EY21="N/A","N/A",ABS(EW21-0))</f>
        <v>8</v>
      </c>
      <c r="FA21">
        <f t="shared" ref="FA21:FA37" si="76">IF(EY21="N/A","N/A",ABS(EX21-0))</f>
        <v>6</v>
      </c>
      <c r="FB21">
        <f t="shared" ref="FB21:FB37" si="77">IF(FA21="N/A","N/A",ABS(EX21-EW21))</f>
        <v>2</v>
      </c>
      <c r="FC21" s="23" t="s">
        <v>39</v>
      </c>
      <c r="FD21" s="23" t="s">
        <v>39</v>
      </c>
      <c r="FE21" s="23">
        <v>10</v>
      </c>
      <c r="FF21" s="23">
        <v>10</v>
      </c>
      <c r="FG21">
        <f t="shared" ref="FG21:FG37" si="78">IF(OR(AND(FF21&gt;0,FE21&lt;0),AND(FF21&lt;0,FD21&gt;0)),1,IF(ISBLANK(FF21),"N/A",0))</f>
        <v>0</v>
      </c>
      <c r="FH21">
        <f t="shared" ref="FH21:FH37" si="79">IF(FG21="N/A","N/A",ABS(FE21-0))</f>
        <v>10</v>
      </c>
      <c r="FI21">
        <f t="shared" ref="FI21:FI37" si="80">IF(FG21="N/A","N/A",ABS(FF21-0))</f>
        <v>10</v>
      </c>
      <c r="FJ21">
        <f t="shared" ref="FJ21:FJ37" si="81">IF(FI21="N/A","N/A",ABS(FF21-FE21))</f>
        <v>0</v>
      </c>
      <c r="FK21" s="23" t="s">
        <v>39</v>
      </c>
      <c r="FL21" s="23" t="s">
        <v>39</v>
      </c>
      <c r="FM21" s="23">
        <v>10</v>
      </c>
      <c r="FN21" s="23">
        <v>7</v>
      </c>
      <c r="FO21">
        <f t="shared" ref="FO21:FO37" si="82">IF(OR(AND(FN21&gt;0,FM21&lt;0),AND(FN21&lt;0,FL21&gt;0)),1,IF(ISBLANK(FN21),"N/A",0))</f>
        <v>0</v>
      </c>
      <c r="FP21">
        <f t="shared" ref="FP21:FP37" si="83">IF(FO21="N/A","N/A",ABS(FM21-0))</f>
        <v>10</v>
      </c>
      <c r="FQ21">
        <f t="shared" ref="FQ21:FQ37" si="84">IF(FO21="N/A","N/A",ABS(FN21-0))</f>
        <v>7</v>
      </c>
      <c r="FR21">
        <f t="shared" ref="FR21:FR37" si="85">IF(FQ21="N/A","N/A",ABS(FN21-FM21))</f>
        <v>3</v>
      </c>
      <c r="FS21">
        <f t="shared" ref="FS21:FS37" si="86">AVERAGE(FP21,FH21,EZ21,ER21,EJ21,EB21,DT21,DL21,DD21,CV21)</f>
        <v>6.9</v>
      </c>
      <c r="FT21">
        <f t="shared" ref="FT21:FT37" si="87">AVERAGE(FQ21,FI21,FA21,ES21,EK21,EC21,DU21,DM21,DE21,CW21)</f>
        <v>7.1</v>
      </c>
      <c r="FU21">
        <f t="shared" ref="FU21:FU37" si="88">AVERAGE(FR21,FJ21,FB21,ET21,EL21,ED21,DV21,DN21,DF21,CX21)</f>
        <v>6.2</v>
      </c>
      <c r="FV21" s="23">
        <v>33</v>
      </c>
      <c r="FW21" s="23" t="s">
        <v>41</v>
      </c>
      <c r="FX21" s="23" t="s">
        <v>42</v>
      </c>
      <c r="FY21" s="23" t="s">
        <v>43</v>
      </c>
      <c r="FZ21" s="23"/>
      <c r="GA21" s="23"/>
      <c r="GB21" s="23"/>
      <c r="GC21" s="23"/>
      <c r="GD21" s="23"/>
      <c r="GE21" s="23"/>
    </row>
    <row r="22" spans="1:187" s="23" customFormat="1">
      <c r="A22" s="23">
        <v>12275608928</v>
      </c>
      <c r="B22" s="23">
        <v>396822376</v>
      </c>
      <c r="C22" s="24">
        <v>44186.799004629633</v>
      </c>
      <c r="D22" s="24">
        <v>44186.808796296296</v>
      </c>
      <c r="E22" s="23" t="s">
        <v>97</v>
      </c>
      <c r="F22" s="23" t="s">
        <v>97</v>
      </c>
      <c r="G22" s="23" t="s">
        <v>97</v>
      </c>
      <c r="H22" s="23" t="s">
        <v>97</v>
      </c>
      <c r="I22" s="23" t="s">
        <v>97</v>
      </c>
      <c r="L22" s="23" t="s">
        <v>97</v>
      </c>
      <c r="M22" s="23" t="s">
        <v>97</v>
      </c>
      <c r="P22" s="23" t="s">
        <v>97</v>
      </c>
      <c r="Q22" s="23" t="s">
        <v>97</v>
      </c>
      <c r="R22" s="23" t="s">
        <v>97</v>
      </c>
      <c r="S22" s="23" t="s">
        <v>97</v>
      </c>
      <c r="T22" s="23" t="s">
        <v>97</v>
      </c>
      <c r="U22" s="23" t="s">
        <v>97</v>
      </c>
      <c r="V22" s="23" t="s">
        <v>97</v>
      </c>
      <c r="W22" s="23" t="s">
        <v>97</v>
      </c>
      <c r="X22" s="23" t="s">
        <v>97</v>
      </c>
      <c r="Y22" s="23" t="s">
        <v>97</v>
      </c>
      <c r="Z22" s="23" t="s">
        <v>97</v>
      </c>
      <c r="AA22" s="23" t="s">
        <v>97</v>
      </c>
      <c r="AB22" s="23" t="s">
        <v>97</v>
      </c>
      <c r="AC22" s="23" t="s">
        <v>97</v>
      </c>
      <c r="AD22" s="23" t="s">
        <v>97</v>
      </c>
      <c r="AE22" s="23" t="s">
        <v>97</v>
      </c>
      <c r="AF22" s="23" t="s">
        <v>97</v>
      </c>
      <c r="AG22" s="23" t="s">
        <v>97</v>
      </c>
      <c r="AH22" s="23" t="s">
        <v>97</v>
      </c>
      <c r="AI22" s="23" t="s">
        <v>97</v>
      </c>
      <c r="AJ22" s="23" t="s">
        <v>97</v>
      </c>
      <c r="AK22" s="23" t="s">
        <v>97</v>
      </c>
      <c r="AL22" s="23" t="s">
        <v>97</v>
      </c>
      <c r="AM22" s="23" t="s">
        <v>97</v>
      </c>
      <c r="AN22" s="23" t="s">
        <v>97</v>
      </c>
      <c r="AO22" s="23" t="s">
        <v>97</v>
      </c>
      <c r="AP22" s="23" t="s">
        <v>97</v>
      </c>
      <c r="AQ22" s="23" t="s">
        <v>97</v>
      </c>
      <c r="AR22" s="23" t="s">
        <v>97</v>
      </c>
      <c r="AS22" s="23" t="s">
        <v>97</v>
      </c>
      <c r="AT22" s="23" t="s">
        <v>97</v>
      </c>
      <c r="AU22" s="23" t="s">
        <v>97</v>
      </c>
      <c r="AV22" s="23" t="s">
        <v>97</v>
      </c>
      <c r="AW22" s="23" t="s">
        <v>97</v>
      </c>
      <c r="AX22" s="23" t="s">
        <v>97</v>
      </c>
      <c r="AY22" s="23" t="s">
        <v>97</v>
      </c>
      <c r="AZ22" s="23" t="s">
        <v>97</v>
      </c>
      <c r="BA22" s="23" t="s">
        <v>97</v>
      </c>
      <c r="BB22" s="23" t="s">
        <v>97</v>
      </c>
      <c r="BC22" s="23" t="s">
        <v>97</v>
      </c>
      <c r="BD22" s="23" t="s">
        <v>97</v>
      </c>
      <c r="BE22" s="23" t="s">
        <v>97</v>
      </c>
      <c r="BF22" s="23" t="s">
        <v>97</v>
      </c>
      <c r="BG22" s="23" t="s">
        <v>97</v>
      </c>
      <c r="BH22" s="23" t="s">
        <v>97</v>
      </c>
      <c r="BI22" s="23" t="s">
        <v>97</v>
      </c>
      <c r="BJ22" s="23" t="s">
        <v>97</v>
      </c>
      <c r="BK22" s="23" t="s">
        <v>97</v>
      </c>
      <c r="BL22" s="23" t="s">
        <v>97</v>
      </c>
      <c r="BM22" s="23" t="s">
        <v>97</v>
      </c>
      <c r="BN22" s="23" t="s">
        <v>97</v>
      </c>
      <c r="BO22" s="23" t="s">
        <v>97</v>
      </c>
      <c r="BP22" s="23" t="s">
        <v>97</v>
      </c>
      <c r="BQ22" s="23" t="s">
        <v>97</v>
      </c>
      <c r="BR22" s="23" t="s">
        <v>97</v>
      </c>
      <c r="BS22" s="23" t="s">
        <v>97</v>
      </c>
      <c r="BT22" s="23" t="s">
        <v>97</v>
      </c>
      <c r="BU22" s="23" t="s">
        <v>97</v>
      </c>
      <c r="BV22" s="23" t="s">
        <v>97</v>
      </c>
      <c r="BW22" s="23" t="s">
        <v>97</v>
      </c>
      <c r="BX22" s="23" t="s">
        <v>97</v>
      </c>
      <c r="BY22" s="23" t="s">
        <v>97</v>
      </c>
      <c r="BZ22" s="23" t="s">
        <v>97</v>
      </c>
      <c r="CA22" s="23" t="s">
        <v>97</v>
      </c>
      <c r="CB22" s="23" t="s">
        <v>97</v>
      </c>
      <c r="CC22" s="23" t="s">
        <v>97</v>
      </c>
      <c r="CD22" s="23" t="s">
        <v>97</v>
      </c>
      <c r="CE22" s="23" t="s">
        <v>97</v>
      </c>
      <c r="CF22" s="23" t="s">
        <v>30</v>
      </c>
      <c r="CG22" s="23">
        <v>6</v>
      </c>
      <c r="CH22" s="23">
        <v>3</v>
      </c>
      <c r="CI22" s="23">
        <v>3</v>
      </c>
      <c r="CJ22" s="23">
        <v>7</v>
      </c>
      <c r="CK22" s="23" t="s">
        <v>207</v>
      </c>
      <c r="CL22" s="23" t="str">
        <f t="shared" ref="CL22:CL37" si="89">IF(CG22&gt;CH22,"K",IF(CG22&lt;CH22,"M","N/A"))</f>
        <v>K</v>
      </c>
      <c r="CM22" s="23" t="s">
        <v>38</v>
      </c>
      <c r="CN22" s="23">
        <v>6</v>
      </c>
      <c r="CO22" s="23">
        <f t="shared" ref="CO22:CO36" si="90">MAX(CG22:CH22)</f>
        <v>6</v>
      </c>
      <c r="CP22" s="23">
        <f t="shared" ref="CP22:CP36" si="91">MAX(CI22:CJ22)</f>
        <v>7</v>
      </c>
      <c r="CQ22" s="23" t="s">
        <v>39</v>
      </c>
      <c r="CR22" s="23" t="s">
        <v>40</v>
      </c>
      <c r="CS22" s="23">
        <v>10</v>
      </c>
      <c r="CT22" s="23">
        <v>-8</v>
      </c>
      <c r="CU22">
        <f t="shared" si="46"/>
        <v>1</v>
      </c>
      <c r="CV22">
        <f t="shared" si="47"/>
        <v>10</v>
      </c>
      <c r="CW22">
        <f t="shared" si="48"/>
        <v>8</v>
      </c>
      <c r="CX22">
        <f t="shared" si="49"/>
        <v>18</v>
      </c>
      <c r="CY22" s="23" t="s">
        <v>39</v>
      </c>
      <c r="CZ22" s="23" t="s">
        <v>40</v>
      </c>
      <c r="DA22" s="23">
        <v>10</v>
      </c>
      <c r="DB22" s="23">
        <v>-10</v>
      </c>
      <c r="DC22">
        <f t="shared" si="50"/>
        <v>1</v>
      </c>
      <c r="DD22">
        <f t="shared" si="51"/>
        <v>10</v>
      </c>
      <c r="DE22">
        <f t="shared" si="52"/>
        <v>10</v>
      </c>
      <c r="DF22">
        <f t="shared" si="53"/>
        <v>20</v>
      </c>
      <c r="DG22" s="23" t="s">
        <v>39</v>
      </c>
      <c r="DH22" s="23" t="s">
        <v>40</v>
      </c>
      <c r="DI22" s="23">
        <v>10</v>
      </c>
      <c r="DJ22" s="23">
        <v>3</v>
      </c>
      <c r="DK22">
        <f t="shared" si="54"/>
        <v>0</v>
      </c>
      <c r="DL22">
        <f t="shared" si="55"/>
        <v>10</v>
      </c>
      <c r="DM22">
        <f t="shared" si="56"/>
        <v>3</v>
      </c>
      <c r="DN22">
        <f t="shared" si="57"/>
        <v>7</v>
      </c>
      <c r="DO22" s="23" t="s">
        <v>40</v>
      </c>
      <c r="DP22" s="23" t="s">
        <v>39</v>
      </c>
      <c r="DQ22" s="23">
        <v>0</v>
      </c>
      <c r="DR22" s="23">
        <v>10</v>
      </c>
      <c r="DS22">
        <f t="shared" si="58"/>
        <v>0</v>
      </c>
      <c r="DT22">
        <f t="shared" si="59"/>
        <v>0</v>
      </c>
      <c r="DU22">
        <f t="shared" si="60"/>
        <v>10</v>
      </c>
      <c r="DV22">
        <f t="shared" si="61"/>
        <v>10</v>
      </c>
      <c r="DW22" s="23" t="s">
        <v>39</v>
      </c>
      <c r="DX22" s="23" t="s">
        <v>40</v>
      </c>
      <c r="DY22" s="23">
        <v>10</v>
      </c>
      <c r="DZ22" s="23">
        <v>-3</v>
      </c>
      <c r="EA22">
        <f t="shared" si="62"/>
        <v>1</v>
      </c>
      <c r="EB22">
        <f t="shared" si="63"/>
        <v>10</v>
      </c>
      <c r="EC22">
        <f t="shared" si="64"/>
        <v>3</v>
      </c>
      <c r="ED22">
        <f t="shared" si="65"/>
        <v>13</v>
      </c>
      <c r="EE22" s="23" t="s">
        <v>40</v>
      </c>
      <c r="EF22" s="23" t="s">
        <v>39</v>
      </c>
      <c r="EG22" s="23">
        <v>-9</v>
      </c>
      <c r="EH22" s="23">
        <v>1</v>
      </c>
      <c r="EI22">
        <f t="shared" si="66"/>
        <v>1</v>
      </c>
      <c r="EJ22">
        <f t="shared" si="67"/>
        <v>9</v>
      </c>
      <c r="EK22">
        <f t="shared" si="68"/>
        <v>1</v>
      </c>
      <c r="EL22">
        <f t="shared" si="69"/>
        <v>10</v>
      </c>
      <c r="EM22" s="23" t="s">
        <v>39</v>
      </c>
      <c r="EN22" s="23" t="s">
        <v>40</v>
      </c>
      <c r="EO22" s="23">
        <v>10</v>
      </c>
      <c r="EP22" s="23">
        <v>0</v>
      </c>
      <c r="EQ22">
        <f t="shared" si="70"/>
        <v>0</v>
      </c>
      <c r="ER22">
        <f t="shared" si="71"/>
        <v>10</v>
      </c>
      <c r="ES22">
        <f t="shared" si="72"/>
        <v>0</v>
      </c>
      <c r="ET22">
        <f t="shared" si="73"/>
        <v>10</v>
      </c>
      <c r="EU22" s="23" t="s">
        <v>40</v>
      </c>
      <c r="EV22" s="23" t="s">
        <v>39</v>
      </c>
      <c r="EW22" s="23">
        <v>-10</v>
      </c>
      <c r="EX22" s="23">
        <v>5</v>
      </c>
      <c r="EY22">
        <f t="shared" si="74"/>
        <v>1</v>
      </c>
      <c r="EZ22">
        <f t="shared" si="75"/>
        <v>10</v>
      </c>
      <c r="FA22">
        <f t="shared" si="76"/>
        <v>5</v>
      </c>
      <c r="FB22">
        <f t="shared" si="77"/>
        <v>15</v>
      </c>
      <c r="FC22" s="23" t="s">
        <v>39</v>
      </c>
      <c r="FD22" s="23" t="s">
        <v>39</v>
      </c>
      <c r="FE22" s="23">
        <v>10</v>
      </c>
      <c r="FF22" s="23">
        <v>10</v>
      </c>
      <c r="FG22">
        <f t="shared" si="78"/>
        <v>0</v>
      </c>
      <c r="FH22">
        <f t="shared" si="79"/>
        <v>10</v>
      </c>
      <c r="FI22">
        <f t="shared" si="80"/>
        <v>10</v>
      </c>
      <c r="FJ22">
        <f t="shared" si="81"/>
        <v>0</v>
      </c>
      <c r="FK22" s="23" t="s">
        <v>39</v>
      </c>
      <c r="FL22" s="23" t="s">
        <v>39</v>
      </c>
      <c r="FM22" s="23">
        <v>10</v>
      </c>
      <c r="FN22" s="23">
        <v>4</v>
      </c>
      <c r="FO22">
        <f t="shared" si="82"/>
        <v>0</v>
      </c>
      <c r="FP22">
        <f t="shared" si="83"/>
        <v>10</v>
      </c>
      <c r="FQ22">
        <f t="shared" si="84"/>
        <v>4</v>
      </c>
      <c r="FR22">
        <f t="shared" si="85"/>
        <v>6</v>
      </c>
      <c r="FS22">
        <f t="shared" si="86"/>
        <v>8.9</v>
      </c>
      <c r="FT22">
        <f t="shared" si="87"/>
        <v>5.4</v>
      </c>
      <c r="FU22">
        <f t="shared" si="88"/>
        <v>10.9</v>
      </c>
      <c r="FV22" s="23">
        <v>68</v>
      </c>
      <c r="FW22" s="23" t="s">
        <v>45</v>
      </c>
      <c r="FX22" s="23" t="s">
        <v>42</v>
      </c>
      <c r="FY22" s="23" t="s">
        <v>43</v>
      </c>
    </row>
    <row r="23" spans="1:187" s="23" customFormat="1">
      <c r="A23" s="23">
        <v>12275078317</v>
      </c>
      <c r="B23" s="23">
        <v>396822376</v>
      </c>
      <c r="C23" s="24">
        <v>44186.63071759259</v>
      </c>
      <c r="D23" s="24">
        <v>44186.653310185182</v>
      </c>
      <c r="E23" s="23" t="s">
        <v>97</v>
      </c>
      <c r="F23" s="23" t="s">
        <v>97</v>
      </c>
      <c r="G23" s="23" t="s">
        <v>97</v>
      </c>
      <c r="H23" s="23" t="s">
        <v>97</v>
      </c>
      <c r="I23" s="23" t="s">
        <v>97</v>
      </c>
      <c r="L23" s="23" t="s">
        <v>97</v>
      </c>
      <c r="M23" s="23" t="s">
        <v>97</v>
      </c>
      <c r="P23" s="23" t="s">
        <v>97</v>
      </c>
      <c r="Q23" s="23" t="s">
        <v>97</v>
      </c>
      <c r="R23" s="23" t="s">
        <v>97</v>
      </c>
      <c r="S23" s="23" t="s">
        <v>97</v>
      </c>
      <c r="T23" s="23" t="s">
        <v>97</v>
      </c>
      <c r="U23" s="23" t="s">
        <v>97</v>
      </c>
      <c r="V23" s="23" t="s">
        <v>97</v>
      </c>
      <c r="W23" s="23" t="s">
        <v>97</v>
      </c>
      <c r="X23" s="23" t="s">
        <v>97</v>
      </c>
      <c r="Y23" s="23" t="s">
        <v>97</v>
      </c>
      <c r="Z23" s="23" t="s">
        <v>97</v>
      </c>
      <c r="AA23" s="23" t="s">
        <v>97</v>
      </c>
      <c r="AB23" s="23" t="s">
        <v>97</v>
      </c>
      <c r="AC23" s="23" t="s">
        <v>97</v>
      </c>
      <c r="AD23" s="23" t="s">
        <v>97</v>
      </c>
      <c r="AE23" s="23" t="s">
        <v>97</v>
      </c>
      <c r="AF23" s="23" t="s">
        <v>97</v>
      </c>
      <c r="AG23" s="23" t="s">
        <v>97</v>
      </c>
      <c r="AH23" s="23" t="s">
        <v>97</v>
      </c>
      <c r="AI23" s="23" t="s">
        <v>97</v>
      </c>
      <c r="AJ23" s="23" t="s">
        <v>97</v>
      </c>
      <c r="AK23" s="23" t="s">
        <v>97</v>
      </c>
      <c r="AL23" s="23" t="s">
        <v>97</v>
      </c>
      <c r="AM23" s="23" t="s">
        <v>97</v>
      </c>
      <c r="AN23" s="23" t="s">
        <v>97</v>
      </c>
      <c r="AO23" s="23" t="s">
        <v>97</v>
      </c>
      <c r="AP23" s="23" t="s">
        <v>97</v>
      </c>
      <c r="AQ23" s="23" t="s">
        <v>97</v>
      </c>
      <c r="AR23" s="23" t="s">
        <v>97</v>
      </c>
      <c r="AS23" s="23" t="s">
        <v>97</v>
      </c>
      <c r="AT23" s="23" t="s">
        <v>97</v>
      </c>
      <c r="AU23" s="23" t="s">
        <v>97</v>
      </c>
      <c r="AV23" s="23" t="s">
        <v>97</v>
      </c>
      <c r="AW23" s="23" t="s">
        <v>97</v>
      </c>
      <c r="AX23" s="23" t="s">
        <v>97</v>
      </c>
      <c r="AY23" s="23" t="s">
        <v>97</v>
      </c>
      <c r="AZ23" s="23" t="s">
        <v>97</v>
      </c>
      <c r="BA23" s="23" t="s">
        <v>97</v>
      </c>
      <c r="BB23" s="23" t="s">
        <v>97</v>
      </c>
      <c r="BC23" s="23" t="s">
        <v>97</v>
      </c>
      <c r="BD23" s="23" t="s">
        <v>97</v>
      </c>
      <c r="BE23" s="23" t="s">
        <v>97</v>
      </c>
      <c r="BF23" s="23" t="s">
        <v>97</v>
      </c>
      <c r="BG23" s="23" t="s">
        <v>97</v>
      </c>
      <c r="BH23" s="23" t="s">
        <v>97</v>
      </c>
      <c r="BI23" s="23" t="s">
        <v>97</v>
      </c>
      <c r="BJ23" s="23" t="s">
        <v>97</v>
      </c>
      <c r="BK23" s="23" t="s">
        <v>97</v>
      </c>
      <c r="BL23" s="23" t="s">
        <v>97</v>
      </c>
      <c r="BM23" s="23" t="s">
        <v>97</v>
      </c>
      <c r="BN23" s="23" t="s">
        <v>97</v>
      </c>
      <c r="BO23" s="23" t="s">
        <v>97</v>
      </c>
      <c r="BP23" s="23" t="s">
        <v>97</v>
      </c>
      <c r="BQ23" s="23" t="s">
        <v>97</v>
      </c>
      <c r="BR23" s="23" t="s">
        <v>97</v>
      </c>
      <c r="BS23" s="23" t="s">
        <v>97</v>
      </c>
      <c r="BT23" s="23" t="s">
        <v>97</v>
      </c>
      <c r="BU23" s="23" t="s">
        <v>97</v>
      </c>
      <c r="BV23" s="23" t="s">
        <v>97</v>
      </c>
      <c r="BW23" s="23" t="s">
        <v>97</v>
      </c>
      <c r="BX23" s="23" t="s">
        <v>97</v>
      </c>
      <c r="BY23" s="23" t="s">
        <v>97</v>
      </c>
      <c r="BZ23" s="23" t="s">
        <v>97</v>
      </c>
      <c r="CA23" s="23" t="s">
        <v>97</v>
      </c>
      <c r="CB23" s="23" t="s">
        <v>97</v>
      </c>
      <c r="CC23" s="23" t="s">
        <v>97</v>
      </c>
      <c r="CD23" s="23" t="s">
        <v>97</v>
      </c>
      <c r="CE23" s="23" t="s">
        <v>97</v>
      </c>
      <c r="CF23" s="23" t="s">
        <v>30</v>
      </c>
      <c r="CG23" s="23">
        <v>0</v>
      </c>
      <c r="CH23" s="23">
        <v>0</v>
      </c>
      <c r="CI23" s="23">
        <v>0</v>
      </c>
      <c r="CJ23" s="23">
        <v>0</v>
      </c>
      <c r="CK23" s="23" t="s">
        <v>97</v>
      </c>
      <c r="CL23" s="23" t="str">
        <f t="shared" si="89"/>
        <v>N/A</v>
      </c>
      <c r="CM23" s="23" t="s">
        <v>38</v>
      </c>
      <c r="CN23" s="23">
        <v>8</v>
      </c>
      <c r="CO23" s="23">
        <f t="shared" si="90"/>
        <v>0</v>
      </c>
      <c r="CP23" s="23">
        <f t="shared" si="91"/>
        <v>0</v>
      </c>
      <c r="CQ23" s="23" t="s">
        <v>39</v>
      </c>
      <c r="CR23" s="23" t="s">
        <v>40</v>
      </c>
      <c r="CS23" s="23">
        <v>10</v>
      </c>
      <c r="CT23" s="23">
        <v>0</v>
      </c>
      <c r="CU23">
        <f t="shared" si="46"/>
        <v>0</v>
      </c>
      <c r="CV23">
        <f t="shared" si="47"/>
        <v>10</v>
      </c>
      <c r="CW23">
        <f t="shared" si="48"/>
        <v>0</v>
      </c>
      <c r="CX23">
        <f t="shared" si="49"/>
        <v>10</v>
      </c>
      <c r="CY23" s="23" t="s">
        <v>40</v>
      </c>
      <c r="CZ23" s="23" t="s">
        <v>39</v>
      </c>
      <c r="DA23" s="23">
        <v>0</v>
      </c>
      <c r="DB23" s="23">
        <v>10</v>
      </c>
      <c r="DC23">
        <f t="shared" si="50"/>
        <v>0</v>
      </c>
      <c r="DD23">
        <f t="shared" si="51"/>
        <v>0</v>
      </c>
      <c r="DE23">
        <f t="shared" si="52"/>
        <v>10</v>
      </c>
      <c r="DF23">
        <f t="shared" si="53"/>
        <v>10</v>
      </c>
      <c r="DG23" s="23" t="s">
        <v>39</v>
      </c>
      <c r="DH23" s="23" t="s">
        <v>39</v>
      </c>
      <c r="DI23" s="23">
        <v>10</v>
      </c>
      <c r="DJ23" s="23">
        <v>10</v>
      </c>
      <c r="DK23">
        <f t="shared" si="54"/>
        <v>0</v>
      </c>
      <c r="DL23">
        <f t="shared" si="55"/>
        <v>10</v>
      </c>
      <c r="DM23">
        <f t="shared" si="56"/>
        <v>10</v>
      </c>
      <c r="DN23">
        <f t="shared" si="57"/>
        <v>0</v>
      </c>
      <c r="DO23" s="23" t="s">
        <v>40</v>
      </c>
      <c r="DP23" s="23" t="s">
        <v>40</v>
      </c>
      <c r="DQ23" s="23">
        <v>0</v>
      </c>
      <c r="DR23" s="23">
        <v>0</v>
      </c>
      <c r="DS23">
        <f t="shared" si="58"/>
        <v>0</v>
      </c>
      <c r="DT23">
        <f t="shared" si="59"/>
        <v>0</v>
      </c>
      <c r="DU23">
        <f t="shared" si="60"/>
        <v>0</v>
      </c>
      <c r="DV23">
        <f t="shared" si="61"/>
        <v>0</v>
      </c>
      <c r="DW23" s="23" t="s">
        <v>39</v>
      </c>
      <c r="DX23" s="23" t="s">
        <v>39</v>
      </c>
      <c r="DY23" s="23">
        <v>10</v>
      </c>
      <c r="DZ23" s="23">
        <v>6</v>
      </c>
      <c r="EA23">
        <f t="shared" si="62"/>
        <v>0</v>
      </c>
      <c r="EB23">
        <f t="shared" si="63"/>
        <v>10</v>
      </c>
      <c r="EC23">
        <f t="shared" si="64"/>
        <v>6</v>
      </c>
      <c r="ED23">
        <f t="shared" si="65"/>
        <v>4</v>
      </c>
      <c r="EE23" s="23" t="s">
        <v>40</v>
      </c>
      <c r="EF23" s="23" t="s">
        <v>40</v>
      </c>
      <c r="EG23" s="23">
        <v>5</v>
      </c>
      <c r="EH23" s="23">
        <v>5</v>
      </c>
      <c r="EI23">
        <f t="shared" si="66"/>
        <v>0</v>
      </c>
      <c r="EJ23">
        <f t="shared" si="67"/>
        <v>5</v>
      </c>
      <c r="EK23">
        <f t="shared" si="68"/>
        <v>5</v>
      </c>
      <c r="EL23">
        <f t="shared" si="69"/>
        <v>0</v>
      </c>
      <c r="EM23" s="23" t="s">
        <v>39</v>
      </c>
      <c r="EN23" s="23" t="s">
        <v>39</v>
      </c>
      <c r="EO23" s="23">
        <v>8</v>
      </c>
      <c r="EP23" s="23">
        <v>8</v>
      </c>
      <c r="EQ23">
        <f t="shared" si="70"/>
        <v>0</v>
      </c>
      <c r="ER23">
        <f t="shared" si="71"/>
        <v>8</v>
      </c>
      <c r="ES23">
        <f t="shared" si="72"/>
        <v>8</v>
      </c>
      <c r="ET23">
        <f t="shared" si="73"/>
        <v>0</v>
      </c>
      <c r="EU23" s="23" t="s">
        <v>40</v>
      </c>
      <c r="EV23" s="23" t="s">
        <v>40</v>
      </c>
      <c r="EW23" s="23">
        <v>8</v>
      </c>
      <c r="EX23" s="23">
        <v>7</v>
      </c>
      <c r="EY23">
        <f t="shared" si="74"/>
        <v>0</v>
      </c>
      <c r="EZ23">
        <f t="shared" si="75"/>
        <v>8</v>
      </c>
      <c r="FA23">
        <f t="shared" si="76"/>
        <v>7</v>
      </c>
      <c r="FB23">
        <f t="shared" si="77"/>
        <v>1</v>
      </c>
      <c r="FC23" s="23" t="s">
        <v>39</v>
      </c>
      <c r="FD23" s="23" t="s">
        <v>39</v>
      </c>
      <c r="FE23" s="23">
        <v>10</v>
      </c>
      <c r="FF23" s="23">
        <v>10</v>
      </c>
      <c r="FG23">
        <f t="shared" si="78"/>
        <v>0</v>
      </c>
      <c r="FH23">
        <f t="shared" si="79"/>
        <v>10</v>
      </c>
      <c r="FI23">
        <f t="shared" si="80"/>
        <v>10</v>
      </c>
      <c r="FJ23">
        <f t="shared" si="81"/>
        <v>0</v>
      </c>
      <c r="FK23" s="23" t="s">
        <v>39</v>
      </c>
      <c r="FL23" s="23" t="s">
        <v>39</v>
      </c>
      <c r="FM23" s="23">
        <v>10</v>
      </c>
      <c r="FN23" s="23">
        <v>8</v>
      </c>
      <c r="FO23">
        <f t="shared" si="82"/>
        <v>0</v>
      </c>
      <c r="FP23">
        <f t="shared" si="83"/>
        <v>10</v>
      </c>
      <c r="FQ23">
        <f t="shared" si="84"/>
        <v>8</v>
      </c>
      <c r="FR23">
        <f t="shared" si="85"/>
        <v>2</v>
      </c>
      <c r="FS23">
        <f t="shared" si="86"/>
        <v>7.1</v>
      </c>
      <c r="FT23">
        <f t="shared" si="87"/>
        <v>6.4</v>
      </c>
      <c r="FU23">
        <f t="shared" si="88"/>
        <v>2.7</v>
      </c>
      <c r="FV23" s="23">
        <v>73</v>
      </c>
      <c r="FW23" s="23" t="s">
        <v>45</v>
      </c>
      <c r="FX23" s="23" t="s">
        <v>48</v>
      </c>
      <c r="FY23" s="23" t="s">
        <v>43</v>
      </c>
    </row>
    <row r="24" spans="1:187" s="23" customFormat="1">
      <c r="A24" s="23">
        <v>12275068469</v>
      </c>
      <c r="B24" s="23">
        <v>396822376</v>
      </c>
      <c r="C24" s="24">
        <v>44186.627071759256</v>
      </c>
      <c r="D24" s="24">
        <v>44186.639907407407</v>
      </c>
      <c r="E24" s="23" t="s">
        <v>97</v>
      </c>
      <c r="F24" s="23" t="s">
        <v>97</v>
      </c>
      <c r="G24" s="23" t="s">
        <v>97</v>
      </c>
      <c r="H24" s="23" t="s">
        <v>97</v>
      </c>
      <c r="I24" s="23" t="s">
        <v>97</v>
      </c>
      <c r="L24" s="23" t="s">
        <v>97</v>
      </c>
      <c r="M24" s="23" t="s">
        <v>97</v>
      </c>
      <c r="P24" s="23" t="s">
        <v>97</v>
      </c>
      <c r="Q24" s="23" t="s">
        <v>97</v>
      </c>
      <c r="R24" s="23" t="s">
        <v>97</v>
      </c>
      <c r="S24" s="23" t="s">
        <v>97</v>
      </c>
      <c r="T24" s="23" t="s">
        <v>97</v>
      </c>
      <c r="U24" s="23" t="s">
        <v>97</v>
      </c>
      <c r="V24" s="23" t="s">
        <v>97</v>
      </c>
      <c r="W24" s="23" t="s">
        <v>97</v>
      </c>
      <c r="X24" s="23" t="s">
        <v>97</v>
      </c>
      <c r="Y24" s="23" t="s">
        <v>97</v>
      </c>
      <c r="Z24" s="23" t="s">
        <v>97</v>
      </c>
      <c r="AA24" s="23" t="s">
        <v>97</v>
      </c>
      <c r="AB24" s="23" t="s">
        <v>97</v>
      </c>
      <c r="AC24" s="23" t="s">
        <v>97</v>
      </c>
      <c r="AD24" s="23" t="s">
        <v>97</v>
      </c>
      <c r="AE24" s="23" t="s">
        <v>97</v>
      </c>
      <c r="AF24" s="23" t="s">
        <v>97</v>
      </c>
      <c r="AG24" s="23" t="s">
        <v>97</v>
      </c>
      <c r="AH24" s="23" t="s">
        <v>97</v>
      </c>
      <c r="AI24" s="23" t="s">
        <v>97</v>
      </c>
      <c r="AJ24" s="23" t="s">
        <v>97</v>
      </c>
      <c r="AK24" s="23" t="s">
        <v>97</v>
      </c>
      <c r="AL24" s="23" t="s">
        <v>97</v>
      </c>
      <c r="AM24" s="23" t="s">
        <v>97</v>
      </c>
      <c r="AN24" s="23" t="s">
        <v>97</v>
      </c>
      <c r="AO24" s="23" t="s">
        <v>97</v>
      </c>
      <c r="AP24" s="23" t="s">
        <v>97</v>
      </c>
      <c r="AQ24" s="23" t="s">
        <v>97</v>
      </c>
      <c r="AR24" s="23" t="s">
        <v>97</v>
      </c>
      <c r="AS24" s="23" t="s">
        <v>97</v>
      </c>
      <c r="AT24" s="23" t="s">
        <v>97</v>
      </c>
      <c r="AU24" s="23" t="s">
        <v>97</v>
      </c>
      <c r="AV24" s="23" t="s">
        <v>97</v>
      </c>
      <c r="AW24" s="23" t="s">
        <v>97</v>
      </c>
      <c r="AX24" s="23" t="s">
        <v>97</v>
      </c>
      <c r="AY24" s="23" t="s">
        <v>97</v>
      </c>
      <c r="AZ24" s="23" t="s">
        <v>97</v>
      </c>
      <c r="BA24" s="23" t="s">
        <v>97</v>
      </c>
      <c r="BB24" s="23" t="s">
        <v>97</v>
      </c>
      <c r="BC24" s="23" t="s">
        <v>97</v>
      </c>
      <c r="BD24" s="23" t="s">
        <v>97</v>
      </c>
      <c r="BE24" s="23" t="s">
        <v>97</v>
      </c>
      <c r="BF24" s="23" t="s">
        <v>97</v>
      </c>
      <c r="BG24" s="23" t="s">
        <v>97</v>
      </c>
      <c r="BH24" s="23" t="s">
        <v>97</v>
      </c>
      <c r="BI24" s="23" t="s">
        <v>97</v>
      </c>
      <c r="BJ24" s="23" t="s">
        <v>97</v>
      </c>
      <c r="BK24" s="23" t="s">
        <v>97</v>
      </c>
      <c r="BL24" s="23" t="s">
        <v>97</v>
      </c>
      <c r="BM24" s="23" t="s">
        <v>97</v>
      </c>
      <c r="BN24" s="23" t="s">
        <v>97</v>
      </c>
      <c r="BO24" s="23" t="s">
        <v>97</v>
      </c>
      <c r="BP24" s="23" t="s">
        <v>97</v>
      </c>
      <c r="BQ24" s="23" t="s">
        <v>97</v>
      </c>
      <c r="BR24" s="23" t="s">
        <v>97</v>
      </c>
      <c r="BS24" s="23" t="s">
        <v>97</v>
      </c>
      <c r="BT24" s="23" t="s">
        <v>97</v>
      </c>
      <c r="BU24" s="23" t="s">
        <v>97</v>
      </c>
      <c r="BV24" s="23" t="s">
        <v>97</v>
      </c>
      <c r="BW24" s="23" t="s">
        <v>97</v>
      </c>
      <c r="BX24" s="23" t="s">
        <v>97</v>
      </c>
      <c r="BY24" s="23" t="s">
        <v>97</v>
      </c>
      <c r="BZ24" s="23" t="s">
        <v>97</v>
      </c>
      <c r="CA24" s="23" t="s">
        <v>97</v>
      </c>
      <c r="CB24" s="23" t="s">
        <v>97</v>
      </c>
      <c r="CC24" s="23" t="s">
        <v>97</v>
      </c>
      <c r="CD24" s="23" t="s">
        <v>97</v>
      </c>
      <c r="CE24" s="23" t="s">
        <v>97</v>
      </c>
      <c r="CF24" s="23" t="s">
        <v>30</v>
      </c>
      <c r="CG24" s="23">
        <v>0</v>
      </c>
      <c r="CH24" s="23">
        <v>6</v>
      </c>
      <c r="CI24" s="23">
        <v>9</v>
      </c>
      <c r="CJ24" s="23">
        <v>0</v>
      </c>
      <c r="CK24" s="23" t="s">
        <v>208</v>
      </c>
      <c r="CL24" s="23" t="str">
        <f t="shared" si="89"/>
        <v>M</v>
      </c>
      <c r="CM24" s="23" t="s">
        <v>38</v>
      </c>
      <c r="CN24" s="23">
        <v>6</v>
      </c>
      <c r="CO24" s="23">
        <f t="shared" si="90"/>
        <v>6</v>
      </c>
      <c r="CP24" s="23">
        <f t="shared" si="91"/>
        <v>9</v>
      </c>
      <c r="CQ24" s="23" t="s">
        <v>39</v>
      </c>
      <c r="CR24" s="23" t="s">
        <v>40</v>
      </c>
      <c r="CS24" s="23">
        <v>6</v>
      </c>
      <c r="CT24" s="23">
        <v>6</v>
      </c>
      <c r="CU24">
        <f t="shared" si="46"/>
        <v>0</v>
      </c>
      <c r="CV24">
        <f t="shared" si="47"/>
        <v>6</v>
      </c>
      <c r="CW24">
        <f t="shared" si="48"/>
        <v>6</v>
      </c>
      <c r="CX24">
        <f t="shared" si="49"/>
        <v>0</v>
      </c>
      <c r="CY24" s="23" t="s">
        <v>39</v>
      </c>
      <c r="CZ24" s="23" t="s">
        <v>40</v>
      </c>
      <c r="DA24" s="23">
        <v>8</v>
      </c>
      <c r="DB24" s="23">
        <v>-5</v>
      </c>
      <c r="DC24">
        <f t="shared" si="50"/>
        <v>1</v>
      </c>
      <c r="DD24">
        <f t="shared" si="51"/>
        <v>8</v>
      </c>
      <c r="DE24">
        <f t="shared" si="52"/>
        <v>5</v>
      </c>
      <c r="DF24">
        <f t="shared" si="53"/>
        <v>13</v>
      </c>
      <c r="DG24" s="23" t="s">
        <v>39</v>
      </c>
      <c r="DH24" s="23" t="s">
        <v>39</v>
      </c>
      <c r="DI24" s="23">
        <v>6</v>
      </c>
      <c r="DJ24" s="23">
        <v>6</v>
      </c>
      <c r="DK24">
        <f t="shared" si="54"/>
        <v>0</v>
      </c>
      <c r="DL24">
        <f t="shared" si="55"/>
        <v>6</v>
      </c>
      <c r="DM24">
        <f t="shared" si="56"/>
        <v>6</v>
      </c>
      <c r="DN24">
        <f t="shared" si="57"/>
        <v>0</v>
      </c>
      <c r="DO24" s="23" t="s">
        <v>40</v>
      </c>
      <c r="DP24" s="23" t="s">
        <v>39</v>
      </c>
      <c r="DQ24" s="23">
        <v>-10</v>
      </c>
      <c r="DR24" s="23">
        <v>10</v>
      </c>
      <c r="DS24">
        <f t="shared" si="58"/>
        <v>1</v>
      </c>
      <c r="DT24">
        <f t="shared" si="59"/>
        <v>10</v>
      </c>
      <c r="DU24">
        <f t="shared" si="60"/>
        <v>10</v>
      </c>
      <c r="DV24">
        <f t="shared" si="61"/>
        <v>20</v>
      </c>
      <c r="DW24" s="23" t="s">
        <v>39</v>
      </c>
      <c r="DX24" s="23" t="s">
        <v>40</v>
      </c>
      <c r="DY24" s="23">
        <v>5</v>
      </c>
      <c r="DZ24" s="23">
        <v>-6</v>
      </c>
      <c r="EA24">
        <f t="shared" si="62"/>
        <v>1</v>
      </c>
      <c r="EB24">
        <f t="shared" si="63"/>
        <v>5</v>
      </c>
      <c r="EC24">
        <f t="shared" si="64"/>
        <v>6</v>
      </c>
      <c r="ED24">
        <f t="shared" si="65"/>
        <v>11</v>
      </c>
      <c r="EE24" s="23" t="s">
        <v>39</v>
      </c>
      <c r="EF24" s="23" t="s">
        <v>39</v>
      </c>
      <c r="EG24" s="23">
        <v>5</v>
      </c>
      <c r="EH24" s="23">
        <v>8</v>
      </c>
      <c r="EI24">
        <f t="shared" si="66"/>
        <v>0</v>
      </c>
      <c r="EJ24">
        <f t="shared" si="67"/>
        <v>5</v>
      </c>
      <c r="EK24">
        <f t="shared" si="68"/>
        <v>8</v>
      </c>
      <c r="EL24">
        <f t="shared" si="69"/>
        <v>3</v>
      </c>
      <c r="EM24" s="23" t="s">
        <v>39</v>
      </c>
      <c r="EN24" s="23" t="s">
        <v>39</v>
      </c>
      <c r="EO24" s="23">
        <v>5</v>
      </c>
      <c r="EP24" s="23">
        <v>5</v>
      </c>
      <c r="EQ24">
        <f t="shared" si="70"/>
        <v>0</v>
      </c>
      <c r="ER24">
        <f t="shared" si="71"/>
        <v>5</v>
      </c>
      <c r="ES24">
        <f t="shared" si="72"/>
        <v>5</v>
      </c>
      <c r="ET24">
        <f t="shared" si="73"/>
        <v>0</v>
      </c>
      <c r="EU24" s="23" t="s">
        <v>40</v>
      </c>
      <c r="EV24" s="23" t="s">
        <v>40</v>
      </c>
      <c r="EW24" s="23">
        <v>-10</v>
      </c>
      <c r="EX24" s="23">
        <v>-5</v>
      </c>
      <c r="EY24">
        <f t="shared" si="74"/>
        <v>1</v>
      </c>
      <c r="EZ24">
        <f t="shared" si="75"/>
        <v>10</v>
      </c>
      <c r="FA24">
        <f t="shared" si="76"/>
        <v>5</v>
      </c>
      <c r="FB24">
        <f t="shared" si="77"/>
        <v>5</v>
      </c>
      <c r="FC24" s="23" t="s">
        <v>39</v>
      </c>
      <c r="FD24" s="23" t="s">
        <v>39</v>
      </c>
      <c r="FE24" s="23">
        <v>9</v>
      </c>
      <c r="FF24" s="23">
        <v>9</v>
      </c>
      <c r="FG24">
        <f t="shared" si="78"/>
        <v>0</v>
      </c>
      <c r="FH24">
        <f t="shared" si="79"/>
        <v>9</v>
      </c>
      <c r="FI24">
        <f t="shared" si="80"/>
        <v>9</v>
      </c>
      <c r="FJ24">
        <f t="shared" si="81"/>
        <v>0</v>
      </c>
      <c r="FK24" s="23" t="s">
        <v>39</v>
      </c>
      <c r="FL24" s="23" t="s">
        <v>39</v>
      </c>
      <c r="FM24" s="23">
        <v>6</v>
      </c>
      <c r="FN24" s="23">
        <v>6</v>
      </c>
      <c r="FO24">
        <f t="shared" si="82"/>
        <v>0</v>
      </c>
      <c r="FP24">
        <f t="shared" si="83"/>
        <v>6</v>
      </c>
      <c r="FQ24">
        <f t="shared" si="84"/>
        <v>6</v>
      </c>
      <c r="FR24">
        <f t="shared" si="85"/>
        <v>0</v>
      </c>
      <c r="FS24">
        <f t="shared" si="86"/>
        <v>7</v>
      </c>
      <c r="FT24">
        <f t="shared" si="87"/>
        <v>6.6</v>
      </c>
      <c r="FU24">
        <f t="shared" si="88"/>
        <v>5.2</v>
      </c>
      <c r="FV24" s="23">
        <v>75</v>
      </c>
      <c r="FW24" s="23" t="s">
        <v>45</v>
      </c>
      <c r="FX24" s="23" t="s">
        <v>48</v>
      </c>
      <c r="FY24" s="23" t="s">
        <v>43</v>
      </c>
    </row>
    <row r="25" spans="1:187" s="23" customFormat="1">
      <c r="A25" s="23">
        <v>12275061266</v>
      </c>
      <c r="B25" s="23">
        <v>396822376</v>
      </c>
      <c r="C25" s="24">
        <v>44186.625625000001</v>
      </c>
      <c r="D25" s="24">
        <v>44186.632280092592</v>
      </c>
      <c r="E25" s="23" t="s">
        <v>97</v>
      </c>
      <c r="F25" s="23" t="s">
        <v>97</v>
      </c>
      <c r="G25" s="23" t="s">
        <v>97</v>
      </c>
      <c r="H25" s="23" t="s">
        <v>97</v>
      </c>
      <c r="I25" s="23" t="s">
        <v>97</v>
      </c>
      <c r="L25" s="23" t="s">
        <v>97</v>
      </c>
      <c r="M25" s="23" t="s">
        <v>97</v>
      </c>
      <c r="P25" s="23" t="s">
        <v>97</v>
      </c>
      <c r="Q25" s="23" t="s">
        <v>97</v>
      </c>
      <c r="R25" s="23" t="s">
        <v>97</v>
      </c>
      <c r="S25" s="23" t="s">
        <v>97</v>
      </c>
      <c r="T25" s="23" t="s">
        <v>97</v>
      </c>
      <c r="U25" s="23" t="s">
        <v>97</v>
      </c>
      <c r="V25" s="23" t="s">
        <v>97</v>
      </c>
      <c r="W25" s="23" t="s">
        <v>97</v>
      </c>
      <c r="X25" s="23" t="s">
        <v>97</v>
      </c>
      <c r="Y25" s="23" t="s">
        <v>97</v>
      </c>
      <c r="Z25" s="23" t="s">
        <v>97</v>
      </c>
      <c r="AA25" s="23" t="s">
        <v>97</v>
      </c>
      <c r="AB25" s="23" t="s">
        <v>97</v>
      </c>
      <c r="AC25" s="23" t="s">
        <v>97</v>
      </c>
      <c r="AD25" s="23" t="s">
        <v>97</v>
      </c>
      <c r="AE25" s="23" t="s">
        <v>97</v>
      </c>
      <c r="AF25" s="23" t="s">
        <v>97</v>
      </c>
      <c r="AG25" s="23" t="s">
        <v>97</v>
      </c>
      <c r="AH25" s="23" t="s">
        <v>97</v>
      </c>
      <c r="AI25" s="23" t="s">
        <v>97</v>
      </c>
      <c r="AJ25" s="23" t="s">
        <v>97</v>
      </c>
      <c r="AK25" s="23" t="s">
        <v>97</v>
      </c>
      <c r="AL25" s="23" t="s">
        <v>97</v>
      </c>
      <c r="AM25" s="23" t="s">
        <v>97</v>
      </c>
      <c r="AN25" s="23" t="s">
        <v>97</v>
      </c>
      <c r="AO25" s="23" t="s">
        <v>97</v>
      </c>
      <c r="AP25" s="23" t="s">
        <v>97</v>
      </c>
      <c r="AQ25" s="23" t="s">
        <v>97</v>
      </c>
      <c r="AR25" s="23" t="s">
        <v>97</v>
      </c>
      <c r="AS25" s="23" t="s">
        <v>97</v>
      </c>
      <c r="AT25" s="23" t="s">
        <v>97</v>
      </c>
      <c r="AU25" s="23" t="s">
        <v>97</v>
      </c>
      <c r="AV25" s="23" t="s">
        <v>97</v>
      </c>
      <c r="AW25" s="23" t="s">
        <v>97</v>
      </c>
      <c r="AX25" s="23" t="s">
        <v>97</v>
      </c>
      <c r="AY25" s="23" t="s">
        <v>97</v>
      </c>
      <c r="AZ25" s="23" t="s">
        <v>97</v>
      </c>
      <c r="BA25" s="23" t="s">
        <v>97</v>
      </c>
      <c r="BB25" s="23" t="s">
        <v>97</v>
      </c>
      <c r="BC25" s="23" t="s">
        <v>97</v>
      </c>
      <c r="BD25" s="23" t="s">
        <v>97</v>
      </c>
      <c r="BE25" s="23" t="s">
        <v>97</v>
      </c>
      <c r="BF25" s="23" t="s">
        <v>97</v>
      </c>
      <c r="BG25" s="23" t="s">
        <v>97</v>
      </c>
      <c r="BH25" s="23" t="s">
        <v>97</v>
      </c>
      <c r="BI25" s="23" t="s">
        <v>97</v>
      </c>
      <c r="BJ25" s="23" t="s">
        <v>97</v>
      </c>
      <c r="BK25" s="23" t="s">
        <v>97</v>
      </c>
      <c r="BL25" s="23" t="s">
        <v>97</v>
      </c>
      <c r="BM25" s="23" t="s">
        <v>97</v>
      </c>
      <c r="BN25" s="23" t="s">
        <v>97</v>
      </c>
      <c r="BO25" s="23" t="s">
        <v>97</v>
      </c>
      <c r="BP25" s="23" t="s">
        <v>97</v>
      </c>
      <c r="BQ25" s="23" t="s">
        <v>97</v>
      </c>
      <c r="BR25" s="23" t="s">
        <v>97</v>
      </c>
      <c r="BS25" s="23" t="s">
        <v>97</v>
      </c>
      <c r="BT25" s="23" t="s">
        <v>97</v>
      </c>
      <c r="BU25" s="23" t="s">
        <v>97</v>
      </c>
      <c r="BV25" s="23" t="s">
        <v>97</v>
      </c>
      <c r="BW25" s="23" t="s">
        <v>97</v>
      </c>
      <c r="BX25" s="23" t="s">
        <v>97</v>
      </c>
      <c r="BY25" s="23" t="s">
        <v>97</v>
      </c>
      <c r="BZ25" s="23" t="s">
        <v>97</v>
      </c>
      <c r="CA25" s="23" t="s">
        <v>97</v>
      </c>
      <c r="CB25" s="23" t="s">
        <v>97</v>
      </c>
      <c r="CC25" s="23" t="s">
        <v>97</v>
      </c>
      <c r="CD25" s="23" t="s">
        <v>97</v>
      </c>
      <c r="CE25" s="23" t="s">
        <v>97</v>
      </c>
      <c r="CF25" s="23" t="s">
        <v>30</v>
      </c>
      <c r="CG25" s="23">
        <v>5</v>
      </c>
      <c r="CH25" s="23">
        <v>1</v>
      </c>
      <c r="CI25" s="23">
        <v>1</v>
      </c>
      <c r="CJ25" s="23">
        <v>0</v>
      </c>
      <c r="CK25" s="23" t="s">
        <v>203</v>
      </c>
      <c r="CL25" s="23" t="str">
        <f t="shared" si="89"/>
        <v>K</v>
      </c>
      <c r="CM25" s="23" t="s">
        <v>38</v>
      </c>
      <c r="CN25" s="23">
        <v>1</v>
      </c>
      <c r="CO25" s="23">
        <f t="shared" si="90"/>
        <v>5</v>
      </c>
      <c r="CP25" s="23">
        <f t="shared" si="91"/>
        <v>1</v>
      </c>
      <c r="CQ25" s="23" t="s">
        <v>39</v>
      </c>
      <c r="CR25" s="23" t="s">
        <v>40</v>
      </c>
      <c r="CS25" s="23">
        <v>6</v>
      </c>
      <c r="CT25" s="23">
        <v>-5</v>
      </c>
      <c r="CU25">
        <f t="shared" si="46"/>
        <v>1</v>
      </c>
      <c r="CV25">
        <f t="shared" si="47"/>
        <v>6</v>
      </c>
      <c r="CW25">
        <f t="shared" si="48"/>
        <v>5</v>
      </c>
      <c r="CX25">
        <f t="shared" si="49"/>
        <v>11</v>
      </c>
      <c r="CY25" s="23" t="s">
        <v>39</v>
      </c>
      <c r="CZ25" s="23" t="s">
        <v>39</v>
      </c>
      <c r="DA25" s="23">
        <v>5</v>
      </c>
      <c r="DB25" s="23">
        <v>-7</v>
      </c>
      <c r="DC25">
        <f t="shared" si="50"/>
        <v>1</v>
      </c>
      <c r="DD25">
        <f t="shared" si="51"/>
        <v>5</v>
      </c>
      <c r="DE25">
        <f t="shared" si="52"/>
        <v>7</v>
      </c>
      <c r="DF25">
        <f t="shared" si="53"/>
        <v>12</v>
      </c>
      <c r="DG25" s="23" t="s">
        <v>39</v>
      </c>
      <c r="DH25" s="23" t="s">
        <v>40</v>
      </c>
      <c r="DI25" s="23">
        <v>4</v>
      </c>
      <c r="DJ25" s="23">
        <v>-4</v>
      </c>
      <c r="DK25">
        <f t="shared" si="54"/>
        <v>1</v>
      </c>
      <c r="DL25">
        <f t="shared" si="55"/>
        <v>4</v>
      </c>
      <c r="DM25">
        <f t="shared" si="56"/>
        <v>4</v>
      </c>
      <c r="DN25">
        <f t="shared" si="57"/>
        <v>8</v>
      </c>
      <c r="DO25" s="23" t="s">
        <v>39</v>
      </c>
      <c r="DP25" s="23" t="s">
        <v>40</v>
      </c>
      <c r="DQ25" s="23">
        <v>5</v>
      </c>
      <c r="DR25" s="23">
        <v>-5</v>
      </c>
      <c r="DS25">
        <f t="shared" si="58"/>
        <v>1</v>
      </c>
      <c r="DT25">
        <f t="shared" si="59"/>
        <v>5</v>
      </c>
      <c r="DU25">
        <f t="shared" si="60"/>
        <v>5</v>
      </c>
      <c r="DV25">
        <f t="shared" si="61"/>
        <v>10</v>
      </c>
      <c r="DW25" s="23" t="s">
        <v>39</v>
      </c>
      <c r="DX25" s="23" t="s">
        <v>40</v>
      </c>
      <c r="DY25" s="23">
        <v>6</v>
      </c>
      <c r="DZ25" s="23">
        <v>-4</v>
      </c>
      <c r="EA25">
        <f t="shared" si="62"/>
        <v>1</v>
      </c>
      <c r="EB25">
        <f t="shared" si="63"/>
        <v>6</v>
      </c>
      <c r="EC25">
        <f t="shared" si="64"/>
        <v>4</v>
      </c>
      <c r="ED25">
        <f t="shared" si="65"/>
        <v>10</v>
      </c>
      <c r="EE25" s="23" t="s">
        <v>39</v>
      </c>
      <c r="EF25" s="23" t="s">
        <v>39</v>
      </c>
      <c r="EG25" s="23">
        <v>4</v>
      </c>
      <c r="EH25" s="23">
        <v>2</v>
      </c>
      <c r="EI25">
        <f t="shared" si="66"/>
        <v>0</v>
      </c>
      <c r="EJ25">
        <f t="shared" si="67"/>
        <v>4</v>
      </c>
      <c r="EK25">
        <f t="shared" si="68"/>
        <v>2</v>
      </c>
      <c r="EL25">
        <f t="shared" si="69"/>
        <v>2</v>
      </c>
      <c r="EM25" s="23" t="s">
        <v>39</v>
      </c>
      <c r="EN25" s="23" t="s">
        <v>40</v>
      </c>
      <c r="EO25" s="23">
        <v>4</v>
      </c>
      <c r="EP25" s="23">
        <v>-4</v>
      </c>
      <c r="EQ25">
        <f t="shared" si="70"/>
        <v>1</v>
      </c>
      <c r="ER25">
        <f t="shared" si="71"/>
        <v>4</v>
      </c>
      <c r="ES25">
        <f t="shared" si="72"/>
        <v>4</v>
      </c>
      <c r="ET25">
        <f t="shared" si="73"/>
        <v>8</v>
      </c>
      <c r="EU25" s="23" t="s">
        <v>40</v>
      </c>
      <c r="EV25" s="23" t="s">
        <v>39</v>
      </c>
      <c r="EW25" s="23">
        <v>6</v>
      </c>
      <c r="EX25" s="23">
        <v>-6</v>
      </c>
      <c r="EY25">
        <f t="shared" si="74"/>
        <v>1</v>
      </c>
      <c r="EZ25">
        <f t="shared" si="75"/>
        <v>6</v>
      </c>
      <c r="FA25">
        <f t="shared" si="76"/>
        <v>6</v>
      </c>
      <c r="FB25">
        <f t="shared" si="77"/>
        <v>12</v>
      </c>
      <c r="FC25" s="23" t="s">
        <v>39</v>
      </c>
      <c r="FD25" s="23" t="s">
        <v>40</v>
      </c>
      <c r="FE25" s="23">
        <v>6</v>
      </c>
      <c r="FF25" s="23">
        <v>-7</v>
      </c>
      <c r="FG25">
        <f t="shared" si="78"/>
        <v>1</v>
      </c>
      <c r="FH25">
        <f t="shared" si="79"/>
        <v>6</v>
      </c>
      <c r="FI25">
        <f t="shared" si="80"/>
        <v>7</v>
      </c>
      <c r="FJ25">
        <f t="shared" si="81"/>
        <v>13</v>
      </c>
      <c r="FK25" s="23" t="s">
        <v>39</v>
      </c>
      <c r="FL25" s="23" t="s">
        <v>39</v>
      </c>
      <c r="FM25" s="23">
        <v>6</v>
      </c>
      <c r="FN25" s="23">
        <v>4</v>
      </c>
      <c r="FO25">
        <f t="shared" si="82"/>
        <v>0</v>
      </c>
      <c r="FP25">
        <f t="shared" si="83"/>
        <v>6</v>
      </c>
      <c r="FQ25">
        <f t="shared" si="84"/>
        <v>4</v>
      </c>
      <c r="FR25">
        <f t="shared" si="85"/>
        <v>2</v>
      </c>
      <c r="FS25">
        <f t="shared" si="86"/>
        <v>5.2</v>
      </c>
      <c r="FT25">
        <f t="shared" si="87"/>
        <v>4.8</v>
      </c>
      <c r="FU25">
        <f t="shared" si="88"/>
        <v>8.8000000000000007</v>
      </c>
      <c r="FV25" s="23">
        <v>54</v>
      </c>
      <c r="FW25" s="23" t="s">
        <v>45</v>
      </c>
      <c r="FX25" s="23" t="s">
        <v>96</v>
      </c>
      <c r="FY25" s="23" t="s">
        <v>43</v>
      </c>
    </row>
    <row r="26" spans="1:187" s="21" customFormat="1">
      <c r="A26" s="21">
        <v>12274595410</v>
      </c>
      <c r="B26" s="21">
        <v>396822376</v>
      </c>
      <c r="C26" s="22">
        <v>44186.503900462965</v>
      </c>
      <c r="D26" s="22">
        <v>44186.515289351853</v>
      </c>
      <c r="E26" s="21" t="s">
        <v>97</v>
      </c>
      <c r="F26" s="21" t="s">
        <v>97</v>
      </c>
      <c r="G26" s="21" t="s">
        <v>97</v>
      </c>
      <c r="H26" s="21" t="s">
        <v>97</v>
      </c>
      <c r="I26" s="21" t="s">
        <v>97</v>
      </c>
      <c r="L26" s="21" t="s">
        <v>97</v>
      </c>
      <c r="M26" s="21" t="s">
        <v>97</v>
      </c>
      <c r="P26" s="21" t="s">
        <v>97</v>
      </c>
      <c r="Q26" s="21" t="s">
        <v>97</v>
      </c>
      <c r="R26" s="21" t="s">
        <v>97</v>
      </c>
      <c r="S26" s="21" t="s">
        <v>97</v>
      </c>
      <c r="T26" s="21" t="s">
        <v>97</v>
      </c>
      <c r="U26" s="21" t="s">
        <v>97</v>
      </c>
      <c r="V26" s="21" t="s">
        <v>97</v>
      </c>
      <c r="W26" s="21" t="s">
        <v>97</v>
      </c>
      <c r="X26" s="21" t="s">
        <v>97</v>
      </c>
      <c r="Y26" s="21" t="s">
        <v>97</v>
      </c>
      <c r="Z26" s="21" t="s">
        <v>97</v>
      </c>
      <c r="AA26" s="21" t="s">
        <v>97</v>
      </c>
      <c r="AB26" s="21" t="s">
        <v>97</v>
      </c>
      <c r="AC26" s="21" t="s">
        <v>97</v>
      </c>
      <c r="AD26" s="21" t="s">
        <v>97</v>
      </c>
      <c r="AE26" s="21" t="s">
        <v>97</v>
      </c>
      <c r="AF26" s="21" t="s">
        <v>97</v>
      </c>
      <c r="AG26" s="21" t="s">
        <v>97</v>
      </c>
      <c r="AH26" s="21" t="s">
        <v>97</v>
      </c>
      <c r="AI26" s="21" t="s">
        <v>97</v>
      </c>
      <c r="AJ26" s="21" t="s">
        <v>97</v>
      </c>
      <c r="AK26" s="21" t="s">
        <v>97</v>
      </c>
      <c r="AL26" s="21" t="s">
        <v>97</v>
      </c>
      <c r="AM26" s="21" t="s">
        <v>97</v>
      </c>
      <c r="AN26" s="21" t="s">
        <v>97</v>
      </c>
      <c r="AO26" s="21" t="s">
        <v>97</v>
      </c>
      <c r="AP26" s="21" t="s">
        <v>97</v>
      </c>
      <c r="AQ26" s="21" t="s">
        <v>97</v>
      </c>
      <c r="AR26" s="21" t="s">
        <v>97</v>
      </c>
      <c r="AS26" s="21" t="s">
        <v>97</v>
      </c>
      <c r="AT26" s="21" t="s">
        <v>97</v>
      </c>
      <c r="AU26" s="21" t="s">
        <v>97</v>
      </c>
      <c r="AV26" s="21" t="s">
        <v>97</v>
      </c>
      <c r="AW26" s="21" t="s">
        <v>97</v>
      </c>
      <c r="AX26" s="21" t="s">
        <v>97</v>
      </c>
      <c r="AY26" s="21" t="s">
        <v>97</v>
      </c>
      <c r="AZ26" s="21" t="s">
        <v>97</v>
      </c>
      <c r="BA26" s="21" t="s">
        <v>97</v>
      </c>
      <c r="BB26" s="21" t="s">
        <v>97</v>
      </c>
      <c r="BC26" s="21" t="s">
        <v>97</v>
      </c>
      <c r="BD26" s="21" t="s">
        <v>97</v>
      </c>
      <c r="BE26" s="21" t="s">
        <v>97</v>
      </c>
      <c r="BF26" s="21" t="s">
        <v>97</v>
      </c>
      <c r="BG26" s="21" t="s">
        <v>97</v>
      </c>
      <c r="BH26" s="21" t="s">
        <v>97</v>
      </c>
      <c r="BI26" s="21" t="s">
        <v>97</v>
      </c>
      <c r="BJ26" s="21" t="s">
        <v>97</v>
      </c>
      <c r="BK26" s="21" t="s">
        <v>97</v>
      </c>
      <c r="BL26" s="21" t="s">
        <v>97</v>
      </c>
      <c r="BM26" s="21" t="s">
        <v>97</v>
      </c>
      <c r="BN26" s="21" t="s">
        <v>97</v>
      </c>
      <c r="BO26" s="21" t="s">
        <v>97</v>
      </c>
      <c r="BP26" s="21" t="s">
        <v>97</v>
      </c>
      <c r="BQ26" s="21" t="s">
        <v>97</v>
      </c>
      <c r="BR26" s="21" t="s">
        <v>97</v>
      </c>
      <c r="BS26" s="21" t="s">
        <v>97</v>
      </c>
      <c r="BT26" s="21" t="s">
        <v>97</v>
      </c>
      <c r="BU26" s="21" t="s">
        <v>97</v>
      </c>
      <c r="BV26" s="21" t="s">
        <v>97</v>
      </c>
      <c r="BW26" s="21" t="s">
        <v>97</v>
      </c>
      <c r="BX26" s="21" t="s">
        <v>97</v>
      </c>
      <c r="BY26" s="21" t="s">
        <v>97</v>
      </c>
      <c r="BZ26" s="21" t="s">
        <v>97</v>
      </c>
      <c r="CA26" s="21" t="s">
        <v>97</v>
      </c>
      <c r="CB26" s="21" t="s">
        <v>97</v>
      </c>
      <c r="CC26" s="21" t="s">
        <v>97</v>
      </c>
      <c r="CD26" s="21" t="s">
        <v>97</v>
      </c>
      <c r="CE26" s="21" t="s">
        <v>97</v>
      </c>
      <c r="CF26" s="21" t="s">
        <v>30</v>
      </c>
      <c r="CG26" s="21">
        <v>0</v>
      </c>
      <c r="CH26" s="21">
        <v>8</v>
      </c>
      <c r="CI26" s="21">
        <v>10</v>
      </c>
      <c r="CJ26" s="21">
        <v>3</v>
      </c>
      <c r="CK26" s="21" t="s">
        <v>208</v>
      </c>
      <c r="CL26" s="21" t="str">
        <f t="shared" si="89"/>
        <v>M</v>
      </c>
      <c r="CM26" s="21" t="s">
        <v>38</v>
      </c>
      <c r="CN26" s="21">
        <v>10</v>
      </c>
      <c r="CO26" s="21">
        <f t="shared" si="90"/>
        <v>8</v>
      </c>
      <c r="CP26" s="21">
        <f t="shared" si="91"/>
        <v>10</v>
      </c>
      <c r="CQ26" s="21" t="s">
        <v>39</v>
      </c>
      <c r="CR26" s="21" t="s">
        <v>40</v>
      </c>
      <c r="CS26" s="21">
        <v>10</v>
      </c>
      <c r="CT26" s="21">
        <v>-10</v>
      </c>
      <c r="CU26" s="21">
        <f t="shared" si="46"/>
        <v>1</v>
      </c>
      <c r="CV26" s="21">
        <f t="shared" si="47"/>
        <v>10</v>
      </c>
      <c r="CW26" s="21">
        <f t="shared" si="48"/>
        <v>10</v>
      </c>
      <c r="CX26" s="21">
        <f t="shared" si="49"/>
        <v>20</v>
      </c>
      <c r="CY26" s="21" t="s">
        <v>40</v>
      </c>
      <c r="CZ26" s="21" t="s">
        <v>39</v>
      </c>
      <c r="DA26" s="21">
        <v>10</v>
      </c>
      <c r="DB26" s="21">
        <v>-10</v>
      </c>
      <c r="DC26" s="21">
        <f t="shared" si="50"/>
        <v>1</v>
      </c>
      <c r="DD26" s="21">
        <f t="shared" si="51"/>
        <v>10</v>
      </c>
      <c r="DE26" s="21">
        <f t="shared" si="52"/>
        <v>10</v>
      </c>
      <c r="DF26" s="21">
        <f t="shared" si="53"/>
        <v>20</v>
      </c>
      <c r="DG26" s="21" t="s">
        <v>39</v>
      </c>
      <c r="DH26" s="21" t="s">
        <v>40</v>
      </c>
      <c r="DI26" s="21">
        <v>-10</v>
      </c>
      <c r="DJ26" s="21">
        <v>10</v>
      </c>
      <c r="DK26" s="21">
        <f t="shared" si="54"/>
        <v>1</v>
      </c>
      <c r="DL26" s="21">
        <f t="shared" si="55"/>
        <v>10</v>
      </c>
      <c r="DM26" s="21">
        <f t="shared" si="56"/>
        <v>10</v>
      </c>
      <c r="DN26" s="21">
        <f t="shared" si="57"/>
        <v>20</v>
      </c>
      <c r="DO26" s="21" t="s">
        <v>39</v>
      </c>
      <c r="DP26" s="21" t="s">
        <v>39</v>
      </c>
      <c r="DQ26" s="21">
        <v>10</v>
      </c>
      <c r="DR26" s="21">
        <v>10</v>
      </c>
      <c r="DS26" s="21">
        <f t="shared" si="58"/>
        <v>0</v>
      </c>
      <c r="DT26" s="21">
        <f t="shared" si="59"/>
        <v>10</v>
      </c>
      <c r="DU26" s="21">
        <f t="shared" si="60"/>
        <v>10</v>
      </c>
      <c r="DV26" s="21">
        <f t="shared" si="61"/>
        <v>0</v>
      </c>
      <c r="DW26" s="21" t="s">
        <v>39</v>
      </c>
      <c r="DX26" s="21" t="s">
        <v>40</v>
      </c>
      <c r="DY26" s="21">
        <v>-10</v>
      </c>
      <c r="DZ26" s="21">
        <v>10</v>
      </c>
      <c r="EA26" s="21">
        <f t="shared" si="62"/>
        <v>1</v>
      </c>
      <c r="EB26" s="21">
        <f t="shared" si="63"/>
        <v>10</v>
      </c>
      <c r="EC26" s="21">
        <f t="shared" si="64"/>
        <v>10</v>
      </c>
      <c r="ED26" s="21">
        <f t="shared" si="65"/>
        <v>20</v>
      </c>
      <c r="EE26" s="21" t="s">
        <v>40</v>
      </c>
      <c r="EF26" s="21" t="s">
        <v>40</v>
      </c>
      <c r="EG26" s="21">
        <v>10</v>
      </c>
      <c r="EH26" s="21">
        <v>10</v>
      </c>
      <c r="EI26" s="21">
        <f t="shared" si="66"/>
        <v>0</v>
      </c>
      <c r="EJ26" s="21">
        <f t="shared" si="67"/>
        <v>10</v>
      </c>
      <c r="EK26" s="21">
        <f t="shared" si="68"/>
        <v>10</v>
      </c>
      <c r="EL26" s="21">
        <f t="shared" si="69"/>
        <v>0</v>
      </c>
      <c r="EM26" s="21" t="s">
        <v>39</v>
      </c>
      <c r="EN26" s="21" t="s">
        <v>40</v>
      </c>
      <c r="EO26" s="21">
        <v>10</v>
      </c>
      <c r="EP26" s="21">
        <v>-10</v>
      </c>
      <c r="EQ26" s="21">
        <f t="shared" si="70"/>
        <v>1</v>
      </c>
      <c r="ER26" s="21">
        <f t="shared" si="71"/>
        <v>10</v>
      </c>
      <c r="ES26" s="21">
        <f t="shared" si="72"/>
        <v>10</v>
      </c>
      <c r="ET26" s="21">
        <f t="shared" si="73"/>
        <v>20</v>
      </c>
      <c r="EU26" s="21" t="s">
        <v>40</v>
      </c>
      <c r="EV26" s="21" t="s">
        <v>40</v>
      </c>
      <c r="EW26" s="21">
        <v>-10</v>
      </c>
      <c r="EX26" s="21">
        <v>-10</v>
      </c>
      <c r="EY26" s="21">
        <f t="shared" si="74"/>
        <v>1</v>
      </c>
      <c r="EZ26" s="21">
        <f t="shared" si="75"/>
        <v>10</v>
      </c>
      <c r="FA26" s="21">
        <f t="shared" si="76"/>
        <v>10</v>
      </c>
      <c r="FB26" s="21">
        <f t="shared" si="77"/>
        <v>0</v>
      </c>
      <c r="FC26" s="21" t="s">
        <v>39</v>
      </c>
      <c r="FD26" s="21" t="s">
        <v>39</v>
      </c>
      <c r="FE26" s="21">
        <v>10</v>
      </c>
      <c r="FF26" s="21">
        <v>10</v>
      </c>
      <c r="FG26" s="21">
        <f t="shared" si="78"/>
        <v>0</v>
      </c>
      <c r="FH26" s="21">
        <f t="shared" si="79"/>
        <v>10</v>
      </c>
      <c r="FI26" s="21">
        <f t="shared" si="80"/>
        <v>10</v>
      </c>
      <c r="FJ26" s="21">
        <f t="shared" si="81"/>
        <v>0</v>
      </c>
      <c r="FK26" s="21" t="s">
        <v>39</v>
      </c>
      <c r="FL26" s="21" t="s">
        <v>40</v>
      </c>
      <c r="FM26" s="21">
        <v>10</v>
      </c>
      <c r="FN26" s="21">
        <v>-4</v>
      </c>
      <c r="FO26" s="21">
        <f t="shared" si="82"/>
        <v>1</v>
      </c>
      <c r="FP26" s="21">
        <f t="shared" si="83"/>
        <v>10</v>
      </c>
      <c r="FQ26" s="21">
        <f t="shared" si="84"/>
        <v>4</v>
      </c>
      <c r="FR26" s="21">
        <f t="shared" si="85"/>
        <v>14</v>
      </c>
      <c r="FS26" s="21">
        <f t="shared" si="86"/>
        <v>10</v>
      </c>
      <c r="FT26" s="21">
        <f t="shared" si="87"/>
        <v>9.4</v>
      </c>
      <c r="FU26" s="21">
        <f t="shared" si="88"/>
        <v>11.4</v>
      </c>
      <c r="FV26" s="21">
        <v>47</v>
      </c>
      <c r="FW26" s="21" t="s">
        <v>41</v>
      </c>
      <c r="FX26" s="21" t="s">
        <v>42</v>
      </c>
      <c r="FY26" s="21" t="s">
        <v>43</v>
      </c>
    </row>
    <row r="27" spans="1:187" s="23" customFormat="1">
      <c r="A27" s="23">
        <v>12271720641</v>
      </c>
      <c r="B27" s="23">
        <v>396822376</v>
      </c>
      <c r="C27" s="24">
        <v>44184.775277777779</v>
      </c>
      <c r="D27" s="24">
        <v>44184.788587962961</v>
      </c>
      <c r="E27" s="23" t="s">
        <v>97</v>
      </c>
      <c r="F27" s="23" t="s">
        <v>97</v>
      </c>
      <c r="G27" s="23" t="s">
        <v>97</v>
      </c>
      <c r="H27" s="23" t="s">
        <v>97</v>
      </c>
      <c r="I27" s="23" t="s">
        <v>97</v>
      </c>
      <c r="L27" s="23" t="s">
        <v>97</v>
      </c>
      <c r="M27" s="23" t="s">
        <v>97</v>
      </c>
      <c r="P27" s="23" t="s">
        <v>97</v>
      </c>
      <c r="Q27" s="23" t="s">
        <v>97</v>
      </c>
      <c r="R27" s="23" t="s">
        <v>97</v>
      </c>
      <c r="S27" s="23" t="s">
        <v>97</v>
      </c>
      <c r="T27" s="23" t="s">
        <v>97</v>
      </c>
      <c r="U27" s="23" t="s">
        <v>97</v>
      </c>
      <c r="V27" s="23" t="s">
        <v>97</v>
      </c>
      <c r="W27" s="23" t="s">
        <v>97</v>
      </c>
      <c r="X27" s="23" t="s">
        <v>97</v>
      </c>
      <c r="Y27" s="23" t="s">
        <v>97</v>
      </c>
      <c r="Z27" s="23" t="s">
        <v>97</v>
      </c>
      <c r="AA27" s="23" t="s">
        <v>97</v>
      </c>
      <c r="AB27" s="23" t="s">
        <v>97</v>
      </c>
      <c r="AC27" s="23" t="s">
        <v>97</v>
      </c>
      <c r="AD27" s="23" t="s">
        <v>97</v>
      </c>
      <c r="AE27" s="23" t="s">
        <v>97</v>
      </c>
      <c r="AF27" s="23" t="s">
        <v>97</v>
      </c>
      <c r="AG27" s="23" t="s">
        <v>97</v>
      </c>
      <c r="AH27" s="23" t="s">
        <v>97</v>
      </c>
      <c r="AI27" s="23" t="s">
        <v>97</v>
      </c>
      <c r="AJ27" s="23" t="s">
        <v>97</v>
      </c>
      <c r="AK27" s="23" t="s">
        <v>97</v>
      </c>
      <c r="AL27" s="23" t="s">
        <v>97</v>
      </c>
      <c r="AM27" s="23" t="s">
        <v>97</v>
      </c>
      <c r="AN27" s="23" t="s">
        <v>97</v>
      </c>
      <c r="AO27" s="23" t="s">
        <v>97</v>
      </c>
      <c r="AP27" s="23" t="s">
        <v>97</v>
      </c>
      <c r="AQ27" s="23" t="s">
        <v>97</v>
      </c>
      <c r="AR27" s="23" t="s">
        <v>97</v>
      </c>
      <c r="AS27" s="23" t="s">
        <v>97</v>
      </c>
      <c r="AT27" s="23" t="s">
        <v>97</v>
      </c>
      <c r="AU27" s="23" t="s">
        <v>97</v>
      </c>
      <c r="AV27" s="23" t="s">
        <v>97</v>
      </c>
      <c r="AW27" s="23" t="s">
        <v>97</v>
      </c>
      <c r="AX27" s="23" t="s">
        <v>97</v>
      </c>
      <c r="AY27" s="23" t="s">
        <v>97</v>
      </c>
      <c r="AZ27" s="23" t="s">
        <v>97</v>
      </c>
      <c r="BA27" s="23" t="s">
        <v>97</v>
      </c>
      <c r="BB27" s="23" t="s">
        <v>97</v>
      </c>
      <c r="BC27" s="23" t="s">
        <v>97</v>
      </c>
      <c r="BD27" s="23" t="s">
        <v>97</v>
      </c>
      <c r="BE27" s="23" t="s">
        <v>97</v>
      </c>
      <c r="BF27" s="23" t="s">
        <v>97</v>
      </c>
      <c r="BG27" s="23" t="s">
        <v>97</v>
      </c>
      <c r="BH27" s="23" t="s">
        <v>97</v>
      </c>
      <c r="BI27" s="23" t="s">
        <v>97</v>
      </c>
      <c r="BJ27" s="23" t="s">
        <v>97</v>
      </c>
      <c r="BK27" s="23" t="s">
        <v>97</v>
      </c>
      <c r="BL27" s="23" t="s">
        <v>97</v>
      </c>
      <c r="BM27" s="23" t="s">
        <v>97</v>
      </c>
      <c r="BN27" s="23" t="s">
        <v>97</v>
      </c>
      <c r="BO27" s="23" t="s">
        <v>97</v>
      </c>
      <c r="BP27" s="23" t="s">
        <v>97</v>
      </c>
      <c r="BQ27" s="23" t="s">
        <v>97</v>
      </c>
      <c r="BR27" s="23" t="s">
        <v>97</v>
      </c>
      <c r="BS27" s="23" t="s">
        <v>97</v>
      </c>
      <c r="BT27" s="23" t="s">
        <v>97</v>
      </c>
      <c r="BU27" s="23" t="s">
        <v>97</v>
      </c>
      <c r="BV27" s="23" t="s">
        <v>97</v>
      </c>
      <c r="BW27" s="23" t="s">
        <v>97</v>
      </c>
      <c r="BX27" s="23" t="s">
        <v>97</v>
      </c>
      <c r="BY27" s="23" t="s">
        <v>97</v>
      </c>
      <c r="BZ27" s="23" t="s">
        <v>97</v>
      </c>
      <c r="CA27" s="23" t="s">
        <v>97</v>
      </c>
      <c r="CB27" s="23" t="s">
        <v>97</v>
      </c>
      <c r="CC27" s="23" t="s">
        <v>97</v>
      </c>
      <c r="CD27" s="23" t="s">
        <v>97</v>
      </c>
      <c r="CE27" s="23" t="s">
        <v>97</v>
      </c>
      <c r="CF27" s="23" t="s">
        <v>30</v>
      </c>
      <c r="CG27" s="23">
        <v>2</v>
      </c>
      <c r="CH27" s="23">
        <v>1</v>
      </c>
      <c r="CI27" s="23">
        <v>0</v>
      </c>
      <c r="CJ27" s="23">
        <v>0</v>
      </c>
      <c r="CK27" s="23" t="s">
        <v>203</v>
      </c>
      <c r="CL27" s="23" t="str">
        <f t="shared" si="89"/>
        <v>K</v>
      </c>
      <c r="CM27" s="23" t="s">
        <v>38</v>
      </c>
      <c r="CN27" s="23">
        <v>6</v>
      </c>
      <c r="CO27" s="23">
        <f t="shared" si="90"/>
        <v>2</v>
      </c>
      <c r="CP27" s="23">
        <f t="shared" si="91"/>
        <v>0</v>
      </c>
      <c r="CQ27" s="23" t="s">
        <v>39</v>
      </c>
      <c r="CR27" s="23" t="s">
        <v>40</v>
      </c>
      <c r="CS27" s="23">
        <v>-3</v>
      </c>
      <c r="CT27" s="23">
        <v>-10</v>
      </c>
      <c r="CU27">
        <f t="shared" si="46"/>
        <v>1</v>
      </c>
      <c r="CV27">
        <f t="shared" si="47"/>
        <v>3</v>
      </c>
      <c r="CW27">
        <f t="shared" si="48"/>
        <v>10</v>
      </c>
      <c r="CX27">
        <f t="shared" si="49"/>
        <v>7</v>
      </c>
      <c r="CY27" s="23" t="s">
        <v>39</v>
      </c>
      <c r="CZ27" s="23" t="s">
        <v>40</v>
      </c>
      <c r="DA27" s="23">
        <v>-8</v>
      </c>
      <c r="DB27" s="23">
        <v>-10</v>
      </c>
      <c r="DC27">
        <f t="shared" si="50"/>
        <v>1</v>
      </c>
      <c r="DD27">
        <f t="shared" si="51"/>
        <v>8</v>
      </c>
      <c r="DE27">
        <f t="shared" si="52"/>
        <v>10</v>
      </c>
      <c r="DF27">
        <f t="shared" si="53"/>
        <v>2</v>
      </c>
      <c r="DG27" s="23" t="s">
        <v>39</v>
      </c>
      <c r="DH27" s="23" t="s">
        <v>40</v>
      </c>
      <c r="DI27" s="23">
        <v>-10</v>
      </c>
      <c r="DJ27" s="23">
        <v>0</v>
      </c>
      <c r="DK27">
        <f t="shared" si="54"/>
        <v>0</v>
      </c>
      <c r="DL27">
        <f t="shared" si="55"/>
        <v>10</v>
      </c>
      <c r="DM27">
        <f t="shared" si="56"/>
        <v>0</v>
      </c>
      <c r="DN27">
        <f t="shared" si="57"/>
        <v>10</v>
      </c>
      <c r="DO27" s="23" t="s">
        <v>39</v>
      </c>
      <c r="DP27" s="23" t="s">
        <v>40</v>
      </c>
      <c r="DQ27" s="23">
        <v>-10</v>
      </c>
      <c r="DR27" s="23">
        <v>-10</v>
      </c>
      <c r="DS27">
        <f t="shared" si="58"/>
        <v>1</v>
      </c>
      <c r="DT27">
        <f t="shared" si="59"/>
        <v>10</v>
      </c>
      <c r="DU27">
        <f t="shared" si="60"/>
        <v>10</v>
      </c>
      <c r="DV27">
        <f t="shared" si="61"/>
        <v>0</v>
      </c>
      <c r="DW27" s="23" t="s">
        <v>39</v>
      </c>
      <c r="DX27" s="23" t="s">
        <v>40</v>
      </c>
      <c r="DY27" s="23">
        <v>-6</v>
      </c>
      <c r="DZ27" s="23">
        <v>-5</v>
      </c>
      <c r="EA27">
        <f t="shared" si="62"/>
        <v>1</v>
      </c>
      <c r="EB27">
        <f t="shared" si="63"/>
        <v>6</v>
      </c>
      <c r="EC27">
        <f t="shared" si="64"/>
        <v>5</v>
      </c>
      <c r="ED27">
        <f t="shared" si="65"/>
        <v>1</v>
      </c>
      <c r="EE27" s="23" t="s">
        <v>40</v>
      </c>
      <c r="EF27" s="23" t="s">
        <v>40</v>
      </c>
      <c r="EG27" s="23">
        <v>-8</v>
      </c>
      <c r="EH27" s="23">
        <v>-10</v>
      </c>
      <c r="EI27">
        <f t="shared" si="66"/>
        <v>1</v>
      </c>
      <c r="EJ27">
        <f t="shared" si="67"/>
        <v>8</v>
      </c>
      <c r="EK27">
        <f t="shared" si="68"/>
        <v>10</v>
      </c>
      <c r="EL27">
        <f t="shared" si="69"/>
        <v>2</v>
      </c>
      <c r="EM27" s="23" t="s">
        <v>39</v>
      </c>
      <c r="EN27" s="23" t="s">
        <v>40</v>
      </c>
      <c r="EO27" s="23">
        <v>-4</v>
      </c>
      <c r="EP27" s="23">
        <v>1</v>
      </c>
      <c r="EQ27">
        <f t="shared" si="70"/>
        <v>1</v>
      </c>
      <c r="ER27">
        <f t="shared" si="71"/>
        <v>4</v>
      </c>
      <c r="ES27">
        <f t="shared" si="72"/>
        <v>1</v>
      </c>
      <c r="ET27">
        <f t="shared" si="73"/>
        <v>5</v>
      </c>
      <c r="EU27" s="23" t="s">
        <v>40</v>
      </c>
      <c r="EV27" s="23" t="s">
        <v>39</v>
      </c>
      <c r="EW27" s="23">
        <v>4</v>
      </c>
      <c r="EX27" s="23">
        <v>-7</v>
      </c>
      <c r="EY27">
        <f t="shared" si="74"/>
        <v>1</v>
      </c>
      <c r="EZ27">
        <f t="shared" si="75"/>
        <v>4</v>
      </c>
      <c r="FA27">
        <f t="shared" si="76"/>
        <v>7</v>
      </c>
      <c r="FB27">
        <f t="shared" si="77"/>
        <v>11</v>
      </c>
      <c r="FC27" s="23" t="s">
        <v>39</v>
      </c>
      <c r="FD27" s="23" t="s">
        <v>39</v>
      </c>
      <c r="FE27" s="23">
        <v>7</v>
      </c>
      <c r="FF27" s="23">
        <v>7</v>
      </c>
      <c r="FG27">
        <f t="shared" si="78"/>
        <v>0</v>
      </c>
      <c r="FH27">
        <f t="shared" si="79"/>
        <v>7</v>
      </c>
      <c r="FI27">
        <f t="shared" si="80"/>
        <v>7</v>
      </c>
      <c r="FJ27">
        <f t="shared" si="81"/>
        <v>0</v>
      </c>
      <c r="FK27" s="23" t="s">
        <v>39</v>
      </c>
      <c r="FL27" s="23" t="s">
        <v>40</v>
      </c>
      <c r="FM27" s="23">
        <v>5</v>
      </c>
      <c r="FN27" s="23">
        <v>-7</v>
      </c>
      <c r="FO27">
        <f t="shared" si="82"/>
        <v>1</v>
      </c>
      <c r="FP27">
        <f t="shared" si="83"/>
        <v>5</v>
      </c>
      <c r="FQ27">
        <f t="shared" si="84"/>
        <v>7</v>
      </c>
      <c r="FR27">
        <f t="shared" si="85"/>
        <v>12</v>
      </c>
      <c r="FS27">
        <f t="shared" si="86"/>
        <v>6.5</v>
      </c>
      <c r="FT27">
        <f t="shared" si="87"/>
        <v>6.7</v>
      </c>
      <c r="FU27">
        <f t="shared" si="88"/>
        <v>5</v>
      </c>
      <c r="FV27" s="23">
        <v>70</v>
      </c>
      <c r="FW27" s="23" t="s">
        <v>41</v>
      </c>
      <c r="FX27" s="23" t="s">
        <v>42</v>
      </c>
      <c r="FY27" s="23" t="s">
        <v>43</v>
      </c>
      <c r="FZ27" s="23" t="s">
        <v>93</v>
      </c>
    </row>
    <row r="28" spans="1:187" s="23" customFormat="1">
      <c r="A28" s="23">
        <v>12271606629</v>
      </c>
      <c r="B28" s="23">
        <v>396822376</v>
      </c>
      <c r="C28" s="24">
        <v>44184.690740740742</v>
      </c>
      <c r="D28" s="24">
        <v>44184.779745370368</v>
      </c>
      <c r="E28" s="23" t="s">
        <v>97</v>
      </c>
      <c r="F28" s="23" t="s">
        <v>97</v>
      </c>
      <c r="G28" s="23" t="s">
        <v>97</v>
      </c>
      <c r="H28" s="23" t="s">
        <v>97</v>
      </c>
      <c r="I28" s="23" t="s">
        <v>97</v>
      </c>
      <c r="L28" s="23" t="s">
        <v>97</v>
      </c>
      <c r="M28" s="23" t="s">
        <v>97</v>
      </c>
      <c r="P28" s="23" t="s">
        <v>97</v>
      </c>
      <c r="Q28" s="23" t="s">
        <v>97</v>
      </c>
      <c r="R28" s="23" t="s">
        <v>97</v>
      </c>
      <c r="S28" s="23" t="s">
        <v>97</v>
      </c>
      <c r="T28" s="23" t="s">
        <v>97</v>
      </c>
      <c r="U28" s="23" t="s">
        <v>97</v>
      </c>
      <c r="V28" s="23" t="s">
        <v>97</v>
      </c>
      <c r="W28" s="23" t="s">
        <v>97</v>
      </c>
      <c r="X28" s="23" t="s">
        <v>97</v>
      </c>
      <c r="Y28" s="23" t="s">
        <v>97</v>
      </c>
      <c r="Z28" s="23" t="s">
        <v>97</v>
      </c>
      <c r="AA28" s="23" t="s">
        <v>97</v>
      </c>
      <c r="AB28" s="23" t="s">
        <v>97</v>
      </c>
      <c r="AC28" s="23" t="s">
        <v>97</v>
      </c>
      <c r="AD28" s="23" t="s">
        <v>97</v>
      </c>
      <c r="AE28" s="23" t="s">
        <v>97</v>
      </c>
      <c r="AF28" s="23" t="s">
        <v>97</v>
      </c>
      <c r="AG28" s="23" t="s">
        <v>97</v>
      </c>
      <c r="AH28" s="23" t="s">
        <v>97</v>
      </c>
      <c r="AI28" s="23" t="s">
        <v>97</v>
      </c>
      <c r="AJ28" s="23" t="s">
        <v>97</v>
      </c>
      <c r="AK28" s="23" t="s">
        <v>97</v>
      </c>
      <c r="AL28" s="23" t="s">
        <v>97</v>
      </c>
      <c r="AM28" s="23" t="s">
        <v>97</v>
      </c>
      <c r="AN28" s="23" t="s">
        <v>97</v>
      </c>
      <c r="AO28" s="23" t="s">
        <v>97</v>
      </c>
      <c r="AP28" s="23" t="s">
        <v>97</v>
      </c>
      <c r="AQ28" s="23" t="s">
        <v>97</v>
      </c>
      <c r="AR28" s="23" t="s">
        <v>97</v>
      </c>
      <c r="AS28" s="23" t="s">
        <v>97</v>
      </c>
      <c r="AT28" s="23" t="s">
        <v>97</v>
      </c>
      <c r="AU28" s="23" t="s">
        <v>97</v>
      </c>
      <c r="AV28" s="23" t="s">
        <v>97</v>
      </c>
      <c r="AW28" s="23" t="s">
        <v>97</v>
      </c>
      <c r="AX28" s="23" t="s">
        <v>97</v>
      </c>
      <c r="AY28" s="23" t="s">
        <v>97</v>
      </c>
      <c r="AZ28" s="23" t="s">
        <v>97</v>
      </c>
      <c r="BA28" s="23" t="s">
        <v>97</v>
      </c>
      <c r="BB28" s="23" t="s">
        <v>97</v>
      </c>
      <c r="BC28" s="23" t="s">
        <v>97</v>
      </c>
      <c r="BD28" s="23" t="s">
        <v>97</v>
      </c>
      <c r="BE28" s="23" t="s">
        <v>97</v>
      </c>
      <c r="BF28" s="23" t="s">
        <v>97</v>
      </c>
      <c r="BG28" s="23" t="s">
        <v>97</v>
      </c>
      <c r="BH28" s="23" t="s">
        <v>97</v>
      </c>
      <c r="BI28" s="23" t="s">
        <v>97</v>
      </c>
      <c r="BJ28" s="23" t="s">
        <v>97</v>
      </c>
      <c r="BK28" s="23" t="s">
        <v>97</v>
      </c>
      <c r="BL28" s="23" t="s">
        <v>97</v>
      </c>
      <c r="BM28" s="23" t="s">
        <v>97</v>
      </c>
      <c r="BN28" s="23" t="s">
        <v>97</v>
      </c>
      <c r="BO28" s="23" t="s">
        <v>97</v>
      </c>
      <c r="BP28" s="23" t="s">
        <v>97</v>
      </c>
      <c r="BQ28" s="23" t="s">
        <v>97</v>
      </c>
      <c r="BR28" s="23" t="s">
        <v>97</v>
      </c>
      <c r="BS28" s="23" t="s">
        <v>97</v>
      </c>
      <c r="BT28" s="23" t="s">
        <v>97</v>
      </c>
      <c r="BU28" s="23" t="s">
        <v>97</v>
      </c>
      <c r="BV28" s="23" t="s">
        <v>97</v>
      </c>
      <c r="BW28" s="23" t="s">
        <v>97</v>
      </c>
      <c r="BX28" s="23" t="s">
        <v>97</v>
      </c>
      <c r="BY28" s="23" t="s">
        <v>97</v>
      </c>
      <c r="BZ28" s="23" t="s">
        <v>97</v>
      </c>
      <c r="CA28" s="23" t="s">
        <v>97</v>
      </c>
      <c r="CB28" s="23" t="s">
        <v>97</v>
      </c>
      <c r="CC28" s="23" t="s">
        <v>97</v>
      </c>
      <c r="CD28" s="23" t="s">
        <v>97</v>
      </c>
      <c r="CE28" s="23" t="s">
        <v>97</v>
      </c>
      <c r="CF28" s="23" t="s">
        <v>30</v>
      </c>
      <c r="CG28" s="23">
        <v>1</v>
      </c>
      <c r="CH28" s="23">
        <v>1</v>
      </c>
      <c r="CI28" s="23">
        <v>0</v>
      </c>
      <c r="CJ28" s="23">
        <v>0</v>
      </c>
      <c r="CK28" s="23" t="s">
        <v>97</v>
      </c>
      <c r="CL28" s="23" t="str">
        <f t="shared" si="89"/>
        <v>N/A</v>
      </c>
      <c r="CM28" s="23" t="s">
        <v>38</v>
      </c>
      <c r="CN28" s="23">
        <v>3</v>
      </c>
      <c r="CO28" s="23">
        <f t="shared" si="90"/>
        <v>1</v>
      </c>
      <c r="CP28" s="23">
        <f t="shared" si="91"/>
        <v>0</v>
      </c>
      <c r="CQ28" s="23" t="s">
        <v>39</v>
      </c>
      <c r="CR28" s="23" t="s">
        <v>40</v>
      </c>
      <c r="CS28" s="23">
        <v>5</v>
      </c>
      <c r="CT28" s="23">
        <v>-7</v>
      </c>
      <c r="CU28">
        <f t="shared" si="46"/>
        <v>1</v>
      </c>
      <c r="CV28">
        <f t="shared" si="47"/>
        <v>5</v>
      </c>
      <c r="CW28">
        <f t="shared" si="48"/>
        <v>7</v>
      </c>
      <c r="CX28">
        <f t="shared" si="49"/>
        <v>12</v>
      </c>
      <c r="CY28" s="23" t="s">
        <v>39</v>
      </c>
      <c r="CZ28" s="23" t="s">
        <v>40</v>
      </c>
      <c r="DA28" s="23">
        <v>-6</v>
      </c>
      <c r="DB28" s="23">
        <v>5</v>
      </c>
      <c r="DC28">
        <f t="shared" si="50"/>
        <v>1</v>
      </c>
      <c r="DD28">
        <f t="shared" si="51"/>
        <v>6</v>
      </c>
      <c r="DE28">
        <f t="shared" si="52"/>
        <v>5</v>
      </c>
      <c r="DF28">
        <f t="shared" si="53"/>
        <v>11</v>
      </c>
      <c r="DG28" s="23" t="s">
        <v>39</v>
      </c>
      <c r="DH28" s="23" t="s">
        <v>40</v>
      </c>
      <c r="DI28" s="23">
        <v>0</v>
      </c>
      <c r="DJ28" s="23">
        <v>0</v>
      </c>
      <c r="DK28">
        <f t="shared" si="54"/>
        <v>0</v>
      </c>
      <c r="DL28">
        <f t="shared" si="55"/>
        <v>0</v>
      </c>
      <c r="DM28">
        <f t="shared" si="56"/>
        <v>0</v>
      </c>
      <c r="DN28">
        <f t="shared" si="57"/>
        <v>0</v>
      </c>
      <c r="DO28" s="23" t="s">
        <v>39</v>
      </c>
      <c r="DP28" s="23" t="s">
        <v>40</v>
      </c>
      <c r="DQ28" s="23">
        <v>0</v>
      </c>
      <c r="DR28" s="23">
        <v>0</v>
      </c>
      <c r="DS28">
        <f t="shared" si="58"/>
        <v>0</v>
      </c>
      <c r="DT28">
        <f t="shared" si="59"/>
        <v>0</v>
      </c>
      <c r="DU28">
        <f t="shared" si="60"/>
        <v>0</v>
      </c>
      <c r="DV28">
        <f t="shared" si="61"/>
        <v>0</v>
      </c>
      <c r="DW28" s="23" t="s">
        <v>39</v>
      </c>
      <c r="DX28" s="23" t="s">
        <v>40</v>
      </c>
      <c r="DY28" s="23">
        <v>4</v>
      </c>
      <c r="DZ28" s="23">
        <v>-2</v>
      </c>
      <c r="EA28">
        <f t="shared" si="62"/>
        <v>1</v>
      </c>
      <c r="EB28">
        <f t="shared" si="63"/>
        <v>4</v>
      </c>
      <c r="EC28">
        <f t="shared" si="64"/>
        <v>2</v>
      </c>
      <c r="ED28">
        <f t="shared" si="65"/>
        <v>6</v>
      </c>
      <c r="EE28" s="23" t="s">
        <v>40</v>
      </c>
      <c r="EF28" s="23" t="s">
        <v>40</v>
      </c>
      <c r="EG28" s="23">
        <v>-10</v>
      </c>
      <c r="EH28" s="23">
        <v>-10</v>
      </c>
      <c r="EI28">
        <f t="shared" si="66"/>
        <v>1</v>
      </c>
      <c r="EJ28">
        <f t="shared" si="67"/>
        <v>10</v>
      </c>
      <c r="EK28">
        <f t="shared" si="68"/>
        <v>10</v>
      </c>
      <c r="EL28">
        <f t="shared" si="69"/>
        <v>0</v>
      </c>
      <c r="EM28" s="23" t="s">
        <v>39</v>
      </c>
      <c r="EN28" s="23" t="s">
        <v>40</v>
      </c>
      <c r="EO28" s="23">
        <v>10</v>
      </c>
      <c r="EP28" s="23">
        <v>-10</v>
      </c>
      <c r="EQ28">
        <f t="shared" si="70"/>
        <v>1</v>
      </c>
      <c r="ER28">
        <f t="shared" si="71"/>
        <v>10</v>
      </c>
      <c r="ES28">
        <f t="shared" si="72"/>
        <v>10</v>
      </c>
      <c r="ET28">
        <f t="shared" si="73"/>
        <v>20</v>
      </c>
      <c r="EU28" s="23" t="s">
        <v>39</v>
      </c>
      <c r="EV28" s="23" t="s">
        <v>40</v>
      </c>
      <c r="EW28" s="23">
        <v>3</v>
      </c>
      <c r="EX28" s="23">
        <v>-4</v>
      </c>
      <c r="EY28">
        <f t="shared" si="74"/>
        <v>1</v>
      </c>
      <c r="EZ28">
        <f t="shared" si="75"/>
        <v>3</v>
      </c>
      <c r="FA28">
        <f t="shared" si="76"/>
        <v>4</v>
      </c>
      <c r="FB28">
        <f t="shared" si="77"/>
        <v>7</v>
      </c>
      <c r="FC28" s="23" t="s">
        <v>39</v>
      </c>
      <c r="FD28" s="23" t="s">
        <v>39</v>
      </c>
      <c r="FE28" s="23">
        <v>10</v>
      </c>
      <c r="FF28" s="23">
        <v>10</v>
      </c>
      <c r="FG28">
        <f t="shared" si="78"/>
        <v>0</v>
      </c>
      <c r="FH28">
        <f t="shared" si="79"/>
        <v>10</v>
      </c>
      <c r="FI28">
        <f t="shared" si="80"/>
        <v>10</v>
      </c>
      <c r="FJ28">
        <f t="shared" si="81"/>
        <v>0</v>
      </c>
      <c r="FK28" s="23" t="s">
        <v>39</v>
      </c>
      <c r="FL28" s="23" t="s">
        <v>40</v>
      </c>
      <c r="FM28" s="23">
        <v>10</v>
      </c>
      <c r="FN28" s="23">
        <v>-10</v>
      </c>
      <c r="FO28">
        <f t="shared" si="82"/>
        <v>1</v>
      </c>
      <c r="FP28">
        <f t="shared" si="83"/>
        <v>10</v>
      </c>
      <c r="FQ28">
        <f t="shared" si="84"/>
        <v>10</v>
      </c>
      <c r="FR28">
        <f t="shared" si="85"/>
        <v>20</v>
      </c>
      <c r="FS28">
        <f t="shared" si="86"/>
        <v>5.8</v>
      </c>
      <c r="FT28">
        <f t="shared" si="87"/>
        <v>5.8</v>
      </c>
      <c r="FU28">
        <f t="shared" si="88"/>
        <v>7.6</v>
      </c>
      <c r="FV28" s="23">
        <v>48</v>
      </c>
      <c r="FW28" s="23" t="s">
        <v>41</v>
      </c>
      <c r="FX28" s="23" t="s">
        <v>42</v>
      </c>
      <c r="FY28" s="23" t="s">
        <v>43</v>
      </c>
    </row>
    <row r="29" spans="1:187" s="23" customFormat="1">
      <c r="A29" s="23">
        <v>12271661059</v>
      </c>
      <c r="B29" s="23">
        <v>396822376</v>
      </c>
      <c r="C29" s="24">
        <v>44184.729884259257</v>
      </c>
      <c r="D29" s="24">
        <v>44184.735173611109</v>
      </c>
      <c r="E29" s="23" t="s">
        <v>97</v>
      </c>
      <c r="F29" s="23" t="s">
        <v>97</v>
      </c>
      <c r="G29" s="23" t="s">
        <v>97</v>
      </c>
      <c r="H29" s="23" t="s">
        <v>97</v>
      </c>
      <c r="I29" s="23" t="s">
        <v>97</v>
      </c>
      <c r="L29" s="23" t="s">
        <v>97</v>
      </c>
      <c r="M29" s="23" t="s">
        <v>97</v>
      </c>
      <c r="P29" s="23" t="s">
        <v>97</v>
      </c>
      <c r="Q29" s="23" t="s">
        <v>97</v>
      </c>
      <c r="R29" s="23" t="s">
        <v>97</v>
      </c>
      <c r="S29" s="23" t="s">
        <v>97</v>
      </c>
      <c r="T29" s="23" t="s">
        <v>97</v>
      </c>
      <c r="U29" s="23" t="s">
        <v>97</v>
      </c>
      <c r="V29" s="23" t="s">
        <v>97</v>
      </c>
      <c r="W29" s="23" t="s">
        <v>97</v>
      </c>
      <c r="X29" s="23" t="s">
        <v>97</v>
      </c>
      <c r="Y29" s="23" t="s">
        <v>97</v>
      </c>
      <c r="Z29" s="23" t="s">
        <v>97</v>
      </c>
      <c r="AA29" s="23" t="s">
        <v>97</v>
      </c>
      <c r="AB29" s="23" t="s">
        <v>97</v>
      </c>
      <c r="AC29" s="23" t="s">
        <v>97</v>
      </c>
      <c r="AD29" s="23" t="s">
        <v>97</v>
      </c>
      <c r="AE29" s="23" t="s">
        <v>97</v>
      </c>
      <c r="AF29" s="23" t="s">
        <v>97</v>
      </c>
      <c r="AG29" s="23" t="s">
        <v>97</v>
      </c>
      <c r="AH29" s="23" t="s">
        <v>97</v>
      </c>
      <c r="AI29" s="23" t="s">
        <v>97</v>
      </c>
      <c r="AJ29" s="23" t="s">
        <v>97</v>
      </c>
      <c r="AK29" s="23" t="s">
        <v>97</v>
      </c>
      <c r="AL29" s="23" t="s">
        <v>97</v>
      </c>
      <c r="AM29" s="23" t="s">
        <v>97</v>
      </c>
      <c r="AN29" s="23" t="s">
        <v>97</v>
      </c>
      <c r="AO29" s="23" t="s">
        <v>97</v>
      </c>
      <c r="AP29" s="23" t="s">
        <v>97</v>
      </c>
      <c r="AQ29" s="23" t="s">
        <v>97</v>
      </c>
      <c r="AR29" s="23" t="s">
        <v>97</v>
      </c>
      <c r="AS29" s="23" t="s">
        <v>97</v>
      </c>
      <c r="AT29" s="23" t="s">
        <v>97</v>
      </c>
      <c r="AU29" s="23" t="s">
        <v>97</v>
      </c>
      <c r="AV29" s="23" t="s">
        <v>97</v>
      </c>
      <c r="AW29" s="23" t="s">
        <v>97</v>
      </c>
      <c r="AX29" s="23" t="s">
        <v>97</v>
      </c>
      <c r="AY29" s="23" t="s">
        <v>97</v>
      </c>
      <c r="AZ29" s="23" t="s">
        <v>97</v>
      </c>
      <c r="BA29" s="23" t="s">
        <v>97</v>
      </c>
      <c r="BB29" s="23" t="s">
        <v>97</v>
      </c>
      <c r="BC29" s="23" t="s">
        <v>97</v>
      </c>
      <c r="BD29" s="23" t="s">
        <v>97</v>
      </c>
      <c r="BE29" s="23" t="s">
        <v>97</v>
      </c>
      <c r="BF29" s="23" t="s">
        <v>97</v>
      </c>
      <c r="BG29" s="23" t="s">
        <v>97</v>
      </c>
      <c r="BH29" s="23" t="s">
        <v>97</v>
      </c>
      <c r="BI29" s="23" t="s">
        <v>97</v>
      </c>
      <c r="BJ29" s="23" t="s">
        <v>97</v>
      </c>
      <c r="BK29" s="23" t="s">
        <v>97</v>
      </c>
      <c r="BL29" s="23" t="s">
        <v>97</v>
      </c>
      <c r="BM29" s="23" t="s">
        <v>97</v>
      </c>
      <c r="BN29" s="23" t="s">
        <v>97</v>
      </c>
      <c r="BO29" s="23" t="s">
        <v>97</v>
      </c>
      <c r="BP29" s="23" t="s">
        <v>97</v>
      </c>
      <c r="BQ29" s="23" t="s">
        <v>97</v>
      </c>
      <c r="BR29" s="23" t="s">
        <v>97</v>
      </c>
      <c r="BS29" s="23" t="s">
        <v>97</v>
      </c>
      <c r="BT29" s="23" t="s">
        <v>97</v>
      </c>
      <c r="BU29" s="23" t="s">
        <v>97</v>
      </c>
      <c r="BV29" s="23" t="s">
        <v>97</v>
      </c>
      <c r="BW29" s="23" t="s">
        <v>97</v>
      </c>
      <c r="BX29" s="23" t="s">
        <v>97</v>
      </c>
      <c r="BY29" s="23" t="s">
        <v>97</v>
      </c>
      <c r="BZ29" s="23" t="s">
        <v>97</v>
      </c>
      <c r="CA29" s="23" t="s">
        <v>97</v>
      </c>
      <c r="CB29" s="23" t="s">
        <v>97</v>
      </c>
      <c r="CC29" s="23" t="s">
        <v>97</v>
      </c>
      <c r="CD29" s="23" t="s">
        <v>97</v>
      </c>
      <c r="CE29" s="23" t="s">
        <v>97</v>
      </c>
      <c r="CF29" s="23" t="s">
        <v>30</v>
      </c>
      <c r="CG29" s="23">
        <v>0</v>
      </c>
      <c r="CH29" s="23">
        <v>5</v>
      </c>
      <c r="CI29" s="23">
        <v>0</v>
      </c>
      <c r="CJ29" s="23">
        <v>0</v>
      </c>
      <c r="CK29" s="23" t="s">
        <v>202</v>
      </c>
      <c r="CL29" s="23" t="str">
        <f t="shared" si="89"/>
        <v>M</v>
      </c>
      <c r="CM29" s="23" t="s">
        <v>38</v>
      </c>
      <c r="CN29" s="23">
        <v>5</v>
      </c>
      <c r="CO29" s="23">
        <f t="shared" si="90"/>
        <v>5</v>
      </c>
      <c r="CP29" s="23">
        <f t="shared" si="91"/>
        <v>0</v>
      </c>
      <c r="CQ29" s="23" t="s">
        <v>39</v>
      </c>
      <c r="CR29" s="23" t="s">
        <v>40</v>
      </c>
      <c r="CS29" s="23">
        <v>10</v>
      </c>
      <c r="CT29" s="23">
        <v>0</v>
      </c>
      <c r="CU29">
        <f t="shared" si="46"/>
        <v>0</v>
      </c>
      <c r="CV29">
        <f t="shared" si="47"/>
        <v>10</v>
      </c>
      <c r="CW29">
        <f t="shared" si="48"/>
        <v>0</v>
      </c>
      <c r="CX29">
        <f t="shared" si="49"/>
        <v>10</v>
      </c>
      <c r="CY29" s="23" t="s">
        <v>40</v>
      </c>
      <c r="CZ29" s="23" t="s">
        <v>39</v>
      </c>
      <c r="DA29" s="23">
        <v>-9</v>
      </c>
      <c r="DB29" s="23">
        <v>8</v>
      </c>
      <c r="DC29">
        <f t="shared" si="50"/>
        <v>1</v>
      </c>
      <c r="DD29">
        <f t="shared" si="51"/>
        <v>9</v>
      </c>
      <c r="DE29">
        <f t="shared" si="52"/>
        <v>8</v>
      </c>
      <c r="DF29">
        <f t="shared" si="53"/>
        <v>17</v>
      </c>
      <c r="DG29" s="23" t="s">
        <v>39</v>
      </c>
      <c r="DH29" s="23" t="s">
        <v>39</v>
      </c>
      <c r="DI29" s="23">
        <v>5</v>
      </c>
      <c r="DJ29" s="23">
        <v>5</v>
      </c>
      <c r="DK29">
        <f t="shared" si="54"/>
        <v>0</v>
      </c>
      <c r="DL29">
        <f t="shared" si="55"/>
        <v>5</v>
      </c>
      <c r="DM29">
        <f t="shared" si="56"/>
        <v>5</v>
      </c>
      <c r="DN29">
        <f t="shared" si="57"/>
        <v>0</v>
      </c>
      <c r="DO29" s="23" t="s">
        <v>39</v>
      </c>
      <c r="DP29" s="23" t="s">
        <v>40</v>
      </c>
      <c r="DQ29" s="23">
        <v>8</v>
      </c>
      <c r="DR29" s="23">
        <v>-9</v>
      </c>
      <c r="DS29">
        <f t="shared" si="58"/>
        <v>1</v>
      </c>
      <c r="DT29">
        <f t="shared" si="59"/>
        <v>8</v>
      </c>
      <c r="DU29">
        <f t="shared" si="60"/>
        <v>9</v>
      </c>
      <c r="DV29">
        <f t="shared" si="61"/>
        <v>17</v>
      </c>
      <c r="DW29" s="23" t="s">
        <v>39</v>
      </c>
      <c r="DX29" s="23" t="s">
        <v>40</v>
      </c>
      <c r="DY29" s="23">
        <v>10</v>
      </c>
      <c r="DZ29" s="23">
        <v>-10</v>
      </c>
      <c r="EA29">
        <f t="shared" si="62"/>
        <v>1</v>
      </c>
      <c r="EB29">
        <f t="shared" si="63"/>
        <v>10</v>
      </c>
      <c r="EC29">
        <f t="shared" si="64"/>
        <v>10</v>
      </c>
      <c r="ED29">
        <f t="shared" si="65"/>
        <v>20</v>
      </c>
      <c r="EE29" s="23" t="s">
        <v>40</v>
      </c>
      <c r="EF29" s="23" t="s">
        <v>39</v>
      </c>
      <c r="EG29" s="23">
        <v>0</v>
      </c>
      <c r="EH29" s="23">
        <v>10</v>
      </c>
      <c r="EI29">
        <f t="shared" si="66"/>
        <v>0</v>
      </c>
      <c r="EJ29">
        <f t="shared" si="67"/>
        <v>0</v>
      </c>
      <c r="EK29">
        <f t="shared" si="68"/>
        <v>10</v>
      </c>
      <c r="EL29">
        <f t="shared" si="69"/>
        <v>10</v>
      </c>
      <c r="EM29" s="23" t="s">
        <v>39</v>
      </c>
      <c r="EN29" s="23" t="s">
        <v>39</v>
      </c>
      <c r="EO29" s="23">
        <v>5</v>
      </c>
      <c r="EP29" s="23">
        <v>5</v>
      </c>
      <c r="EQ29">
        <f t="shared" si="70"/>
        <v>0</v>
      </c>
      <c r="ER29">
        <f t="shared" si="71"/>
        <v>5</v>
      </c>
      <c r="ES29">
        <f t="shared" si="72"/>
        <v>5</v>
      </c>
      <c r="ET29">
        <f t="shared" si="73"/>
        <v>0</v>
      </c>
      <c r="EU29" s="23" t="s">
        <v>40</v>
      </c>
      <c r="EV29" s="23" t="s">
        <v>39</v>
      </c>
      <c r="EW29" s="23">
        <v>-10</v>
      </c>
      <c r="EX29" s="23">
        <v>5</v>
      </c>
      <c r="EY29">
        <f t="shared" si="74"/>
        <v>1</v>
      </c>
      <c r="EZ29">
        <f t="shared" si="75"/>
        <v>10</v>
      </c>
      <c r="FA29">
        <f t="shared" si="76"/>
        <v>5</v>
      </c>
      <c r="FB29">
        <f t="shared" si="77"/>
        <v>15</v>
      </c>
      <c r="FC29" s="23" t="s">
        <v>39</v>
      </c>
      <c r="FD29" s="23" t="s">
        <v>39</v>
      </c>
      <c r="FE29" s="23">
        <v>10</v>
      </c>
      <c r="FF29" s="23">
        <v>10</v>
      </c>
      <c r="FG29">
        <f t="shared" si="78"/>
        <v>0</v>
      </c>
      <c r="FH29">
        <f t="shared" si="79"/>
        <v>10</v>
      </c>
      <c r="FI29">
        <f t="shared" si="80"/>
        <v>10</v>
      </c>
      <c r="FJ29">
        <f t="shared" si="81"/>
        <v>0</v>
      </c>
      <c r="FK29" s="23" t="s">
        <v>39</v>
      </c>
      <c r="FL29" s="23" t="s">
        <v>39</v>
      </c>
      <c r="FM29" s="23">
        <v>8</v>
      </c>
      <c r="FN29" s="23">
        <v>8</v>
      </c>
      <c r="FO29">
        <f t="shared" si="82"/>
        <v>0</v>
      </c>
      <c r="FP29">
        <f t="shared" si="83"/>
        <v>8</v>
      </c>
      <c r="FQ29">
        <f t="shared" si="84"/>
        <v>8</v>
      </c>
      <c r="FR29">
        <f t="shared" si="85"/>
        <v>0</v>
      </c>
      <c r="FS29">
        <f t="shared" si="86"/>
        <v>7.5</v>
      </c>
      <c r="FT29">
        <f t="shared" si="87"/>
        <v>7</v>
      </c>
      <c r="FU29">
        <f t="shared" si="88"/>
        <v>8.9</v>
      </c>
      <c r="FV29" s="23">
        <v>45</v>
      </c>
      <c r="FW29" s="23" t="s">
        <v>45</v>
      </c>
      <c r="FX29" s="23" t="s">
        <v>42</v>
      </c>
      <c r="FY29" s="23" t="s">
        <v>43</v>
      </c>
    </row>
    <row r="30" spans="1:187" s="23" customFormat="1">
      <c r="A30" s="23">
        <v>12271586658</v>
      </c>
      <c r="B30" s="23">
        <v>396822376</v>
      </c>
      <c r="C30" s="24">
        <v>44184.676493055558</v>
      </c>
      <c r="D30" s="24">
        <v>44184.682905092595</v>
      </c>
      <c r="E30" s="23" t="s">
        <v>97</v>
      </c>
      <c r="F30" s="23" t="s">
        <v>97</v>
      </c>
      <c r="G30" s="23" t="s">
        <v>97</v>
      </c>
      <c r="H30" s="23" t="s">
        <v>97</v>
      </c>
      <c r="I30" s="23" t="s">
        <v>97</v>
      </c>
      <c r="L30" s="23" t="s">
        <v>97</v>
      </c>
      <c r="M30" s="23" t="s">
        <v>97</v>
      </c>
      <c r="P30" s="23" t="s">
        <v>97</v>
      </c>
      <c r="Q30" s="23" t="s">
        <v>97</v>
      </c>
      <c r="R30" s="23" t="s">
        <v>97</v>
      </c>
      <c r="S30" s="23" t="s">
        <v>97</v>
      </c>
      <c r="T30" s="23" t="s">
        <v>97</v>
      </c>
      <c r="U30" s="23" t="s">
        <v>97</v>
      </c>
      <c r="V30" s="23" t="s">
        <v>97</v>
      </c>
      <c r="W30" s="23" t="s">
        <v>97</v>
      </c>
      <c r="X30" s="23" t="s">
        <v>97</v>
      </c>
      <c r="Y30" s="23" t="s">
        <v>97</v>
      </c>
      <c r="Z30" s="23" t="s">
        <v>97</v>
      </c>
      <c r="AA30" s="23" t="s">
        <v>97</v>
      </c>
      <c r="AB30" s="23" t="s">
        <v>97</v>
      </c>
      <c r="AC30" s="23" t="s">
        <v>97</v>
      </c>
      <c r="AD30" s="23" t="s">
        <v>97</v>
      </c>
      <c r="AE30" s="23" t="s">
        <v>97</v>
      </c>
      <c r="AF30" s="23" t="s">
        <v>97</v>
      </c>
      <c r="AG30" s="23" t="s">
        <v>97</v>
      </c>
      <c r="AH30" s="23" t="s">
        <v>97</v>
      </c>
      <c r="AI30" s="23" t="s">
        <v>97</v>
      </c>
      <c r="AJ30" s="23" t="s">
        <v>97</v>
      </c>
      <c r="AK30" s="23" t="s">
        <v>97</v>
      </c>
      <c r="AL30" s="23" t="s">
        <v>97</v>
      </c>
      <c r="AM30" s="23" t="s">
        <v>97</v>
      </c>
      <c r="AN30" s="23" t="s">
        <v>97</v>
      </c>
      <c r="AO30" s="23" t="s">
        <v>97</v>
      </c>
      <c r="AP30" s="23" t="s">
        <v>97</v>
      </c>
      <c r="AQ30" s="23" t="s">
        <v>97</v>
      </c>
      <c r="AR30" s="23" t="s">
        <v>97</v>
      </c>
      <c r="AS30" s="23" t="s">
        <v>97</v>
      </c>
      <c r="AT30" s="23" t="s">
        <v>97</v>
      </c>
      <c r="AU30" s="23" t="s">
        <v>97</v>
      </c>
      <c r="AV30" s="23" t="s">
        <v>97</v>
      </c>
      <c r="AW30" s="23" t="s">
        <v>97</v>
      </c>
      <c r="AX30" s="23" t="s">
        <v>97</v>
      </c>
      <c r="AY30" s="23" t="s">
        <v>97</v>
      </c>
      <c r="AZ30" s="23" t="s">
        <v>97</v>
      </c>
      <c r="BA30" s="23" t="s">
        <v>97</v>
      </c>
      <c r="BB30" s="23" t="s">
        <v>97</v>
      </c>
      <c r="BC30" s="23" t="s">
        <v>97</v>
      </c>
      <c r="BD30" s="23" t="s">
        <v>97</v>
      </c>
      <c r="BE30" s="23" t="s">
        <v>97</v>
      </c>
      <c r="BF30" s="23" t="s">
        <v>97</v>
      </c>
      <c r="BG30" s="23" t="s">
        <v>97</v>
      </c>
      <c r="BH30" s="23" t="s">
        <v>97</v>
      </c>
      <c r="BI30" s="23" t="s">
        <v>97</v>
      </c>
      <c r="BJ30" s="23" t="s">
        <v>97</v>
      </c>
      <c r="BK30" s="23" t="s">
        <v>97</v>
      </c>
      <c r="BL30" s="23" t="s">
        <v>97</v>
      </c>
      <c r="BM30" s="23" t="s">
        <v>97</v>
      </c>
      <c r="BN30" s="23" t="s">
        <v>97</v>
      </c>
      <c r="BO30" s="23" t="s">
        <v>97</v>
      </c>
      <c r="BP30" s="23" t="s">
        <v>97</v>
      </c>
      <c r="BQ30" s="23" t="s">
        <v>97</v>
      </c>
      <c r="BR30" s="23" t="s">
        <v>97</v>
      </c>
      <c r="BS30" s="23" t="s">
        <v>97</v>
      </c>
      <c r="BT30" s="23" t="s">
        <v>97</v>
      </c>
      <c r="BU30" s="23" t="s">
        <v>97</v>
      </c>
      <c r="BV30" s="23" t="s">
        <v>97</v>
      </c>
      <c r="BW30" s="23" t="s">
        <v>97</v>
      </c>
      <c r="BX30" s="23" t="s">
        <v>97</v>
      </c>
      <c r="BY30" s="23" t="s">
        <v>97</v>
      </c>
      <c r="BZ30" s="23" t="s">
        <v>97</v>
      </c>
      <c r="CA30" s="23" t="s">
        <v>97</v>
      </c>
      <c r="CB30" s="23" t="s">
        <v>97</v>
      </c>
      <c r="CC30" s="23" t="s">
        <v>97</v>
      </c>
      <c r="CD30" s="23" t="s">
        <v>97</v>
      </c>
      <c r="CE30" s="23" t="s">
        <v>97</v>
      </c>
      <c r="CF30" s="23" t="s">
        <v>30</v>
      </c>
      <c r="CG30" s="23">
        <v>7</v>
      </c>
      <c r="CH30" s="23">
        <v>0</v>
      </c>
      <c r="CI30" s="23">
        <v>0</v>
      </c>
      <c r="CJ30" s="23">
        <v>0</v>
      </c>
      <c r="CK30" s="23" t="s">
        <v>203</v>
      </c>
      <c r="CL30" s="23" t="str">
        <f t="shared" si="89"/>
        <v>K</v>
      </c>
      <c r="CM30" s="23" t="s">
        <v>38</v>
      </c>
      <c r="CN30" s="23">
        <v>10</v>
      </c>
      <c r="CO30" s="23">
        <f t="shared" si="90"/>
        <v>7</v>
      </c>
      <c r="CP30" s="23">
        <f t="shared" si="91"/>
        <v>0</v>
      </c>
      <c r="CQ30" s="23" t="s">
        <v>39</v>
      </c>
      <c r="CR30" s="23" t="s">
        <v>40</v>
      </c>
      <c r="CS30" s="23">
        <v>5</v>
      </c>
      <c r="CT30" s="23">
        <v>2</v>
      </c>
      <c r="CU30">
        <f t="shared" si="46"/>
        <v>0</v>
      </c>
      <c r="CV30">
        <f t="shared" si="47"/>
        <v>5</v>
      </c>
      <c r="CW30">
        <f t="shared" si="48"/>
        <v>2</v>
      </c>
      <c r="CX30">
        <f t="shared" si="49"/>
        <v>3</v>
      </c>
      <c r="CY30" s="23" t="s">
        <v>40</v>
      </c>
      <c r="CZ30" s="23" t="s">
        <v>39</v>
      </c>
      <c r="DA30" s="23">
        <v>1</v>
      </c>
      <c r="DB30" s="23">
        <v>9</v>
      </c>
      <c r="DC30">
        <f t="shared" si="50"/>
        <v>0</v>
      </c>
      <c r="DD30">
        <f t="shared" si="51"/>
        <v>1</v>
      </c>
      <c r="DE30">
        <f t="shared" si="52"/>
        <v>9</v>
      </c>
      <c r="DF30">
        <f t="shared" si="53"/>
        <v>8</v>
      </c>
      <c r="DG30" s="23" t="s">
        <v>39</v>
      </c>
      <c r="DH30" s="23" t="s">
        <v>40</v>
      </c>
      <c r="DI30" s="23">
        <v>9</v>
      </c>
      <c r="DJ30" s="23">
        <v>2</v>
      </c>
      <c r="DK30">
        <f t="shared" si="54"/>
        <v>0</v>
      </c>
      <c r="DL30">
        <f t="shared" si="55"/>
        <v>9</v>
      </c>
      <c r="DM30">
        <f t="shared" si="56"/>
        <v>2</v>
      </c>
      <c r="DN30">
        <f t="shared" si="57"/>
        <v>7</v>
      </c>
      <c r="DO30" s="23" t="s">
        <v>39</v>
      </c>
      <c r="DP30" s="23" t="s">
        <v>40</v>
      </c>
      <c r="DQ30" s="23">
        <v>9</v>
      </c>
      <c r="DR30" s="23">
        <v>2</v>
      </c>
      <c r="DS30">
        <f t="shared" si="58"/>
        <v>0</v>
      </c>
      <c r="DT30">
        <f t="shared" si="59"/>
        <v>9</v>
      </c>
      <c r="DU30">
        <f t="shared" si="60"/>
        <v>2</v>
      </c>
      <c r="DV30">
        <f t="shared" si="61"/>
        <v>7</v>
      </c>
      <c r="DX30" s="23" t="s">
        <v>40</v>
      </c>
      <c r="DY30" s="23">
        <v>8</v>
      </c>
      <c r="DZ30" s="23">
        <v>1</v>
      </c>
      <c r="EA30">
        <f t="shared" si="62"/>
        <v>0</v>
      </c>
      <c r="EB30">
        <f t="shared" si="63"/>
        <v>8</v>
      </c>
      <c r="EC30">
        <f t="shared" si="64"/>
        <v>1</v>
      </c>
      <c r="ED30">
        <f t="shared" si="65"/>
        <v>7</v>
      </c>
      <c r="EE30" s="23" t="s">
        <v>40</v>
      </c>
      <c r="EF30" s="23" t="s">
        <v>39</v>
      </c>
      <c r="EG30" s="23">
        <v>5</v>
      </c>
      <c r="EH30" s="23">
        <v>5</v>
      </c>
      <c r="EI30">
        <f t="shared" si="66"/>
        <v>0</v>
      </c>
      <c r="EJ30">
        <f t="shared" si="67"/>
        <v>5</v>
      </c>
      <c r="EK30">
        <f t="shared" si="68"/>
        <v>5</v>
      </c>
      <c r="EL30">
        <f t="shared" si="69"/>
        <v>0</v>
      </c>
      <c r="EM30" s="23" t="s">
        <v>39</v>
      </c>
      <c r="EN30" s="23" t="s">
        <v>40</v>
      </c>
      <c r="EO30" s="23">
        <v>8</v>
      </c>
      <c r="EP30" s="23">
        <v>5</v>
      </c>
      <c r="EQ30">
        <f t="shared" si="70"/>
        <v>0</v>
      </c>
      <c r="ER30">
        <f t="shared" si="71"/>
        <v>8</v>
      </c>
      <c r="ES30">
        <f t="shared" si="72"/>
        <v>5</v>
      </c>
      <c r="ET30">
        <f t="shared" si="73"/>
        <v>3</v>
      </c>
      <c r="EU30" s="23" t="s">
        <v>40</v>
      </c>
      <c r="EV30" s="23" t="s">
        <v>39</v>
      </c>
      <c r="EW30" s="23">
        <v>2</v>
      </c>
      <c r="EX30" s="23">
        <v>8</v>
      </c>
      <c r="EY30">
        <f t="shared" si="74"/>
        <v>0</v>
      </c>
      <c r="EZ30">
        <f t="shared" si="75"/>
        <v>2</v>
      </c>
      <c r="FA30">
        <f t="shared" si="76"/>
        <v>8</v>
      </c>
      <c r="FB30">
        <f t="shared" si="77"/>
        <v>6</v>
      </c>
      <c r="FC30" s="23" t="s">
        <v>39</v>
      </c>
      <c r="FD30" s="23" t="s">
        <v>39</v>
      </c>
      <c r="FE30" s="23">
        <v>10</v>
      </c>
      <c r="FF30" s="23">
        <v>10</v>
      </c>
      <c r="FG30">
        <f t="shared" si="78"/>
        <v>0</v>
      </c>
      <c r="FH30">
        <f t="shared" si="79"/>
        <v>10</v>
      </c>
      <c r="FI30">
        <f t="shared" si="80"/>
        <v>10</v>
      </c>
      <c r="FJ30">
        <f t="shared" si="81"/>
        <v>0</v>
      </c>
      <c r="FK30" s="23" t="s">
        <v>39</v>
      </c>
      <c r="FL30" s="23" t="s">
        <v>40</v>
      </c>
      <c r="FM30" s="23">
        <v>7</v>
      </c>
      <c r="FN30" s="23">
        <v>5</v>
      </c>
      <c r="FO30">
        <f t="shared" si="82"/>
        <v>0</v>
      </c>
      <c r="FP30">
        <f t="shared" si="83"/>
        <v>7</v>
      </c>
      <c r="FQ30">
        <f t="shared" si="84"/>
        <v>5</v>
      </c>
      <c r="FR30">
        <f t="shared" si="85"/>
        <v>2</v>
      </c>
      <c r="FS30">
        <f t="shared" si="86"/>
        <v>6.4</v>
      </c>
      <c r="FT30">
        <f t="shared" si="87"/>
        <v>4.9000000000000004</v>
      </c>
      <c r="FU30">
        <f t="shared" si="88"/>
        <v>4.3</v>
      </c>
      <c r="FV30" s="23">
        <v>57</v>
      </c>
      <c r="FW30" s="23" t="s">
        <v>45</v>
      </c>
      <c r="FX30" s="23" t="s">
        <v>42</v>
      </c>
      <c r="FY30" s="23" t="s">
        <v>43</v>
      </c>
    </row>
    <row r="31" spans="1:187" s="23" customFormat="1">
      <c r="A31">
        <v>12269530747</v>
      </c>
      <c r="B31">
        <v>396822376</v>
      </c>
      <c r="C31" s="1">
        <v>44183.620798611111</v>
      </c>
      <c r="D31" s="1">
        <v>44183.625960648147</v>
      </c>
      <c r="E31" s="23" t="s">
        <v>97</v>
      </c>
      <c r="F31" s="23" t="s">
        <v>97</v>
      </c>
      <c r="G31" s="23" t="s">
        <v>97</v>
      </c>
      <c r="H31" s="23" t="s">
        <v>97</v>
      </c>
      <c r="I31" s="23" t="s">
        <v>97</v>
      </c>
      <c r="L31" s="23" t="s">
        <v>97</v>
      </c>
      <c r="M31" s="23" t="s">
        <v>97</v>
      </c>
      <c r="P31" s="23" t="s">
        <v>97</v>
      </c>
      <c r="Q31" s="23" t="s">
        <v>97</v>
      </c>
      <c r="R31" s="23" t="s">
        <v>97</v>
      </c>
      <c r="S31" s="23" t="s">
        <v>97</v>
      </c>
      <c r="T31" s="23" t="s">
        <v>97</v>
      </c>
      <c r="U31" s="23" t="s">
        <v>97</v>
      </c>
      <c r="V31" s="23" t="s">
        <v>97</v>
      </c>
      <c r="W31" s="23" t="s">
        <v>97</v>
      </c>
      <c r="X31" s="23" t="s">
        <v>97</v>
      </c>
      <c r="Y31" s="23" t="s">
        <v>97</v>
      </c>
      <c r="Z31" s="23" t="s">
        <v>97</v>
      </c>
      <c r="AA31" s="23" t="s">
        <v>97</v>
      </c>
      <c r="AB31" s="23" t="s">
        <v>97</v>
      </c>
      <c r="AC31" s="23" t="s">
        <v>97</v>
      </c>
      <c r="AD31" s="23" t="s">
        <v>97</v>
      </c>
      <c r="AE31" s="23" t="s">
        <v>97</v>
      </c>
      <c r="AF31" s="23" t="s">
        <v>97</v>
      </c>
      <c r="AG31" s="23" t="s">
        <v>97</v>
      </c>
      <c r="AH31" s="23" t="s">
        <v>97</v>
      </c>
      <c r="AI31" s="23" t="s">
        <v>97</v>
      </c>
      <c r="AJ31" s="23" t="s">
        <v>97</v>
      </c>
      <c r="AK31" s="23" t="s">
        <v>97</v>
      </c>
      <c r="AL31" s="23" t="s">
        <v>97</v>
      </c>
      <c r="AM31" s="23" t="s">
        <v>97</v>
      </c>
      <c r="AN31" s="23" t="s">
        <v>97</v>
      </c>
      <c r="AO31" s="23" t="s">
        <v>97</v>
      </c>
      <c r="AP31" s="23" t="s">
        <v>97</v>
      </c>
      <c r="AQ31" s="23" t="s">
        <v>97</v>
      </c>
      <c r="AR31" s="23" t="s">
        <v>97</v>
      </c>
      <c r="AS31" s="23" t="s">
        <v>97</v>
      </c>
      <c r="AT31" s="23" t="s">
        <v>97</v>
      </c>
      <c r="AU31" s="23" t="s">
        <v>97</v>
      </c>
      <c r="AV31" s="23" t="s">
        <v>97</v>
      </c>
      <c r="AW31" s="23" t="s">
        <v>97</v>
      </c>
      <c r="AX31" s="23" t="s">
        <v>97</v>
      </c>
      <c r="AY31" s="23" t="s">
        <v>97</v>
      </c>
      <c r="AZ31" s="23" t="s">
        <v>97</v>
      </c>
      <c r="BA31" s="23" t="s">
        <v>97</v>
      </c>
      <c r="BB31" s="23" t="s">
        <v>97</v>
      </c>
      <c r="BC31" s="23" t="s">
        <v>97</v>
      </c>
      <c r="BD31" s="23" t="s">
        <v>97</v>
      </c>
      <c r="BE31" s="23" t="s">
        <v>97</v>
      </c>
      <c r="BF31" s="23" t="s">
        <v>97</v>
      </c>
      <c r="BG31" s="23" t="s">
        <v>97</v>
      </c>
      <c r="BH31" s="23" t="s">
        <v>97</v>
      </c>
      <c r="BI31" s="23" t="s">
        <v>97</v>
      </c>
      <c r="BJ31" s="23" t="s">
        <v>97</v>
      </c>
      <c r="BK31" s="23" t="s">
        <v>97</v>
      </c>
      <c r="BL31" s="23" t="s">
        <v>97</v>
      </c>
      <c r="BM31" s="23" t="s">
        <v>97</v>
      </c>
      <c r="BN31" s="23" t="s">
        <v>97</v>
      </c>
      <c r="BO31" s="23" t="s">
        <v>97</v>
      </c>
      <c r="BP31" s="23" t="s">
        <v>97</v>
      </c>
      <c r="BQ31" s="23" t="s">
        <v>97</v>
      </c>
      <c r="BR31" s="23" t="s">
        <v>97</v>
      </c>
      <c r="BS31" s="23" t="s">
        <v>97</v>
      </c>
      <c r="BT31" s="23" t="s">
        <v>97</v>
      </c>
      <c r="BU31" s="23" t="s">
        <v>97</v>
      </c>
      <c r="BV31" s="23" t="s">
        <v>97</v>
      </c>
      <c r="BW31" s="23" t="s">
        <v>97</v>
      </c>
      <c r="BX31" s="23" t="s">
        <v>97</v>
      </c>
      <c r="BY31" s="23" t="s">
        <v>97</v>
      </c>
      <c r="BZ31" s="23" t="s">
        <v>97</v>
      </c>
      <c r="CA31" s="23" t="s">
        <v>97</v>
      </c>
      <c r="CB31" s="23" t="s">
        <v>97</v>
      </c>
      <c r="CC31" s="23" t="s">
        <v>97</v>
      </c>
      <c r="CD31" s="23" t="s">
        <v>97</v>
      </c>
      <c r="CE31" s="23" t="s">
        <v>97</v>
      </c>
      <c r="CF31" t="s">
        <v>30</v>
      </c>
      <c r="CG31">
        <v>3</v>
      </c>
      <c r="CH31">
        <v>0</v>
      </c>
      <c r="CI31">
        <v>0</v>
      </c>
      <c r="CJ31">
        <v>0</v>
      </c>
      <c r="CK31" s="23" t="s">
        <v>203</v>
      </c>
      <c r="CL31" s="23" t="str">
        <f t="shared" si="89"/>
        <v>K</v>
      </c>
      <c r="CM31" t="s">
        <v>38</v>
      </c>
      <c r="CN31">
        <v>3</v>
      </c>
      <c r="CO31" s="23">
        <f t="shared" si="90"/>
        <v>3</v>
      </c>
      <c r="CP31" s="23">
        <f t="shared" si="91"/>
        <v>0</v>
      </c>
      <c r="CQ31" t="s">
        <v>39</v>
      </c>
      <c r="CR31" t="s">
        <v>40</v>
      </c>
      <c r="CS31">
        <v>8</v>
      </c>
      <c r="CT31">
        <v>-8</v>
      </c>
      <c r="CU31">
        <f t="shared" si="46"/>
        <v>1</v>
      </c>
      <c r="CV31">
        <f t="shared" si="47"/>
        <v>8</v>
      </c>
      <c r="CW31">
        <f t="shared" si="48"/>
        <v>8</v>
      </c>
      <c r="CX31">
        <f t="shared" si="49"/>
        <v>16</v>
      </c>
      <c r="CY31" t="s">
        <v>40</v>
      </c>
      <c r="CZ31" t="s">
        <v>39</v>
      </c>
      <c r="DA31">
        <v>-10</v>
      </c>
      <c r="DB31">
        <v>10</v>
      </c>
      <c r="DC31">
        <f t="shared" si="50"/>
        <v>1</v>
      </c>
      <c r="DD31">
        <f t="shared" si="51"/>
        <v>10</v>
      </c>
      <c r="DE31">
        <f t="shared" si="52"/>
        <v>10</v>
      </c>
      <c r="DF31">
        <f t="shared" si="53"/>
        <v>20</v>
      </c>
      <c r="DG31" t="s">
        <v>39</v>
      </c>
      <c r="DH31" t="s">
        <v>40</v>
      </c>
      <c r="DI31">
        <v>6</v>
      </c>
      <c r="DJ31">
        <v>-7</v>
      </c>
      <c r="DK31">
        <f t="shared" si="54"/>
        <v>1</v>
      </c>
      <c r="DL31">
        <f t="shared" si="55"/>
        <v>6</v>
      </c>
      <c r="DM31">
        <f t="shared" si="56"/>
        <v>7</v>
      </c>
      <c r="DN31">
        <f t="shared" si="57"/>
        <v>13</v>
      </c>
      <c r="DO31" t="s">
        <v>40</v>
      </c>
      <c r="DP31" t="s">
        <v>39</v>
      </c>
      <c r="DQ31">
        <v>-10</v>
      </c>
      <c r="DR31">
        <v>6</v>
      </c>
      <c r="DS31">
        <f t="shared" si="58"/>
        <v>1</v>
      </c>
      <c r="DT31">
        <f t="shared" si="59"/>
        <v>10</v>
      </c>
      <c r="DU31">
        <f t="shared" si="60"/>
        <v>6</v>
      </c>
      <c r="DV31">
        <f t="shared" si="61"/>
        <v>16</v>
      </c>
      <c r="DW31" t="s">
        <v>39</v>
      </c>
      <c r="DX31" t="s">
        <v>40</v>
      </c>
      <c r="DY31">
        <v>7</v>
      </c>
      <c r="DZ31">
        <v>-10</v>
      </c>
      <c r="EA31">
        <f t="shared" si="62"/>
        <v>1</v>
      </c>
      <c r="EB31">
        <f t="shared" si="63"/>
        <v>7</v>
      </c>
      <c r="EC31">
        <f t="shared" si="64"/>
        <v>10</v>
      </c>
      <c r="ED31">
        <f t="shared" si="65"/>
        <v>17</v>
      </c>
      <c r="EE31" t="s">
        <v>39</v>
      </c>
      <c r="EF31" t="s">
        <v>39</v>
      </c>
      <c r="EG31">
        <v>5</v>
      </c>
      <c r="EH31">
        <v>5</v>
      </c>
      <c r="EI31">
        <f t="shared" si="66"/>
        <v>0</v>
      </c>
      <c r="EJ31">
        <f t="shared" si="67"/>
        <v>5</v>
      </c>
      <c r="EK31">
        <f t="shared" si="68"/>
        <v>5</v>
      </c>
      <c r="EL31">
        <f t="shared" si="69"/>
        <v>0</v>
      </c>
      <c r="EM31" t="s">
        <v>39</v>
      </c>
      <c r="EN31" t="s">
        <v>40</v>
      </c>
      <c r="EO31">
        <v>7</v>
      </c>
      <c r="EP31">
        <v>-2</v>
      </c>
      <c r="EQ31">
        <f t="shared" si="70"/>
        <v>1</v>
      </c>
      <c r="ER31">
        <f t="shared" si="71"/>
        <v>7</v>
      </c>
      <c r="ES31">
        <f t="shared" si="72"/>
        <v>2</v>
      </c>
      <c r="ET31">
        <f t="shared" si="73"/>
        <v>9</v>
      </c>
      <c r="EU31" t="s">
        <v>40</v>
      </c>
      <c r="EV31" t="s">
        <v>39</v>
      </c>
      <c r="EW31">
        <v>-2</v>
      </c>
      <c r="EX31">
        <v>9</v>
      </c>
      <c r="EY31">
        <f t="shared" si="74"/>
        <v>1</v>
      </c>
      <c r="EZ31">
        <f t="shared" si="75"/>
        <v>2</v>
      </c>
      <c r="FA31">
        <f t="shared" si="76"/>
        <v>9</v>
      </c>
      <c r="FB31">
        <f t="shared" si="77"/>
        <v>11</v>
      </c>
      <c r="FC31" t="s">
        <v>39</v>
      </c>
      <c r="FD31" t="s">
        <v>39</v>
      </c>
      <c r="FE31">
        <v>10</v>
      </c>
      <c r="FF31">
        <v>10</v>
      </c>
      <c r="FG31">
        <f t="shared" si="78"/>
        <v>0</v>
      </c>
      <c r="FH31">
        <f t="shared" si="79"/>
        <v>10</v>
      </c>
      <c r="FI31">
        <f t="shared" si="80"/>
        <v>10</v>
      </c>
      <c r="FJ31">
        <f t="shared" si="81"/>
        <v>0</v>
      </c>
      <c r="FK31" t="s">
        <v>39</v>
      </c>
      <c r="FL31" t="s">
        <v>40</v>
      </c>
      <c r="FM31">
        <v>5</v>
      </c>
      <c r="FN31">
        <v>-2</v>
      </c>
      <c r="FO31">
        <f t="shared" si="82"/>
        <v>1</v>
      </c>
      <c r="FP31">
        <f t="shared" si="83"/>
        <v>5</v>
      </c>
      <c r="FQ31">
        <f t="shared" si="84"/>
        <v>2</v>
      </c>
      <c r="FR31">
        <f t="shared" si="85"/>
        <v>7</v>
      </c>
      <c r="FS31">
        <f t="shared" si="86"/>
        <v>7</v>
      </c>
      <c r="FT31">
        <f t="shared" si="87"/>
        <v>6.9</v>
      </c>
      <c r="FU31">
        <f t="shared" si="88"/>
        <v>10.9</v>
      </c>
      <c r="FV31">
        <v>27</v>
      </c>
      <c r="FW31" t="s">
        <v>41</v>
      </c>
      <c r="FX31" t="s">
        <v>42</v>
      </c>
      <c r="FY31" t="s">
        <v>43</v>
      </c>
      <c r="FZ31" t="s">
        <v>44</v>
      </c>
      <c r="GA31"/>
      <c r="GB31"/>
      <c r="GC31"/>
      <c r="GD31"/>
      <c r="GE31"/>
    </row>
    <row r="32" spans="1:187" s="23" customFormat="1">
      <c r="A32">
        <v>12269378684</v>
      </c>
      <c r="B32">
        <v>396822376</v>
      </c>
      <c r="C32" s="1">
        <v>44183.581759259258</v>
      </c>
      <c r="D32" s="1">
        <v>44183.588645833333</v>
      </c>
      <c r="E32" s="23" t="s">
        <v>97</v>
      </c>
      <c r="F32" s="23" t="s">
        <v>97</v>
      </c>
      <c r="G32" s="23" t="s">
        <v>97</v>
      </c>
      <c r="H32" s="23" t="s">
        <v>97</v>
      </c>
      <c r="I32" s="23" t="s">
        <v>97</v>
      </c>
      <c r="L32" s="23" t="s">
        <v>97</v>
      </c>
      <c r="M32" s="23" t="s">
        <v>97</v>
      </c>
      <c r="P32" s="23" t="s">
        <v>97</v>
      </c>
      <c r="Q32" s="23" t="s">
        <v>97</v>
      </c>
      <c r="R32" s="23" t="s">
        <v>97</v>
      </c>
      <c r="S32" s="23" t="s">
        <v>97</v>
      </c>
      <c r="T32" s="23" t="s">
        <v>97</v>
      </c>
      <c r="U32" s="23" t="s">
        <v>97</v>
      </c>
      <c r="V32" s="23" t="s">
        <v>97</v>
      </c>
      <c r="W32" s="23" t="s">
        <v>97</v>
      </c>
      <c r="X32" s="23" t="s">
        <v>97</v>
      </c>
      <c r="Y32" s="23" t="s">
        <v>97</v>
      </c>
      <c r="Z32" s="23" t="s">
        <v>97</v>
      </c>
      <c r="AA32" s="23" t="s">
        <v>97</v>
      </c>
      <c r="AB32" s="23" t="s">
        <v>97</v>
      </c>
      <c r="AC32" s="23" t="s">
        <v>97</v>
      </c>
      <c r="AD32" s="23" t="s">
        <v>97</v>
      </c>
      <c r="AE32" s="23" t="s">
        <v>97</v>
      </c>
      <c r="AF32" s="23" t="s">
        <v>97</v>
      </c>
      <c r="AG32" s="23" t="s">
        <v>97</v>
      </c>
      <c r="AH32" s="23" t="s">
        <v>97</v>
      </c>
      <c r="AI32" s="23" t="s">
        <v>97</v>
      </c>
      <c r="AJ32" s="23" t="s">
        <v>97</v>
      </c>
      <c r="AK32" s="23" t="s">
        <v>97</v>
      </c>
      <c r="AL32" s="23" t="s">
        <v>97</v>
      </c>
      <c r="AM32" s="23" t="s">
        <v>97</v>
      </c>
      <c r="AN32" s="23" t="s">
        <v>97</v>
      </c>
      <c r="AO32" s="23" t="s">
        <v>97</v>
      </c>
      <c r="AP32" s="23" t="s">
        <v>97</v>
      </c>
      <c r="AQ32" s="23" t="s">
        <v>97</v>
      </c>
      <c r="AR32" s="23" t="s">
        <v>97</v>
      </c>
      <c r="AS32" s="23" t="s">
        <v>97</v>
      </c>
      <c r="AT32" s="23" t="s">
        <v>97</v>
      </c>
      <c r="AU32" s="23" t="s">
        <v>97</v>
      </c>
      <c r="AV32" s="23" t="s">
        <v>97</v>
      </c>
      <c r="AW32" s="23" t="s">
        <v>97</v>
      </c>
      <c r="AX32" s="23" t="s">
        <v>97</v>
      </c>
      <c r="AY32" s="23" t="s">
        <v>97</v>
      </c>
      <c r="AZ32" s="23" t="s">
        <v>97</v>
      </c>
      <c r="BA32" s="23" t="s">
        <v>97</v>
      </c>
      <c r="BB32" s="23" t="s">
        <v>97</v>
      </c>
      <c r="BC32" s="23" t="s">
        <v>97</v>
      </c>
      <c r="BD32" s="23" t="s">
        <v>97</v>
      </c>
      <c r="BE32" s="23" t="s">
        <v>97</v>
      </c>
      <c r="BF32" s="23" t="s">
        <v>97</v>
      </c>
      <c r="BG32" s="23" t="s">
        <v>97</v>
      </c>
      <c r="BH32" s="23" t="s">
        <v>97</v>
      </c>
      <c r="BI32" s="23" t="s">
        <v>97</v>
      </c>
      <c r="BJ32" s="23" t="s">
        <v>97</v>
      </c>
      <c r="BK32" s="23" t="s">
        <v>97</v>
      </c>
      <c r="BL32" s="23" t="s">
        <v>97</v>
      </c>
      <c r="BM32" s="23" t="s">
        <v>97</v>
      </c>
      <c r="BN32" s="23" t="s">
        <v>97</v>
      </c>
      <c r="BO32" s="23" t="s">
        <v>97</v>
      </c>
      <c r="BP32" s="23" t="s">
        <v>97</v>
      </c>
      <c r="BQ32" s="23" t="s">
        <v>97</v>
      </c>
      <c r="BR32" s="23" t="s">
        <v>97</v>
      </c>
      <c r="BS32" s="23" t="s">
        <v>97</v>
      </c>
      <c r="BT32" s="23" t="s">
        <v>97</v>
      </c>
      <c r="BU32" s="23" t="s">
        <v>97</v>
      </c>
      <c r="BV32" s="23" t="s">
        <v>97</v>
      </c>
      <c r="BW32" s="23" t="s">
        <v>97</v>
      </c>
      <c r="BX32" s="23" t="s">
        <v>97</v>
      </c>
      <c r="BY32" s="23" t="s">
        <v>97</v>
      </c>
      <c r="BZ32" s="23" t="s">
        <v>97</v>
      </c>
      <c r="CA32" s="23" t="s">
        <v>97</v>
      </c>
      <c r="CB32" s="23" t="s">
        <v>97</v>
      </c>
      <c r="CC32" s="23" t="s">
        <v>97</v>
      </c>
      <c r="CD32" s="23" t="s">
        <v>97</v>
      </c>
      <c r="CE32" s="23" t="s">
        <v>97</v>
      </c>
      <c r="CF32" t="s">
        <v>30</v>
      </c>
      <c r="CG32">
        <v>10</v>
      </c>
      <c r="CH32">
        <v>0</v>
      </c>
      <c r="CI32">
        <v>0</v>
      </c>
      <c r="CJ32">
        <v>5</v>
      </c>
      <c r="CK32" s="23" t="s">
        <v>203</v>
      </c>
      <c r="CL32" s="23" t="str">
        <f t="shared" si="89"/>
        <v>K</v>
      </c>
      <c r="CM32" t="s">
        <v>38</v>
      </c>
      <c r="CN32">
        <v>10</v>
      </c>
      <c r="CO32" s="23">
        <f t="shared" si="90"/>
        <v>10</v>
      </c>
      <c r="CP32" s="23">
        <f t="shared" si="91"/>
        <v>5</v>
      </c>
      <c r="CQ32" t="s">
        <v>39</v>
      </c>
      <c r="CR32" t="s">
        <v>40</v>
      </c>
      <c r="CS32">
        <v>10</v>
      </c>
      <c r="CT32">
        <v>-7</v>
      </c>
      <c r="CU32">
        <f t="shared" si="46"/>
        <v>1</v>
      </c>
      <c r="CV32">
        <f t="shared" si="47"/>
        <v>10</v>
      </c>
      <c r="CW32">
        <f t="shared" si="48"/>
        <v>7</v>
      </c>
      <c r="CX32">
        <f t="shared" si="49"/>
        <v>17</v>
      </c>
      <c r="CY32" t="s">
        <v>40</v>
      </c>
      <c r="CZ32" t="s">
        <v>39</v>
      </c>
      <c r="DA32">
        <v>3</v>
      </c>
      <c r="DB32">
        <v>-5</v>
      </c>
      <c r="DC32">
        <f t="shared" si="50"/>
        <v>1</v>
      </c>
      <c r="DD32">
        <f t="shared" si="51"/>
        <v>3</v>
      </c>
      <c r="DE32">
        <f t="shared" si="52"/>
        <v>5</v>
      </c>
      <c r="DF32">
        <f t="shared" si="53"/>
        <v>8</v>
      </c>
      <c r="DG32" t="s">
        <v>39</v>
      </c>
      <c r="DH32" t="s">
        <v>40</v>
      </c>
      <c r="DI32">
        <v>3</v>
      </c>
      <c r="DJ32">
        <v>-1</v>
      </c>
      <c r="DK32">
        <f t="shared" si="54"/>
        <v>1</v>
      </c>
      <c r="DL32">
        <f t="shared" si="55"/>
        <v>3</v>
      </c>
      <c r="DM32">
        <f t="shared" si="56"/>
        <v>1</v>
      </c>
      <c r="DN32">
        <f t="shared" si="57"/>
        <v>4</v>
      </c>
      <c r="DO32" t="s">
        <v>40</v>
      </c>
      <c r="DP32" t="s">
        <v>39</v>
      </c>
      <c r="DQ32">
        <v>-7</v>
      </c>
      <c r="DR32">
        <v>8</v>
      </c>
      <c r="DS32">
        <f t="shared" si="58"/>
        <v>1</v>
      </c>
      <c r="DT32">
        <f t="shared" si="59"/>
        <v>7</v>
      </c>
      <c r="DU32">
        <f t="shared" si="60"/>
        <v>8</v>
      </c>
      <c r="DV32">
        <f t="shared" si="61"/>
        <v>15</v>
      </c>
      <c r="DW32" t="s">
        <v>39</v>
      </c>
      <c r="DX32" t="s">
        <v>40</v>
      </c>
      <c r="DY32">
        <v>8</v>
      </c>
      <c r="DZ32">
        <v>-5</v>
      </c>
      <c r="EA32">
        <f t="shared" si="62"/>
        <v>1</v>
      </c>
      <c r="EB32">
        <f t="shared" si="63"/>
        <v>8</v>
      </c>
      <c r="EC32">
        <f t="shared" si="64"/>
        <v>5</v>
      </c>
      <c r="ED32">
        <f t="shared" si="65"/>
        <v>13</v>
      </c>
      <c r="EE32" t="s">
        <v>40</v>
      </c>
      <c r="EF32" t="s">
        <v>39</v>
      </c>
      <c r="EG32">
        <v>-5</v>
      </c>
      <c r="EH32">
        <v>5</v>
      </c>
      <c r="EI32">
        <f t="shared" si="66"/>
        <v>1</v>
      </c>
      <c r="EJ32">
        <f t="shared" si="67"/>
        <v>5</v>
      </c>
      <c r="EK32">
        <f t="shared" si="68"/>
        <v>5</v>
      </c>
      <c r="EL32">
        <f t="shared" si="69"/>
        <v>10</v>
      </c>
      <c r="EM32" t="s">
        <v>39</v>
      </c>
      <c r="EN32" t="s">
        <v>40</v>
      </c>
      <c r="EO32">
        <v>5</v>
      </c>
      <c r="EP32">
        <v>-2</v>
      </c>
      <c r="EQ32">
        <f t="shared" si="70"/>
        <v>1</v>
      </c>
      <c r="ER32">
        <f t="shared" si="71"/>
        <v>5</v>
      </c>
      <c r="ES32">
        <f t="shared" si="72"/>
        <v>2</v>
      </c>
      <c r="ET32">
        <f t="shared" si="73"/>
        <v>7</v>
      </c>
      <c r="EU32" t="s">
        <v>39</v>
      </c>
      <c r="EV32" t="s">
        <v>40</v>
      </c>
      <c r="EW32">
        <v>10</v>
      </c>
      <c r="EX32">
        <v>-5</v>
      </c>
      <c r="EY32">
        <f t="shared" si="74"/>
        <v>1</v>
      </c>
      <c r="EZ32">
        <f t="shared" si="75"/>
        <v>10</v>
      </c>
      <c r="FA32">
        <f t="shared" si="76"/>
        <v>5</v>
      </c>
      <c r="FB32">
        <f t="shared" si="77"/>
        <v>15</v>
      </c>
      <c r="FC32" t="s">
        <v>39</v>
      </c>
      <c r="FD32" t="s">
        <v>39</v>
      </c>
      <c r="FE32">
        <v>10</v>
      </c>
      <c r="FF32">
        <v>8</v>
      </c>
      <c r="FG32">
        <f t="shared" si="78"/>
        <v>0</v>
      </c>
      <c r="FH32">
        <f t="shared" si="79"/>
        <v>10</v>
      </c>
      <c r="FI32">
        <f t="shared" si="80"/>
        <v>8</v>
      </c>
      <c r="FJ32">
        <f t="shared" si="81"/>
        <v>2</v>
      </c>
      <c r="FK32" t="s">
        <v>39</v>
      </c>
      <c r="FL32" t="s">
        <v>39</v>
      </c>
      <c r="FM32">
        <v>5</v>
      </c>
      <c r="FN32">
        <v>2</v>
      </c>
      <c r="FO32">
        <f t="shared" si="82"/>
        <v>0</v>
      </c>
      <c r="FP32">
        <f t="shared" si="83"/>
        <v>5</v>
      </c>
      <c r="FQ32">
        <f t="shared" si="84"/>
        <v>2</v>
      </c>
      <c r="FR32">
        <f t="shared" si="85"/>
        <v>3</v>
      </c>
      <c r="FS32">
        <f t="shared" si="86"/>
        <v>6.6</v>
      </c>
      <c r="FT32">
        <f t="shared" si="87"/>
        <v>4.8</v>
      </c>
      <c r="FU32">
        <f t="shared" si="88"/>
        <v>9.4</v>
      </c>
      <c r="FV32">
        <v>35</v>
      </c>
      <c r="FW32" t="s">
        <v>41</v>
      </c>
      <c r="FX32" t="s">
        <v>42</v>
      </c>
      <c r="FY32" t="s">
        <v>43</v>
      </c>
      <c r="FZ32"/>
      <c r="GA32"/>
      <c r="GB32"/>
      <c r="GC32"/>
      <c r="GD32"/>
      <c r="GE32"/>
    </row>
    <row r="33" spans="1:187" s="23" customFormat="1">
      <c r="A33">
        <v>12269335381</v>
      </c>
      <c r="B33">
        <v>396822376</v>
      </c>
      <c r="C33" s="1">
        <v>44183.571111111109</v>
      </c>
      <c r="D33" s="1">
        <v>44183.574907407405</v>
      </c>
      <c r="E33" s="23" t="s">
        <v>97</v>
      </c>
      <c r="F33" s="23" t="s">
        <v>97</v>
      </c>
      <c r="G33" s="23" t="s">
        <v>97</v>
      </c>
      <c r="H33" s="23" t="s">
        <v>97</v>
      </c>
      <c r="I33" s="23" t="s">
        <v>97</v>
      </c>
      <c r="L33" s="23" t="s">
        <v>97</v>
      </c>
      <c r="M33" s="23" t="s">
        <v>97</v>
      </c>
      <c r="P33" s="23" t="s">
        <v>97</v>
      </c>
      <c r="Q33" s="23" t="s">
        <v>97</v>
      </c>
      <c r="R33" s="23" t="s">
        <v>97</v>
      </c>
      <c r="S33" s="23" t="s">
        <v>97</v>
      </c>
      <c r="T33" s="23" t="s">
        <v>97</v>
      </c>
      <c r="U33" s="23" t="s">
        <v>97</v>
      </c>
      <c r="V33" s="23" t="s">
        <v>97</v>
      </c>
      <c r="W33" s="23" t="s">
        <v>97</v>
      </c>
      <c r="X33" s="23" t="s">
        <v>97</v>
      </c>
      <c r="Y33" s="23" t="s">
        <v>97</v>
      </c>
      <c r="Z33" s="23" t="s">
        <v>97</v>
      </c>
      <c r="AA33" s="23" t="s">
        <v>97</v>
      </c>
      <c r="AB33" s="23" t="s">
        <v>97</v>
      </c>
      <c r="AC33" s="23" t="s">
        <v>97</v>
      </c>
      <c r="AD33" s="23" t="s">
        <v>97</v>
      </c>
      <c r="AE33" s="23" t="s">
        <v>97</v>
      </c>
      <c r="AF33" s="23" t="s">
        <v>97</v>
      </c>
      <c r="AG33" s="23" t="s">
        <v>97</v>
      </c>
      <c r="AH33" s="23" t="s">
        <v>97</v>
      </c>
      <c r="AI33" s="23" t="s">
        <v>97</v>
      </c>
      <c r="AJ33" s="23" t="s">
        <v>97</v>
      </c>
      <c r="AK33" s="23" t="s">
        <v>97</v>
      </c>
      <c r="AL33" s="23" t="s">
        <v>97</v>
      </c>
      <c r="AM33" s="23" t="s">
        <v>97</v>
      </c>
      <c r="AN33" s="23" t="s">
        <v>97</v>
      </c>
      <c r="AO33" s="23" t="s">
        <v>97</v>
      </c>
      <c r="AP33" s="23" t="s">
        <v>97</v>
      </c>
      <c r="AQ33" s="23" t="s">
        <v>97</v>
      </c>
      <c r="AR33" s="23" t="s">
        <v>97</v>
      </c>
      <c r="AS33" s="23" t="s">
        <v>97</v>
      </c>
      <c r="AT33" s="23" t="s">
        <v>97</v>
      </c>
      <c r="AU33" s="23" t="s">
        <v>97</v>
      </c>
      <c r="AV33" s="23" t="s">
        <v>97</v>
      </c>
      <c r="AW33" s="23" t="s">
        <v>97</v>
      </c>
      <c r="AX33" s="23" t="s">
        <v>97</v>
      </c>
      <c r="AY33" s="23" t="s">
        <v>97</v>
      </c>
      <c r="AZ33" s="23" t="s">
        <v>97</v>
      </c>
      <c r="BA33" s="23" t="s">
        <v>97</v>
      </c>
      <c r="BB33" s="23" t="s">
        <v>97</v>
      </c>
      <c r="BC33" s="23" t="s">
        <v>97</v>
      </c>
      <c r="BD33" s="23" t="s">
        <v>97</v>
      </c>
      <c r="BE33" s="23" t="s">
        <v>97</v>
      </c>
      <c r="BF33" s="23" t="s">
        <v>97</v>
      </c>
      <c r="BG33" s="23" t="s">
        <v>97</v>
      </c>
      <c r="BH33" s="23" t="s">
        <v>97</v>
      </c>
      <c r="BI33" s="23" t="s">
        <v>97</v>
      </c>
      <c r="BJ33" s="23" t="s">
        <v>97</v>
      </c>
      <c r="BK33" s="23" t="s">
        <v>97</v>
      </c>
      <c r="BL33" s="23" t="s">
        <v>97</v>
      </c>
      <c r="BM33" s="23" t="s">
        <v>97</v>
      </c>
      <c r="BN33" s="23" t="s">
        <v>97</v>
      </c>
      <c r="BO33" s="23" t="s">
        <v>97</v>
      </c>
      <c r="BP33" s="23" t="s">
        <v>97</v>
      </c>
      <c r="BQ33" s="23" t="s">
        <v>97</v>
      </c>
      <c r="BR33" s="23" t="s">
        <v>97</v>
      </c>
      <c r="BS33" s="23" t="s">
        <v>97</v>
      </c>
      <c r="BT33" s="23" t="s">
        <v>97</v>
      </c>
      <c r="BU33" s="23" t="s">
        <v>97</v>
      </c>
      <c r="BV33" s="23" t="s">
        <v>97</v>
      </c>
      <c r="BW33" s="23" t="s">
        <v>97</v>
      </c>
      <c r="BX33" s="23" t="s">
        <v>97</v>
      </c>
      <c r="BY33" s="23" t="s">
        <v>97</v>
      </c>
      <c r="BZ33" s="23" t="s">
        <v>97</v>
      </c>
      <c r="CA33" s="23" t="s">
        <v>97</v>
      </c>
      <c r="CB33" s="23" t="s">
        <v>97</v>
      </c>
      <c r="CC33" s="23" t="s">
        <v>97</v>
      </c>
      <c r="CD33" s="23" t="s">
        <v>97</v>
      </c>
      <c r="CE33" s="23" t="s">
        <v>97</v>
      </c>
      <c r="CF33" t="s">
        <v>30</v>
      </c>
      <c r="CG33">
        <v>7</v>
      </c>
      <c r="CH33">
        <v>1</v>
      </c>
      <c r="CI33">
        <v>0</v>
      </c>
      <c r="CJ33">
        <v>5</v>
      </c>
      <c r="CK33" s="23" t="s">
        <v>203</v>
      </c>
      <c r="CL33" s="23" t="str">
        <f t="shared" si="89"/>
        <v>K</v>
      </c>
      <c r="CM33" t="s">
        <v>38</v>
      </c>
      <c r="CN33">
        <v>8</v>
      </c>
      <c r="CO33" s="23">
        <f t="shared" si="90"/>
        <v>7</v>
      </c>
      <c r="CP33" s="23">
        <f t="shared" si="91"/>
        <v>5</v>
      </c>
      <c r="CQ33" t="s">
        <v>39</v>
      </c>
      <c r="CR33" t="s">
        <v>40</v>
      </c>
      <c r="CS33">
        <v>10</v>
      </c>
      <c r="CT33">
        <v>-10</v>
      </c>
      <c r="CU33">
        <f t="shared" si="46"/>
        <v>1</v>
      </c>
      <c r="CV33">
        <f t="shared" si="47"/>
        <v>10</v>
      </c>
      <c r="CW33">
        <f t="shared" si="48"/>
        <v>10</v>
      </c>
      <c r="CX33">
        <f t="shared" si="49"/>
        <v>20</v>
      </c>
      <c r="CY33" t="s">
        <v>40</v>
      </c>
      <c r="CZ33" t="s">
        <v>39</v>
      </c>
      <c r="DA33">
        <v>-6</v>
      </c>
      <c r="DB33">
        <v>7</v>
      </c>
      <c r="DC33">
        <f t="shared" si="50"/>
        <v>1</v>
      </c>
      <c r="DD33">
        <f t="shared" si="51"/>
        <v>6</v>
      </c>
      <c r="DE33">
        <f t="shared" si="52"/>
        <v>7</v>
      </c>
      <c r="DF33">
        <f t="shared" si="53"/>
        <v>13</v>
      </c>
      <c r="DG33" t="s">
        <v>39</v>
      </c>
      <c r="DH33" t="s">
        <v>40</v>
      </c>
      <c r="DI33">
        <v>6</v>
      </c>
      <c r="DJ33">
        <v>-8</v>
      </c>
      <c r="DK33">
        <f t="shared" si="54"/>
        <v>1</v>
      </c>
      <c r="DL33">
        <f t="shared" si="55"/>
        <v>6</v>
      </c>
      <c r="DM33">
        <f t="shared" si="56"/>
        <v>8</v>
      </c>
      <c r="DN33">
        <f t="shared" si="57"/>
        <v>14</v>
      </c>
      <c r="DO33" t="s">
        <v>40</v>
      </c>
      <c r="DP33" t="s">
        <v>39</v>
      </c>
      <c r="DQ33">
        <v>-10</v>
      </c>
      <c r="DR33">
        <v>7</v>
      </c>
      <c r="DS33">
        <f t="shared" si="58"/>
        <v>1</v>
      </c>
      <c r="DT33">
        <f t="shared" si="59"/>
        <v>10</v>
      </c>
      <c r="DU33">
        <f t="shared" si="60"/>
        <v>7</v>
      </c>
      <c r="DV33">
        <f t="shared" si="61"/>
        <v>17</v>
      </c>
      <c r="DW33" t="s">
        <v>39</v>
      </c>
      <c r="DX33" t="s">
        <v>40</v>
      </c>
      <c r="DY33">
        <v>10</v>
      </c>
      <c r="DZ33">
        <v>-9</v>
      </c>
      <c r="EA33">
        <f t="shared" si="62"/>
        <v>1</v>
      </c>
      <c r="EB33">
        <f t="shared" si="63"/>
        <v>10</v>
      </c>
      <c r="EC33">
        <f t="shared" si="64"/>
        <v>9</v>
      </c>
      <c r="ED33">
        <f t="shared" si="65"/>
        <v>19</v>
      </c>
      <c r="EE33" t="s">
        <v>40</v>
      </c>
      <c r="EF33" t="s">
        <v>39</v>
      </c>
      <c r="EG33">
        <v>-5</v>
      </c>
      <c r="EH33">
        <v>5</v>
      </c>
      <c r="EI33">
        <f t="shared" si="66"/>
        <v>1</v>
      </c>
      <c r="EJ33">
        <f t="shared" si="67"/>
        <v>5</v>
      </c>
      <c r="EK33">
        <f t="shared" si="68"/>
        <v>5</v>
      </c>
      <c r="EL33">
        <f t="shared" si="69"/>
        <v>10</v>
      </c>
      <c r="EM33" t="s">
        <v>39</v>
      </c>
      <c r="EN33" t="s">
        <v>39</v>
      </c>
      <c r="EO33">
        <v>8</v>
      </c>
      <c r="EP33">
        <v>4</v>
      </c>
      <c r="EQ33">
        <f t="shared" si="70"/>
        <v>0</v>
      </c>
      <c r="ER33">
        <f t="shared" si="71"/>
        <v>8</v>
      </c>
      <c r="ES33">
        <f t="shared" si="72"/>
        <v>4</v>
      </c>
      <c r="ET33">
        <f t="shared" si="73"/>
        <v>4</v>
      </c>
      <c r="EU33" t="s">
        <v>40</v>
      </c>
      <c r="EV33" t="s">
        <v>39</v>
      </c>
      <c r="EW33">
        <v>-8</v>
      </c>
      <c r="EX33">
        <v>6</v>
      </c>
      <c r="EY33">
        <f t="shared" si="74"/>
        <v>1</v>
      </c>
      <c r="EZ33">
        <f t="shared" si="75"/>
        <v>8</v>
      </c>
      <c r="FA33">
        <f t="shared" si="76"/>
        <v>6</v>
      </c>
      <c r="FB33">
        <f t="shared" si="77"/>
        <v>14</v>
      </c>
      <c r="FC33" t="s">
        <v>39</v>
      </c>
      <c r="FD33" t="s">
        <v>39</v>
      </c>
      <c r="FE33">
        <v>5</v>
      </c>
      <c r="FF33">
        <v>7</v>
      </c>
      <c r="FG33">
        <f t="shared" si="78"/>
        <v>0</v>
      </c>
      <c r="FH33">
        <f t="shared" si="79"/>
        <v>5</v>
      </c>
      <c r="FI33">
        <f t="shared" si="80"/>
        <v>7</v>
      </c>
      <c r="FJ33">
        <f t="shared" si="81"/>
        <v>2</v>
      </c>
      <c r="FK33" t="s">
        <v>39</v>
      </c>
      <c r="FL33" t="s">
        <v>40</v>
      </c>
      <c r="FM33">
        <v>7</v>
      </c>
      <c r="FN33">
        <v>-5</v>
      </c>
      <c r="FO33">
        <f t="shared" si="82"/>
        <v>1</v>
      </c>
      <c r="FP33">
        <f t="shared" si="83"/>
        <v>7</v>
      </c>
      <c r="FQ33">
        <f t="shared" si="84"/>
        <v>5</v>
      </c>
      <c r="FR33">
        <f t="shared" si="85"/>
        <v>12</v>
      </c>
      <c r="FS33">
        <f t="shared" si="86"/>
        <v>7.5</v>
      </c>
      <c r="FT33">
        <f t="shared" si="87"/>
        <v>6.8</v>
      </c>
      <c r="FU33">
        <f t="shared" si="88"/>
        <v>12.5</v>
      </c>
      <c r="FV33">
        <v>36</v>
      </c>
      <c r="FW33" t="s">
        <v>41</v>
      </c>
      <c r="FX33" t="s">
        <v>42</v>
      </c>
      <c r="FY33" t="s">
        <v>43</v>
      </c>
      <c r="FZ33"/>
      <c r="GA33"/>
      <c r="GB33"/>
      <c r="GC33"/>
      <c r="GD33"/>
      <c r="GE33"/>
    </row>
    <row r="34" spans="1:187" s="23" customFormat="1">
      <c r="A34">
        <v>12269086093</v>
      </c>
      <c r="B34">
        <v>396822376</v>
      </c>
      <c r="C34" s="1">
        <v>44183.512789351851</v>
      </c>
      <c r="D34" s="1">
        <v>44183.522870370369</v>
      </c>
      <c r="E34" s="23" t="s">
        <v>97</v>
      </c>
      <c r="F34" s="23" t="s">
        <v>97</v>
      </c>
      <c r="G34" s="23" t="s">
        <v>97</v>
      </c>
      <c r="H34" s="23" t="s">
        <v>97</v>
      </c>
      <c r="I34" s="23" t="s">
        <v>97</v>
      </c>
      <c r="L34" s="23" t="s">
        <v>97</v>
      </c>
      <c r="M34" s="23" t="s">
        <v>97</v>
      </c>
      <c r="P34" s="23" t="s">
        <v>97</v>
      </c>
      <c r="Q34" s="23" t="s">
        <v>97</v>
      </c>
      <c r="R34" s="23" t="s">
        <v>97</v>
      </c>
      <c r="S34" s="23" t="s">
        <v>97</v>
      </c>
      <c r="T34" s="23" t="s">
        <v>97</v>
      </c>
      <c r="U34" s="23" t="s">
        <v>97</v>
      </c>
      <c r="V34" s="23" t="s">
        <v>97</v>
      </c>
      <c r="W34" s="23" t="s">
        <v>97</v>
      </c>
      <c r="X34" s="23" t="s">
        <v>97</v>
      </c>
      <c r="Y34" s="23" t="s">
        <v>97</v>
      </c>
      <c r="Z34" s="23" t="s">
        <v>97</v>
      </c>
      <c r="AA34" s="23" t="s">
        <v>97</v>
      </c>
      <c r="AB34" s="23" t="s">
        <v>97</v>
      </c>
      <c r="AC34" s="23" t="s">
        <v>97</v>
      </c>
      <c r="AD34" s="23" t="s">
        <v>97</v>
      </c>
      <c r="AE34" s="23" t="s">
        <v>97</v>
      </c>
      <c r="AF34" s="23" t="s">
        <v>97</v>
      </c>
      <c r="AG34" s="23" t="s">
        <v>97</v>
      </c>
      <c r="AH34" s="23" t="s">
        <v>97</v>
      </c>
      <c r="AI34" s="23" t="s">
        <v>97</v>
      </c>
      <c r="AJ34" s="23" t="s">
        <v>97</v>
      </c>
      <c r="AK34" s="23" t="s">
        <v>97</v>
      </c>
      <c r="AL34" s="23" t="s">
        <v>97</v>
      </c>
      <c r="AM34" s="23" t="s">
        <v>97</v>
      </c>
      <c r="AN34" s="23" t="s">
        <v>97</v>
      </c>
      <c r="AO34" s="23" t="s">
        <v>97</v>
      </c>
      <c r="AP34" s="23" t="s">
        <v>97</v>
      </c>
      <c r="AQ34" s="23" t="s">
        <v>97</v>
      </c>
      <c r="AR34" s="23" t="s">
        <v>97</v>
      </c>
      <c r="AS34" s="23" t="s">
        <v>97</v>
      </c>
      <c r="AT34" s="23" t="s">
        <v>97</v>
      </c>
      <c r="AU34" s="23" t="s">
        <v>97</v>
      </c>
      <c r="AV34" s="23" t="s">
        <v>97</v>
      </c>
      <c r="AW34" s="23" t="s">
        <v>97</v>
      </c>
      <c r="AX34" s="23" t="s">
        <v>97</v>
      </c>
      <c r="AY34" s="23" t="s">
        <v>97</v>
      </c>
      <c r="AZ34" s="23" t="s">
        <v>97</v>
      </c>
      <c r="BA34" s="23" t="s">
        <v>97</v>
      </c>
      <c r="BB34" s="23" t="s">
        <v>97</v>
      </c>
      <c r="BC34" s="23" t="s">
        <v>97</v>
      </c>
      <c r="BD34" s="23" t="s">
        <v>97</v>
      </c>
      <c r="BE34" s="23" t="s">
        <v>97</v>
      </c>
      <c r="BF34" s="23" t="s">
        <v>97</v>
      </c>
      <c r="BG34" s="23" t="s">
        <v>97</v>
      </c>
      <c r="BH34" s="23" t="s">
        <v>97</v>
      </c>
      <c r="BI34" s="23" t="s">
        <v>97</v>
      </c>
      <c r="BJ34" s="23" t="s">
        <v>97</v>
      </c>
      <c r="BK34" s="23" t="s">
        <v>97</v>
      </c>
      <c r="BL34" s="23" t="s">
        <v>97</v>
      </c>
      <c r="BM34" s="23" t="s">
        <v>97</v>
      </c>
      <c r="BN34" s="23" t="s">
        <v>97</v>
      </c>
      <c r="BO34" s="23" t="s">
        <v>97</v>
      </c>
      <c r="BP34" s="23" t="s">
        <v>97</v>
      </c>
      <c r="BQ34" s="23" t="s">
        <v>97</v>
      </c>
      <c r="BR34" s="23" t="s">
        <v>97</v>
      </c>
      <c r="BS34" s="23" t="s">
        <v>97</v>
      </c>
      <c r="BT34" s="23" t="s">
        <v>97</v>
      </c>
      <c r="BU34" s="23" t="s">
        <v>97</v>
      </c>
      <c r="BV34" s="23" t="s">
        <v>97</v>
      </c>
      <c r="BW34" s="23" t="s">
        <v>97</v>
      </c>
      <c r="BX34" s="23" t="s">
        <v>97</v>
      </c>
      <c r="BY34" s="23" t="s">
        <v>97</v>
      </c>
      <c r="BZ34" s="23" t="s">
        <v>97</v>
      </c>
      <c r="CA34" s="23" t="s">
        <v>97</v>
      </c>
      <c r="CB34" s="23" t="s">
        <v>97</v>
      </c>
      <c r="CC34" s="23" t="s">
        <v>97</v>
      </c>
      <c r="CD34" s="23" t="s">
        <v>97</v>
      </c>
      <c r="CE34" s="23" t="s">
        <v>97</v>
      </c>
      <c r="CF34" t="s">
        <v>30</v>
      </c>
      <c r="CG34">
        <v>4</v>
      </c>
      <c r="CH34">
        <v>1</v>
      </c>
      <c r="CI34">
        <v>5</v>
      </c>
      <c r="CJ34">
        <v>7</v>
      </c>
      <c r="CK34" s="23" t="s">
        <v>207</v>
      </c>
      <c r="CL34" s="23" t="str">
        <f t="shared" si="89"/>
        <v>K</v>
      </c>
      <c r="CM34" t="s">
        <v>38</v>
      </c>
      <c r="CN34">
        <v>10</v>
      </c>
      <c r="CO34" s="23">
        <f t="shared" si="90"/>
        <v>4</v>
      </c>
      <c r="CP34" s="23">
        <f t="shared" si="91"/>
        <v>7</v>
      </c>
      <c r="CQ34" t="s">
        <v>39</v>
      </c>
      <c r="CR34" t="s">
        <v>40</v>
      </c>
      <c r="CS34">
        <v>10</v>
      </c>
      <c r="CT34">
        <v>-10</v>
      </c>
      <c r="CU34">
        <f t="shared" si="46"/>
        <v>1</v>
      </c>
      <c r="CV34">
        <f t="shared" si="47"/>
        <v>10</v>
      </c>
      <c r="CW34">
        <f t="shared" si="48"/>
        <v>10</v>
      </c>
      <c r="CX34">
        <f t="shared" si="49"/>
        <v>20</v>
      </c>
      <c r="CY34" t="s">
        <v>40</v>
      </c>
      <c r="CZ34" t="s">
        <v>39</v>
      </c>
      <c r="DA34">
        <v>6</v>
      </c>
      <c r="DB34">
        <v>-10</v>
      </c>
      <c r="DC34">
        <f t="shared" si="50"/>
        <v>1</v>
      </c>
      <c r="DD34">
        <f t="shared" si="51"/>
        <v>6</v>
      </c>
      <c r="DE34">
        <f t="shared" si="52"/>
        <v>10</v>
      </c>
      <c r="DF34">
        <f t="shared" si="53"/>
        <v>16</v>
      </c>
      <c r="DG34" t="s">
        <v>39</v>
      </c>
      <c r="DH34" t="s">
        <v>40</v>
      </c>
      <c r="DI34">
        <v>10</v>
      </c>
      <c r="DJ34">
        <v>-10</v>
      </c>
      <c r="DK34">
        <f t="shared" si="54"/>
        <v>1</v>
      </c>
      <c r="DL34">
        <f t="shared" si="55"/>
        <v>10</v>
      </c>
      <c r="DM34">
        <f t="shared" si="56"/>
        <v>10</v>
      </c>
      <c r="DN34">
        <f t="shared" si="57"/>
        <v>20</v>
      </c>
      <c r="DO34" t="s">
        <v>39</v>
      </c>
      <c r="DP34" t="s">
        <v>39</v>
      </c>
      <c r="DQ34">
        <v>6</v>
      </c>
      <c r="DR34">
        <v>10</v>
      </c>
      <c r="DS34">
        <f t="shared" si="58"/>
        <v>0</v>
      </c>
      <c r="DT34">
        <f t="shared" si="59"/>
        <v>6</v>
      </c>
      <c r="DU34">
        <f t="shared" si="60"/>
        <v>10</v>
      </c>
      <c r="DV34">
        <f t="shared" si="61"/>
        <v>4</v>
      </c>
      <c r="DW34" t="s">
        <v>39</v>
      </c>
      <c r="DX34" t="s">
        <v>40</v>
      </c>
      <c r="DY34">
        <v>5</v>
      </c>
      <c r="DZ34">
        <v>-5</v>
      </c>
      <c r="EA34">
        <f t="shared" si="62"/>
        <v>1</v>
      </c>
      <c r="EB34">
        <f t="shared" si="63"/>
        <v>5</v>
      </c>
      <c r="EC34">
        <f t="shared" si="64"/>
        <v>5</v>
      </c>
      <c r="ED34">
        <f t="shared" si="65"/>
        <v>10</v>
      </c>
      <c r="EE34" t="s">
        <v>40</v>
      </c>
      <c r="EF34" t="s">
        <v>39</v>
      </c>
      <c r="EG34">
        <v>-7</v>
      </c>
      <c r="EH34">
        <v>9</v>
      </c>
      <c r="EI34">
        <f t="shared" si="66"/>
        <v>1</v>
      </c>
      <c r="EJ34">
        <f t="shared" si="67"/>
        <v>7</v>
      </c>
      <c r="EK34">
        <f t="shared" si="68"/>
        <v>9</v>
      </c>
      <c r="EL34">
        <f t="shared" si="69"/>
        <v>16</v>
      </c>
      <c r="EM34" t="s">
        <v>39</v>
      </c>
      <c r="EN34" t="s">
        <v>39</v>
      </c>
      <c r="EO34">
        <v>3</v>
      </c>
      <c r="EP34">
        <v>3</v>
      </c>
      <c r="EQ34">
        <f t="shared" si="70"/>
        <v>0</v>
      </c>
      <c r="ER34">
        <f t="shared" si="71"/>
        <v>3</v>
      </c>
      <c r="ES34">
        <f t="shared" si="72"/>
        <v>3</v>
      </c>
      <c r="ET34">
        <f t="shared" si="73"/>
        <v>0</v>
      </c>
      <c r="EU34" t="s">
        <v>40</v>
      </c>
      <c r="EV34" t="s">
        <v>39</v>
      </c>
      <c r="EW34">
        <v>-10</v>
      </c>
      <c r="EX34">
        <v>10</v>
      </c>
      <c r="EY34">
        <f t="shared" si="74"/>
        <v>1</v>
      </c>
      <c r="EZ34">
        <f t="shared" si="75"/>
        <v>10</v>
      </c>
      <c r="FA34">
        <f t="shared" si="76"/>
        <v>10</v>
      </c>
      <c r="FB34">
        <f t="shared" si="77"/>
        <v>20</v>
      </c>
      <c r="FC34" t="s">
        <v>39</v>
      </c>
      <c r="FD34" t="s">
        <v>40</v>
      </c>
      <c r="FE34">
        <v>10</v>
      </c>
      <c r="FF34">
        <v>-2</v>
      </c>
      <c r="FG34">
        <f t="shared" si="78"/>
        <v>1</v>
      </c>
      <c r="FH34">
        <f t="shared" si="79"/>
        <v>10</v>
      </c>
      <c r="FI34">
        <f t="shared" si="80"/>
        <v>2</v>
      </c>
      <c r="FJ34">
        <f t="shared" si="81"/>
        <v>12</v>
      </c>
      <c r="FK34" t="s">
        <v>39</v>
      </c>
      <c r="FL34" t="s">
        <v>40</v>
      </c>
      <c r="FM34">
        <v>4</v>
      </c>
      <c r="FN34">
        <v>-6</v>
      </c>
      <c r="FO34">
        <f t="shared" si="82"/>
        <v>1</v>
      </c>
      <c r="FP34">
        <f t="shared" si="83"/>
        <v>4</v>
      </c>
      <c r="FQ34">
        <f t="shared" si="84"/>
        <v>6</v>
      </c>
      <c r="FR34">
        <f t="shared" si="85"/>
        <v>10</v>
      </c>
      <c r="FS34">
        <f t="shared" si="86"/>
        <v>7.1</v>
      </c>
      <c r="FT34">
        <f t="shared" si="87"/>
        <v>7.5</v>
      </c>
      <c r="FU34">
        <f t="shared" si="88"/>
        <v>12.8</v>
      </c>
      <c r="FV34">
        <v>26</v>
      </c>
      <c r="FW34" t="s">
        <v>41</v>
      </c>
      <c r="FX34" t="s">
        <v>42</v>
      </c>
      <c r="FY34" t="s">
        <v>38</v>
      </c>
      <c r="FZ34"/>
      <c r="GA34"/>
      <c r="GB34"/>
      <c r="GC34"/>
      <c r="GD34"/>
      <c r="GE34"/>
    </row>
    <row r="35" spans="1:187" s="23" customFormat="1">
      <c r="A35">
        <v>12269095456</v>
      </c>
      <c r="B35">
        <v>396822376</v>
      </c>
      <c r="C35" s="1">
        <v>44183.514953703707</v>
      </c>
      <c r="D35" s="1">
        <v>44183.51903935185</v>
      </c>
      <c r="E35" s="23" t="s">
        <v>97</v>
      </c>
      <c r="F35" s="23" t="s">
        <v>97</v>
      </c>
      <c r="G35" s="23" t="s">
        <v>97</v>
      </c>
      <c r="H35" s="23" t="s">
        <v>97</v>
      </c>
      <c r="I35" s="23" t="s">
        <v>97</v>
      </c>
      <c r="L35" s="23" t="s">
        <v>97</v>
      </c>
      <c r="M35" s="23" t="s">
        <v>97</v>
      </c>
      <c r="P35" s="23" t="s">
        <v>97</v>
      </c>
      <c r="Q35" s="23" t="s">
        <v>97</v>
      </c>
      <c r="R35" s="23" t="s">
        <v>97</v>
      </c>
      <c r="S35" s="23" t="s">
        <v>97</v>
      </c>
      <c r="T35" s="23" t="s">
        <v>97</v>
      </c>
      <c r="U35" s="23" t="s">
        <v>97</v>
      </c>
      <c r="V35" s="23" t="s">
        <v>97</v>
      </c>
      <c r="W35" s="23" t="s">
        <v>97</v>
      </c>
      <c r="X35" s="23" t="s">
        <v>97</v>
      </c>
      <c r="Y35" s="23" t="s">
        <v>97</v>
      </c>
      <c r="Z35" s="23" t="s">
        <v>97</v>
      </c>
      <c r="AA35" s="23" t="s">
        <v>97</v>
      </c>
      <c r="AB35" s="23" t="s">
        <v>97</v>
      </c>
      <c r="AC35" s="23" t="s">
        <v>97</v>
      </c>
      <c r="AD35" s="23" t="s">
        <v>97</v>
      </c>
      <c r="AE35" s="23" t="s">
        <v>97</v>
      </c>
      <c r="AF35" s="23" t="s">
        <v>97</v>
      </c>
      <c r="AG35" s="23" t="s">
        <v>97</v>
      </c>
      <c r="AH35" s="23" t="s">
        <v>97</v>
      </c>
      <c r="AI35" s="23" t="s">
        <v>97</v>
      </c>
      <c r="AJ35" s="23" t="s">
        <v>97</v>
      </c>
      <c r="AK35" s="23" t="s">
        <v>97</v>
      </c>
      <c r="AL35" s="23" t="s">
        <v>97</v>
      </c>
      <c r="AM35" s="23" t="s">
        <v>97</v>
      </c>
      <c r="AN35" s="23" t="s">
        <v>97</v>
      </c>
      <c r="AO35" s="23" t="s">
        <v>97</v>
      </c>
      <c r="AP35" s="23" t="s">
        <v>97</v>
      </c>
      <c r="AQ35" s="23" t="s">
        <v>97</v>
      </c>
      <c r="AR35" s="23" t="s">
        <v>97</v>
      </c>
      <c r="AS35" s="23" t="s">
        <v>97</v>
      </c>
      <c r="AT35" s="23" t="s">
        <v>97</v>
      </c>
      <c r="AU35" s="23" t="s">
        <v>97</v>
      </c>
      <c r="AV35" s="23" t="s">
        <v>97</v>
      </c>
      <c r="AW35" s="23" t="s">
        <v>97</v>
      </c>
      <c r="AX35" s="23" t="s">
        <v>97</v>
      </c>
      <c r="AY35" s="23" t="s">
        <v>97</v>
      </c>
      <c r="AZ35" s="23" t="s">
        <v>97</v>
      </c>
      <c r="BA35" s="23" t="s">
        <v>97</v>
      </c>
      <c r="BB35" s="23" t="s">
        <v>97</v>
      </c>
      <c r="BC35" s="23" t="s">
        <v>97</v>
      </c>
      <c r="BD35" s="23" t="s">
        <v>97</v>
      </c>
      <c r="BE35" s="23" t="s">
        <v>97</v>
      </c>
      <c r="BF35" s="23" t="s">
        <v>97</v>
      </c>
      <c r="BG35" s="23" t="s">
        <v>97</v>
      </c>
      <c r="BH35" s="23" t="s">
        <v>97</v>
      </c>
      <c r="BI35" s="23" t="s">
        <v>97</v>
      </c>
      <c r="BJ35" s="23" t="s">
        <v>97</v>
      </c>
      <c r="BK35" s="23" t="s">
        <v>97</v>
      </c>
      <c r="BL35" s="23" t="s">
        <v>97</v>
      </c>
      <c r="BM35" s="23" t="s">
        <v>97</v>
      </c>
      <c r="BN35" s="23" t="s">
        <v>97</v>
      </c>
      <c r="BO35" s="23" t="s">
        <v>97</v>
      </c>
      <c r="BP35" s="23" t="s">
        <v>97</v>
      </c>
      <c r="BQ35" s="23" t="s">
        <v>97</v>
      </c>
      <c r="BR35" s="23" t="s">
        <v>97</v>
      </c>
      <c r="BS35" s="23" t="s">
        <v>97</v>
      </c>
      <c r="BT35" s="23" t="s">
        <v>97</v>
      </c>
      <c r="BU35" s="23" t="s">
        <v>97</v>
      </c>
      <c r="BV35" s="23" t="s">
        <v>97</v>
      </c>
      <c r="BW35" s="23" t="s">
        <v>97</v>
      </c>
      <c r="BX35" s="23" t="s">
        <v>97</v>
      </c>
      <c r="BY35" s="23" t="s">
        <v>97</v>
      </c>
      <c r="BZ35" s="23" t="s">
        <v>97</v>
      </c>
      <c r="CA35" s="23" t="s">
        <v>97</v>
      </c>
      <c r="CB35" s="23" t="s">
        <v>97</v>
      </c>
      <c r="CC35" s="23" t="s">
        <v>97</v>
      </c>
      <c r="CD35" s="23" t="s">
        <v>97</v>
      </c>
      <c r="CE35" s="23" t="s">
        <v>97</v>
      </c>
      <c r="CF35" t="s">
        <v>30</v>
      </c>
      <c r="CG35">
        <v>2</v>
      </c>
      <c r="CH35">
        <v>5</v>
      </c>
      <c r="CI35">
        <v>5</v>
      </c>
      <c r="CJ35">
        <v>5</v>
      </c>
      <c r="CK35" s="23" t="s">
        <v>202</v>
      </c>
      <c r="CL35" s="23" t="str">
        <f t="shared" si="89"/>
        <v>M</v>
      </c>
      <c r="CM35" t="s">
        <v>38</v>
      </c>
      <c r="CN35">
        <v>6</v>
      </c>
      <c r="CO35" s="23">
        <f t="shared" si="90"/>
        <v>5</v>
      </c>
      <c r="CP35" s="23">
        <f t="shared" si="91"/>
        <v>5</v>
      </c>
      <c r="CQ35" t="s">
        <v>39</v>
      </c>
      <c r="CR35" t="s">
        <v>40</v>
      </c>
      <c r="CS35">
        <v>5</v>
      </c>
      <c r="CT35">
        <v>-5</v>
      </c>
      <c r="CU35">
        <f t="shared" si="46"/>
        <v>1</v>
      </c>
      <c r="CV35">
        <f t="shared" si="47"/>
        <v>5</v>
      </c>
      <c r="CW35">
        <f t="shared" si="48"/>
        <v>5</v>
      </c>
      <c r="CX35">
        <f t="shared" si="49"/>
        <v>10</v>
      </c>
      <c r="CY35" t="s">
        <v>40</v>
      </c>
      <c r="CZ35" t="s">
        <v>39</v>
      </c>
      <c r="DA35">
        <v>-5</v>
      </c>
      <c r="DB35">
        <v>6</v>
      </c>
      <c r="DC35">
        <f t="shared" si="50"/>
        <v>1</v>
      </c>
      <c r="DD35">
        <f t="shared" si="51"/>
        <v>5</v>
      </c>
      <c r="DE35">
        <f t="shared" si="52"/>
        <v>6</v>
      </c>
      <c r="DF35">
        <f t="shared" si="53"/>
        <v>11</v>
      </c>
      <c r="DG35" t="s">
        <v>39</v>
      </c>
      <c r="DH35" t="s">
        <v>40</v>
      </c>
      <c r="DI35">
        <v>3</v>
      </c>
      <c r="DJ35">
        <v>-3</v>
      </c>
      <c r="DK35">
        <f t="shared" si="54"/>
        <v>1</v>
      </c>
      <c r="DL35">
        <f t="shared" si="55"/>
        <v>3</v>
      </c>
      <c r="DM35">
        <f t="shared" si="56"/>
        <v>3</v>
      </c>
      <c r="DN35">
        <f t="shared" si="57"/>
        <v>6</v>
      </c>
      <c r="DO35" t="s">
        <v>40</v>
      </c>
      <c r="DP35" t="s">
        <v>39</v>
      </c>
      <c r="DQ35">
        <v>-5</v>
      </c>
      <c r="DR35">
        <v>8</v>
      </c>
      <c r="DS35">
        <f t="shared" si="58"/>
        <v>1</v>
      </c>
      <c r="DT35">
        <f t="shared" si="59"/>
        <v>5</v>
      </c>
      <c r="DU35">
        <f t="shared" si="60"/>
        <v>8</v>
      </c>
      <c r="DV35">
        <f t="shared" si="61"/>
        <v>13</v>
      </c>
      <c r="DW35" t="s">
        <v>39</v>
      </c>
      <c r="DX35" t="s">
        <v>40</v>
      </c>
      <c r="DY35">
        <v>5</v>
      </c>
      <c r="DZ35">
        <v>-8</v>
      </c>
      <c r="EA35">
        <f t="shared" si="62"/>
        <v>1</v>
      </c>
      <c r="EB35">
        <f t="shared" si="63"/>
        <v>5</v>
      </c>
      <c r="EC35">
        <f t="shared" si="64"/>
        <v>8</v>
      </c>
      <c r="ED35">
        <f t="shared" si="65"/>
        <v>13</v>
      </c>
      <c r="EE35" t="s">
        <v>40</v>
      </c>
      <c r="EF35" t="s">
        <v>40</v>
      </c>
      <c r="EG35">
        <v>-5</v>
      </c>
      <c r="EH35">
        <v>-5</v>
      </c>
      <c r="EI35">
        <f t="shared" si="66"/>
        <v>1</v>
      </c>
      <c r="EJ35">
        <f t="shared" si="67"/>
        <v>5</v>
      </c>
      <c r="EK35">
        <f t="shared" si="68"/>
        <v>5</v>
      </c>
      <c r="EL35">
        <f t="shared" si="69"/>
        <v>0</v>
      </c>
      <c r="EM35" t="s">
        <v>39</v>
      </c>
      <c r="EN35" t="s">
        <v>40</v>
      </c>
      <c r="EO35">
        <v>7</v>
      </c>
      <c r="EP35">
        <v>-5</v>
      </c>
      <c r="EQ35">
        <f t="shared" si="70"/>
        <v>1</v>
      </c>
      <c r="ER35">
        <f t="shared" si="71"/>
        <v>7</v>
      </c>
      <c r="ES35">
        <f t="shared" si="72"/>
        <v>5</v>
      </c>
      <c r="ET35">
        <f t="shared" si="73"/>
        <v>12</v>
      </c>
      <c r="EU35" t="s">
        <v>40</v>
      </c>
      <c r="EV35" t="s">
        <v>40</v>
      </c>
      <c r="EW35">
        <v>-10</v>
      </c>
      <c r="EX35">
        <v>0</v>
      </c>
      <c r="EY35">
        <f t="shared" si="74"/>
        <v>0</v>
      </c>
      <c r="EZ35">
        <f t="shared" si="75"/>
        <v>10</v>
      </c>
      <c r="FA35">
        <f t="shared" si="76"/>
        <v>0</v>
      </c>
      <c r="FB35">
        <f t="shared" si="77"/>
        <v>10</v>
      </c>
      <c r="FC35" t="s">
        <v>39</v>
      </c>
      <c r="FD35" t="s">
        <v>39</v>
      </c>
      <c r="FE35">
        <v>10</v>
      </c>
      <c r="FF35">
        <v>5</v>
      </c>
      <c r="FG35">
        <f t="shared" si="78"/>
        <v>0</v>
      </c>
      <c r="FH35">
        <f t="shared" si="79"/>
        <v>10</v>
      </c>
      <c r="FI35">
        <f t="shared" si="80"/>
        <v>5</v>
      </c>
      <c r="FJ35">
        <f t="shared" si="81"/>
        <v>5</v>
      </c>
      <c r="FK35" t="s">
        <v>39</v>
      </c>
      <c r="FL35" t="s">
        <v>40</v>
      </c>
      <c r="FM35">
        <v>2</v>
      </c>
      <c r="FN35">
        <v>-5</v>
      </c>
      <c r="FO35">
        <f t="shared" si="82"/>
        <v>1</v>
      </c>
      <c r="FP35">
        <f t="shared" si="83"/>
        <v>2</v>
      </c>
      <c r="FQ35">
        <f t="shared" si="84"/>
        <v>5</v>
      </c>
      <c r="FR35">
        <f t="shared" si="85"/>
        <v>7</v>
      </c>
      <c r="FS35">
        <f t="shared" si="86"/>
        <v>5.7</v>
      </c>
      <c r="FT35">
        <f t="shared" si="87"/>
        <v>5</v>
      </c>
      <c r="FU35">
        <f t="shared" si="88"/>
        <v>8.6999999999999993</v>
      </c>
      <c r="FV35">
        <v>32</v>
      </c>
      <c r="FW35" t="s">
        <v>41</v>
      </c>
      <c r="FX35" t="s">
        <v>42</v>
      </c>
      <c r="FY35" t="s">
        <v>38</v>
      </c>
      <c r="FZ35"/>
      <c r="GA35"/>
      <c r="GB35"/>
      <c r="GC35"/>
      <c r="GD35"/>
      <c r="GE35"/>
    </row>
    <row r="36" spans="1:187" s="21" customFormat="1">
      <c r="A36" s="21">
        <v>12267515589</v>
      </c>
      <c r="B36" s="21">
        <v>396822376</v>
      </c>
      <c r="C36" s="22">
        <v>44182.894884259258</v>
      </c>
      <c r="D36" s="22">
        <v>44182.899699074071</v>
      </c>
      <c r="E36" s="21" t="s">
        <v>97</v>
      </c>
      <c r="F36" s="21" t="s">
        <v>97</v>
      </c>
      <c r="G36" s="21" t="s">
        <v>97</v>
      </c>
      <c r="H36" s="21" t="s">
        <v>97</v>
      </c>
      <c r="I36" s="21" t="s">
        <v>97</v>
      </c>
      <c r="L36" s="21" t="s">
        <v>97</v>
      </c>
      <c r="M36" s="21" t="s">
        <v>97</v>
      </c>
      <c r="P36" s="21" t="s">
        <v>97</v>
      </c>
      <c r="Q36" s="21" t="s">
        <v>97</v>
      </c>
      <c r="R36" s="21" t="s">
        <v>97</v>
      </c>
      <c r="S36" s="21" t="s">
        <v>97</v>
      </c>
      <c r="T36" s="21" t="s">
        <v>97</v>
      </c>
      <c r="U36" s="21" t="s">
        <v>97</v>
      </c>
      <c r="V36" s="21" t="s">
        <v>97</v>
      </c>
      <c r="W36" s="21" t="s">
        <v>97</v>
      </c>
      <c r="X36" s="21" t="s">
        <v>97</v>
      </c>
      <c r="Y36" s="21" t="s">
        <v>97</v>
      </c>
      <c r="Z36" s="21" t="s">
        <v>97</v>
      </c>
      <c r="AA36" s="21" t="s">
        <v>97</v>
      </c>
      <c r="AB36" s="21" t="s">
        <v>97</v>
      </c>
      <c r="AC36" s="21" t="s">
        <v>97</v>
      </c>
      <c r="AD36" s="21" t="s">
        <v>97</v>
      </c>
      <c r="AE36" s="21" t="s">
        <v>97</v>
      </c>
      <c r="AF36" s="21" t="s">
        <v>97</v>
      </c>
      <c r="AG36" s="21" t="s">
        <v>97</v>
      </c>
      <c r="AH36" s="21" t="s">
        <v>97</v>
      </c>
      <c r="AI36" s="21" t="s">
        <v>97</v>
      </c>
      <c r="AJ36" s="21" t="s">
        <v>97</v>
      </c>
      <c r="AK36" s="21" t="s">
        <v>97</v>
      </c>
      <c r="AL36" s="21" t="s">
        <v>97</v>
      </c>
      <c r="AM36" s="21" t="s">
        <v>97</v>
      </c>
      <c r="AN36" s="21" t="s">
        <v>97</v>
      </c>
      <c r="AO36" s="21" t="s">
        <v>97</v>
      </c>
      <c r="AP36" s="21" t="s">
        <v>97</v>
      </c>
      <c r="AQ36" s="21" t="s">
        <v>97</v>
      </c>
      <c r="AR36" s="21" t="s">
        <v>97</v>
      </c>
      <c r="AS36" s="21" t="s">
        <v>97</v>
      </c>
      <c r="AT36" s="21" t="s">
        <v>97</v>
      </c>
      <c r="AU36" s="21" t="s">
        <v>97</v>
      </c>
      <c r="AV36" s="21" t="s">
        <v>97</v>
      </c>
      <c r="AW36" s="21" t="s">
        <v>97</v>
      </c>
      <c r="AX36" s="21" t="s">
        <v>97</v>
      </c>
      <c r="AY36" s="21" t="s">
        <v>97</v>
      </c>
      <c r="AZ36" s="21" t="s">
        <v>97</v>
      </c>
      <c r="BA36" s="21" t="s">
        <v>97</v>
      </c>
      <c r="BB36" s="21" t="s">
        <v>97</v>
      </c>
      <c r="BC36" s="21" t="s">
        <v>97</v>
      </c>
      <c r="BD36" s="21" t="s">
        <v>97</v>
      </c>
      <c r="BE36" s="21" t="s">
        <v>97</v>
      </c>
      <c r="BF36" s="21" t="s">
        <v>97</v>
      </c>
      <c r="BG36" s="21" t="s">
        <v>97</v>
      </c>
      <c r="BH36" s="21" t="s">
        <v>97</v>
      </c>
      <c r="BI36" s="21" t="s">
        <v>97</v>
      </c>
      <c r="BJ36" s="21" t="s">
        <v>97</v>
      </c>
      <c r="BK36" s="21" t="s">
        <v>97</v>
      </c>
      <c r="BL36" s="21" t="s">
        <v>97</v>
      </c>
      <c r="BM36" s="21" t="s">
        <v>97</v>
      </c>
      <c r="BN36" s="21" t="s">
        <v>97</v>
      </c>
      <c r="BO36" s="21" t="s">
        <v>97</v>
      </c>
      <c r="BP36" s="21" t="s">
        <v>97</v>
      </c>
      <c r="BQ36" s="21" t="s">
        <v>97</v>
      </c>
      <c r="BR36" s="21" t="s">
        <v>97</v>
      </c>
      <c r="BS36" s="21" t="s">
        <v>97</v>
      </c>
      <c r="BT36" s="21" t="s">
        <v>97</v>
      </c>
      <c r="BU36" s="21" t="s">
        <v>97</v>
      </c>
      <c r="BV36" s="21" t="s">
        <v>97</v>
      </c>
      <c r="BW36" s="21" t="s">
        <v>97</v>
      </c>
      <c r="BX36" s="21" t="s">
        <v>97</v>
      </c>
      <c r="BY36" s="21" t="s">
        <v>97</v>
      </c>
      <c r="BZ36" s="21" t="s">
        <v>97</v>
      </c>
      <c r="CA36" s="21" t="s">
        <v>97</v>
      </c>
      <c r="CB36" s="21" t="s">
        <v>97</v>
      </c>
      <c r="CC36" s="21" t="s">
        <v>97</v>
      </c>
      <c r="CD36" s="21" t="s">
        <v>97</v>
      </c>
      <c r="CE36" s="21" t="s">
        <v>97</v>
      </c>
      <c r="CF36" s="21" t="s">
        <v>30</v>
      </c>
      <c r="CG36" s="21">
        <v>0</v>
      </c>
      <c r="CH36" s="21">
        <v>8</v>
      </c>
      <c r="CI36" s="21">
        <v>2</v>
      </c>
      <c r="CJ36" s="21">
        <v>0</v>
      </c>
      <c r="CK36" s="21" t="s">
        <v>202</v>
      </c>
      <c r="CL36" s="21" t="str">
        <f t="shared" si="89"/>
        <v>M</v>
      </c>
      <c r="CM36" s="21" t="s">
        <v>38</v>
      </c>
      <c r="CN36" s="21">
        <v>7</v>
      </c>
      <c r="CO36" s="21">
        <f t="shared" si="90"/>
        <v>8</v>
      </c>
      <c r="CP36" s="21">
        <f t="shared" si="91"/>
        <v>2</v>
      </c>
      <c r="CQ36" s="21" t="s">
        <v>39</v>
      </c>
      <c r="CR36" s="21" t="s">
        <v>40</v>
      </c>
      <c r="CS36" s="21">
        <v>3</v>
      </c>
      <c r="CT36" s="21">
        <v>-4</v>
      </c>
      <c r="CU36" s="21">
        <f t="shared" si="46"/>
        <v>1</v>
      </c>
      <c r="CV36" s="21">
        <f t="shared" si="47"/>
        <v>3</v>
      </c>
      <c r="CW36" s="21">
        <f t="shared" si="48"/>
        <v>4</v>
      </c>
      <c r="CX36" s="21">
        <f t="shared" si="49"/>
        <v>7</v>
      </c>
      <c r="CY36" s="21" t="s">
        <v>40</v>
      </c>
      <c r="CZ36" s="21" t="s">
        <v>39</v>
      </c>
      <c r="DA36" s="21">
        <v>2</v>
      </c>
      <c r="DB36" s="21">
        <v>-1</v>
      </c>
      <c r="DC36" s="21">
        <f t="shared" si="50"/>
        <v>1</v>
      </c>
      <c r="DD36" s="21">
        <f t="shared" si="51"/>
        <v>2</v>
      </c>
      <c r="DE36" s="21">
        <f t="shared" si="52"/>
        <v>1</v>
      </c>
      <c r="DF36" s="21">
        <f t="shared" si="53"/>
        <v>3</v>
      </c>
      <c r="DG36" s="21" t="s">
        <v>39</v>
      </c>
      <c r="DH36" s="21" t="s">
        <v>40</v>
      </c>
      <c r="DI36" s="21">
        <v>1</v>
      </c>
      <c r="DJ36" s="21">
        <v>-1</v>
      </c>
      <c r="DK36" s="21">
        <f t="shared" si="54"/>
        <v>1</v>
      </c>
      <c r="DL36" s="21">
        <f t="shared" si="55"/>
        <v>1</v>
      </c>
      <c r="DM36" s="21">
        <f t="shared" si="56"/>
        <v>1</v>
      </c>
      <c r="DN36" s="21">
        <f t="shared" si="57"/>
        <v>2</v>
      </c>
      <c r="DO36" s="21" t="s">
        <v>39</v>
      </c>
      <c r="DP36" s="21" t="s">
        <v>39</v>
      </c>
      <c r="DQ36" s="21">
        <v>-1</v>
      </c>
      <c r="DR36" s="21">
        <v>-1</v>
      </c>
      <c r="DS36" s="21">
        <f t="shared" si="58"/>
        <v>1</v>
      </c>
      <c r="DT36" s="21">
        <f t="shared" si="59"/>
        <v>1</v>
      </c>
      <c r="DU36" s="21">
        <f t="shared" si="60"/>
        <v>1</v>
      </c>
      <c r="DV36" s="21">
        <f t="shared" si="61"/>
        <v>0</v>
      </c>
      <c r="DW36" s="21" t="s">
        <v>39</v>
      </c>
      <c r="DX36" s="21" t="s">
        <v>40</v>
      </c>
      <c r="DY36" s="21">
        <v>-3</v>
      </c>
      <c r="DZ36" s="21">
        <v>1</v>
      </c>
      <c r="EA36" s="21">
        <f t="shared" si="62"/>
        <v>1</v>
      </c>
      <c r="EB36" s="21">
        <f t="shared" si="63"/>
        <v>3</v>
      </c>
      <c r="EC36" s="21">
        <f t="shared" si="64"/>
        <v>1</v>
      </c>
      <c r="ED36" s="21">
        <f t="shared" si="65"/>
        <v>4</v>
      </c>
      <c r="EE36" s="21" t="s">
        <v>40</v>
      </c>
      <c r="EF36" s="21" t="s">
        <v>39</v>
      </c>
      <c r="EG36" s="21">
        <v>-3</v>
      </c>
      <c r="EH36" s="21">
        <v>2</v>
      </c>
      <c r="EI36" s="21">
        <f t="shared" si="66"/>
        <v>1</v>
      </c>
      <c r="EJ36" s="21">
        <f t="shared" si="67"/>
        <v>3</v>
      </c>
      <c r="EK36" s="21">
        <f t="shared" si="68"/>
        <v>2</v>
      </c>
      <c r="EL36" s="21">
        <f t="shared" si="69"/>
        <v>5</v>
      </c>
      <c r="EM36" s="21" t="s">
        <v>39</v>
      </c>
      <c r="EN36" s="21" t="s">
        <v>39</v>
      </c>
      <c r="EO36" s="21">
        <v>-2</v>
      </c>
      <c r="EP36" s="21">
        <v>-3</v>
      </c>
      <c r="EQ36" s="21">
        <f t="shared" si="70"/>
        <v>1</v>
      </c>
      <c r="ER36" s="21">
        <f t="shared" si="71"/>
        <v>2</v>
      </c>
      <c r="ES36" s="21">
        <f t="shared" si="72"/>
        <v>3</v>
      </c>
      <c r="ET36" s="21">
        <f t="shared" si="73"/>
        <v>1</v>
      </c>
      <c r="EU36" s="21" t="s">
        <v>40</v>
      </c>
      <c r="EV36" s="21" t="s">
        <v>39</v>
      </c>
      <c r="EW36" s="21">
        <v>-2</v>
      </c>
      <c r="EX36" s="21">
        <v>3</v>
      </c>
      <c r="EY36" s="21">
        <f t="shared" si="74"/>
        <v>1</v>
      </c>
      <c r="EZ36" s="21">
        <f t="shared" si="75"/>
        <v>2</v>
      </c>
      <c r="FA36" s="21">
        <f t="shared" si="76"/>
        <v>3</v>
      </c>
      <c r="FB36" s="21">
        <f t="shared" si="77"/>
        <v>5</v>
      </c>
      <c r="FC36" s="21" t="s">
        <v>39</v>
      </c>
      <c r="FD36" s="21" t="s">
        <v>39</v>
      </c>
      <c r="FE36" s="21">
        <v>-2</v>
      </c>
      <c r="FF36" s="21">
        <v>-2</v>
      </c>
      <c r="FG36" s="21">
        <f t="shared" si="78"/>
        <v>1</v>
      </c>
      <c r="FH36" s="21">
        <f t="shared" si="79"/>
        <v>2</v>
      </c>
      <c r="FI36" s="21">
        <f t="shared" si="80"/>
        <v>2</v>
      </c>
      <c r="FJ36" s="21">
        <f t="shared" si="81"/>
        <v>0</v>
      </c>
      <c r="FK36" s="21" t="s">
        <v>39</v>
      </c>
      <c r="FL36" s="21" t="s">
        <v>40</v>
      </c>
      <c r="FM36" s="21">
        <v>-1</v>
      </c>
      <c r="FN36" s="21">
        <v>2</v>
      </c>
      <c r="FO36" s="21">
        <f t="shared" si="82"/>
        <v>1</v>
      </c>
      <c r="FP36" s="21">
        <f t="shared" si="83"/>
        <v>1</v>
      </c>
      <c r="FQ36" s="21">
        <f t="shared" si="84"/>
        <v>2</v>
      </c>
      <c r="FR36" s="21">
        <f t="shared" si="85"/>
        <v>3</v>
      </c>
      <c r="FS36" s="21">
        <f t="shared" si="86"/>
        <v>2</v>
      </c>
      <c r="FT36" s="21">
        <f t="shared" si="87"/>
        <v>2</v>
      </c>
      <c r="FU36" s="21">
        <f t="shared" si="88"/>
        <v>3</v>
      </c>
      <c r="FV36" s="21">
        <v>36</v>
      </c>
      <c r="FW36" s="21" t="s">
        <v>41</v>
      </c>
      <c r="FX36" s="21" t="s">
        <v>42</v>
      </c>
      <c r="FY36" s="21" t="s">
        <v>43</v>
      </c>
      <c r="FZ36" s="21" t="s">
        <v>47</v>
      </c>
    </row>
    <row r="37" spans="1:187" s="23" customFormat="1">
      <c r="A37" s="23">
        <v>12267343208</v>
      </c>
      <c r="B37" s="23">
        <v>396822376</v>
      </c>
      <c r="C37" s="24">
        <v>44182.838321759256</v>
      </c>
      <c r="D37" s="24">
        <v>44182.842141203706</v>
      </c>
      <c r="E37" s="23" t="s">
        <v>97</v>
      </c>
      <c r="F37" s="23" t="s">
        <v>97</v>
      </c>
      <c r="G37" s="23" t="s">
        <v>97</v>
      </c>
      <c r="H37" s="23" t="s">
        <v>97</v>
      </c>
      <c r="I37" s="23" t="s">
        <v>97</v>
      </c>
      <c r="L37" s="23" t="s">
        <v>97</v>
      </c>
      <c r="M37" s="23" t="s">
        <v>97</v>
      </c>
      <c r="P37" s="23" t="s">
        <v>97</v>
      </c>
      <c r="Q37" s="23" t="s">
        <v>97</v>
      </c>
      <c r="R37" s="23" t="s">
        <v>97</v>
      </c>
      <c r="S37" s="23" t="s">
        <v>97</v>
      </c>
      <c r="T37" s="23" t="s">
        <v>97</v>
      </c>
      <c r="U37" s="23" t="s">
        <v>97</v>
      </c>
      <c r="V37" s="23" t="s">
        <v>97</v>
      </c>
      <c r="W37" s="23" t="s">
        <v>97</v>
      </c>
      <c r="X37" s="23" t="s">
        <v>97</v>
      </c>
      <c r="Y37" s="23" t="s">
        <v>97</v>
      </c>
      <c r="Z37" s="23" t="s">
        <v>97</v>
      </c>
      <c r="AA37" s="23" t="s">
        <v>97</v>
      </c>
      <c r="AB37" s="23" t="s">
        <v>97</v>
      </c>
      <c r="AC37" s="23" t="s">
        <v>97</v>
      </c>
      <c r="AD37" s="23" t="s">
        <v>97</v>
      </c>
      <c r="AE37" s="23" t="s">
        <v>97</v>
      </c>
      <c r="AF37" s="23" t="s">
        <v>97</v>
      </c>
      <c r="AG37" s="23" t="s">
        <v>97</v>
      </c>
      <c r="AH37" s="23" t="s">
        <v>97</v>
      </c>
      <c r="AI37" s="23" t="s">
        <v>97</v>
      </c>
      <c r="AJ37" s="23" t="s">
        <v>97</v>
      </c>
      <c r="AK37" s="23" t="s">
        <v>97</v>
      </c>
      <c r="AL37" s="23" t="s">
        <v>97</v>
      </c>
      <c r="AM37" s="23" t="s">
        <v>97</v>
      </c>
      <c r="AN37" s="23" t="s">
        <v>97</v>
      </c>
      <c r="AO37" s="23" t="s">
        <v>97</v>
      </c>
      <c r="AP37" s="23" t="s">
        <v>97</v>
      </c>
      <c r="AQ37" s="23" t="s">
        <v>97</v>
      </c>
      <c r="AR37" s="23" t="s">
        <v>97</v>
      </c>
      <c r="AS37" s="23" t="s">
        <v>97</v>
      </c>
      <c r="AT37" s="23" t="s">
        <v>97</v>
      </c>
      <c r="AU37" s="23" t="s">
        <v>97</v>
      </c>
      <c r="AV37" s="23" t="s">
        <v>97</v>
      </c>
      <c r="AW37" s="23" t="s">
        <v>97</v>
      </c>
      <c r="AX37" s="23" t="s">
        <v>97</v>
      </c>
      <c r="AY37" s="23" t="s">
        <v>97</v>
      </c>
      <c r="AZ37" s="23" t="s">
        <v>97</v>
      </c>
      <c r="BA37" s="23" t="s">
        <v>97</v>
      </c>
      <c r="BB37" s="23" t="s">
        <v>97</v>
      </c>
      <c r="BC37" s="23" t="s">
        <v>97</v>
      </c>
      <c r="BD37" s="23" t="s">
        <v>97</v>
      </c>
      <c r="BE37" s="23" t="s">
        <v>97</v>
      </c>
      <c r="BF37" s="23" t="s">
        <v>97</v>
      </c>
      <c r="BG37" s="23" t="s">
        <v>97</v>
      </c>
      <c r="BH37" s="23" t="s">
        <v>97</v>
      </c>
      <c r="BI37" s="23" t="s">
        <v>97</v>
      </c>
      <c r="BJ37" s="23" t="s">
        <v>97</v>
      </c>
      <c r="BK37" s="23" t="s">
        <v>97</v>
      </c>
      <c r="BL37" s="23" t="s">
        <v>97</v>
      </c>
      <c r="BM37" s="23" t="s">
        <v>97</v>
      </c>
      <c r="BN37" s="23" t="s">
        <v>97</v>
      </c>
      <c r="BO37" s="23" t="s">
        <v>97</v>
      </c>
      <c r="BP37" s="23" t="s">
        <v>97</v>
      </c>
      <c r="BQ37" s="23" t="s">
        <v>97</v>
      </c>
      <c r="BR37" s="23" t="s">
        <v>97</v>
      </c>
      <c r="BS37" s="23" t="s">
        <v>97</v>
      </c>
      <c r="BT37" s="23" t="s">
        <v>97</v>
      </c>
      <c r="BU37" s="23" t="s">
        <v>97</v>
      </c>
      <c r="BV37" s="23" t="s">
        <v>97</v>
      </c>
      <c r="BW37" s="23" t="s">
        <v>97</v>
      </c>
      <c r="BX37" s="23" t="s">
        <v>97</v>
      </c>
      <c r="BY37" s="23" t="s">
        <v>97</v>
      </c>
      <c r="BZ37" s="23" t="s">
        <v>97</v>
      </c>
      <c r="CA37" s="23" t="s">
        <v>97</v>
      </c>
      <c r="CB37" s="23" t="s">
        <v>97</v>
      </c>
      <c r="CC37" s="23" t="s">
        <v>97</v>
      </c>
      <c r="CD37" s="23" t="s">
        <v>97</v>
      </c>
      <c r="CE37" s="23" t="s">
        <v>97</v>
      </c>
      <c r="CF37" s="23" t="s">
        <v>30</v>
      </c>
      <c r="CG37" s="23">
        <v>4</v>
      </c>
      <c r="CH37" s="23">
        <v>0</v>
      </c>
      <c r="CI37" s="23">
        <v>0</v>
      </c>
      <c r="CJ37" s="23">
        <v>2</v>
      </c>
      <c r="CK37" s="23" t="s">
        <v>203</v>
      </c>
      <c r="CL37" s="23" t="str">
        <f t="shared" si="89"/>
        <v>K</v>
      </c>
      <c r="CM37" s="23" t="s">
        <v>38</v>
      </c>
      <c r="CN37" s="23">
        <v>5</v>
      </c>
      <c r="CO37" s="23">
        <f>MAX(CG37:CH37)</f>
        <v>4</v>
      </c>
      <c r="CP37" s="23">
        <f>MAX(CI37:CJ37)</f>
        <v>2</v>
      </c>
      <c r="CQ37" s="23" t="s">
        <v>39</v>
      </c>
      <c r="CR37" s="23" t="s">
        <v>40</v>
      </c>
      <c r="CS37" s="23">
        <v>4</v>
      </c>
      <c r="CT37" s="23">
        <v>-7</v>
      </c>
      <c r="CU37" s="23">
        <f t="shared" si="46"/>
        <v>1</v>
      </c>
      <c r="CV37" s="23">
        <f t="shared" si="47"/>
        <v>4</v>
      </c>
      <c r="CW37" s="23">
        <f t="shared" si="48"/>
        <v>7</v>
      </c>
      <c r="CX37" s="23">
        <f t="shared" si="49"/>
        <v>11</v>
      </c>
      <c r="CY37" s="23" t="s">
        <v>40</v>
      </c>
      <c r="CZ37" s="23" t="s">
        <v>39</v>
      </c>
      <c r="DA37" s="23">
        <v>8</v>
      </c>
      <c r="DB37" s="23">
        <v>-5</v>
      </c>
      <c r="DC37" s="23">
        <f t="shared" si="50"/>
        <v>1</v>
      </c>
      <c r="DD37" s="23">
        <f t="shared" si="51"/>
        <v>8</v>
      </c>
      <c r="DE37" s="23">
        <f t="shared" si="52"/>
        <v>5</v>
      </c>
      <c r="DF37" s="23">
        <f t="shared" si="53"/>
        <v>13</v>
      </c>
      <c r="DG37" s="23" t="s">
        <v>39</v>
      </c>
      <c r="DH37" s="23" t="s">
        <v>40</v>
      </c>
      <c r="DI37" s="23">
        <v>5</v>
      </c>
      <c r="DJ37" s="23">
        <v>-4</v>
      </c>
      <c r="DK37" s="23">
        <f t="shared" si="54"/>
        <v>1</v>
      </c>
      <c r="DL37" s="23">
        <f t="shared" si="55"/>
        <v>5</v>
      </c>
      <c r="DM37" s="23">
        <f t="shared" si="56"/>
        <v>4</v>
      </c>
      <c r="DN37" s="23">
        <f t="shared" si="57"/>
        <v>9</v>
      </c>
      <c r="DO37" s="23" t="s">
        <v>40</v>
      </c>
      <c r="DP37" s="23" t="s">
        <v>39</v>
      </c>
      <c r="DQ37" s="23">
        <v>-6</v>
      </c>
      <c r="DR37" s="23">
        <v>8</v>
      </c>
      <c r="DS37" s="23">
        <f t="shared" si="58"/>
        <v>1</v>
      </c>
      <c r="DT37" s="23">
        <f t="shared" si="59"/>
        <v>6</v>
      </c>
      <c r="DU37" s="23">
        <f t="shared" si="60"/>
        <v>8</v>
      </c>
      <c r="DV37" s="23">
        <f t="shared" si="61"/>
        <v>14</v>
      </c>
      <c r="DW37" s="23" t="s">
        <v>39</v>
      </c>
      <c r="DX37" s="23" t="s">
        <v>40</v>
      </c>
      <c r="DY37" s="23">
        <v>6</v>
      </c>
      <c r="DZ37" s="23">
        <v>-3</v>
      </c>
      <c r="EA37" s="23">
        <f t="shared" si="62"/>
        <v>1</v>
      </c>
      <c r="EB37" s="23">
        <f t="shared" si="63"/>
        <v>6</v>
      </c>
      <c r="EC37" s="23">
        <f t="shared" si="64"/>
        <v>3</v>
      </c>
      <c r="ED37" s="23">
        <f t="shared" si="65"/>
        <v>9</v>
      </c>
      <c r="EE37" s="23" t="s">
        <v>40</v>
      </c>
      <c r="EF37" s="23" t="s">
        <v>40</v>
      </c>
      <c r="EG37" s="23">
        <v>-1</v>
      </c>
      <c r="EH37" s="23">
        <v>-1</v>
      </c>
      <c r="EI37" s="23">
        <f t="shared" si="66"/>
        <v>1</v>
      </c>
      <c r="EJ37" s="23">
        <f t="shared" si="67"/>
        <v>1</v>
      </c>
      <c r="EK37" s="23">
        <f t="shared" si="68"/>
        <v>1</v>
      </c>
      <c r="EL37" s="23">
        <f t="shared" si="69"/>
        <v>0</v>
      </c>
      <c r="EM37" s="23" t="s">
        <v>39</v>
      </c>
      <c r="EN37" s="23" t="s">
        <v>39</v>
      </c>
      <c r="EO37" s="23">
        <v>6</v>
      </c>
      <c r="EP37" s="23">
        <v>3</v>
      </c>
      <c r="EQ37" s="23">
        <f t="shared" si="70"/>
        <v>0</v>
      </c>
      <c r="ER37" s="23">
        <f t="shared" si="71"/>
        <v>6</v>
      </c>
      <c r="ES37" s="23">
        <f t="shared" si="72"/>
        <v>3</v>
      </c>
      <c r="ET37" s="23">
        <f t="shared" si="73"/>
        <v>3</v>
      </c>
      <c r="EU37" s="23" t="s">
        <v>40</v>
      </c>
      <c r="EV37" s="23" t="s">
        <v>39</v>
      </c>
      <c r="EW37" s="23">
        <v>-8</v>
      </c>
      <c r="EX37" s="23">
        <v>6</v>
      </c>
      <c r="EY37" s="23">
        <f t="shared" si="74"/>
        <v>1</v>
      </c>
      <c r="EZ37" s="23">
        <f t="shared" si="75"/>
        <v>8</v>
      </c>
      <c r="FA37" s="23">
        <f t="shared" si="76"/>
        <v>6</v>
      </c>
      <c r="FB37" s="23">
        <f t="shared" si="77"/>
        <v>14</v>
      </c>
      <c r="FC37" s="23" t="s">
        <v>39</v>
      </c>
      <c r="FD37" s="23" t="s">
        <v>39</v>
      </c>
      <c r="FE37" s="23">
        <v>10</v>
      </c>
      <c r="FF37" s="23">
        <v>5</v>
      </c>
      <c r="FG37" s="23">
        <f t="shared" si="78"/>
        <v>0</v>
      </c>
      <c r="FH37" s="23">
        <f t="shared" si="79"/>
        <v>10</v>
      </c>
      <c r="FI37" s="23">
        <f t="shared" si="80"/>
        <v>5</v>
      </c>
      <c r="FJ37" s="23">
        <f t="shared" si="81"/>
        <v>5</v>
      </c>
      <c r="FK37" s="23" t="s">
        <v>39</v>
      </c>
      <c r="FL37" s="23" t="s">
        <v>40</v>
      </c>
      <c r="FM37" s="23">
        <v>7</v>
      </c>
      <c r="FN37" s="23">
        <v>-5</v>
      </c>
      <c r="FO37" s="23">
        <f t="shared" si="82"/>
        <v>1</v>
      </c>
      <c r="FP37" s="23">
        <f t="shared" si="83"/>
        <v>7</v>
      </c>
      <c r="FQ37" s="23">
        <f t="shared" si="84"/>
        <v>5</v>
      </c>
      <c r="FR37" s="23">
        <f t="shared" si="85"/>
        <v>12</v>
      </c>
      <c r="FS37" s="23">
        <f t="shared" si="86"/>
        <v>6.1</v>
      </c>
      <c r="FT37" s="23">
        <f t="shared" si="87"/>
        <v>4.7</v>
      </c>
      <c r="FU37" s="23">
        <f t="shared" si="88"/>
        <v>9</v>
      </c>
      <c r="FV37" s="23">
        <v>35</v>
      </c>
      <c r="FW37" s="23" t="s">
        <v>41</v>
      </c>
      <c r="FX37" s="23" t="s">
        <v>42</v>
      </c>
      <c r="FY37" s="23" t="s">
        <v>43</v>
      </c>
    </row>
    <row r="38" spans="1:187">
      <c r="F38" t="s">
        <v>203</v>
      </c>
      <c r="G38" t="s">
        <v>202</v>
      </c>
      <c r="H38" t="s">
        <v>205</v>
      </c>
      <c r="I38" t="s">
        <v>206</v>
      </c>
      <c r="U38">
        <f>AVERAGE(U5:U37)</f>
        <v>14.571428571428571</v>
      </c>
      <c r="AA38">
        <f>AVERAGE(AA5:AA37)</f>
        <v>11.5</v>
      </c>
      <c r="AG38">
        <f>AVERAGE(AG5:AG37)</f>
        <v>10.642857142857142</v>
      </c>
      <c r="AM38">
        <f>AVERAGE(AM5:AM37)</f>
        <v>15</v>
      </c>
      <c r="AS38">
        <f>AVERAGE(AS5:AS37)</f>
        <v>11.357142857142858</v>
      </c>
      <c r="AY38">
        <f>AVERAGE(AY5:AY37)</f>
        <v>10.928571428571429</v>
      </c>
      <c r="BE38">
        <f>AVERAGE(BE5:BE37)</f>
        <v>9.7857142857142865</v>
      </c>
      <c r="BK38">
        <f>AVERAGE(BK5:BK37)</f>
        <v>12.428571428571429</v>
      </c>
      <c r="BQ38">
        <f>AVERAGE(BQ5:BQ37)</f>
        <v>8.7857142857142865</v>
      </c>
      <c r="BW38">
        <f>AVERAGE(BW5:BW37)</f>
        <v>10.071428571428571</v>
      </c>
      <c r="CX38">
        <f>AVERAGE(CX5:CX37)</f>
        <v>12.294117647058824</v>
      </c>
      <c r="DF38">
        <f>AVERAGE(DF5:DF37)</f>
        <v>12.470588235294118</v>
      </c>
      <c r="DN38">
        <f>AVERAGE(DN5:DN37)</f>
        <v>7.2941176470588234</v>
      </c>
      <c r="DV38">
        <f>AVERAGE(DV5:DV37)</f>
        <v>9</v>
      </c>
      <c r="ED38">
        <f>AVERAGE(ED5:ED37)</f>
        <v>10.588235294117647</v>
      </c>
      <c r="EL38">
        <f>AVERAGE(EL5:EL37)</f>
        <v>4.3529411764705879</v>
      </c>
      <c r="ET38">
        <f>AVERAGE(ET5:ET37)</f>
        <v>6.117647058823529</v>
      </c>
      <c r="FB38">
        <f>AVERAGE(FB5:FB37)</f>
        <v>9.5882352941176467</v>
      </c>
      <c r="FJ38">
        <f>AVERAGE(FJ5:FJ37)</f>
        <v>2.2941176470588234</v>
      </c>
      <c r="FR38">
        <f>AVERAGE(FR5:FR37)</f>
        <v>6.7647058823529411</v>
      </c>
    </row>
    <row r="41" spans="1:187">
      <c r="C41" t="s">
        <v>118</v>
      </c>
      <c r="D41" t="s">
        <v>120</v>
      </c>
    </row>
    <row r="42" spans="1:187">
      <c r="B42" t="s">
        <v>117</v>
      </c>
      <c r="C42">
        <v>14.57</v>
      </c>
      <c r="D42">
        <v>12.29</v>
      </c>
      <c r="E42">
        <f>D42-C42</f>
        <v>-2.2800000000000011</v>
      </c>
      <c r="F42" t="s">
        <v>125</v>
      </c>
    </row>
    <row r="43" spans="1:187">
      <c r="B43" t="s">
        <v>119</v>
      </c>
      <c r="C43">
        <v>11.5</v>
      </c>
      <c r="D43">
        <v>12.47</v>
      </c>
      <c r="E43">
        <f t="shared" ref="E43:E51" si="92">D43-C43</f>
        <v>0.97000000000000064</v>
      </c>
      <c r="F43" t="s">
        <v>126</v>
      </c>
    </row>
    <row r="44" spans="1:187">
      <c r="B44" t="s">
        <v>51</v>
      </c>
      <c r="C44">
        <v>10.64</v>
      </c>
      <c r="D44">
        <v>7.29</v>
      </c>
      <c r="E44">
        <f t="shared" si="92"/>
        <v>-3.3500000000000005</v>
      </c>
      <c r="F44" t="s">
        <v>125</v>
      </c>
    </row>
    <row r="45" spans="1:187">
      <c r="B45" t="s">
        <v>52</v>
      </c>
      <c r="C45">
        <v>15</v>
      </c>
      <c r="D45">
        <v>9</v>
      </c>
      <c r="E45">
        <f t="shared" si="92"/>
        <v>-6</v>
      </c>
      <c r="F45" t="s">
        <v>124</v>
      </c>
    </row>
    <row r="46" spans="1:187">
      <c r="B46" t="s">
        <v>121</v>
      </c>
      <c r="C46">
        <v>11.357142857142858</v>
      </c>
      <c r="D46">
        <v>10.58</v>
      </c>
      <c r="E46">
        <f t="shared" si="92"/>
        <v>-0.77714285714285758</v>
      </c>
      <c r="F46" t="s">
        <v>126</v>
      </c>
    </row>
    <row r="47" spans="1:187">
      <c r="B47" t="s">
        <v>122</v>
      </c>
      <c r="C47">
        <v>10.928571428571429</v>
      </c>
      <c r="D47">
        <v>4.3499999999999996</v>
      </c>
      <c r="E47">
        <f t="shared" si="92"/>
        <v>-6.5785714285714292</v>
      </c>
      <c r="F47" t="s">
        <v>124</v>
      </c>
    </row>
    <row r="48" spans="1:187">
      <c r="B48" t="s">
        <v>55</v>
      </c>
      <c r="C48">
        <v>9.7857142857142865</v>
      </c>
      <c r="D48">
        <v>6.11</v>
      </c>
      <c r="E48">
        <f t="shared" si="92"/>
        <v>-3.6757142857142862</v>
      </c>
      <c r="F48" t="s">
        <v>125</v>
      </c>
    </row>
    <row r="49" spans="2:6">
      <c r="B49" t="s">
        <v>123</v>
      </c>
      <c r="C49">
        <v>12.428571428571429</v>
      </c>
      <c r="D49">
        <v>9.58</v>
      </c>
      <c r="E49">
        <f t="shared" si="92"/>
        <v>-2.8485714285714288</v>
      </c>
      <c r="F49" t="s">
        <v>125</v>
      </c>
    </row>
    <row r="50" spans="2:6">
      <c r="B50" t="s">
        <v>57</v>
      </c>
      <c r="C50">
        <v>8.7857142857142865</v>
      </c>
      <c r="D50">
        <v>2.29</v>
      </c>
      <c r="E50">
        <f t="shared" si="92"/>
        <v>-6.4957142857142864</v>
      </c>
      <c r="F50" t="s">
        <v>124</v>
      </c>
    </row>
    <row r="51" spans="2:6">
      <c r="B51" t="s">
        <v>58</v>
      </c>
      <c r="C51">
        <v>10.071428571428571</v>
      </c>
      <c r="D51">
        <v>6.76</v>
      </c>
      <c r="E51">
        <f t="shared" si="92"/>
        <v>-3.3114285714285714</v>
      </c>
      <c r="F51" t="s">
        <v>125</v>
      </c>
    </row>
  </sheetData>
  <autoFilter ref="A4:GE33" xr:uid="{CE0AEF60-A4CC-724C-A8DE-F3E6F2AEAEA3}">
    <sortState xmlns:xlrd2="http://schemas.microsoft.com/office/spreadsheetml/2017/richdata2" ref="A5:GE38">
      <sortCondition ref="E4:E38"/>
    </sortState>
  </autoFilter>
  <mergeCells count="21">
    <mergeCell ref="AZ2:BA2"/>
    <mergeCell ref="BF2:BG2"/>
    <mergeCell ref="BL2:BM2"/>
    <mergeCell ref="BR2:BS2"/>
    <mergeCell ref="E1:BS1"/>
    <mergeCell ref="P2:Q2"/>
    <mergeCell ref="V2:W2"/>
    <mergeCell ref="AB2:AC2"/>
    <mergeCell ref="AH2:AI2"/>
    <mergeCell ref="AN2:AO2"/>
    <mergeCell ref="AT2:AU2"/>
    <mergeCell ref="CA1:FR1"/>
    <mergeCell ref="EM2:EP2"/>
    <mergeCell ref="EE2:EH2"/>
    <mergeCell ref="DW2:DZ2"/>
    <mergeCell ref="DO2:DR2"/>
    <mergeCell ref="DG2:DJ2"/>
    <mergeCell ref="CQ2:CT2"/>
    <mergeCell ref="FK2:FN2"/>
    <mergeCell ref="EU2:EX2"/>
    <mergeCell ref="FC2:FF2"/>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BDF1F-3A9F-6541-88B7-96EB5D450437}">
  <dimension ref="A1:AE269"/>
  <sheetViews>
    <sheetView showGridLines="0" topLeftCell="A98" zoomScale="81" workbookViewId="0">
      <selection activeCell="Y21" sqref="Y21"/>
    </sheetView>
  </sheetViews>
  <sheetFormatPr baseColWidth="10" defaultRowHeight="15"/>
  <cols>
    <col min="15" max="16" width="13.1640625" bestFit="1" customWidth="1"/>
  </cols>
  <sheetData>
    <row r="1" spans="1:22">
      <c r="A1" s="58" t="s">
        <v>191</v>
      </c>
      <c r="B1" s="58"/>
      <c r="O1" s="48" t="s">
        <v>243</v>
      </c>
      <c r="P1" s="48" t="s">
        <v>244</v>
      </c>
      <c r="R1" t="s">
        <v>64</v>
      </c>
      <c r="U1" t="s">
        <v>65</v>
      </c>
    </row>
    <row r="2" spans="1:22">
      <c r="A2" t="s">
        <v>98</v>
      </c>
      <c r="B2" t="s">
        <v>99</v>
      </c>
      <c r="O2" s="48">
        <v>13</v>
      </c>
      <c r="P2" s="48">
        <v>9</v>
      </c>
      <c r="R2" s="48" t="s">
        <v>243</v>
      </c>
      <c r="S2" s="48" t="s">
        <v>244</v>
      </c>
      <c r="U2" s="48" t="s">
        <v>243</v>
      </c>
      <c r="V2" s="48" t="s">
        <v>244</v>
      </c>
    </row>
    <row r="3" spans="1:22">
      <c r="A3">
        <v>13</v>
      </c>
      <c r="B3">
        <v>9</v>
      </c>
      <c r="E3" t="s">
        <v>67</v>
      </c>
      <c r="O3" s="48">
        <v>6.2</v>
      </c>
      <c r="P3" s="48">
        <v>3</v>
      </c>
      <c r="R3">
        <v>5</v>
      </c>
      <c r="S3">
        <v>6.9</v>
      </c>
      <c r="U3">
        <v>5.2</v>
      </c>
      <c r="V3">
        <v>7.1</v>
      </c>
    </row>
    <row r="4" spans="1:22">
      <c r="A4">
        <v>6.2</v>
      </c>
      <c r="B4">
        <v>3</v>
      </c>
      <c r="O4" s="48">
        <v>14.1</v>
      </c>
      <c r="P4" s="48">
        <v>12.8</v>
      </c>
      <c r="R4">
        <v>9.5</v>
      </c>
      <c r="S4">
        <v>8.9</v>
      </c>
      <c r="U4">
        <v>9.5</v>
      </c>
      <c r="V4">
        <v>5.4</v>
      </c>
    </row>
    <row r="5" spans="1:22" ht="16" thickBot="1">
      <c r="A5">
        <v>14.1</v>
      </c>
      <c r="B5">
        <v>12.8</v>
      </c>
      <c r="E5" t="s">
        <v>68</v>
      </c>
      <c r="O5" s="48">
        <v>7.4</v>
      </c>
      <c r="P5" s="48">
        <v>8.6999999999999993</v>
      </c>
      <c r="R5">
        <v>8.5</v>
      </c>
      <c r="S5">
        <v>7.1</v>
      </c>
      <c r="U5">
        <v>4.7</v>
      </c>
      <c r="V5">
        <v>6.4</v>
      </c>
    </row>
    <row r="6" spans="1:22">
      <c r="A6">
        <v>7.4</v>
      </c>
      <c r="B6">
        <v>8.6999999999999993</v>
      </c>
      <c r="E6" s="19" t="s">
        <v>69</v>
      </c>
      <c r="F6" s="19" t="s">
        <v>70</v>
      </c>
      <c r="G6" s="19" t="s">
        <v>71</v>
      </c>
      <c r="H6" s="19" t="s">
        <v>72</v>
      </c>
      <c r="I6" s="19" t="s">
        <v>73</v>
      </c>
      <c r="O6" s="48">
        <v>15.4</v>
      </c>
      <c r="P6" s="48">
        <v>12.5</v>
      </c>
      <c r="R6">
        <v>8.9</v>
      </c>
      <c r="S6">
        <v>7</v>
      </c>
      <c r="U6">
        <v>7.3</v>
      </c>
      <c r="V6">
        <v>6.6</v>
      </c>
    </row>
    <row r="7" spans="1:22">
      <c r="B7">
        <v>12.5</v>
      </c>
      <c r="E7" s="17" t="s">
        <v>74</v>
      </c>
      <c r="F7" s="17">
        <v>14</v>
      </c>
      <c r="G7" s="17">
        <v>161.1</v>
      </c>
      <c r="H7" s="17">
        <v>11.507142857142856</v>
      </c>
      <c r="I7" s="17">
        <v>21.273021978022005</v>
      </c>
      <c r="O7" s="48">
        <v>4.4000000000000004</v>
      </c>
      <c r="P7" s="48">
        <v>9.4</v>
      </c>
      <c r="R7">
        <v>8.3000000000000007</v>
      </c>
      <c r="S7">
        <v>5.2</v>
      </c>
      <c r="U7">
        <v>5</v>
      </c>
      <c r="V7">
        <v>4.8</v>
      </c>
    </row>
    <row r="8" spans="1:22" ht="16" thickBot="1">
      <c r="A8">
        <v>15.4</v>
      </c>
      <c r="B8">
        <v>9.4</v>
      </c>
      <c r="E8" s="18" t="s">
        <v>75</v>
      </c>
      <c r="F8" s="18">
        <v>17</v>
      </c>
      <c r="G8" s="18">
        <v>137.29999999999998</v>
      </c>
      <c r="H8" s="18">
        <v>8.0764705882352938</v>
      </c>
      <c r="I8" s="18">
        <v>10.218161764705911</v>
      </c>
      <c r="O8" s="48">
        <v>9.8000000000000007</v>
      </c>
      <c r="P8" s="48">
        <v>10.9</v>
      </c>
      <c r="R8">
        <v>9.9</v>
      </c>
      <c r="S8" s="23">
        <v>10</v>
      </c>
      <c r="U8">
        <v>8.1999999999999993</v>
      </c>
      <c r="V8" s="23">
        <v>9.4</v>
      </c>
    </row>
    <row r="9" spans="1:22">
      <c r="A9">
        <v>4.4000000000000004</v>
      </c>
      <c r="B9">
        <v>10.9</v>
      </c>
      <c r="O9" s="48">
        <v>13</v>
      </c>
      <c r="P9" s="48">
        <v>4.3</v>
      </c>
      <c r="R9">
        <v>9.1</v>
      </c>
      <c r="S9">
        <v>6.5</v>
      </c>
      <c r="U9">
        <v>6.1</v>
      </c>
      <c r="V9">
        <v>6.7</v>
      </c>
    </row>
    <row r="10" spans="1:22">
      <c r="A10">
        <v>9.8000000000000007</v>
      </c>
      <c r="B10">
        <v>4.3</v>
      </c>
      <c r="O10" s="48">
        <v>18.100000000000001</v>
      </c>
      <c r="P10" s="48">
        <v>7.6</v>
      </c>
      <c r="R10">
        <v>6.2</v>
      </c>
      <c r="S10">
        <v>5.8</v>
      </c>
      <c r="U10">
        <v>6.2</v>
      </c>
      <c r="V10">
        <v>5.8</v>
      </c>
    </row>
    <row r="11" spans="1:22" ht="16" thickBot="1">
      <c r="A11">
        <v>13</v>
      </c>
      <c r="B11">
        <v>7.6</v>
      </c>
      <c r="E11" t="s">
        <v>76</v>
      </c>
      <c r="O11" s="48">
        <v>13.3</v>
      </c>
      <c r="P11" s="48">
        <v>8.9</v>
      </c>
      <c r="R11">
        <v>3.5</v>
      </c>
      <c r="S11">
        <v>7.5</v>
      </c>
      <c r="U11">
        <v>3.3</v>
      </c>
      <c r="V11">
        <v>7</v>
      </c>
    </row>
    <row r="12" spans="1:22">
      <c r="A12">
        <v>18.100000000000001</v>
      </c>
      <c r="B12">
        <v>8.9</v>
      </c>
      <c r="E12" s="19" t="s">
        <v>77</v>
      </c>
      <c r="F12" s="19" t="s">
        <v>78</v>
      </c>
      <c r="G12" s="19" t="s">
        <v>79</v>
      </c>
      <c r="H12" s="19" t="s">
        <v>80</v>
      </c>
      <c r="I12" s="19" t="s">
        <v>81</v>
      </c>
      <c r="J12" s="19" t="s">
        <v>82</v>
      </c>
      <c r="K12" s="19" t="s">
        <v>83</v>
      </c>
      <c r="O12" s="48">
        <v>13.2</v>
      </c>
      <c r="P12" s="48">
        <v>5</v>
      </c>
      <c r="R12">
        <v>9.3000000000000007</v>
      </c>
      <c r="S12">
        <v>6.4</v>
      </c>
      <c r="U12">
        <v>6.1</v>
      </c>
      <c r="V12">
        <v>4.9000000000000004</v>
      </c>
    </row>
    <row r="13" spans="1:22">
      <c r="B13">
        <v>5</v>
      </c>
      <c r="E13" s="17" t="s">
        <v>84</v>
      </c>
      <c r="F13" s="17">
        <v>90.359480889129884</v>
      </c>
      <c r="G13" s="17">
        <v>1</v>
      </c>
      <c r="H13" s="17">
        <v>90.359480889129884</v>
      </c>
      <c r="I13" s="17">
        <v>5.9549715853364171</v>
      </c>
      <c r="J13" s="17">
        <v>2.1020774028407001E-2</v>
      </c>
      <c r="K13" s="17">
        <v>4.1829642890582726</v>
      </c>
      <c r="O13" s="48">
        <v>5.2</v>
      </c>
      <c r="P13" s="48">
        <v>11.4</v>
      </c>
      <c r="R13">
        <v>7.7</v>
      </c>
      <c r="S13">
        <v>7</v>
      </c>
      <c r="U13">
        <v>5.0999999999999996</v>
      </c>
      <c r="V13">
        <v>6.9</v>
      </c>
    </row>
    <row r="14" spans="1:22">
      <c r="A14">
        <v>13.3</v>
      </c>
      <c r="B14">
        <v>11.4</v>
      </c>
      <c r="E14" s="17" t="s">
        <v>85</v>
      </c>
      <c r="F14" s="17">
        <v>440.03987394957988</v>
      </c>
      <c r="G14" s="17">
        <v>29</v>
      </c>
      <c r="H14" s="17">
        <v>15.173788756882065</v>
      </c>
      <c r="I14" s="17"/>
      <c r="J14" s="17"/>
      <c r="K14" s="17"/>
      <c r="O14" s="48">
        <v>19</v>
      </c>
      <c r="P14" s="48">
        <v>8.8000000000000007</v>
      </c>
      <c r="R14">
        <v>7.2</v>
      </c>
      <c r="S14">
        <v>6.6</v>
      </c>
      <c r="U14">
        <v>8.1</v>
      </c>
      <c r="V14">
        <v>4.8</v>
      </c>
    </row>
    <row r="15" spans="1:22">
      <c r="A15">
        <v>13.2</v>
      </c>
      <c r="B15">
        <v>8.8000000000000007</v>
      </c>
      <c r="E15" s="17"/>
      <c r="F15" s="17"/>
      <c r="G15" s="17"/>
      <c r="H15" s="17"/>
      <c r="I15" s="17"/>
      <c r="J15" s="17"/>
      <c r="K15" s="17"/>
      <c r="O15" s="48">
        <v>9</v>
      </c>
      <c r="P15" s="48">
        <v>5.2</v>
      </c>
      <c r="R15">
        <v>6.1</v>
      </c>
      <c r="S15">
        <v>7.5</v>
      </c>
      <c r="U15">
        <v>4.3</v>
      </c>
      <c r="V15">
        <v>6.8</v>
      </c>
    </row>
    <row r="16" spans="1:22" ht="16" thickBot="1">
      <c r="A16">
        <v>5.2</v>
      </c>
      <c r="B16">
        <v>5.2</v>
      </c>
      <c r="E16" s="18" t="s">
        <v>86</v>
      </c>
      <c r="F16" s="18">
        <v>530.39935483870977</v>
      </c>
      <c r="G16" s="18">
        <v>30</v>
      </c>
      <c r="H16" s="18"/>
      <c r="I16" s="18"/>
      <c r="J16" s="18"/>
      <c r="K16" s="18"/>
      <c r="O16" s="48"/>
      <c r="P16" s="48">
        <v>2.7</v>
      </c>
      <c r="R16">
        <v>6.8</v>
      </c>
      <c r="S16">
        <v>7.1</v>
      </c>
      <c r="U16">
        <v>6.8</v>
      </c>
      <c r="V16">
        <v>7.5</v>
      </c>
    </row>
    <row r="17" spans="1:22">
      <c r="A17">
        <v>19</v>
      </c>
      <c r="B17">
        <v>2.7</v>
      </c>
      <c r="O17" s="48"/>
      <c r="P17" s="48">
        <v>10.9</v>
      </c>
      <c r="S17">
        <v>5.7</v>
      </c>
      <c r="V17">
        <v>5</v>
      </c>
    </row>
    <row r="18" spans="1:22">
      <c r="A18">
        <v>9</v>
      </c>
      <c r="B18">
        <v>10.9</v>
      </c>
      <c r="O18" s="48"/>
      <c r="P18" s="48">
        <v>6.2</v>
      </c>
      <c r="S18">
        <v>2</v>
      </c>
      <c r="V18">
        <v>2</v>
      </c>
    </row>
    <row r="19" spans="1:22">
      <c r="B19">
        <v>6.2</v>
      </c>
      <c r="O19" s="48"/>
      <c r="P19" s="48"/>
      <c r="S19" s="23">
        <v>6.1</v>
      </c>
      <c r="V19" s="23">
        <v>4.7</v>
      </c>
    </row>
    <row r="20" spans="1:22">
      <c r="R20">
        <f>AVERAGE(R3:R19)</f>
        <v>7.5714285714285712</v>
      </c>
      <c r="S20">
        <f>AVERAGE(S3:S19)</f>
        <v>6.6647058823529406</v>
      </c>
      <c r="U20">
        <f>AVERAGE(U3:U19)</f>
        <v>6.1357142857142852</v>
      </c>
      <c r="V20">
        <f>AVERAGE(V3:V19)</f>
        <v>5.988235294117648</v>
      </c>
    </row>
    <row r="21" spans="1:22">
      <c r="A21" s="58" t="s">
        <v>187</v>
      </c>
      <c r="B21" s="58"/>
      <c r="C21" s="58" t="s">
        <v>188</v>
      </c>
      <c r="D21" s="58"/>
      <c r="E21" s="58" t="s">
        <v>189</v>
      </c>
      <c r="F21" s="58"/>
      <c r="G21" s="58" t="s">
        <v>52</v>
      </c>
      <c r="H21" s="58"/>
      <c r="I21" s="58" t="s">
        <v>53</v>
      </c>
      <c r="J21" s="58"/>
      <c r="K21" s="58" t="s">
        <v>122</v>
      </c>
      <c r="L21" s="58"/>
      <c r="M21" s="58" t="s">
        <v>55</v>
      </c>
      <c r="N21" s="58"/>
      <c r="O21" s="58" t="s">
        <v>190</v>
      </c>
      <c r="P21" s="58"/>
      <c r="Q21" s="58" t="s">
        <v>57</v>
      </c>
      <c r="R21" s="58"/>
      <c r="S21" s="58" t="s">
        <v>58</v>
      </c>
      <c r="T21" s="58"/>
    </row>
    <row r="22" spans="1:22">
      <c r="A22" s="48" t="s">
        <v>243</v>
      </c>
      <c r="B22" s="48" t="s">
        <v>244</v>
      </c>
      <c r="C22" s="48" t="s">
        <v>243</v>
      </c>
      <c r="D22" s="48" t="s">
        <v>244</v>
      </c>
      <c r="E22" s="48" t="s">
        <v>243</v>
      </c>
      <c r="F22" s="48" t="s">
        <v>244</v>
      </c>
      <c r="G22" s="48" t="s">
        <v>243</v>
      </c>
      <c r="H22" s="48" t="s">
        <v>244</v>
      </c>
      <c r="I22" s="48" t="s">
        <v>243</v>
      </c>
      <c r="J22" s="48" t="s">
        <v>244</v>
      </c>
      <c r="K22" s="48" t="s">
        <v>243</v>
      </c>
      <c r="L22" s="48" t="s">
        <v>244</v>
      </c>
      <c r="M22" s="48" t="s">
        <v>243</v>
      </c>
      <c r="N22" s="48" t="s">
        <v>244</v>
      </c>
      <c r="O22" s="48" t="s">
        <v>243</v>
      </c>
      <c r="P22" s="48" t="s">
        <v>244</v>
      </c>
      <c r="Q22" s="48" t="s">
        <v>243</v>
      </c>
      <c r="R22" s="48" t="s">
        <v>244</v>
      </c>
      <c r="S22" s="48" t="s">
        <v>243</v>
      </c>
      <c r="T22" s="48" t="s">
        <v>244</v>
      </c>
    </row>
    <row r="23" spans="1:22">
      <c r="A23">
        <v>10</v>
      </c>
      <c r="B23">
        <v>17</v>
      </c>
      <c r="C23">
        <v>5</v>
      </c>
      <c r="D23">
        <v>15</v>
      </c>
      <c r="E23">
        <v>9</v>
      </c>
      <c r="F23">
        <v>4</v>
      </c>
      <c r="G23">
        <v>10</v>
      </c>
      <c r="H23">
        <v>10</v>
      </c>
      <c r="I23">
        <v>12</v>
      </c>
      <c r="J23">
        <v>3</v>
      </c>
      <c r="K23">
        <v>11</v>
      </c>
      <c r="L23">
        <v>6</v>
      </c>
      <c r="M23">
        <v>9</v>
      </c>
      <c r="N23">
        <v>2</v>
      </c>
      <c r="O23">
        <v>13</v>
      </c>
      <c r="P23">
        <v>2</v>
      </c>
      <c r="Q23">
        <v>0</v>
      </c>
      <c r="R23">
        <v>0</v>
      </c>
      <c r="S23">
        <v>11</v>
      </c>
      <c r="T23">
        <v>3</v>
      </c>
    </row>
    <row r="24" spans="1:22">
      <c r="A24">
        <v>20</v>
      </c>
      <c r="B24">
        <v>18</v>
      </c>
      <c r="C24">
        <v>19</v>
      </c>
      <c r="D24">
        <v>20</v>
      </c>
      <c r="E24">
        <v>19</v>
      </c>
      <c r="F24">
        <v>7</v>
      </c>
      <c r="G24">
        <v>19</v>
      </c>
      <c r="H24">
        <v>10</v>
      </c>
      <c r="I24">
        <v>20</v>
      </c>
      <c r="J24">
        <v>13</v>
      </c>
      <c r="K24">
        <v>18</v>
      </c>
      <c r="L24">
        <v>10</v>
      </c>
      <c r="M24">
        <v>17</v>
      </c>
      <c r="N24">
        <v>10</v>
      </c>
      <c r="O24">
        <v>20</v>
      </c>
      <c r="P24">
        <v>15</v>
      </c>
      <c r="Q24">
        <v>18</v>
      </c>
      <c r="R24">
        <v>0</v>
      </c>
      <c r="S24">
        <v>20</v>
      </c>
      <c r="T24">
        <v>6</v>
      </c>
    </row>
    <row r="25" spans="1:22">
      <c r="A25" s="23">
        <v>7</v>
      </c>
      <c r="B25">
        <v>10</v>
      </c>
      <c r="C25">
        <v>6</v>
      </c>
      <c r="D25">
        <v>10</v>
      </c>
      <c r="E25">
        <v>2</v>
      </c>
      <c r="F25">
        <v>0</v>
      </c>
      <c r="G25">
        <v>9</v>
      </c>
      <c r="H25">
        <v>0</v>
      </c>
      <c r="I25">
        <v>4</v>
      </c>
      <c r="J25">
        <v>4</v>
      </c>
      <c r="K25">
        <v>6</v>
      </c>
      <c r="L25">
        <v>0</v>
      </c>
      <c r="M25">
        <v>5</v>
      </c>
      <c r="N25">
        <v>0</v>
      </c>
      <c r="O25">
        <v>3</v>
      </c>
      <c r="P25">
        <v>1</v>
      </c>
      <c r="Q25">
        <v>5</v>
      </c>
      <c r="R25">
        <v>0</v>
      </c>
      <c r="S25">
        <v>5</v>
      </c>
      <c r="T25">
        <v>2</v>
      </c>
    </row>
    <row r="26" spans="1:22">
      <c r="A26" s="23">
        <v>13</v>
      </c>
      <c r="B26">
        <v>0</v>
      </c>
      <c r="C26">
        <v>16</v>
      </c>
      <c r="D26">
        <v>13</v>
      </c>
      <c r="E26">
        <v>3</v>
      </c>
      <c r="F26">
        <v>0</v>
      </c>
      <c r="G26">
        <v>19</v>
      </c>
      <c r="H26">
        <v>20</v>
      </c>
      <c r="I26">
        <v>13</v>
      </c>
      <c r="J26">
        <v>11</v>
      </c>
      <c r="K26">
        <v>17</v>
      </c>
      <c r="L26">
        <v>3</v>
      </c>
      <c r="M26">
        <v>16</v>
      </c>
      <c r="N26">
        <v>0</v>
      </c>
      <c r="O26">
        <v>19</v>
      </c>
      <c r="P26">
        <v>5</v>
      </c>
      <c r="Q26">
        <v>0</v>
      </c>
      <c r="R26">
        <v>0</v>
      </c>
      <c r="S26">
        <v>16</v>
      </c>
      <c r="T26">
        <v>0</v>
      </c>
    </row>
    <row r="27" spans="1:22">
      <c r="A27" s="23">
        <v>20</v>
      </c>
      <c r="B27">
        <v>11</v>
      </c>
      <c r="C27">
        <v>0</v>
      </c>
      <c r="D27">
        <v>12</v>
      </c>
      <c r="E27">
        <v>20</v>
      </c>
      <c r="F27">
        <v>8</v>
      </c>
      <c r="G27">
        <v>10</v>
      </c>
      <c r="H27">
        <v>10</v>
      </c>
      <c r="I27">
        <v>10</v>
      </c>
      <c r="J27">
        <v>10</v>
      </c>
      <c r="K27">
        <v>5</v>
      </c>
      <c r="L27">
        <v>2</v>
      </c>
      <c r="M27">
        <v>10</v>
      </c>
      <c r="N27">
        <v>8</v>
      </c>
      <c r="O27">
        <v>18</v>
      </c>
      <c r="P27">
        <v>12</v>
      </c>
      <c r="Q27">
        <v>20</v>
      </c>
      <c r="R27">
        <v>13</v>
      </c>
      <c r="S27">
        <v>20</v>
      </c>
      <c r="T27">
        <v>2</v>
      </c>
    </row>
    <row r="28" spans="1:22">
      <c r="A28" s="23">
        <v>20</v>
      </c>
      <c r="B28">
        <v>20</v>
      </c>
      <c r="C28">
        <v>18</v>
      </c>
      <c r="D28">
        <v>20</v>
      </c>
      <c r="E28">
        <v>17</v>
      </c>
      <c r="F28">
        <v>20</v>
      </c>
      <c r="G28">
        <v>18</v>
      </c>
      <c r="H28">
        <v>0</v>
      </c>
      <c r="I28">
        <v>20</v>
      </c>
      <c r="J28">
        <v>20</v>
      </c>
      <c r="K28">
        <v>20</v>
      </c>
      <c r="L28">
        <v>0</v>
      </c>
      <c r="M28">
        <v>19</v>
      </c>
      <c r="N28">
        <v>20</v>
      </c>
      <c r="O28">
        <v>18</v>
      </c>
      <c r="P28">
        <v>0</v>
      </c>
      <c r="Q28">
        <v>16</v>
      </c>
      <c r="R28">
        <v>0</v>
      </c>
      <c r="S28">
        <v>15</v>
      </c>
      <c r="T28">
        <v>14</v>
      </c>
    </row>
    <row r="29" spans="1:22">
      <c r="A29" s="23">
        <v>15</v>
      </c>
      <c r="B29">
        <v>7</v>
      </c>
      <c r="C29">
        <v>0</v>
      </c>
      <c r="D29">
        <v>2</v>
      </c>
      <c r="E29">
        <v>15</v>
      </c>
      <c r="F29">
        <v>10</v>
      </c>
      <c r="G29">
        <v>20</v>
      </c>
      <c r="H29">
        <v>0</v>
      </c>
      <c r="I29">
        <v>15</v>
      </c>
      <c r="J29">
        <v>1</v>
      </c>
      <c r="K29">
        <v>20</v>
      </c>
      <c r="L29">
        <v>2</v>
      </c>
      <c r="M29">
        <v>15</v>
      </c>
      <c r="N29">
        <v>5</v>
      </c>
      <c r="O29">
        <v>10</v>
      </c>
      <c r="P29">
        <v>11</v>
      </c>
      <c r="Q29">
        <v>20</v>
      </c>
      <c r="R29">
        <v>0</v>
      </c>
      <c r="S29">
        <v>0</v>
      </c>
      <c r="T29">
        <v>12</v>
      </c>
    </row>
    <row r="30" spans="1:22">
      <c r="A30" s="23">
        <v>17</v>
      </c>
      <c r="B30">
        <v>12</v>
      </c>
      <c r="C30">
        <v>16</v>
      </c>
      <c r="D30">
        <v>11</v>
      </c>
      <c r="E30">
        <v>13</v>
      </c>
      <c r="F30">
        <v>0</v>
      </c>
      <c r="G30">
        <v>17</v>
      </c>
      <c r="H30">
        <v>0</v>
      </c>
      <c r="I30">
        <v>8</v>
      </c>
      <c r="J30">
        <v>6</v>
      </c>
      <c r="K30">
        <v>5</v>
      </c>
      <c r="L30">
        <v>0</v>
      </c>
      <c r="M30">
        <v>5</v>
      </c>
      <c r="N30">
        <v>20</v>
      </c>
      <c r="O30">
        <v>6</v>
      </c>
      <c r="P30">
        <v>7</v>
      </c>
      <c r="Q30">
        <v>5</v>
      </c>
      <c r="R30">
        <v>0</v>
      </c>
      <c r="S30">
        <v>6</v>
      </c>
      <c r="T30">
        <v>20</v>
      </c>
    </row>
    <row r="31" spans="1:22">
      <c r="A31" s="23">
        <v>9</v>
      </c>
      <c r="B31">
        <v>10</v>
      </c>
      <c r="C31">
        <v>7</v>
      </c>
      <c r="D31">
        <v>17</v>
      </c>
      <c r="E31">
        <v>1</v>
      </c>
      <c r="F31">
        <v>0</v>
      </c>
      <c r="G31">
        <v>7</v>
      </c>
      <c r="H31">
        <v>17</v>
      </c>
      <c r="I31">
        <v>0</v>
      </c>
      <c r="J31">
        <v>20</v>
      </c>
      <c r="K31">
        <v>9</v>
      </c>
      <c r="L31">
        <v>10</v>
      </c>
      <c r="M31">
        <v>0</v>
      </c>
      <c r="N31">
        <v>0</v>
      </c>
      <c r="O31">
        <v>5</v>
      </c>
      <c r="P31">
        <v>15</v>
      </c>
      <c r="Q31">
        <v>5</v>
      </c>
      <c r="R31">
        <v>0</v>
      </c>
      <c r="S31">
        <v>1</v>
      </c>
      <c r="T31">
        <v>0</v>
      </c>
    </row>
    <row r="32" spans="1:22">
      <c r="A32">
        <v>20</v>
      </c>
      <c r="B32">
        <v>3</v>
      </c>
      <c r="C32">
        <v>16</v>
      </c>
      <c r="D32">
        <v>8</v>
      </c>
      <c r="E32">
        <v>11</v>
      </c>
      <c r="F32">
        <v>7</v>
      </c>
      <c r="G32">
        <v>18</v>
      </c>
      <c r="H32">
        <v>7</v>
      </c>
      <c r="I32">
        <v>15</v>
      </c>
      <c r="J32">
        <v>7</v>
      </c>
      <c r="K32">
        <v>11</v>
      </c>
      <c r="L32">
        <v>0</v>
      </c>
      <c r="M32">
        <v>13</v>
      </c>
      <c r="N32">
        <v>3</v>
      </c>
      <c r="O32">
        <v>15</v>
      </c>
      <c r="P32">
        <v>6</v>
      </c>
      <c r="Q32">
        <v>20</v>
      </c>
      <c r="R32">
        <v>0</v>
      </c>
      <c r="S32">
        <v>15</v>
      </c>
      <c r="T32">
        <v>2</v>
      </c>
    </row>
    <row r="33" spans="1:21">
      <c r="A33">
        <v>15</v>
      </c>
      <c r="B33">
        <v>16</v>
      </c>
      <c r="C33">
        <v>18</v>
      </c>
      <c r="D33">
        <v>20</v>
      </c>
      <c r="E33">
        <v>9</v>
      </c>
      <c r="F33">
        <v>13</v>
      </c>
      <c r="G33">
        <v>8</v>
      </c>
      <c r="H33">
        <v>16</v>
      </c>
      <c r="I33">
        <v>6</v>
      </c>
      <c r="J33">
        <v>17</v>
      </c>
      <c r="K33">
        <v>0</v>
      </c>
      <c r="L33">
        <v>0</v>
      </c>
      <c r="M33">
        <v>2</v>
      </c>
      <c r="N33">
        <v>9</v>
      </c>
      <c r="O33">
        <v>5</v>
      </c>
      <c r="P33">
        <v>11</v>
      </c>
      <c r="Q33">
        <v>2</v>
      </c>
      <c r="R33">
        <v>0</v>
      </c>
      <c r="S33">
        <v>9</v>
      </c>
      <c r="T33">
        <v>7</v>
      </c>
    </row>
    <row r="34" spans="1:21">
      <c r="A34">
        <v>20</v>
      </c>
      <c r="B34">
        <v>17</v>
      </c>
      <c r="C34">
        <v>16</v>
      </c>
      <c r="D34">
        <v>8</v>
      </c>
      <c r="E34">
        <v>18</v>
      </c>
      <c r="F34">
        <v>4</v>
      </c>
      <c r="G34">
        <v>20</v>
      </c>
      <c r="H34">
        <v>15</v>
      </c>
      <c r="I34">
        <v>17</v>
      </c>
      <c r="J34">
        <v>13</v>
      </c>
      <c r="K34">
        <v>13</v>
      </c>
      <c r="L34">
        <v>10</v>
      </c>
      <c r="M34">
        <v>7</v>
      </c>
      <c r="N34">
        <v>7</v>
      </c>
      <c r="O34">
        <v>16</v>
      </c>
      <c r="P34">
        <v>15</v>
      </c>
      <c r="Q34">
        <v>4</v>
      </c>
      <c r="R34">
        <v>2</v>
      </c>
      <c r="S34">
        <v>10</v>
      </c>
      <c r="T34">
        <v>3</v>
      </c>
    </row>
    <row r="35" spans="1:21">
      <c r="A35">
        <v>3</v>
      </c>
      <c r="B35">
        <v>20</v>
      </c>
      <c r="C35">
        <v>15</v>
      </c>
      <c r="D35">
        <v>13</v>
      </c>
      <c r="E35">
        <v>3</v>
      </c>
      <c r="F35">
        <v>14</v>
      </c>
      <c r="G35">
        <v>15</v>
      </c>
      <c r="H35">
        <v>17</v>
      </c>
      <c r="I35">
        <v>3</v>
      </c>
      <c r="J35">
        <v>19</v>
      </c>
      <c r="K35">
        <v>0</v>
      </c>
      <c r="L35">
        <v>10</v>
      </c>
      <c r="M35">
        <v>7</v>
      </c>
      <c r="N35">
        <v>4</v>
      </c>
      <c r="O35">
        <v>10</v>
      </c>
      <c r="P35">
        <v>14</v>
      </c>
      <c r="Q35">
        <v>4</v>
      </c>
      <c r="R35">
        <v>2</v>
      </c>
      <c r="S35">
        <v>2</v>
      </c>
      <c r="T35">
        <v>12</v>
      </c>
    </row>
    <row r="36" spans="1:21">
      <c r="A36">
        <v>15</v>
      </c>
      <c r="B36">
        <v>20</v>
      </c>
      <c r="C36">
        <v>9</v>
      </c>
      <c r="D36">
        <v>16</v>
      </c>
      <c r="E36">
        <v>9</v>
      </c>
      <c r="F36">
        <v>20</v>
      </c>
      <c r="G36">
        <v>20</v>
      </c>
      <c r="H36">
        <v>4</v>
      </c>
      <c r="I36">
        <v>16</v>
      </c>
      <c r="J36">
        <v>10</v>
      </c>
      <c r="K36">
        <v>18</v>
      </c>
      <c r="L36">
        <v>16</v>
      </c>
      <c r="M36">
        <v>12</v>
      </c>
      <c r="N36">
        <v>0</v>
      </c>
      <c r="O36">
        <v>16</v>
      </c>
      <c r="P36">
        <v>20</v>
      </c>
      <c r="Q36">
        <v>4</v>
      </c>
      <c r="R36">
        <v>12</v>
      </c>
      <c r="S36">
        <v>11</v>
      </c>
      <c r="T36">
        <v>10</v>
      </c>
    </row>
    <row r="37" spans="1:21">
      <c r="B37">
        <v>10</v>
      </c>
      <c r="D37">
        <v>11</v>
      </c>
      <c r="F37">
        <v>6</v>
      </c>
      <c r="H37">
        <v>13</v>
      </c>
      <c r="J37">
        <v>13</v>
      </c>
      <c r="L37">
        <v>0</v>
      </c>
      <c r="N37">
        <v>12</v>
      </c>
      <c r="P37">
        <v>10</v>
      </c>
      <c r="R37">
        <v>5</v>
      </c>
      <c r="T37">
        <v>7</v>
      </c>
    </row>
    <row r="38" spans="1:21">
      <c r="B38">
        <v>7</v>
      </c>
      <c r="D38">
        <v>3</v>
      </c>
      <c r="F38">
        <v>2</v>
      </c>
      <c r="H38">
        <v>0</v>
      </c>
      <c r="J38">
        <v>4</v>
      </c>
      <c r="L38">
        <v>5</v>
      </c>
      <c r="N38">
        <v>1</v>
      </c>
      <c r="P38">
        <v>5</v>
      </c>
      <c r="R38">
        <v>0</v>
      </c>
      <c r="T38">
        <v>3</v>
      </c>
    </row>
    <row r="39" spans="1:21">
      <c r="B39">
        <v>11</v>
      </c>
      <c r="D39">
        <v>13</v>
      </c>
      <c r="F39">
        <v>9</v>
      </c>
      <c r="H39">
        <v>14</v>
      </c>
      <c r="J39">
        <v>9</v>
      </c>
      <c r="L39">
        <v>0</v>
      </c>
      <c r="N39">
        <v>3</v>
      </c>
      <c r="P39">
        <v>14</v>
      </c>
      <c r="R39">
        <v>5</v>
      </c>
      <c r="T39">
        <v>12</v>
      </c>
    </row>
    <row r="41" spans="1:21">
      <c r="A41" s="31" t="s">
        <v>187</v>
      </c>
      <c r="I41" s="31" t="s">
        <v>188</v>
      </c>
      <c r="Q41" s="31" t="s">
        <v>192</v>
      </c>
    </row>
    <row r="42" spans="1:21">
      <c r="A42" t="s">
        <v>67</v>
      </c>
      <c r="I42" t="s">
        <v>67</v>
      </c>
      <c r="Q42" t="s">
        <v>67</v>
      </c>
    </row>
    <row r="44" spans="1:21" ht="16" thickBot="1">
      <c r="A44" t="s">
        <v>68</v>
      </c>
      <c r="I44" t="s">
        <v>68</v>
      </c>
      <c r="Q44" t="s">
        <v>68</v>
      </c>
    </row>
    <row r="45" spans="1:21">
      <c r="A45" s="19" t="s">
        <v>69</v>
      </c>
      <c r="B45" s="19" t="s">
        <v>70</v>
      </c>
      <c r="C45" s="19" t="s">
        <v>71</v>
      </c>
      <c r="D45" s="19" t="s">
        <v>72</v>
      </c>
      <c r="E45" s="19" t="s">
        <v>73</v>
      </c>
      <c r="I45" s="19" t="s">
        <v>69</v>
      </c>
      <c r="J45" s="19" t="s">
        <v>70</v>
      </c>
      <c r="K45" s="19" t="s">
        <v>71</v>
      </c>
      <c r="L45" s="19" t="s">
        <v>72</v>
      </c>
      <c r="M45" s="19" t="s">
        <v>73</v>
      </c>
      <c r="Q45" s="19" t="s">
        <v>69</v>
      </c>
      <c r="R45" s="19" t="s">
        <v>70</v>
      </c>
      <c r="S45" s="19" t="s">
        <v>71</v>
      </c>
      <c r="T45" s="19" t="s">
        <v>72</v>
      </c>
      <c r="U45" s="19" t="s">
        <v>73</v>
      </c>
    </row>
    <row r="46" spans="1:21">
      <c r="A46" s="17" t="s">
        <v>74</v>
      </c>
      <c r="B46" s="17">
        <v>14</v>
      </c>
      <c r="C46" s="17">
        <v>204</v>
      </c>
      <c r="D46" s="17">
        <v>14.571428571428571</v>
      </c>
      <c r="E46" s="17">
        <v>30.725274725274737</v>
      </c>
      <c r="I46" s="17" t="s">
        <v>74</v>
      </c>
      <c r="J46" s="17">
        <v>14</v>
      </c>
      <c r="K46" s="17">
        <v>161</v>
      </c>
      <c r="L46" s="17">
        <v>11.5</v>
      </c>
      <c r="M46" s="17">
        <v>45.96153846153846</v>
      </c>
      <c r="Q46" s="17" t="s">
        <v>74</v>
      </c>
      <c r="R46" s="17">
        <v>14</v>
      </c>
      <c r="S46" s="17">
        <v>149</v>
      </c>
      <c r="T46" s="17">
        <v>10.642857142857142</v>
      </c>
      <c r="U46" s="17">
        <v>43.785714285714292</v>
      </c>
    </row>
    <row r="47" spans="1:21" ht="16" thickBot="1">
      <c r="A47" s="18" t="s">
        <v>75</v>
      </c>
      <c r="B47" s="18">
        <v>17</v>
      </c>
      <c r="C47" s="18">
        <v>209</v>
      </c>
      <c r="D47" s="18">
        <v>12.294117647058824</v>
      </c>
      <c r="E47" s="18">
        <v>36.345588235294116</v>
      </c>
      <c r="I47" s="18" t="s">
        <v>75</v>
      </c>
      <c r="J47" s="18">
        <v>17</v>
      </c>
      <c r="K47" s="18">
        <v>212</v>
      </c>
      <c r="L47" s="18">
        <v>12.470588235294118</v>
      </c>
      <c r="M47" s="18">
        <v>28.764705882352928</v>
      </c>
      <c r="Q47" s="18" t="s">
        <v>75</v>
      </c>
      <c r="R47" s="18">
        <v>17</v>
      </c>
      <c r="S47" s="18">
        <v>124</v>
      </c>
      <c r="T47" s="18">
        <v>7.2941176470588234</v>
      </c>
      <c r="U47" s="18">
        <v>42.220588235294116</v>
      </c>
    </row>
    <row r="50" spans="1:23" ht="16" thickBot="1">
      <c r="A50" t="s">
        <v>76</v>
      </c>
      <c r="I50" t="s">
        <v>76</v>
      </c>
      <c r="Q50" t="s">
        <v>76</v>
      </c>
    </row>
    <row r="51" spans="1:23">
      <c r="A51" s="19" t="s">
        <v>77</v>
      </c>
      <c r="B51" s="19" t="s">
        <v>78</v>
      </c>
      <c r="C51" s="19" t="s">
        <v>79</v>
      </c>
      <c r="D51" s="19" t="s">
        <v>80</v>
      </c>
      <c r="E51" s="19" t="s">
        <v>81</v>
      </c>
      <c r="F51" s="19" t="s">
        <v>82</v>
      </c>
      <c r="G51" s="19" t="s">
        <v>83</v>
      </c>
      <c r="I51" s="19" t="s">
        <v>77</v>
      </c>
      <c r="J51" s="19" t="s">
        <v>78</v>
      </c>
      <c r="K51" s="19" t="s">
        <v>79</v>
      </c>
      <c r="L51" s="19" t="s">
        <v>80</v>
      </c>
      <c r="M51" s="19" t="s">
        <v>81</v>
      </c>
      <c r="N51" s="19" t="s">
        <v>82</v>
      </c>
      <c r="O51" s="19" t="s">
        <v>83</v>
      </c>
      <c r="Q51" s="19" t="s">
        <v>77</v>
      </c>
      <c r="R51" s="19" t="s">
        <v>78</v>
      </c>
      <c r="S51" s="19" t="s">
        <v>79</v>
      </c>
      <c r="T51" s="19" t="s">
        <v>80</v>
      </c>
      <c r="U51" s="19" t="s">
        <v>81</v>
      </c>
      <c r="V51" s="19" t="s">
        <v>82</v>
      </c>
      <c r="W51" s="19" t="s">
        <v>83</v>
      </c>
    </row>
    <row r="52" spans="1:23">
      <c r="A52" s="17" t="s">
        <v>84</v>
      </c>
      <c r="B52" s="17">
        <v>39.816210355110002</v>
      </c>
      <c r="C52" s="17">
        <v>1</v>
      </c>
      <c r="D52" s="17">
        <v>39.816210355110002</v>
      </c>
      <c r="E52" s="17">
        <v>1.1770841565909216</v>
      </c>
      <c r="F52" s="17">
        <v>0.28688763562187014</v>
      </c>
      <c r="G52" s="17">
        <v>4.1829642890582726</v>
      </c>
      <c r="I52" s="17" t="s">
        <v>84</v>
      </c>
      <c r="J52" s="17">
        <v>7.2324478178368281</v>
      </c>
      <c r="K52" s="17">
        <v>1</v>
      </c>
      <c r="L52" s="17">
        <v>7.2324478178368281</v>
      </c>
      <c r="M52" s="17">
        <v>0.19829251031301931</v>
      </c>
      <c r="N52" s="17">
        <v>0.65940903208346502</v>
      </c>
      <c r="O52" s="17">
        <v>4.1829642890582726</v>
      </c>
      <c r="Q52" s="17" t="s">
        <v>84</v>
      </c>
      <c r="R52" s="17">
        <v>86.095012198427639</v>
      </c>
      <c r="S52" s="17">
        <v>1</v>
      </c>
      <c r="T52" s="17">
        <v>86.095012198427639</v>
      </c>
      <c r="U52" s="17">
        <v>2.0058389199408189</v>
      </c>
      <c r="V52" s="17">
        <v>0.16734687464822051</v>
      </c>
      <c r="W52" s="17">
        <v>4.1829642890582726</v>
      </c>
    </row>
    <row r="53" spans="1:23">
      <c r="A53" s="17" t="s">
        <v>85</v>
      </c>
      <c r="B53" s="17">
        <v>980.95798319327719</v>
      </c>
      <c r="C53" s="17">
        <v>29</v>
      </c>
      <c r="D53" s="17">
        <v>33.826137351492314</v>
      </c>
      <c r="E53" s="17"/>
      <c r="F53" s="17"/>
      <c r="G53" s="17"/>
      <c r="I53" s="17" t="s">
        <v>85</v>
      </c>
      <c r="J53" s="17">
        <v>1057.7352941176471</v>
      </c>
      <c r="K53" s="17">
        <v>29</v>
      </c>
      <c r="L53" s="17">
        <v>36.473630831643</v>
      </c>
      <c r="M53" s="17"/>
      <c r="N53" s="17"/>
      <c r="O53" s="17"/>
      <c r="Q53" s="17" t="s">
        <v>85</v>
      </c>
      <c r="R53" s="17">
        <v>1244.7436974789916</v>
      </c>
      <c r="S53" s="17">
        <v>29</v>
      </c>
      <c r="T53" s="17">
        <v>42.922196464792812</v>
      </c>
      <c r="U53" s="17"/>
      <c r="V53" s="17"/>
      <c r="W53" s="17"/>
    </row>
    <row r="54" spans="1:23">
      <c r="A54" s="17"/>
      <c r="B54" s="17"/>
      <c r="C54" s="17"/>
      <c r="D54" s="17"/>
      <c r="E54" s="17"/>
      <c r="F54" s="17"/>
      <c r="G54" s="17"/>
      <c r="I54" s="17"/>
      <c r="J54" s="17"/>
      <c r="K54" s="17"/>
      <c r="L54" s="17"/>
      <c r="M54" s="17"/>
      <c r="N54" s="17"/>
      <c r="O54" s="17"/>
      <c r="Q54" s="17"/>
      <c r="R54" s="17"/>
      <c r="S54" s="17"/>
      <c r="T54" s="17"/>
      <c r="U54" s="17"/>
      <c r="V54" s="17"/>
      <c r="W54" s="17"/>
    </row>
    <row r="55" spans="1:23" ht="16" thickBot="1">
      <c r="A55" s="18" t="s">
        <v>86</v>
      </c>
      <c r="B55" s="18">
        <v>1020.7741935483872</v>
      </c>
      <c r="C55" s="18">
        <v>30</v>
      </c>
      <c r="D55" s="18"/>
      <c r="E55" s="18"/>
      <c r="F55" s="18"/>
      <c r="G55" s="18"/>
      <c r="I55" s="18" t="s">
        <v>86</v>
      </c>
      <c r="J55" s="18">
        <v>1064.9677419354839</v>
      </c>
      <c r="K55" s="18">
        <v>30</v>
      </c>
      <c r="L55" s="18"/>
      <c r="M55" s="18"/>
      <c r="N55" s="18"/>
      <c r="O55" s="18"/>
      <c r="Q55" s="18" t="s">
        <v>86</v>
      </c>
      <c r="R55" s="18">
        <v>1330.8387096774193</v>
      </c>
      <c r="S55" s="18">
        <v>30</v>
      </c>
      <c r="T55" s="18"/>
      <c r="U55" s="18"/>
      <c r="V55" s="18"/>
      <c r="W55" s="18"/>
    </row>
    <row r="57" spans="1:23">
      <c r="A57" s="31" t="s">
        <v>52</v>
      </c>
      <c r="I57" s="31" t="s">
        <v>53</v>
      </c>
      <c r="Q57" s="31" t="s">
        <v>122</v>
      </c>
    </row>
    <row r="58" spans="1:23">
      <c r="A58" s="32" t="s">
        <v>67</v>
      </c>
      <c r="B58" s="32"/>
      <c r="C58" s="32"/>
      <c r="D58" s="32"/>
      <c r="E58" s="32"/>
      <c r="F58" s="32"/>
      <c r="G58" s="32"/>
      <c r="I58" t="s">
        <v>67</v>
      </c>
      <c r="Q58" s="32" t="s">
        <v>67</v>
      </c>
      <c r="R58" s="32"/>
      <c r="S58" s="32"/>
      <c r="T58" s="32"/>
      <c r="U58" s="32"/>
      <c r="V58" s="32"/>
      <c r="W58" s="32"/>
    </row>
    <row r="59" spans="1:23">
      <c r="A59" s="32"/>
      <c r="B59" s="32"/>
      <c r="C59" s="32"/>
      <c r="D59" s="32"/>
      <c r="E59" s="32"/>
      <c r="F59" s="32"/>
      <c r="G59" s="32"/>
      <c r="Q59" s="32"/>
      <c r="R59" s="32"/>
      <c r="S59" s="32"/>
      <c r="T59" s="32"/>
      <c r="U59" s="32"/>
      <c r="V59" s="32"/>
      <c r="W59" s="32"/>
    </row>
    <row r="60" spans="1:23" ht="16" thickBot="1">
      <c r="A60" s="32" t="s">
        <v>68</v>
      </c>
      <c r="B60" s="32"/>
      <c r="C60" s="32"/>
      <c r="D60" s="32"/>
      <c r="E60" s="32"/>
      <c r="F60" s="32"/>
      <c r="G60" s="32"/>
      <c r="I60" t="s">
        <v>68</v>
      </c>
      <c r="Q60" s="32" t="s">
        <v>68</v>
      </c>
      <c r="R60" s="32"/>
      <c r="S60" s="32"/>
      <c r="T60" s="32"/>
      <c r="U60" s="32"/>
      <c r="V60" s="32"/>
      <c r="W60" s="32"/>
    </row>
    <row r="61" spans="1:23">
      <c r="A61" s="33" t="s">
        <v>69</v>
      </c>
      <c r="B61" s="33" t="s">
        <v>70</v>
      </c>
      <c r="C61" s="33" t="s">
        <v>71</v>
      </c>
      <c r="D61" s="33" t="s">
        <v>72</v>
      </c>
      <c r="E61" s="33" t="s">
        <v>73</v>
      </c>
      <c r="F61" s="32"/>
      <c r="G61" s="32"/>
      <c r="I61" s="19" t="s">
        <v>69</v>
      </c>
      <c r="J61" s="19" t="s">
        <v>70</v>
      </c>
      <c r="K61" s="19" t="s">
        <v>71</v>
      </c>
      <c r="L61" s="19" t="s">
        <v>72</v>
      </c>
      <c r="M61" s="19" t="s">
        <v>73</v>
      </c>
      <c r="Q61" s="33" t="s">
        <v>69</v>
      </c>
      <c r="R61" s="33" t="s">
        <v>70</v>
      </c>
      <c r="S61" s="33" t="s">
        <v>71</v>
      </c>
      <c r="T61" s="33" t="s">
        <v>72</v>
      </c>
      <c r="U61" s="33" t="s">
        <v>73</v>
      </c>
      <c r="V61" s="32"/>
      <c r="W61" s="32"/>
    </row>
    <row r="62" spans="1:23">
      <c r="A62" s="34" t="s">
        <v>74</v>
      </c>
      <c r="B62" s="34">
        <v>14</v>
      </c>
      <c r="C62" s="34">
        <v>210</v>
      </c>
      <c r="D62" s="34">
        <v>15</v>
      </c>
      <c r="E62" s="34">
        <v>25.23076923076923</v>
      </c>
      <c r="F62" s="32"/>
      <c r="G62" s="32"/>
      <c r="I62" s="17" t="s">
        <v>74</v>
      </c>
      <c r="J62" s="17">
        <v>14</v>
      </c>
      <c r="K62" s="17">
        <v>159</v>
      </c>
      <c r="L62" s="17">
        <v>11.357142857142858</v>
      </c>
      <c r="M62" s="17">
        <v>40.554945054945058</v>
      </c>
      <c r="Q62" s="34" t="s">
        <v>74</v>
      </c>
      <c r="R62" s="34">
        <v>14</v>
      </c>
      <c r="S62" s="34">
        <v>153</v>
      </c>
      <c r="T62" s="34">
        <v>10.928571428571429</v>
      </c>
      <c r="U62" s="34">
        <v>49.456043956043949</v>
      </c>
      <c r="V62" s="32"/>
      <c r="W62" s="32"/>
    </row>
    <row r="63" spans="1:23" ht="16" thickBot="1">
      <c r="A63" s="35" t="s">
        <v>75</v>
      </c>
      <c r="B63" s="35">
        <v>17</v>
      </c>
      <c r="C63" s="35">
        <v>153</v>
      </c>
      <c r="D63" s="35">
        <v>9</v>
      </c>
      <c r="E63" s="35">
        <v>50.75</v>
      </c>
      <c r="F63" s="32"/>
      <c r="G63" s="32"/>
      <c r="I63" s="18" t="s">
        <v>75</v>
      </c>
      <c r="J63" s="18">
        <v>17</v>
      </c>
      <c r="K63" s="18">
        <v>180</v>
      </c>
      <c r="L63" s="18">
        <v>10.588235294117647</v>
      </c>
      <c r="M63" s="18">
        <v>36.257352941176464</v>
      </c>
      <c r="Q63" s="35" t="s">
        <v>75</v>
      </c>
      <c r="R63" s="35">
        <v>17</v>
      </c>
      <c r="S63" s="35">
        <v>74</v>
      </c>
      <c r="T63" s="35">
        <v>4.3529411764705879</v>
      </c>
      <c r="U63" s="35">
        <v>25.742647058823529</v>
      </c>
      <c r="V63" s="32"/>
      <c r="W63" s="32"/>
    </row>
    <row r="64" spans="1:23">
      <c r="A64" s="32"/>
      <c r="B64" s="32"/>
      <c r="C64" s="32"/>
      <c r="D64" s="32"/>
      <c r="E64" s="32"/>
      <c r="F64" s="32"/>
      <c r="G64" s="32"/>
      <c r="Q64" s="32"/>
      <c r="R64" s="32"/>
      <c r="S64" s="32"/>
      <c r="T64" s="32"/>
      <c r="U64" s="32"/>
      <c r="V64" s="32"/>
      <c r="W64" s="32"/>
    </row>
    <row r="65" spans="1:29">
      <c r="A65" s="32"/>
      <c r="B65" s="32"/>
      <c r="C65" s="32"/>
      <c r="D65" s="32"/>
      <c r="E65" s="32"/>
      <c r="F65" s="32"/>
      <c r="G65" s="32"/>
      <c r="Q65" s="32"/>
      <c r="R65" s="32"/>
      <c r="S65" s="32"/>
      <c r="T65" s="32"/>
      <c r="U65" s="32"/>
      <c r="V65" s="32"/>
      <c r="W65" s="32"/>
    </row>
    <row r="66" spans="1:29" ht="16" thickBot="1">
      <c r="A66" s="32" t="s">
        <v>76</v>
      </c>
      <c r="B66" s="32"/>
      <c r="C66" s="32"/>
      <c r="D66" s="32"/>
      <c r="E66" s="32"/>
      <c r="F66" s="32"/>
      <c r="G66" s="32"/>
      <c r="I66" t="s">
        <v>76</v>
      </c>
      <c r="Q66" s="32" t="s">
        <v>76</v>
      </c>
      <c r="R66" s="32"/>
      <c r="S66" s="32"/>
      <c r="T66" s="32"/>
      <c r="U66" s="32"/>
      <c r="V66" s="32"/>
      <c r="W66" s="32"/>
    </row>
    <row r="67" spans="1:29">
      <c r="A67" s="33" t="s">
        <v>77</v>
      </c>
      <c r="B67" s="33" t="s">
        <v>78</v>
      </c>
      <c r="C67" s="33" t="s">
        <v>79</v>
      </c>
      <c r="D67" s="33" t="s">
        <v>80</v>
      </c>
      <c r="E67" s="33" t="s">
        <v>81</v>
      </c>
      <c r="F67" s="33" t="s">
        <v>82</v>
      </c>
      <c r="G67" s="33" t="s">
        <v>83</v>
      </c>
      <c r="I67" s="19" t="s">
        <v>77</v>
      </c>
      <c r="J67" s="19" t="s">
        <v>78</v>
      </c>
      <c r="K67" s="19" t="s">
        <v>79</v>
      </c>
      <c r="L67" s="19" t="s">
        <v>80</v>
      </c>
      <c r="M67" s="19" t="s">
        <v>81</v>
      </c>
      <c r="N67" s="19" t="s">
        <v>82</v>
      </c>
      <c r="O67" s="19" t="s">
        <v>83</v>
      </c>
      <c r="Q67" s="33" t="s">
        <v>77</v>
      </c>
      <c r="R67" s="33" t="s">
        <v>78</v>
      </c>
      <c r="S67" s="33" t="s">
        <v>79</v>
      </c>
      <c r="T67" s="33" t="s">
        <v>80</v>
      </c>
      <c r="U67" s="33" t="s">
        <v>81</v>
      </c>
      <c r="V67" s="33" t="s">
        <v>82</v>
      </c>
      <c r="W67" s="33" t="s">
        <v>83</v>
      </c>
    </row>
    <row r="68" spans="1:29">
      <c r="A68" s="34" t="s">
        <v>84</v>
      </c>
      <c r="B68" s="34">
        <v>276.38709677419388</v>
      </c>
      <c r="C68" s="34">
        <v>1</v>
      </c>
      <c r="D68" s="34">
        <v>276.38709677419388</v>
      </c>
      <c r="E68" s="34">
        <v>7.0308998302207213</v>
      </c>
      <c r="F68" s="34">
        <v>1.2849431721859749E-2</v>
      </c>
      <c r="G68" s="34">
        <v>4.1829642890582726</v>
      </c>
      <c r="I68" s="17" t="s">
        <v>84</v>
      </c>
      <c r="J68" s="17">
        <v>4.5390349688259448</v>
      </c>
      <c r="K68" s="17">
        <v>1</v>
      </c>
      <c r="L68" s="17">
        <v>4.5390349688259448</v>
      </c>
      <c r="M68" s="17">
        <v>0.11887313117242469</v>
      </c>
      <c r="N68" s="17">
        <v>0.73274793661925419</v>
      </c>
      <c r="O68" s="17">
        <v>4.1829642890582726</v>
      </c>
      <c r="Q68" s="34" t="s">
        <v>84</v>
      </c>
      <c r="R68" s="34">
        <v>331.96326917863939</v>
      </c>
      <c r="S68" s="34">
        <v>1</v>
      </c>
      <c r="T68" s="34">
        <v>331.96326917863939</v>
      </c>
      <c r="U68" s="34">
        <v>9.1266923614131716</v>
      </c>
      <c r="V68" s="34">
        <v>5.2175472116515621E-3</v>
      </c>
      <c r="W68" s="34">
        <v>4.1829642890582726</v>
      </c>
    </row>
    <row r="69" spans="1:29">
      <c r="A69" s="34" t="s">
        <v>85</v>
      </c>
      <c r="B69" s="34">
        <v>1140</v>
      </c>
      <c r="C69" s="34">
        <v>29</v>
      </c>
      <c r="D69" s="34">
        <v>39.310344827586206</v>
      </c>
      <c r="E69" s="34"/>
      <c r="F69" s="34"/>
      <c r="G69" s="34"/>
      <c r="I69" s="17" t="s">
        <v>85</v>
      </c>
      <c r="J69" s="17">
        <v>1107.3319327731094</v>
      </c>
      <c r="K69" s="17">
        <v>29</v>
      </c>
      <c r="L69" s="17">
        <v>38.183859750796877</v>
      </c>
      <c r="M69" s="17"/>
      <c r="N69" s="17"/>
      <c r="O69" s="17"/>
      <c r="Q69" s="34" t="s">
        <v>85</v>
      </c>
      <c r="R69" s="34">
        <v>1054.8109243697477</v>
      </c>
      <c r="S69" s="34">
        <v>29</v>
      </c>
      <c r="T69" s="34">
        <v>36.372790495508539</v>
      </c>
      <c r="U69" s="34"/>
      <c r="V69" s="34"/>
      <c r="W69" s="34"/>
    </row>
    <row r="70" spans="1:29">
      <c r="A70" s="34"/>
      <c r="B70" s="34"/>
      <c r="C70" s="34"/>
      <c r="D70" s="34"/>
      <c r="E70" s="34"/>
      <c r="F70" s="34"/>
      <c r="G70" s="34"/>
      <c r="I70" s="17"/>
      <c r="J70" s="17"/>
      <c r="K70" s="17"/>
      <c r="L70" s="17"/>
      <c r="M70" s="17"/>
      <c r="N70" s="17"/>
      <c r="O70" s="17"/>
      <c r="Q70" s="34"/>
      <c r="R70" s="34"/>
      <c r="S70" s="34"/>
      <c r="T70" s="34"/>
      <c r="U70" s="34"/>
      <c r="V70" s="34"/>
      <c r="W70" s="34"/>
    </row>
    <row r="71" spans="1:29" ht="16" thickBot="1">
      <c r="A71" s="35" t="s">
        <v>86</v>
      </c>
      <c r="B71" s="35">
        <v>1416.3870967741939</v>
      </c>
      <c r="C71" s="35">
        <v>30</v>
      </c>
      <c r="D71" s="35"/>
      <c r="E71" s="35"/>
      <c r="F71" s="35"/>
      <c r="G71" s="35"/>
      <c r="I71" s="18" t="s">
        <v>86</v>
      </c>
      <c r="J71" s="18">
        <v>1111.8709677419354</v>
      </c>
      <c r="K71" s="18">
        <v>30</v>
      </c>
      <c r="L71" s="18"/>
      <c r="M71" s="18"/>
      <c r="N71" s="18"/>
      <c r="O71" s="18"/>
      <c r="Q71" s="35" t="s">
        <v>86</v>
      </c>
      <c r="R71" s="35">
        <v>1386.7741935483871</v>
      </c>
      <c r="S71" s="35">
        <v>30</v>
      </c>
      <c r="T71" s="35"/>
      <c r="U71" s="35"/>
      <c r="V71" s="35"/>
      <c r="W71" s="35"/>
    </row>
    <row r="73" spans="1:29">
      <c r="A73" s="31" t="s">
        <v>55</v>
      </c>
      <c r="I73" s="31" t="s">
        <v>193</v>
      </c>
      <c r="Q73" s="31" t="s">
        <v>57</v>
      </c>
      <c r="R73" s="31"/>
      <c r="S73" s="31"/>
      <c r="T73" s="31"/>
      <c r="U73" s="31"/>
      <c r="V73" s="31"/>
      <c r="W73" s="31"/>
      <c r="Y73" s="31" t="s">
        <v>58</v>
      </c>
    </row>
    <row r="74" spans="1:29">
      <c r="A74" t="s">
        <v>67</v>
      </c>
      <c r="I74" t="s">
        <v>67</v>
      </c>
      <c r="Q74" s="32" t="s">
        <v>67</v>
      </c>
      <c r="R74" s="32"/>
      <c r="S74" s="32"/>
      <c r="T74" s="32"/>
      <c r="U74" s="32"/>
      <c r="V74" s="32"/>
      <c r="W74" s="32"/>
      <c r="Y74" t="s">
        <v>67</v>
      </c>
    </row>
    <row r="75" spans="1:29">
      <c r="Q75" s="32"/>
      <c r="R75" s="32"/>
      <c r="S75" s="32"/>
      <c r="T75" s="32"/>
      <c r="U75" s="32"/>
      <c r="V75" s="32"/>
      <c r="W75" s="32"/>
    </row>
    <row r="76" spans="1:29" ht="16" thickBot="1">
      <c r="A76" t="s">
        <v>68</v>
      </c>
      <c r="I76" t="s">
        <v>68</v>
      </c>
      <c r="Q76" s="32" t="s">
        <v>68</v>
      </c>
      <c r="R76" s="32"/>
      <c r="S76" s="32"/>
      <c r="T76" s="32"/>
      <c r="U76" s="32"/>
      <c r="V76" s="32"/>
      <c r="W76" s="32"/>
      <c r="Y76" t="s">
        <v>68</v>
      </c>
    </row>
    <row r="77" spans="1:29">
      <c r="A77" s="19" t="s">
        <v>69</v>
      </c>
      <c r="B77" s="19" t="s">
        <v>70</v>
      </c>
      <c r="C77" s="19" t="s">
        <v>71</v>
      </c>
      <c r="D77" s="19" t="s">
        <v>72</v>
      </c>
      <c r="E77" s="19" t="s">
        <v>73</v>
      </c>
      <c r="I77" s="19" t="s">
        <v>69</v>
      </c>
      <c r="J77" s="19" t="s">
        <v>70</v>
      </c>
      <c r="K77" s="19" t="s">
        <v>71</v>
      </c>
      <c r="L77" s="19" t="s">
        <v>72</v>
      </c>
      <c r="M77" s="19" t="s">
        <v>73</v>
      </c>
      <c r="Q77" s="33" t="s">
        <v>69</v>
      </c>
      <c r="R77" s="33" t="s">
        <v>70</v>
      </c>
      <c r="S77" s="33" t="s">
        <v>71</v>
      </c>
      <c r="T77" s="33" t="s">
        <v>72</v>
      </c>
      <c r="U77" s="33" t="s">
        <v>73</v>
      </c>
      <c r="V77" s="32"/>
      <c r="W77" s="32"/>
      <c r="Y77" s="19" t="s">
        <v>69</v>
      </c>
      <c r="Z77" s="19" t="s">
        <v>70</v>
      </c>
      <c r="AA77" s="19" t="s">
        <v>71</v>
      </c>
      <c r="AB77" s="19" t="s">
        <v>72</v>
      </c>
      <c r="AC77" s="19" t="s">
        <v>73</v>
      </c>
    </row>
    <row r="78" spans="1:29">
      <c r="A78" s="17" t="s">
        <v>74</v>
      </c>
      <c r="B78" s="17">
        <v>14</v>
      </c>
      <c r="C78" s="17">
        <v>137</v>
      </c>
      <c r="D78" s="17">
        <v>9.7857142857142865</v>
      </c>
      <c r="E78" s="17">
        <v>33.565934065934066</v>
      </c>
      <c r="I78" s="17" t="s">
        <v>74</v>
      </c>
      <c r="J78" s="17">
        <v>14</v>
      </c>
      <c r="K78" s="17">
        <v>174</v>
      </c>
      <c r="L78" s="17">
        <v>12.428571428571429</v>
      </c>
      <c r="M78" s="17">
        <v>34.41758241758243</v>
      </c>
      <c r="Q78" s="34" t="s">
        <v>74</v>
      </c>
      <c r="R78" s="34">
        <v>14</v>
      </c>
      <c r="S78" s="34">
        <v>123</v>
      </c>
      <c r="T78" s="34">
        <v>8.7857142857142865</v>
      </c>
      <c r="U78" s="34">
        <v>63.565934065934066</v>
      </c>
      <c r="V78" s="32"/>
      <c r="W78" s="32"/>
      <c r="Y78" s="17" t="s">
        <v>74</v>
      </c>
      <c r="Z78" s="17">
        <v>14</v>
      </c>
      <c r="AA78" s="17">
        <v>141</v>
      </c>
      <c r="AB78" s="17">
        <v>10.071428571428571</v>
      </c>
      <c r="AC78" s="17">
        <v>44.225274725274716</v>
      </c>
    </row>
    <row r="79" spans="1:29" ht="16" thickBot="1">
      <c r="A79" s="18" t="s">
        <v>75</v>
      </c>
      <c r="B79" s="18">
        <v>17</v>
      </c>
      <c r="C79" s="18">
        <v>104</v>
      </c>
      <c r="D79" s="18">
        <v>6.117647058823529</v>
      </c>
      <c r="E79" s="18">
        <v>41.610294117647058</v>
      </c>
      <c r="I79" s="18" t="s">
        <v>75</v>
      </c>
      <c r="J79" s="18">
        <v>17</v>
      </c>
      <c r="K79" s="18">
        <v>163</v>
      </c>
      <c r="L79" s="18">
        <v>9.5882352941176467</v>
      </c>
      <c r="M79" s="18">
        <v>33.132352941176464</v>
      </c>
      <c r="Q79" s="35" t="s">
        <v>75</v>
      </c>
      <c r="R79" s="35">
        <v>17</v>
      </c>
      <c r="S79" s="35">
        <v>39</v>
      </c>
      <c r="T79" s="35">
        <v>2.2941176470588234</v>
      </c>
      <c r="U79" s="35">
        <v>17.595588235294116</v>
      </c>
      <c r="V79" s="32"/>
      <c r="W79" s="32"/>
      <c r="Y79" s="18" t="s">
        <v>75</v>
      </c>
      <c r="Z79" s="18">
        <v>17</v>
      </c>
      <c r="AA79" s="18">
        <v>115</v>
      </c>
      <c r="AB79" s="18">
        <v>6.7647058823529411</v>
      </c>
      <c r="AC79" s="18">
        <v>32.691176470588232</v>
      </c>
    </row>
    <row r="80" spans="1:29">
      <c r="Q80" s="32"/>
      <c r="R80" s="32"/>
      <c r="S80" s="32"/>
      <c r="T80" s="32"/>
      <c r="U80" s="32"/>
      <c r="V80" s="32"/>
      <c r="W80" s="32"/>
    </row>
    <row r="81" spans="1:31">
      <c r="Q81" s="32"/>
      <c r="R81" s="32"/>
      <c r="S81" s="32"/>
      <c r="T81" s="32"/>
      <c r="U81" s="32"/>
      <c r="V81" s="32"/>
      <c r="W81" s="32"/>
    </row>
    <row r="82" spans="1:31" ht="16" thickBot="1">
      <c r="A82" t="s">
        <v>76</v>
      </c>
      <c r="I82" t="s">
        <v>76</v>
      </c>
      <c r="Q82" s="32" t="s">
        <v>76</v>
      </c>
      <c r="R82" s="32"/>
      <c r="S82" s="32"/>
      <c r="T82" s="32"/>
      <c r="U82" s="32"/>
      <c r="V82" s="32"/>
      <c r="W82" s="32"/>
      <c r="Y82" t="s">
        <v>76</v>
      </c>
    </row>
    <row r="83" spans="1:31">
      <c r="A83" s="19" t="s">
        <v>77</v>
      </c>
      <c r="B83" s="19" t="s">
        <v>78</v>
      </c>
      <c r="C83" s="19" t="s">
        <v>79</v>
      </c>
      <c r="D83" s="19" t="s">
        <v>80</v>
      </c>
      <c r="E83" s="19" t="s">
        <v>81</v>
      </c>
      <c r="F83" s="19" t="s">
        <v>82</v>
      </c>
      <c r="G83" s="19" t="s">
        <v>83</v>
      </c>
      <c r="I83" s="19" t="s">
        <v>77</v>
      </c>
      <c r="J83" s="19" t="s">
        <v>78</v>
      </c>
      <c r="K83" s="19" t="s">
        <v>79</v>
      </c>
      <c r="L83" s="19" t="s">
        <v>80</v>
      </c>
      <c r="M83" s="19" t="s">
        <v>81</v>
      </c>
      <c r="N83" s="19" t="s">
        <v>82</v>
      </c>
      <c r="O83" s="19" t="s">
        <v>83</v>
      </c>
      <c r="Q83" s="33" t="s">
        <v>77</v>
      </c>
      <c r="R83" s="33" t="s">
        <v>78</v>
      </c>
      <c r="S83" s="33" t="s">
        <v>79</v>
      </c>
      <c r="T83" s="33" t="s">
        <v>80</v>
      </c>
      <c r="U83" s="33" t="s">
        <v>81</v>
      </c>
      <c r="V83" s="33" t="s">
        <v>82</v>
      </c>
      <c r="W83" s="33" t="s">
        <v>83</v>
      </c>
      <c r="Y83" s="19" t="s">
        <v>77</v>
      </c>
      <c r="Z83" s="19" t="s">
        <v>78</v>
      </c>
      <c r="AA83" s="19" t="s">
        <v>79</v>
      </c>
      <c r="AB83" s="19" t="s">
        <v>80</v>
      </c>
      <c r="AC83" s="19" t="s">
        <v>81</v>
      </c>
      <c r="AD83" s="19" t="s">
        <v>82</v>
      </c>
      <c r="AE83" s="19" t="s">
        <v>83</v>
      </c>
    </row>
    <row r="84" spans="1:31">
      <c r="A84" s="17" t="s">
        <v>84</v>
      </c>
      <c r="B84" s="17">
        <v>103.29750609921439</v>
      </c>
      <c r="C84" s="17">
        <v>1</v>
      </c>
      <c r="D84" s="17">
        <v>103.29750609921439</v>
      </c>
      <c r="E84" s="17">
        <v>2.7180548868560557</v>
      </c>
      <c r="F84" s="17">
        <v>0.11001200977496471</v>
      </c>
      <c r="G84" s="17">
        <v>4.1829642890582726</v>
      </c>
      <c r="I84" s="17" t="s">
        <v>84</v>
      </c>
      <c r="J84" s="17">
        <v>61.937652480346742</v>
      </c>
      <c r="K84" s="17">
        <v>1</v>
      </c>
      <c r="L84" s="17">
        <v>61.937652480346742</v>
      </c>
      <c r="M84" s="17">
        <v>1.8374496141056031</v>
      </c>
      <c r="N84" s="17">
        <v>0.1857139001343675</v>
      </c>
      <c r="O84" s="17">
        <v>4.1829642890582726</v>
      </c>
      <c r="Q84" s="34" t="s">
        <v>84</v>
      </c>
      <c r="R84" s="34">
        <v>323.53280021686169</v>
      </c>
      <c r="S84" s="34">
        <v>1</v>
      </c>
      <c r="T84" s="34">
        <v>323.53280021686169</v>
      </c>
      <c r="U84" s="34">
        <v>8.4687833489336573</v>
      </c>
      <c r="V84" s="34">
        <v>6.8728385433193019E-3</v>
      </c>
      <c r="W84" s="34">
        <v>4.1829642890582726</v>
      </c>
      <c r="Y84" s="17" t="s">
        <v>84</v>
      </c>
      <c r="Z84" s="17">
        <v>83.948088912984531</v>
      </c>
      <c r="AA84" s="17">
        <v>1</v>
      </c>
      <c r="AB84" s="17">
        <v>83.948088912984531</v>
      </c>
      <c r="AC84" s="17">
        <v>2.2172336309650555</v>
      </c>
      <c r="AD84" s="17">
        <v>0.14727299847390149</v>
      </c>
      <c r="AE84" s="17">
        <v>4.1829642890582726</v>
      </c>
    </row>
    <row r="85" spans="1:31">
      <c r="A85" s="17" t="s">
        <v>85</v>
      </c>
      <c r="B85" s="17">
        <v>1102.1218487394958</v>
      </c>
      <c r="C85" s="17">
        <v>29</v>
      </c>
      <c r="D85" s="17">
        <v>38.004201680672267</v>
      </c>
      <c r="E85" s="17"/>
      <c r="F85" s="17"/>
      <c r="G85" s="17"/>
      <c r="I85" s="17" t="s">
        <v>85</v>
      </c>
      <c r="J85" s="17">
        <v>977.54621848739498</v>
      </c>
      <c r="K85" s="17">
        <v>29</v>
      </c>
      <c r="L85" s="17">
        <v>33.708490292668792</v>
      </c>
      <c r="M85" s="17"/>
      <c r="N85" s="17"/>
      <c r="O85" s="17"/>
      <c r="Q85" s="34" t="s">
        <v>85</v>
      </c>
      <c r="R85" s="34">
        <v>1107.8865546218485</v>
      </c>
      <c r="S85" s="34">
        <v>29</v>
      </c>
      <c r="T85" s="34">
        <v>38.202984642132705</v>
      </c>
      <c r="U85" s="34"/>
      <c r="V85" s="34"/>
      <c r="W85" s="34"/>
      <c r="Y85" s="17" t="s">
        <v>85</v>
      </c>
      <c r="Z85" s="17">
        <v>1097.9873949579833</v>
      </c>
      <c r="AA85" s="17">
        <v>29</v>
      </c>
      <c r="AB85" s="17">
        <v>37.861634308895972</v>
      </c>
      <c r="AC85" s="17"/>
      <c r="AD85" s="17"/>
      <c r="AE85" s="17"/>
    </row>
    <row r="86" spans="1:31">
      <c r="A86" s="17"/>
      <c r="B86" s="17"/>
      <c r="C86" s="17"/>
      <c r="D86" s="17"/>
      <c r="E86" s="17"/>
      <c r="F86" s="17"/>
      <c r="G86" s="17"/>
      <c r="I86" s="17"/>
      <c r="J86" s="17"/>
      <c r="K86" s="17"/>
      <c r="L86" s="17"/>
      <c r="M86" s="17"/>
      <c r="N86" s="17"/>
      <c r="O86" s="17"/>
      <c r="Q86" s="34"/>
      <c r="R86" s="34"/>
      <c r="S86" s="34"/>
      <c r="T86" s="34"/>
      <c r="U86" s="34"/>
      <c r="V86" s="34"/>
      <c r="W86" s="34"/>
      <c r="Y86" s="17"/>
      <c r="Z86" s="17"/>
      <c r="AA86" s="17"/>
      <c r="AB86" s="17"/>
      <c r="AC86" s="17"/>
      <c r="AD86" s="17"/>
      <c r="AE86" s="17"/>
    </row>
    <row r="87" spans="1:31" ht="16" thickBot="1">
      <c r="A87" s="18" t="s">
        <v>86</v>
      </c>
      <c r="B87" s="18">
        <v>1205.4193548387102</v>
      </c>
      <c r="C87" s="18">
        <v>30</v>
      </c>
      <c r="D87" s="18"/>
      <c r="E87" s="18"/>
      <c r="F87" s="18"/>
      <c r="G87" s="18"/>
      <c r="I87" s="18" t="s">
        <v>86</v>
      </c>
      <c r="J87" s="18">
        <v>1039.4838709677417</v>
      </c>
      <c r="K87" s="18">
        <v>30</v>
      </c>
      <c r="L87" s="18"/>
      <c r="M87" s="18"/>
      <c r="N87" s="18"/>
      <c r="O87" s="18"/>
      <c r="Q87" s="35" t="s">
        <v>86</v>
      </c>
      <c r="R87" s="35">
        <v>1431.4193548387102</v>
      </c>
      <c r="S87" s="35">
        <v>30</v>
      </c>
      <c r="T87" s="35"/>
      <c r="U87" s="35"/>
      <c r="V87" s="35"/>
      <c r="W87" s="35"/>
      <c r="Y87" s="18" t="s">
        <v>86</v>
      </c>
      <c r="Z87" s="18">
        <v>1181.9354838709678</v>
      </c>
      <c r="AA87" s="18">
        <v>30</v>
      </c>
      <c r="AB87" s="18"/>
      <c r="AC87" s="18"/>
      <c r="AD87" s="18"/>
      <c r="AE87" s="18"/>
    </row>
    <row r="88" spans="1:31">
      <c r="A88" s="17"/>
      <c r="B88" s="17"/>
      <c r="C88" s="17"/>
      <c r="D88" s="17"/>
      <c r="E88" s="17"/>
      <c r="F88" s="17"/>
      <c r="G88" s="17"/>
      <c r="I88" s="17"/>
      <c r="J88" s="17"/>
      <c r="K88" s="17"/>
      <c r="L88" s="17"/>
      <c r="M88" s="17"/>
      <c r="N88" s="17"/>
      <c r="O88" s="17"/>
    </row>
    <row r="89" spans="1:31">
      <c r="A89" s="17"/>
      <c r="B89" s="17"/>
      <c r="C89" s="17"/>
      <c r="D89" s="17"/>
      <c r="E89" s="17"/>
      <c r="F89" s="17"/>
      <c r="G89" s="17"/>
      <c r="I89" s="17"/>
      <c r="J89" s="17"/>
      <c r="K89" s="17"/>
      <c r="L89" s="17"/>
      <c r="M89" s="17"/>
      <c r="N89" s="17"/>
      <c r="O89" s="17"/>
    </row>
    <row r="90" spans="1:31">
      <c r="A90" s="17"/>
      <c r="B90" s="17"/>
      <c r="C90" s="17"/>
      <c r="D90" s="17"/>
      <c r="E90" s="17"/>
      <c r="F90" s="17"/>
      <c r="G90" s="17"/>
      <c r="I90" s="17"/>
      <c r="J90" s="17"/>
      <c r="K90" s="17"/>
      <c r="L90" s="17"/>
      <c r="M90" s="17"/>
      <c r="N90" s="17"/>
      <c r="O90" s="17"/>
    </row>
    <row r="91" spans="1:31">
      <c r="A91" s="17"/>
      <c r="B91" s="17"/>
      <c r="C91" s="17"/>
      <c r="D91" s="17"/>
      <c r="E91" s="17"/>
      <c r="F91" s="17"/>
      <c r="G91" s="17"/>
      <c r="I91" s="17"/>
      <c r="J91" s="17"/>
      <c r="K91" s="17"/>
      <c r="L91" s="17"/>
      <c r="M91" s="17"/>
      <c r="N91" s="17"/>
      <c r="O91" s="17"/>
    </row>
    <row r="92" spans="1:31">
      <c r="A92" s="17"/>
      <c r="B92" s="17"/>
      <c r="C92" s="17"/>
      <c r="D92" s="17"/>
      <c r="E92" s="17"/>
      <c r="F92" s="17"/>
      <c r="G92" s="17"/>
      <c r="I92" s="17"/>
      <c r="J92" s="17"/>
      <c r="K92" s="17"/>
      <c r="L92" s="17"/>
      <c r="M92" s="17"/>
      <c r="N92" s="17"/>
      <c r="O92" s="17"/>
    </row>
    <row r="93" spans="1:31">
      <c r="A93" s="17"/>
      <c r="B93" s="17"/>
      <c r="C93" s="17"/>
      <c r="D93" s="17"/>
      <c r="E93" s="17"/>
      <c r="F93" s="17"/>
      <c r="G93" s="17"/>
      <c r="I93" s="17"/>
      <c r="J93" s="17"/>
      <c r="K93" s="17"/>
      <c r="L93" s="17"/>
      <c r="M93" s="17"/>
      <c r="N93" s="17"/>
      <c r="O93" s="17"/>
    </row>
    <row r="94" spans="1:31">
      <c r="A94" s="17"/>
      <c r="B94" s="17"/>
      <c r="C94" s="17"/>
      <c r="D94" s="17"/>
      <c r="E94" s="17"/>
      <c r="F94" s="17"/>
      <c r="G94" s="17"/>
      <c r="I94" s="17"/>
      <c r="J94" s="17"/>
      <c r="K94" s="17"/>
      <c r="L94" s="17"/>
      <c r="M94" s="17"/>
      <c r="N94" s="17"/>
      <c r="O94" s="17"/>
    </row>
    <row r="95" spans="1:31">
      <c r="A95" s="17"/>
      <c r="B95" s="17"/>
      <c r="C95" s="17"/>
      <c r="D95" s="17"/>
      <c r="E95" s="17"/>
      <c r="F95" s="17"/>
      <c r="G95" s="17"/>
      <c r="I95" s="17"/>
      <c r="J95" s="17"/>
      <c r="K95" s="17"/>
      <c r="L95" s="17"/>
      <c r="M95" s="17"/>
      <c r="N95" s="17"/>
      <c r="O95" s="17"/>
    </row>
    <row r="96" spans="1:31">
      <c r="A96" s="17"/>
      <c r="B96" s="17"/>
      <c r="C96" s="17"/>
      <c r="D96" s="17"/>
      <c r="E96" s="17"/>
      <c r="F96" s="17"/>
      <c r="G96" s="17"/>
      <c r="I96" s="17"/>
      <c r="J96" s="17"/>
      <c r="K96" s="17"/>
      <c r="L96" s="17"/>
      <c r="M96" s="17"/>
      <c r="N96" s="17"/>
      <c r="O96" s="17"/>
    </row>
    <row r="97" spans="1:15">
      <c r="A97" s="17"/>
      <c r="B97" s="17"/>
      <c r="C97" s="17"/>
      <c r="D97" s="17"/>
      <c r="E97" s="17"/>
      <c r="F97" s="17"/>
      <c r="G97" s="17"/>
      <c r="I97" s="17"/>
      <c r="J97" s="17"/>
      <c r="K97" s="17"/>
      <c r="L97" s="17"/>
      <c r="M97" s="17"/>
      <c r="N97" s="17"/>
      <c r="O97" s="17"/>
    </row>
    <row r="99" spans="1:15">
      <c r="A99" t="s">
        <v>98</v>
      </c>
      <c r="B99" t="s">
        <v>99</v>
      </c>
    </row>
    <row r="100" spans="1:15">
      <c r="A100">
        <v>0</v>
      </c>
      <c r="B100">
        <v>16</v>
      </c>
      <c r="D100" t="s">
        <v>67</v>
      </c>
    </row>
    <row r="101" spans="1:15">
      <c r="A101">
        <v>0</v>
      </c>
      <c r="B101">
        <v>17</v>
      </c>
    </row>
    <row r="102" spans="1:15" ht="16" thickBot="1">
      <c r="A102">
        <v>0</v>
      </c>
      <c r="B102">
        <v>20</v>
      </c>
      <c r="D102" t="s">
        <v>68</v>
      </c>
    </row>
    <row r="103" spans="1:15">
      <c r="A103">
        <v>0</v>
      </c>
      <c r="B103">
        <v>10</v>
      </c>
      <c r="D103" s="19" t="s">
        <v>69</v>
      </c>
      <c r="E103" s="19" t="s">
        <v>70</v>
      </c>
      <c r="F103" s="19" t="s">
        <v>71</v>
      </c>
      <c r="G103" s="19" t="s">
        <v>72</v>
      </c>
      <c r="H103" s="19" t="s">
        <v>73</v>
      </c>
    </row>
    <row r="104" spans="1:15">
      <c r="A104">
        <v>0</v>
      </c>
      <c r="B104">
        <v>20</v>
      </c>
      <c r="D104" s="17" t="s">
        <v>74</v>
      </c>
      <c r="E104" s="17">
        <v>120</v>
      </c>
      <c r="F104" s="17">
        <v>1331</v>
      </c>
      <c r="G104" s="17">
        <v>11.091666666666667</v>
      </c>
      <c r="H104" s="17">
        <v>42.571358543417368</v>
      </c>
    </row>
    <row r="105" spans="1:15" ht="16" thickBot="1">
      <c r="A105">
        <v>0</v>
      </c>
      <c r="B105">
        <v>7</v>
      </c>
      <c r="D105" s="18" t="s">
        <v>75</v>
      </c>
      <c r="E105" s="18">
        <v>170</v>
      </c>
      <c r="F105" s="18">
        <v>1317</v>
      </c>
      <c r="G105" s="18">
        <v>7.7470588235294118</v>
      </c>
      <c r="H105" s="18">
        <v>44.119074138531154</v>
      </c>
    </row>
    <row r="106" spans="1:15">
      <c r="A106">
        <v>0</v>
      </c>
      <c r="B106">
        <v>11</v>
      </c>
    </row>
    <row r="107" spans="1:15">
      <c r="A107">
        <v>0</v>
      </c>
      <c r="B107">
        <v>7</v>
      </c>
    </row>
    <row r="108" spans="1:15" ht="16" thickBot="1">
      <c r="A108">
        <v>1</v>
      </c>
      <c r="B108">
        <v>10</v>
      </c>
      <c r="D108" t="s">
        <v>76</v>
      </c>
    </row>
    <row r="109" spans="1:15">
      <c r="A109">
        <v>1</v>
      </c>
      <c r="B109">
        <v>12</v>
      </c>
      <c r="D109" s="19" t="s">
        <v>77</v>
      </c>
      <c r="E109" s="19" t="s">
        <v>78</v>
      </c>
      <c r="F109" s="19" t="s">
        <v>79</v>
      </c>
      <c r="G109" s="19" t="s">
        <v>80</v>
      </c>
      <c r="H109" s="19" t="s">
        <v>81</v>
      </c>
      <c r="I109" s="19" t="s">
        <v>82</v>
      </c>
      <c r="J109" s="19" t="s">
        <v>83</v>
      </c>
    </row>
    <row r="110" spans="1:15">
      <c r="A110">
        <v>2</v>
      </c>
      <c r="B110">
        <v>3</v>
      </c>
      <c r="D110" s="17" t="s">
        <v>84</v>
      </c>
      <c r="E110" s="17">
        <v>786.90549357672535</v>
      </c>
      <c r="F110" s="17">
        <v>1</v>
      </c>
      <c r="G110" s="17">
        <v>786.90549357672535</v>
      </c>
      <c r="H110" s="17">
        <v>18.098282806172421</v>
      </c>
      <c r="I110" s="17">
        <v>2.8398950093496791E-5</v>
      </c>
      <c r="J110" s="17">
        <v>3.8739496986544393</v>
      </c>
    </row>
    <row r="111" spans="1:15">
      <c r="A111">
        <v>2</v>
      </c>
      <c r="B111">
        <v>4</v>
      </c>
      <c r="D111" s="17" t="s">
        <v>85</v>
      </c>
      <c r="E111" s="17">
        <v>12522.115196078445</v>
      </c>
      <c r="F111" s="17">
        <v>288</v>
      </c>
      <c r="G111" s="17">
        <v>43.479566653050156</v>
      </c>
      <c r="H111" s="17"/>
      <c r="I111" s="17"/>
      <c r="J111" s="17"/>
    </row>
    <row r="112" spans="1:15">
      <c r="A112">
        <v>2</v>
      </c>
      <c r="B112">
        <v>10</v>
      </c>
      <c r="D112" s="17"/>
      <c r="E112" s="17"/>
      <c r="F112" s="17"/>
      <c r="G112" s="17"/>
      <c r="H112" s="17"/>
      <c r="I112" s="17"/>
      <c r="J112" s="17"/>
    </row>
    <row r="113" spans="1:10" ht="16" thickBot="1">
      <c r="A113">
        <v>2</v>
      </c>
      <c r="B113">
        <v>0</v>
      </c>
      <c r="D113" s="18" t="s">
        <v>86</v>
      </c>
      <c r="E113" s="18">
        <v>13309.02068965517</v>
      </c>
      <c r="F113" s="18">
        <v>289</v>
      </c>
      <c r="G113" s="18"/>
      <c r="H113" s="18"/>
      <c r="I113" s="18"/>
      <c r="J113" s="18"/>
    </row>
    <row r="114" spans="1:10">
      <c r="A114">
        <v>3</v>
      </c>
      <c r="B114">
        <v>11</v>
      </c>
    </row>
    <row r="115" spans="1:10">
      <c r="A115">
        <v>3</v>
      </c>
      <c r="B115">
        <v>1</v>
      </c>
    </row>
    <row r="116" spans="1:10">
      <c r="A116">
        <v>3</v>
      </c>
      <c r="B116">
        <v>20</v>
      </c>
    </row>
    <row r="117" spans="1:10">
      <c r="A117">
        <v>3</v>
      </c>
      <c r="B117">
        <v>20</v>
      </c>
    </row>
    <row r="118" spans="1:10">
      <c r="A118">
        <v>3</v>
      </c>
      <c r="B118">
        <v>8</v>
      </c>
    </row>
    <row r="119" spans="1:10">
      <c r="A119">
        <v>4</v>
      </c>
      <c r="B119">
        <v>13</v>
      </c>
    </row>
    <row r="120" spans="1:10">
      <c r="A120">
        <v>4</v>
      </c>
      <c r="B120">
        <v>11</v>
      </c>
    </row>
    <row r="121" spans="1:10">
      <c r="A121">
        <v>4</v>
      </c>
      <c r="B121">
        <v>16</v>
      </c>
    </row>
    <row r="122" spans="1:10">
      <c r="A122">
        <v>4</v>
      </c>
      <c r="B122">
        <v>3</v>
      </c>
    </row>
    <row r="123" spans="1:10">
      <c r="A123">
        <v>5</v>
      </c>
      <c r="B123">
        <v>13</v>
      </c>
    </row>
    <row r="124" spans="1:10">
      <c r="A124">
        <v>5</v>
      </c>
      <c r="B124">
        <v>2</v>
      </c>
    </row>
    <row r="125" spans="1:10">
      <c r="A125">
        <v>5</v>
      </c>
      <c r="B125">
        <v>17</v>
      </c>
    </row>
    <row r="126" spans="1:10">
      <c r="A126">
        <v>5</v>
      </c>
      <c r="B126">
        <v>11</v>
      </c>
    </row>
    <row r="127" spans="1:10">
      <c r="A127">
        <v>5</v>
      </c>
      <c r="B127">
        <v>8</v>
      </c>
    </row>
    <row r="128" spans="1:10">
      <c r="A128">
        <v>5</v>
      </c>
      <c r="B128">
        <v>11</v>
      </c>
    </row>
    <row r="129" spans="1:2">
      <c r="A129">
        <v>5</v>
      </c>
      <c r="B129">
        <v>10</v>
      </c>
    </row>
    <row r="130" spans="1:2">
      <c r="A130">
        <v>5</v>
      </c>
      <c r="B130">
        <v>13</v>
      </c>
    </row>
    <row r="131" spans="1:2">
      <c r="A131">
        <v>5</v>
      </c>
      <c r="B131">
        <v>12</v>
      </c>
    </row>
    <row r="132" spans="1:2">
      <c r="A132">
        <v>5</v>
      </c>
      <c r="B132">
        <v>1</v>
      </c>
    </row>
    <row r="133" spans="1:2">
      <c r="A133">
        <v>6</v>
      </c>
      <c r="B133">
        <v>20</v>
      </c>
    </row>
    <row r="134" spans="1:2">
      <c r="A134">
        <v>6</v>
      </c>
      <c r="B134">
        <v>13</v>
      </c>
    </row>
    <row r="135" spans="1:2">
      <c r="A135">
        <v>6</v>
      </c>
      <c r="B135">
        <v>4</v>
      </c>
    </row>
    <row r="136" spans="1:2">
      <c r="A136">
        <v>6</v>
      </c>
      <c r="B136">
        <v>14</v>
      </c>
    </row>
    <row r="137" spans="1:2">
      <c r="A137">
        <v>6</v>
      </c>
      <c r="B137">
        <v>6</v>
      </c>
    </row>
    <row r="138" spans="1:2">
      <c r="A138">
        <v>7</v>
      </c>
      <c r="B138" s="23">
        <v>20</v>
      </c>
    </row>
    <row r="139" spans="1:2">
      <c r="A139">
        <v>7</v>
      </c>
      <c r="B139">
        <v>2</v>
      </c>
    </row>
    <row r="140" spans="1:2">
      <c r="A140">
        <v>7</v>
      </c>
      <c r="B140">
        <v>9</v>
      </c>
    </row>
    <row r="141" spans="1:2">
      <c r="A141">
        <v>7</v>
      </c>
      <c r="B141">
        <v>10</v>
      </c>
    </row>
    <row r="142" spans="1:2">
      <c r="A142">
        <v>7</v>
      </c>
      <c r="B142">
        <v>0</v>
      </c>
    </row>
    <row r="143" spans="1:2">
      <c r="A143">
        <v>8</v>
      </c>
      <c r="B143">
        <v>0</v>
      </c>
    </row>
    <row r="144" spans="1:2">
      <c r="A144">
        <v>8</v>
      </c>
      <c r="B144">
        <v>7</v>
      </c>
    </row>
    <row r="145" spans="1:2">
      <c r="A145">
        <v>9</v>
      </c>
      <c r="B145" s="23">
        <v>20</v>
      </c>
    </row>
    <row r="146" spans="1:2">
      <c r="A146">
        <v>9</v>
      </c>
      <c r="B146">
        <v>0</v>
      </c>
    </row>
    <row r="147" spans="1:2">
      <c r="A147">
        <v>9</v>
      </c>
      <c r="B147">
        <v>0</v>
      </c>
    </row>
    <row r="148" spans="1:2">
      <c r="A148">
        <v>9</v>
      </c>
      <c r="B148">
        <v>8</v>
      </c>
    </row>
    <row r="149" spans="1:2">
      <c r="A149">
        <v>9</v>
      </c>
      <c r="B149">
        <v>1</v>
      </c>
    </row>
    <row r="150" spans="1:2">
      <c r="A150">
        <v>9</v>
      </c>
      <c r="B150">
        <v>20</v>
      </c>
    </row>
    <row r="151" spans="1:2">
      <c r="A151">
        <v>9</v>
      </c>
      <c r="B151">
        <v>16</v>
      </c>
    </row>
    <row r="152" spans="1:2">
      <c r="A152">
        <v>10</v>
      </c>
      <c r="B152">
        <v>15</v>
      </c>
    </row>
    <row r="153" spans="1:2">
      <c r="A153">
        <v>10</v>
      </c>
      <c r="B153">
        <v>17</v>
      </c>
    </row>
    <row r="154" spans="1:2">
      <c r="A154">
        <v>10</v>
      </c>
      <c r="B154">
        <v>13</v>
      </c>
    </row>
    <row r="155" spans="1:2">
      <c r="A155">
        <v>10</v>
      </c>
      <c r="B155">
        <v>4</v>
      </c>
    </row>
    <row r="156" spans="1:2">
      <c r="A156">
        <v>10</v>
      </c>
      <c r="B156">
        <v>0</v>
      </c>
    </row>
    <row r="157" spans="1:2">
      <c r="A157">
        <v>10</v>
      </c>
      <c r="B157">
        <v>14</v>
      </c>
    </row>
    <row r="158" spans="1:2">
      <c r="A158">
        <v>11</v>
      </c>
      <c r="B158">
        <v>0</v>
      </c>
    </row>
    <row r="159" spans="1:2">
      <c r="A159">
        <v>11</v>
      </c>
      <c r="B159">
        <v>17</v>
      </c>
    </row>
    <row r="160" spans="1:2">
      <c r="A160">
        <v>11</v>
      </c>
      <c r="B160">
        <v>0</v>
      </c>
    </row>
    <row r="161" spans="1:2">
      <c r="A161">
        <v>12</v>
      </c>
      <c r="B161">
        <v>7</v>
      </c>
    </row>
    <row r="162" spans="1:2">
      <c r="A162">
        <v>13</v>
      </c>
      <c r="B162" s="23">
        <v>12</v>
      </c>
    </row>
    <row r="163" spans="1:2">
      <c r="A163">
        <v>13</v>
      </c>
      <c r="B163">
        <v>0</v>
      </c>
    </row>
    <row r="164" spans="1:2">
      <c r="A164">
        <v>13</v>
      </c>
      <c r="B164">
        <v>20</v>
      </c>
    </row>
    <row r="165" spans="1:2">
      <c r="A165">
        <v>13</v>
      </c>
      <c r="B165">
        <v>10</v>
      </c>
    </row>
    <row r="166" spans="1:2">
      <c r="A166">
        <v>13</v>
      </c>
      <c r="B166">
        <v>1</v>
      </c>
    </row>
    <row r="167" spans="1:2">
      <c r="A167">
        <v>15</v>
      </c>
      <c r="B167">
        <v>0</v>
      </c>
    </row>
    <row r="168" spans="1:2">
      <c r="A168">
        <v>15</v>
      </c>
      <c r="B168">
        <v>17</v>
      </c>
    </row>
    <row r="169" spans="1:2">
      <c r="A169">
        <v>15</v>
      </c>
      <c r="B169" s="23">
        <v>13</v>
      </c>
    </row>
    <row r="170" spans="1:2">
      <c r="A170">
        <v>15</v>
      </c>
      <c r="B170">
        <v>19</v>
      </c>
    </row>
    <row r="171" spans="1:2">
      <c r="A171">
        <v>15</v>
      </c>
      <c r="B171">
        <v>13</v>
      </c>
    </row>
    <row r="172" spans="1:2">
      <c r="A172">
        <v>15</v>
      </c>
      <c r="B172">
        <v>10</v>
      </c>
    </row>
    <row r="173" spans="1:2">
      <c r="A173">
        <v>15</v>
      </c>
      <c r="B173">
        <v>4</v>
      </c>
    </row>
    <row r="174" spans="1:2">
      <c r="A174">
        <v>15</v>
      </c>
      <c r="B174">
        <v>9</v>
      </c>
    </row>
    <row r="175" spans="1:2">
      <c r="A175">
        <v>15</v>
      </c>
      <c r="B175">
        <v>1</v>
      </c>
    </row>
    <row r="176" spans="1:2">
      <c r="A176">
        <v>15</v>
      </c>
      <c r="B176">
        <v>20</v>
      </c>
    </row>
    <row r="177" spans="1:2">
      <c r="A177">
        <v>15</v>
      </c>
      <c r="B177">
        <v>6</v>
      </c>
    </row>
    <row r="178" spans="1:2">
      <c r="A178">
        <v>15</v>
      </c>
      <c r="B178">
        <v>7</v>
      </c>
    </row>
    <row r="179" spans="1:2">
      <c r="A179">
        <v>16</v>
      </c>
      <c r="B179">
        <v>16</v>
      </c>
    </row>
    <row r="180" spans="1:2">
      <c r="A180">
        <v>16</v>
      </c>
      <c r="B180">
        <v>4</v>
      </c>
    </row>
    <row r="181" spans="1:2">
      <c r="A181">
        <v>16</v>
      </c>
      <c r="B181">
        <v>11</v>
      </c>
    </row>
    <row r="182" spans="1:2">
      <c r="A182">
        <v>16</v>
      </c>
      <c r="B182">
        <v>10</v>
      </c>
    </row>
    <row r="183" spans="1:2">
      <c r="A183">
        <v>16</v>
      </c>
      <c r="B183">
        <v>2</v>
      </c>
    </row>
    <row r="184" spans="1:2">
      <c r="A184">
        <v>16</v>
      </c>
      <c r="B184">
        <v>20</v>
      </c>
    </row>
    <row r="185" spans="1:2">
      <c r="A185">
        <v>16</v>
      </c>
      <c r="B185">
        <v>0</v>
      </c>
    </row>
    <row r="186" spans="1:2">
      <c r="A186">
        <v>16</v>
      </c>
      <c r="B186">
        <v>10</v>
      </c>
    </row>
    <row r="187" spans="1:2">
      <c r="A187">
        <v>16</v>
      </c>
      <c r="B187">
        <v>10</v>
      </c>
    </row>
    <row r="188" spans="1:2">
      <c r="A188">
        <v>16</v>
      </c>
      <c r="B188">
        <v>0</v>
      </c>
    </row>
    <row r="189" spans="1:2">
      <c r="A189">
        <v>17</v>
      </c>
      <c r="B189" s="23">
        <v>16</v>
      </c>
    </row>
    <row r="190" spans="1:2">
      <c r="A190">
        <v>17</v>
      </c>
      <c r="B190">
        <v>5</v>
      </c>
    </row>
    <row r="191" spans="1:2">
      <c r="A191">
        <v>17</v>
      </c>
      <c r="B191">
        <v>0</v>
      </c>
    </row>
    <row r="192" spans="1:2">
      <c r="A192">
        <v>17</v>
      </c>
      <c r="B192">
        <v>2</v>
      </c>
    </row>
    <row r="193" spans="1:2">
      <c r="A193">
        <v>17</v>
      </c>
      <c r="B193">
        <v>10</v>
      </c>
    </row>
    <row r="194" spans="1:2">
      <c r="A194">
        <v>18</v>
      </c>
      <c r="B194">
        <v>0</v>
      </c>
    </row>
    <row r="195" spans="1:2">
      <c r="A195">
        <v>18</v>
      </c>
      <c r="B195">
        <v>0</v>
      </c>
    </row>
    <row r="196" spans="1:2">
      <c r="A196">
        <v>18</v>
      </c>
      <c r="B196">
        <v>0</v>
      </c>
    </row>
    <row r="197" spans="1:2">
      <c r="A197">
        <v>18</v>
      </c>
      <c r="B197">
        <v>0</v>
      </c>
    </row>
    <row r="198" spans="1:2">
      <c r="A198">
        <v>18</v>
      </c>
      <c r="B198">
        <v>3</v>
      </c>
    </row>
    <row r="199" spans="1:2">
      <c r="A199">
        <v>18</v>
      </c>
      <c r="B199">
        <v>2</v>
      </c>
    </row>
    <row r="200" spans="1:2">
      <c r="A200">
        <v>18</v>
      </c>
      <c r="B200">
        <v>0</v>
      </c>
    </row>
    <row r="201" spans="1:2">
      <c r="A201">
        <v>18</v>
      </c>
      <c r="B201">
        <v>0</v>
      </c>
    </row>
    <row r="202" spans="1:2">
      <c r="A202">
        <v>19</v>
      </c>
      <c r="B202">
        <v>9</v>
      </c>
    </row>
    <row r="203" spans="1:2">
      <c r="A203">
        <v>19</v>
      </c>
      <c r="B203">
        <v>7</v>
      </c>
    </row>
    <row r="204" spans="1:2">
      <c r="A204">
        <v>19</v>
      </c>
      <c r="B204">
        <v>4</v>
      </c>
    </row>
    <row r="205" spans="1:2">
      <c r="A205">
        <v>20</v>
      </c>
      <c r="B205">
        <v>12</v>
      </c>
    </row>
    <row r="206" spans="1:2">
      <c r="A206">
        <v>20</v>
      </c>
      <c r="B206">
        <v>0</v>
      </c>
    </row>
    <row r="207" spans="1:2">
      <c r="A207">
        <v>20</v>
      </c>
      <c r="B207" s="23">
        <v>1</v>
      </c>
    </row>
    <row r="208" spans="1:2">
      <c r="A208">
        <v>20</v>
      </c>
      <c r="B208" s="23">
        <v>3</v>
      </c>
    </row>
    <row r="209" spans="1:2">
      <c r="A209">
        <v>20</v>
      </c>
      <c r="B209">
        <v>5</v>
      </c>
    </row>
    <row r="210" spans="1:2">
      <c r="A210">
        <v>20</v>
      </c>
      <c r="B210">
        <v>0</v>
      </c>
    </row>
    <row r="211" spans="1:2">
      <c r="A211">
        <v>20</v>
      </c>
      <c r="B211">
        <v>20</v>
      </c>
    </row>
    <row r="212" spans="1:2">
      <c r="A212">
        <v>20</v>
      </c>
      <c r="B212">
        <v>3</v>
      </c>
    </row>
    <row r="213" spans="1:2">
      <c r="A213">
        <v>20</v>
      </c>
      <c r="B213">
        <v>14</v>
      </c>
    </row>
    <row r="214" spans="1:2">
      <c r="A214">
        <v>20</v>
      </c>
      <c r="B214">
        <v>0</v>
      </c>
    </row>
    <row r="215" spans="1:2">
      <c r="A215">
        <v>20</v>
      </c>
      <c r="B215">
        <v>0</v>
      </c>
    </row>
    <row r="216" spans="1:2">
      <c r="A216">
        <v>20</v>
      </c>
      <c r="B216">
        <v>8</v>
      </c>
    </row>
    <row r="217" spans="1:2">
      <c r="A217">
        <v>20</v>
      </c>
      <c r="B217">
        <v>0</v>
      </c>
    </row>
    <row r="218" spans="1:2">
      <c r="A218">
        <v>20</v>
      </c>
      <c r="B218">
        <v>20</v>
      </c>
    </row>
    <row r="219" spans="1:2">
      <c r="A219">
        <v>20</v>
      </c>
      <c r="B219">
        <v>11</v>
      </c>
    </row>
    <row r="220" spans="1:2">
      <c r="B220">
        <v>15</v>
      </c>
    </row>
    <row r="221" spans="1:2">
      <c r="B221">
        <v>14</v>
      </c>
    </row>
    <row r="222" spans="1:2">
      <c r="B222">
        <v>10</v>
      </c>
    </row>
    <row r="223" spans="1:2">
      <c r="B223">
        <v>20</v>
      </c>
    </row>
    <row r="224" spans="1:2">
      <c r="B224">
        <v>5</v>
      </c>
    </row>
    <row r="225" spans="2:2">
      <c r="B225">
        <v>14</v>
      </c>
    </row>
    <row r="226" spans="2:2">
      <c r="B226">
        <v>11</v>
      </c>
    </row>
    <row r="227" spans="2:2">
      <c r="B227">
        <v>15</v>
      </c>
    </row>
    <row r="228" spans="2:2">
      <c r="B228">
        <v>7</v>
      </c>
    </row>
    <row r="229" spans="2:2">
      <c r="B229">
        <v>6</v>
      </c>
    </row>
    <row r="230" spans="2:2">
      <c r="B230">
        <v>13</v>
      </c>
    </row>
    <row r="231" spans="2:2">
      <c r="B231">
        <v>1</v>
      </c>
    </row>
    <row r="232" spans="2:2">
      <c r="B232">
        <v>5</v>
      </c>
    </row>
    <row r="233" spans="2:2">
      <c r="B233">
        <v>12</v>
      </c>
    </row>
    <row r="234" spans="2:2">
      <c r="B234">
        <v>2</v>
      </c>
    </row>
    <row r="235" spans="2:2">
      <c r="B235">
        <v>0</v>
      </c>
    </row>
    <row r="236" spans="2:2">
      <c r="B236">
        <v>0</v>
      </c>
    </row>
    <row r="237" spans="2:2">
      <c r="B237">
        <v>2</v>
      </c>
    </row>
    <row r="238" spans="2:2">
      <c r="B238">
        <v>2</v>
      </c>
    </row>
    <row r="239" spans="2:2">
      <c r="B239">
        <v>5</v>
      </c>
    </row>
    <row r="240" spans="2:2">
      <c r="B240">
        <v>12</v>
      </c>
    </row>
    <row r="241" spans="2:2">
      <c r="B241">
        <v>0</v>
      </c>
    </row>
    <row r="242" spans="2:2">
      <c r="B242">
        <v>5</v>
      </c>
    </row>
    <row r="243" spans="2:2">
      <c r="B243">
        <v>0</v>
      </c>
    </row>
    <row r="244" spans="2:2">
      <c r="B244">
        <v>0</v>
      </c>
    </row>
    <row r="245" spans="2:2">
      <c r="B245">
        <v>0</v>
      </c>
    </row>
    <row r="246" spans="2:2">
      <c r="B246">
        <v>0</v>
      </c>
    </row>
    <row r="247" spans="2:2">
      <c r="B247">
        <v>2</v>
      </c>
    </row>
    <row r="248" spans="2:2">
      <c r="B248">
        <v>0</v>
      </c>
    </row>
    <row r="249" spans="2:2">
      <c r="B249">
        <v>0</v>
      </c>
    </row>
    <row r="250" spans="2:2">
      <c r="B250">
        <v>13</v>
      </c>
    </row>
    <row r="251" spans="2:2">
      <c r="B251">
        <v>0</v>
      </c>
    </row>
    <row r="252" spans="2:2">
      <c r="B252">
        <v>0</v>
      </c>
    </row>
    <row r="253" spans="2:2">
      <c r="B253">
        <v>7</v>
      </c>
    </row>
    <row r="254" spans="2:2">
      <c r="B254">
        <v>3</v>
      </c>
    </row>
    <row r="255" spans="2:2">
      <c r="B255">
        <v>12</v>
      </c>
    </row>
    <row r="256" spans="2:2">
      <c r="B256">
        <v>7</v>
      </c>
    </row>
    <row r="257" spans="2:2">
      <c r="B257">
        <v>10</v>
      </c>
    </row>
    <row r="258" spans="2:2">
      <c r="B258">
        <v>3</v>
      </c>
    </row>
    <row r="259" spans="2:2">
      <c r="B259">
        <v>12</v>
      </c>
    </row>
    <row r="260" spans="2:2">
      <c r="B260">
        <v>12</v>
      </c>
    </row>
    <row r="261" spans="2:2">
      <c r="B261">
        <v>0</v>
      </c>
    </row>
    <row r="262" spans="2:2">
      <c r="B262">
        <v>20</v>
      </c>
    </row>
    <row r="263" spans="2:2">
      <c r="B263">
        <v>2</v>
      </c>
    </row>
    <row r="264" spans="2:2">
      <c r="B264">
        <v>15</v>
      </c>
    </row>
    <row r="265" spans="2:2">
      <c r="B265">
        <v>2</v>
      </c>
    </row>
    <row r="266" spans="2:2">
      <c r="B266">
        <v>0</v>
      </c>
    </row>
    <row r="267" spans="2:2">
      <c r="B267">
        <v>2</v>
      </c>
    </row>
    <row r="268" spans="2:2">
      <c r="B268">
        <v>0</v>
      </c>
    </row>
    <row r="269" spans="2:2">
      <c r="B269">
        <v>14</v>
      </c>
    </row>
  </sheetData>
  <autoFilter ref="A99:M219" xr:uid="{F52C6193-AB9F-A245-B8CF-918283D202E5}">
    <sortState xmlns:xlrd2="http://schemas.microsoft.com/office/spreadsheetml/2017/richdata2" ref="A100:M219">
      <sortCondition ref="A99:A219"/>
    </sortState>
  </autoFilter>
  <mergeCells count="11">
    <mergeCell ref="M21:N21"/>
    <mergeCell ref="O21:P21"/>
    <mergeCell ref="Q21:R21"/>
    <mergeCell ref="S21:T21"/>
    <mergeCell ref="A1:B1"/>
    <mergeCell ref="A21:B21"/>
    <mergeCell ref="C21:D21"/>
    <mergeCell ref="E21:F21"/>
    <mergeCell ref="G21:H21"/>
    <mergeCell ref="I21:J21"/>
    <mergeCell ref="K21:L21"/>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73072-705E-5B4C-A1E3-4EA729120C4D}">
  <dimension ref="A1:AN117"/>
  <sheetViews>
    <sheetView workbookViewId="0">
      <selection activeCell="I58" sqref="I58"/>
    </sheetView>
  </sheetViews>
  <sheetFormatPr baseColWidth="10" defaultRowHeight="15"/>
  <sheetData>
    <row r="1" spans="1:35">
      <c r="A1" s="59" t="s">
        <v>98</v>
      </c>
      <c r="B1" s="59"/>
      <c r="C1" s="59"/>
      <c r="D1" s="59"/>
      <c r="E1" s="59"/>
      <c r="F1" s="59"/>
      <c r="G1" s="59"/>
      <c r="H1" s="59"/>
      <c r="I1" s="59"/>
      <c r="J1" s="59"/>
      <c r="K1" s="59"/>
      <c r="L1" s="59"/>
      <c r="M1" s="59"/>
      <c r="N1" s="59"/>
      <c r="O1" s="59"/>
      <c r="P1" s="59"/>
      <c r="Q1" s="59"/>
      <c r="R1" s="59"/>
      <c r="S1" s="59"/>
      <c r="T1" s="59"/>
    </row>
    <row r="2" spans="1:35">
      <c r="A2" s="58" t="s">
        <v>187</v>
      </c>
      <c r="B2" s="58"/>
      <c r="C2" s="58" t="s">
        <v>188</v>
      </c>
      <c r="D2" s="58"/>
      <c r="E2" s="58" t="s">
        <v>189</v>
      </c>
      <c r="F2" s="58"/>
      <c r="G2" s="58" t="s">
        <v>52</v>
      </c>
      <c r="H2" s="58"/>
      <c r="I2" s="58" t="s">
        <v>53</v>
      </c>
      <c r="J2" s="58"/>
      <c r="K2" s="58" t="s">
        <v>122</v>
      </c>
      <c r="L2" s="58"/>
      <c r="M2" s="58" t="s">
        <v>55</v>
      </c>
      <c r="N2" s="58"/>
      <c r="O2" s="58" t="s">
        <v>190</v>
      </c>
      <c r="P2" s="58"/>
      <c r="Q2" s="58" t="s">
        <v>57</v>
      </c>
      <c r="R2" s="58"/>
      <c r="S2" s="58" t="s">
        <v>58</v>
      </c>
      <c r="T2" s="58"/>
      <c r="U2" s="58" t="s">
        <v>86</v>
      </c>
      <c r="V2" s="58"/>
      <c r="Z2" s="58" t="s">
        <v>215</v>
      </c>
      <c r="AA2" s="58"/>
      <c r="AB2" s="58" t="s">
        <v>216</v>
      </c>
      <c r="AC2" s="58"/>
      <c r="AF2" s="58" t="s">
        <v>215</v>
      </c>
      <c r="AG2" s="58"/>
      <c r="AH2" s="58" t="s">
        <v>216</v>
      </c>
      <c r="AI2" s="58"/>
    </row>
    <row r="3" spans="1:35">
      <c r="A3" t="s">
        <v>194</v>
      </c>
      <c r="B3" t="s">
        <v>63</v>
      </c>
      <c r="C3" t="s">
        <v>194</v>
      </c>
      <c r="D3" t="s">
        <v>63</v>
      </c>
      <c r="E3" t="s">
        <v>194</v>
      </c>
      <c r="F3" t="s">
        <v>63</v>
      </c>
      <c r="G3" t="s">
        <v>194</v>
      </c>
      <c r="H3" t="s">
        <v>63</v>
      </c>
      <c r="I3" t="s">
        <v>194</v>
      </c>
      <c r="J3" t="s">
        <v>63</v>
      </c>
      <c r="K3" t="s">
        <v>194</v>
      </c>
      <c r="L3" t="s">
        <v>63</v>
      </c>
      <c r="M3" t="s">
        <v>194</v>
      </c>
      <c r="N3" t="s">
        <v>63</v>
      </c>
      <c r="O3" t="s">
        <v>194</v>
      </c>
      <c r="P3" t="s">
        <v>63</v>
      </c>
      <c r="Q3" t="s">
        <v>194</v>
      </c>
      <c r="R3" t="s">
        <v>63</v>
      </c>
      <c r="S3" t="s">
        <v>194</v>
      </c>
      <c r="T3" t="s">
        <v>63</v>
      </c>
      <c r="U3" t="s">
        <v>194</v>
      </c>
      <c r="V3" t="s">
        <v>63</v>
      </c>
      <c r="Z3" t="s">
        <v>194</v>
      </c>
      <c r="AA3" t="s">
        <v>63</v>
      </c>
      <c r="AB3" t="s">
        <v>194</v>
      </c>
      <c r="AC3" t="s">
        <v>63</v>
      </c>
      <c r="AF3" t="s">
        <v>197</v>
      </c>
      <c r="AG3" t="s">
        <v>63</v>
      </c>
      <c r="AH3" t="s">
        <v>197</v>
      </c>
      <c r="AI3" t="s">
        <v>63</v>
      </c>
    </row>
    <row r="4" spans="1:35">
      <c r="A4" s="23">
        <v>1</v>
      </c>
      <c r="B4">
        <v>10</v>
      </c>
      <c r="C4" s="23">
        <v>1</v>
      </c>
      <c r="D4">
        <v>5</v>
      </c>
      <c r="E4" s="23">
        <v>1</v>
      </c>
      <c r="F4">
        <v>9</v>
      </c>
      <c r="G4" s="23">
        <v>1</v>
      </c>
      <c r="H4">
        <v>10</v>
      </c>
      <c r="I4" s="23">
        <v>1</v>
      </c>
      <c r="J4">
        <v>12</v>
      </c>
      <c r="K4" s="23">
        <v>1</v>
      </c>
      <c r="L4">
        <v>11</v>
      </c>
      <c r="M4" s="23">
        <v>1</v>
      </c>
      <c r="N4">
        <v>9</v>
      </c>
      <c r="O4" s="23">
        <v>1</v>
      </c>
      <c r="P4">
        <v>13</v>
      </c>
      <c r="Q4" s="23">
        <v>1</v>
      </c>
      <c r="R4">
        <v>0</v>
      </c>
      <c r="S4" s="23">
        <v>1</v>
      </c>
      <c r="T4">
        <v>11</v>
      </c>
      <c r="U4" s="23">
        <v>1</v>
      </c>
      <c r="V4">
        <v>9</v>
      </c>
      <c r="Z4" s="23">
        <v>1</v>
      </c>
      <c r="AA4">
        <v>9</v>
      </c>
      <c r="AB4" s="23">
        <v>5</v>
      </c>
      <c r="AC4">
        <v>6.2</v>
      </c>
      <c r="AF4" s="23">
        <v>7</v>
      </c>
      <c r="AG4">
        <v>9</v>
      </c>
      <c r="AH4" s="23">
        <v>9</v>
      </c>
      <c r="AI4">
        <v>6.2</v>
      </c>
    </row>
    <row r="5" spans="1:35">
      <c r="A5" s="23">
        <v>10</v>
      </c>
      <c r="B5">
        <v>20</v>
      </c>
      <c r="C5" s="23">
        <v>10</v>
      </c>
      <c r="D5">
        <v>19</v>
      </c>
      <c r="E5" s="23">
        <v>10</v>
      </c>
      <c r="F5">
        <v>19</v>
      </c>
      <c r="G5" s="23">
        <v>10</v>
      </c>
      <c r="H5">
        <v>19</v>
      </c>
      <c r="I5" s="23">
        <v>10</v>
      </c>
      <c r="J5">
        <v>20</v>
      </c>
      <c r="K5" s="23">
        <v>10</v>
      </c>
      <c r="L5">
        <v>18</v>
      </c>
      <c r="M5" s="23">
        <v>10</v>
      </c>
      <c r="N5">
        <v>17</v>
      </c>
      <c r="O5" s="23">
        <v>10</v>
      </c>
      <c r="P5">
        <v>20</v>
      </c>
      <c r="Q5" s="23">
        <v>10</v>
      </c>
      <c r="R5">
        <v>18</v>
      </c>
      <c r="S5" s="23">
        <v>10</v>
      </c>
      <c r="T5">
        <v>20</v>
      </c>
      <c r="U5" s="23">
        <v>10</v>
      </c>
      <c r="V5">
        <v>19</v>
      </c>
      <c r="Z5" s="23">
        <v>10</v>
      </c>
      <c r="AA5">
        <v>19</v>
      </c>
      <c r="AB5" s="23">
        <v>6</v>
      </c>
      <c r="AC5">
        <v>10.9</v>
      </c>
      <c r="AF5" s="23">
        <v>10</v>
      </c>
      <c r="AG5">
        <v>19</v>
      </c>
      <c r="AH5" s="23">
        <v>7</v>
      </c>
      <c r="AI5">
        <v>10.9</v>
      </c>
    </row>
    <row r="6" spans="1:35">
      <c r="A6" s="23">
        <v>8</v>
      </c>
      <c r="B6">
        <v>7</v>
      </c>
      <c r="C6" s="23">
        <v>8</v>
      </c>
      <c r="D6">
        <v>6</v>
      </c>
      <c r="E6" s="23">
        <v>8</v>
      </c>
      <c r="F6">
        <v>2</v>
      </c>
      <c r="G6" s="23">
        <v>8</v>
      </c>
      <c r="H6">
        <v>9</v>
      </c>
      <c r="I6" s="23">
        <v>8</v>
      </c>
      <c r="J6">
        <v>4</v>
      </c>
      <c r="K6" s="23">
        <v>8</v>
      </c>
      <c r="L6">
        <v>6</v>
      </c>
      <c r="M6" s="23">
        <v>8</v>
      </c>
      <c r="N6">
        <v>5</v>
      </c>
      <c r="O6" s="23">
        <v>8</v>
      </c>
      <c r="P6">
        <v>3</v>
      </c>
      <c r="Q6" s="23">
        <v>8</v>
      </c>
      <c r="R6">
        <v>5</v>
      </c>
      <c r="S6" s="23">
        <v>8</v>
      </c>
      <c r="T6">
        <v>5</v>
      </c>
      <c r="U6" s="23">
        <v>8</v>
      </c>
      <c r="V6">
        <v>5.2</v>
      </c>
      <c r="Z6" s="23">
        <v>8</v>
      </c>
      <c r="AA6">
        <v>5.2</v>
      </c>
      <c r="AB6" s="23">
        <v>0</v>
      </c>
      <c r="AC6">
        <v>2.7</v>
      </c>
      <c r="AF6" s="23">
        <v>4</v>
      </c>
      <c r="AG6">
        <v>5.2</v>
      </c>
      <c r="AH6" s="23">
        <v>0</v>
      </c>
      <c r="AI6">
        <v>2.7</v>
      </c>
    </row>
    <row r="7" spans="1:35">
      <c r="A7" s="23">
        <v>8</v>
      </c>
      <c r="B7">
        <v>13</v>
      </c>
      <c r="C7" s="23">
        <v>8</v>
      </c>
      <c r="D7">
        <v>16</v>
      </c>
      <c r="E7" s="23">
        <v>8</v>
      </c>
      <c r="F7">
        <v>3</v>
      </c>
      <c r="G7" s="23">
        <v>8</v>
      </c>
      <c r="H7">
        <v>19</v>
      </c>
      <c r="I7" s="23">
        <v>8</v>
      </c>
      <c r="J7">
        <v>13</v>
      </c>
      <c r="K7" s="23">
        <v>8</v>
      </c>
      <c r="L7">
        <v>17</v>
      </c>
      <c r="M7" s="23">
        <v>8</v>
      </c>
      <c r="N7">
        <v>16</v>
      </c>
      <c r="O7" s="23">
        <v>8</v>
      </c>
      <c r="P7">
        <v>19</v>
      </c>
      <c r="Q7" s="23">
        <v>8</v>
      </c>
      <c r="R7">
        <v>0</v>
      </c>
      <c r="S7" s="23">
        <v>8</v>
      </c>
      <c r="T7">
        <v>16</v>
      </c>
      <c r="U7" s="23">
        <v>8</v>
      </c>
      <c r="V7">
        <v>13.2</v>
      </c>
      <c r="Z7" s="23">
        <v>8</v>
      </c>
      <c r="AA7">
        <v>13.2</v>
      </c>
      <c r="AB7" s="23">
        <v>6</v>
      </c>
      <c r="AC7">
        <v>5.2</v>
      </c>
      <c r="AF7" s="23">
        <v>10</v>
      </c>
      <c r="AG7">
        <v>13.2</v>
      </c>
      <c r="AH7" s="23">
        <v>9</v>
      </c>
      <c r="AI7">
        <v>5.2</v>
      </c>
    </row>
    <row r="8" spans="1:35">
      <c r="A8" s="23">
        <v>8</v>
      </c>
      <c r="B8">
        <v>20</v>
      </c>
      <c r="C8" s="23">
        <v>8</v>
      </c>
      <c r="D8">
        <v>0</v>
      </c>
      <c r="E8" s="23">
        <v>8</v>
      </c>
      <c r="F8">
        <v>20</v>
      </c>
      <c r="G8" s="23">
        <v>8</v>
      </c>
      <c r="H8">
        <v>10</v>
      </c>
      <c r="I8" s="23">
        <v>8</v>
      </c>
      <c r="J8">
        <v>10</v>
      </c>
      <c r="K8" s="23">
        <v>8</v>
      </c>
      <c r="L8">
        <v>5</v>
      </c>
      <c r="M8" s="23">
        <v>8</v>
      </c>
      <c r="N8">
        <v>10</v>
      </c>
      <c r="O8" s="23">
        <v>8</v>
      </c>
      <c r="P8">
        <v>18</v>
      </c>
      <c r="Q8" s="23">
        <v>8</v>
      </c>
      <c r="R8">
        <v>20</v>
      </c>
      <c r="S8" s="23">
        <v>8</v>
      </c>
      <c r="T8">
        <v>20</v>
      </c>
      <c r="U8" s="23">
        <v>8</v>
      </c>
      <c r="V8">
        <v>13.3</v>
      </c>
      <c r="Z8" s="23">
        <v>8</v>
      </c>
      <c r="AA8">
        <v>13.3</v>
      </c>
      <c r="AB8" s="23">
        <v>5</v>
      </c>
      <c r="AC8">
        <v>8.8000000000000007</v>
      </c>
      <c r="AF8" s="23">
        <v>10</v>
      </c>
      <c r="AG8">
        <v>13.3</v>
      </c>
      <c r="AH8" s="23">
        <v>1</v>
      </c>
      <c r="AI8">
        <v>8.8000000000000007</v>
      </c>
    </row>
    <row r="9" spans="1:35">
      <c r="A9" s="23">
        <v>10</v>
      </c>
      <c r="B9">
        <v>20</v>
      </c>
      <c r="C9" s="23">
        <v>10</v>
      </c>
      <c r="D9">
        <v>18</v>
      </c>
      <c r="E9" s="23">
        <v>10</v>
      </c>
      <c r="F9">
        <v>17</v>
      </c>
      <c r="G9" s="23">
        <v>10</v>
      </c>
      <c r="H9">
        <v>18</v>
      </c>
      <c r="I9" s="23">
        <v>10</v>
      </c>
      <c r="J9">
        <v>20</v>
      </c>
      <c r="K9" s="23">
        <v>10</v>
      </c>
      <c r="L9">
        <v>20</v>
      </c>
      <c r="M9" s="23">
        <v>10</v>
      </c>
      <c r="N9">
        <v>19</v>
      </c>
      <c r="O9" s="23">
        <v>10</v>
      </c>
      <c r="P9">
        <v>18</v>
      </c>
      <c r="Q9" s="23">
        <v>10</v>
      </c>
      <c r="R9">
        <v>16</v>
      </c>
      <c r="S9" s="23">
        <v>10</v>
      </c>
      <c r="T9">
        <v>15</v>
      </c>
      <c r="U9" s="23">
        <v>10</v>
      </c>
      <c r="V9">
        <v>18.100000000000001</v>
      </c>
      <c r="Z9" s="23">
        <v>10</v>
      </c>
      <c r="AA9">
        <v>18.100000000000001</v>
      </c>
      <c r="AB9" s="23">
        <v>8</v>
      </c>
      <c r="AC9">
        <v>11.4</v>
      </c>
      <c r="AF9" s="23">
        <v>7</v>
      </c>
      <c r="AG9">
        <v>18.100000000000001</v>
      </c>
      <c r="AH9" s="23">
        <v>10</v>
      </c>
      <c r="AI9">
        <v>11.4</v>
      </c>
    </row>
    <row r="10" spans="1:35">
      <c r="A10" s="23">
        <v>6</v>
      </c>
      <c r="B10">
        <v>15</v>
      </c>
      <c r="C10" s="23">
        <v>6</v>
      </c>
      <c r="D10">
        <v>0</v>
      </c>
      <c r="E10" s="23">
        <v>6</v>
      </c>
      <c r="F10">
        <v>15</v>
      </c>
      <c r="G10" s="23">
        <v>6</v>
      </c>
      <c r="H10">
        <v>20</v>
      </c>
      <c r="I10" s="23">
        <v>6</v>
      </c>
      <c r="J10">
        <v>15</v>
      </c>
      <c r="K10" s="23">
        <v>6</v>
      </c>
      <c r="L10">
        <v>20</v>
      </c>
      <c r="M10" s="23">
        <v>6</v>
      </c>
      <c r="N10">
        <v>15</v>
      </c>
      <c r="O10" s="23">
        <v>6</v>
      </c>
      <c r="P10">
        <v>10</v>
      </c>
      <c r="Q10" s="23">
        <v>6</v>
      </c>
      <c r="R10">
        <v>20</v>
      </c>
      <c r="S10" s="23">
        <v>6</v>
      </c>
      <c r="T10">
        <v>0</v>
      </c>
      <c r="U10" s="23">
        <v>6</v>
      </c>
      <c r="V10">
        <v>13</v>
      </c>
      <c r="Z10" s="23">
        <v>6</v>
      </c>
      <c r="AA10">
        <v>13</v>
      </c>
      <c r="AB10" s="23">
        <v>2</v>
      </c>
      <c r="AC10">
        <v>5</v>
      </c>
      <c r="AF10" s="23">
        <v>10</v>
      </c>
      <c r="AG10">
        <v>13</v>
      </c>
      <c r="AH10" s="23">
        <v>0</v>
      </c>
      <c r="AI10">
        <v>5</v>
      </c>
    </row>
    <row r="11" spans="1:35">
      <c r="A11" s="23">
        <v>5</v>
      </c>
      <c r="B11">
        <v>17</v>
      </c>
      <c r="C11" s="23">
        <v>5</v>
      </c>
      <c r="D11">
        <v>16</v>
      </c>
      <c r="E11" s="23">
        <v>5</v>
      </c>
      <c r="F11">
        <v>13</v>
      </c>
      <c r="G11" s="23">
        <v>5</v>
      </c>
      <c r="H11">
        <v>17</v>
      </c>
      <c r="I11" s="23">
        <v>5</v>
      </c>
      <c r="J11">
        <v>8</v>
      </c>
      <c r="K11" s="23">
        <v>5</v>
      </c>
      <c r="L11">
        <v>5</v>
      </c>
      <c r="M11" s="23">
        <v>5</v>
      </c>
      <c r="N11">
        <v>5</v>
      </c>
      <c r="O11" s="23">
        <v>5</v>
      </c>
      <c r="P11">
        <v>6</v>
      </c>
      <c r="Q11" s="23">
        <v>5</v>
      </c>
      <c r="R11">
        <v>5</v>
      </c>
      <c r="S11" s="23">
        <v>5</v>
      </c>
      <c r="T11">
        <v>6</v>
      </c>
      <c r="U11" s="23">
        <v>5</v>
      </c>
      <c r="V11">
        <v>9.8000000000000007</v>
      </c>
      <c r="Z11" s="23">
        <v>5</v>
      </c>
      <c r="AA11">
        <v>9.8000000000000007</v>
      </c>
      <c r="AB11" s="23">
        <v>1</v>
      </c>
      <c r="AC11">
        <v>7.6</v>
      </c>
      <c r="AF11" s="23">
        <v>8</v>
      </c>
      <c r="AG11">
        <v>9.8000000000000007</v>
      </c>
      <c r="AH11" s="23">
        <v>0</v>
      </c>
      <c r="AI11">
        <v>7.6</v>
      </c>
    </row>
    <row r="12" spans="1:35">
      <c r="A12" s="23">
        <v>5</v>
      </c>
      <c r="B12">
        <v>9</v>
      </c>
      <c r="C12" s="23">
        <v>5</v>
      </c>
      <c r="D12">
        <v>7</v>
      </c>
      <c r="E12" s="23">
        <v>5</v>
      </c>
      <c r="F12">
        <v>1</v>
      </c>
      <c r="G12" s="23">
        <v>5</v>
      </c>
      <c r="H12">
        <v>7</v>
      </c>
      <c r="I12" s="23">
        <v>5</v>
      </c>
      <c r="J12">
        <v>0</v>
      </c>
      <c r="K12" s="23">
        <v>5</v>
      </c>
      <c r="L12">
        <v>9</v>
      </c>
      <c r="M12" s="23">
        <v>5</v>
      </c>
      <c r="N12">
        <v>0</v>
      </c>
      <c r="O12" s="23">
        <v>5</v>
      </c>
      <c r="P12">
        <v>5</v>
      </c>
      <c r="Q12" s="23">
        <v>5</v>
      </c>
      <c r="R12">
        <v>5</v>
      </c>
      <c r="S12" s="23">
        <v>5</v>
      </c>
      <c r="T12">
        <v>1</v>
      </c>
      <c r="U12" s="23">
        <v>5</v>
      </c>
      <c r="V12">
        <v>4.4000000000000004</v>
      </c>
      <c r="Z12" s="23">
        <v>5</v>
      </c>
      <c r="AA12">
        <v>4.4000000000000004</v>
      </c>
      <c r="AB12" s="23">
        <v>5</v>
      </c>
      <c r="AC12">
        <v>8.9</v>
      </c>
      <c r="AF12" s="23">
        <v>0</v>
      </c>
      <c r="AG12">
        <v>4.4000000000000004</v>
      </c>
      <c r="AH12" s="23">
        <v>0</v>
      </c>
      <c r="AI12">
        <v>8.9</v>
      </c>
    </row>
    <row r="13" spans="1:35">
      <c r="A13" s="23">
        <v>6</v>
      </c>
      <c r="B13">
        <v>20</v>
      </c>
      <c r="C13" s="23">
        <v>6</v>
      </c>
      <c r="D13">
        <v>16</v>
      </c>
      <c r="E13" s="23">
        <v>6</v>
      </c>
      <c r="F13">
        <v>11</v>
      </c>
      <c r="G13" s="23">
        <v>6</v>
      </c>
      <c r="H13">
        <v>18</v>
      </c>
      <c r="I13" s="23">
        <v>6</v>
      </c>
      <c r="J13">
        <v>15</v>
      </c>
      <c r="K13" s="23">
        <v>6</v>
      </c>
      <c r="L13">
        <v>11</v>
      </c>
      <c r="M13" s="23">
        <v>6</v>
      </c>
      <c r="N13">
        <v>13</v>
      </c>
      <c r="O13" s="23">
        <v>6</v>
      </c>
      <c r="P13">
        <v>15</v>
      </c>
      <c r="Q13" s="23">
        <v>6</v>
      </c>
      <c r="R13">
        <v>20</v>
      </c>
      <c r="S13" s="23">
        <v>6</v>
      </c>
      <c r="T13">
        <v>15</v>
      </c>
      <c r="U13" s="23">
        <v>6</v>
      </c>
      <c r="V13">
        <v>15.4</v>
      </c>
      <c r="Z13" s="23">
        <v>6</v>
      </c>
      <c r="AA13">
        <v>15.4</v>
      </c>
      <c r="AB13" s="23">
        <v>7</v>
      </c>
      <c r="AC13">
        <v>4.3</v>
      </c>
      <c r="AF13" s="23">
        <v>10</v>
      </c>
      <c r="AG13">
        <v>15.4</v>
      </c>
      <c r="AH13" s="23">
        <v>0</v>
      </c>
      <c r="AI13">
        <v>4.3</v>
      </c>
    </row>
    <row r="14" spans="1:35">
      <c r="A14" s="23">
        <v>6</v>
      </c>
      <c r="B14">
        <v>15</v>
      </c>
      <c r="C14" s="23">
        <v>6</v>
      </c>
      <c r="D14">
        <v>18</v>
      </c>
      <c r="E14" s="23">
        <v>6</v>
      </c>
      <c r="F14">
        <v>9</v>
      </c>
      <c r="G14" s="23">
        <v>6</v>
      </c>
      <c r="H14">
        <v>8</v>
      </c>
      <c r="I14" s="23">
        <v>6</v>
      </c>
      <c r="J14">
        <v>6</v>
      </c>
      <c r="K14" s="23">
        <v>6</v>
      </c>
      <c r="L14">
        <v>0</v>
      </c>
      <c r="M14" s="23">
        <v>6</v>
      </c>
      <c r="N14">
        <v>2</v>
      </c>
      <c r="O14" s="23">
        <v>6</v>
      </c>
      <c r="P14">
        <v>5</v>
      </c>
      <c r="Q14" s="23">
        <v>6</v>
      </c>
      <c r="R14">
        <v>2</v>
      </c>
      <c r="S14" s="23">
        <v>6</v>
      </c>
      <c r="T14">
        <v>9</v>
      </c>
      <c r="U14" s="23">
        <v>6</v>
      </c>
      <c r="V14">
        <v>7.4</v>
      </c>
      <c r="Z14" s="23">
        <v>6</v>
      </c>
      <c r="AA14">
        <v>7.4</v>
      </c>
      <c r="AB14" s="23">
        <v>3</v>
      </c>
      <c r="AC14">
        <v>10.9</v>
      </c>
      <c r="AF14" s="23">
        <v>7</v>
      </c>
      <c r="AG14">
        <v>7.4</v>
      </c>
      <c r="AH14" s="23">
        <v>0</v>
      </c>
      <c r="AI14">
        <v>10.9</v>
      </c>
    </row>
    <row r="15" spans="1:35">
      <c r="A15" s="23">
        <v>9</v>
      </c>
      <c r="B15">
        <v>20</v>
      </c>
      <c r="C15" s="23">
        <v>9</v>
      </c>
      <c r="D15">
        <v>16</v>
      </c>
      <c r="E15" s="23">
        <v>9</v>
      </c>
      <c r="F15">
        <v>18</v>
      </c>
      <c r="G15" s="23">
        <v>9</v>
      </c>
      <c r="H15">
        <v>20</v>
      </c>
      <c r="I15" s="23">
        <v>9</v>
      </c>
      <c r="J15">
        <v>17</v>
      </c>
      <c r="K15" s="23">
        <v>9</v>
      </c>
      <c r="L15">
        <v>13</v>
      </c>
      <c r="M15" s="23">
        <v>9</v>
      </c>
      <c r="N15">
        <v>7</v>
      </c>
      <c r="O15" s="23">
        <v>9</v>
      </c>
      <c r="P15">
        <v>16</v>
      </c>
      <c r="Q15" s="23">
        <v>9</v>
      </c>
      <c r="R15">
        <v>4</v>
      </c>
      <c r="S15" s="23">
        <v>9</v>
      </c>
      <c r="T15">
        <v>10</v>
      </c>
      <c r="U15" s="23">
        <v>9</v>
      </c>
      <c r="V15">
        <v>14.1</v>
      </c>
      <c r="Z15" s="23">
        <v>9</v>
      </c>
      <c r="AA15">
        <v>14.1</v>
      </c>
      <c r="AB15" s="23">
        <v>10</v>
      </c>
      <c r="AC15">
        <v>9.4</v>
      </c>
      <c r="AF15" s="23">
        <v>10</v>
      </c>
      <c r="AG15">
        <v>14.1</v>
      </c>
      <c r="AH15" s="23">
        <v>5</v>
      </c>
      <c r="AI15">
        <v>9.4</v>
      </c>
    </row>
    <row r="16" spans="1:35">
      <c r="A16" s="23">
        <v>4</v>
      </c>
      <c r="B16">
        <v>3</v>
      </c>
      <c r="C16" s="23">
        <v>4</v>
      </c>
      <c r="D16">
        <v>15</v>
      </c>
      <c r="E16" s="23">
        <v>4</v>
      </c>
      <c r="F16">
        <v>3</v>
      </c>
      <c r="G16" s="23">
        <v>4</v>
      </c>
      <c r="H16">
        <v>15</v>
      </c>
      <c r="I16" s="23">
        <v>4</v>
      </c>
      <c r="J16">
        <v>3</v>
      </c>
      <c r="K16" s="23">
        <v>4</v>
      </c>
      <c r="L16">
        <v>0</v>
      </c>
      <c r="M16" s="23">
        <v>4</v>
      </c>
      <c r="N16">
        <v>7</v>
      </c>
      <c r="O16" s="23">
        <v>4</v>
      </c>
      <c r="P16">
        <v>10</v>
      </c>
      <c r="Q16" s="23">
        <v>4</v>
      </c>
      <c r="R16">
        <v>4</v>
      </c>
      <c r="S16" s="23">
        <v>4</v>
      </c>
      <c r="T16">
        <v>2</v>
      </c>
      <c r="U16" s="23">
        <v>4</v>
      </c>
      <c r="V16">
        <v>6.2</v>
      </c>
      <c r="Z16" s="23">
        <v>4</v>
      </c>
      <c r="AA16">
        <v>6.2</v>
      </c>
      <c r="AB16" s="23">
        <v>7</v>
      </c>
      <c r="AC16">
        <v>12.5</v>
      </c>
      <c r="AF16" s="23">
        <v>9</v>
      </c>
      <c r="AG16">
        <v>6.2</v>
      </c>
      <c r="AH16" s="23">
        <v>5</v>
      </c>
      <c r="AI16">
        <v>12.5</v>
      </c>
    </row>
    <row r="17" spans="1:35">
      <c r="A17" s="23">
        <v>7</v>
      </c>
      <c r="B17">
        <v>15</v>
      </c>
      <c r="C17" s="23">
        <v>7</v>
      </c>
      <c r="D17">
        <v>9</v>
      </c>
      <c r="E17" s="23">
        <v>7</v>
      </c>
      <c r="F17">
        <v>9</v>
      </c>
      <c r="G17" s="23">
        <v>7</v>
      </c>
      <c r="H17">
        <v>20</v>
      </c>
      <c r="I17" s="23">
        <v>7</v>
      </c>
      <c r="J17">
        <v>16</v>
      </c>
      <c r="K17" s="23">
        <v>7</v>
      </c>
      <c r="L17">
        <v>18</v>
      </c>
      <c r="M17" s="23">
        <v>7</v>
      </c>
      <c r="N17">
        <v>12</v>
      </c>
      <c r="O17" s="23">
        <v>7</v>
      </c>
      <c r="P17">
        <v>16</v>
      </c>
      <c r="Q17" s="23">
        <v>7</v>
      </c>
      <c r="R17">
        <v>4</v>
      </c>
      <c r="S17" s="23">
        <v>7</v>
      </c>
      <c r="T17">
        <v>11</v>
      </c>
      <c r="U17" s="23">
        <v>7</v>
      </c>
      <c r="V17">
        <v>13</v>
      </c>
      <c r="Z17" s="23">
        <v>7</v>
      </c>
      <c r="AA17">
        <v>13</v>
      </c>
      <c r="AB17" s="23">
        <v>4</v>
      </c>
      <c r="AC17">
        <v>12.8</v>
      </c>
      <c r="AF17" s="23">
        <v>10</v>
      </c>
      <c r="AG17">
        <v>13</v>
      </c>
      <c r="AH17" s="23">
        <v>7</v>
      </c>
      <c r="AI17">
        <v>12.8</v>
      </c>
    </row>
    <row r="18" spans="1:35">
      <c r="A18" s="58" t="s">
        <v>187</v>
      </c>
      <c r="B18" s="58"/>
      <c r="C18" s="58" t="s">
        <v>188</v>
      </c>
      <c r="D18" s="58"/>
      <c r="E18" s="58" t="s">
        <v>189</v>
      </c>
      <c r="F18" s="58"/>
      <c r="G18" s="58" t="s">
        <v>52</v>
      </c>
      <c r="H18" s="58"/>
      <c r="I18" s="58" t="s">
        <v>53</v>
      </c>
      <c r="J18" s="58"/>
      <c r="K18" s="58" t="s">
        <v>122</v>
      </c>
      <c r="L18" s="58"/>
      <c r="M18" s="58" t="s">
        <v>55</v>
      </c>
      <c r="N18" s="58"/>
      <c r="O18" s="58" t="s">
        <v>190</v>
      </c>
      <c r="P18" s="58"/>
      <c r="Q18" s="58" t="s">
        <v>57</v>
      </c>
      <c r="R18" s="58"/>
      <c r="S18" s="58" t="s">
        <v>58</v>
      </c>
      <c r="T18" s="58"/>
      <c r="U18" s="58" t="s">
        <v>86</v>
      </c>
      <c r="V18" s="58"/>
      <c r="AB18" s="23">
        <v>5</v>
      </c>
      <c r="AC18">
        <v>8.6999999999999993</v>
      </c>
      <c r="AH18">
        <v>5</v>
      </c>
      <c r="AI18">
        <v>8.6999999999999993</v>
      </c>
    </row>
    <row r="19" spans="1:35">
      <c r="A19" t="s">
        <v>197</v>
      </c>
      <c r="B19" t="s">
        <v>63</v>
      </c>
      <c r="C19" t="s">
        <v>197</v>
      </c>
      <c r="D19" t="s">
        <v>63</v>
      </c>
      <c r="E19" t="s">
        <v>197</v>
      </c>
      <c r="F19" t="s">
        <v>63</v>
      </c>
      <c r="G19" t="s">
        <v>197</v>
      </c>
      <c r="H19" t="s">
        <v>63</v>
      </c>
      <c r="I19" t="s">
        <v>197</v>
      </c>
      <c r="J19" t="s">
        <v>63</v>
      </c>
      <c r="K19" t="s">
        <v>197</v>
      </c>
      <c r="L19" t="s">
        <v>63</v>
      </c>
      <c r="M19" t="s">
        <v>197</v>
      </c>
      <c r="N19" t="s">
        <v>63</v>
      </c>
      <c r="O19" t="s">
        <v>197</v>
      </c>
      <c r="P19" t="s">
        <v>63</v>
      </c>
      <c r="Q19" t="s">
        <v>197</v>
      </c>
      <c r="R19" t="s">
        <v>63</v>
      </c>
      <c r="S19" t="s">
        <v>197</v>
      </c>
      <c r="T19" t="s">
        <v>63</v>
      </c>
      <c r="U19" t="s">
        <v>197</v>
      </c>
      <c r="V19" t="s">
        <v>63</v>
      </c>
      <c r="AB19" s="23">
        <v>8</v>
      </c>
      <c r="AC19">
        <v>3</v>
      </c>
      <c r="AH19">
        <v>2</v>
      </c>
      <c r="AI19">
        <v>3</v>
      </c>
    </row>
    <row r="20" spans="1:35">
      <c r="A20" s="23">
        <v>7</v>
      </c>
      <c r="B20">
        <v>10</v>
      </c>
      <c r="C20" s="23">
        <v>7</v>
      </c>
      <c r="D20">
        <v>5</v>
      </c>
      <c r="E20" s="23">
        <v>7</v>
      </c>
      <c r="F20">
        <v>9</v>
      </c>
      <c r="G20" s="23">
        <v>7</v>
      </c>
      <c r="H20">
        <v>10</v>
      </c>
      <c r="I20" s="23">
        <v>7</v>
      </c>
      <c r="J20">
        <v>12</v>
      </c>
      <c r="K20" s="23">
        <v>7</v>
      </c>
      <c r="L20">
        <v>11</v>
      </c>
      <c r="M20" s="23">
        <v>7</v>
      </c>
      <c r="N20">
        <v>9</v>
      </c>
      <c r="O20" s="23">
        <v>7</v>
      </c>
      <c r="P20">
        <v>13</v>
      </c>
      <c r="Q20" s="23">
        <v>7</v>
      </c>
      <c r="R20">
        <v>0</v>
      </c>
      <c r="S20" s="23">
        <v>7</v>
      </c>
      <c r="T20">
        <v>11</v>
      </c>
      <c r="U20" s="23">
        <v>7</v>
      </c>
      <c r="V20">
        <v>9</v>
      </c>
      <c r="AB20" s="23">
        <v>4</v>
      </c>
      <c r="AC20">
        <v>9</v>
      </c>
      <c r="AH20">
        <v>2</v>
      </c>
      <c r="AI20">
        <v>9</v>
      </c>
    </row>
    <row r="21" spans="1:35">
      <c r="A21" s="23">
        <v>10</v>
      </c>
      <c r="B21">
        <v>20</v>
      </c>
      <c r="C21" s="23">
        <v>10</v>
      </c>
      <c r="D21">
        <v>19</v>
      </c>
      <c r="E21" s="23">
        <v>10</v>
      </c>
      <c r="F21">
        <v>19</v>
      </c>
      <c r="G21" s="23">
        <v>10</v>
      </c>
      <c r="H21">
        <v>19</v>
      </c>
      <c r="I21" s="23">
        <v>10</v>
      </c>
      <c r="J21">
        <v>20</v>
      </c>
      <c r="K21" s="23">
        <v>10</v>
      </c>
      <c r="L21">
        <v>18</v>
      </c>
      <c r="M21" s="23">
        <v>10</v>
      </c>
      <c r="N21">
        <v>17</v>
      </c>
      <c r="O21" s="23">
        <v>10</v>
      </c>
      <c r="P21">
        <v>20</v>
      </c>
      <c r="Q21" s="23">
        <v>10</v>
      </c>
      <c r="R21">
        <v>18</v>
      </c>
      <c r="S21" s="23">
        <v>10</v>
      </c>
      <c r="T21">
        <v>20</v>
      </c>
      <c r="U21" s="23">
        <v>10</v>
      </c>
      <c r="V21">
        <v>19</v>
      </c>
    </row>
    <row r="22" spans="1:35">
      <c r="A22" s="23">
        <v>4</v>
      </c>
      <c r="B22">
        <v>7</v>
      </c>
      <c r="C22" s="23">
        <v>4</v>
      </c>
      <c r="D22">
        <v>6</v>
      </c>
      <c r="E22" s="23">
        <v>4</v>
      </c>
      <c r="F22">
        <v>2</v>
      </c>
      <c r="G22" s="23">
        <v>4</v>
      </c>
      <c r="H22">
        <v>9</v>
      </c>
      <c r="I22" s="23">
        <v>4</v>
      </c>
      <c r="J22">
        <v>4</v>
      </c>
      <c r="K22" s="23">
        <v>4</v>
      </c>
      <c r="L22">
        <v>6</v>
      </c>
      <c r="M22" s="23">
        <v>4</v>
      </c>
      <c r="N22">
        <v>5</v>
      </c>
      <c r="O22" s="23">
        <v>4</v>
      </c>
      <c r="P22">
        <v>3</v>
      </c>
      <c r="Q22" s="23">
        <v>4</v>
      </c>
      <c r="R22">
        <v>5</v>
      </c>
      <c r="S22" s="23">
        <v>4</v>
      </c>
      <c r="T22">
        <v>5</v>
      </c>
      <c r="U22" s="23">
        <v>4</v>
      </c>
      <c r="V22">
        <v>5.2</v>
      </c>
    </row>
    <row r="23" spans="1:35">
      <c r="A23" s="23">
        <v>10</v>
      </c>
      <c r="B23">
        <v>13</v>
      </c>
      <c r="C23" s="23">
        <v>10</v>
      </c>
      <c r="D23">
        <v>16</v>
      </c>
      <c r="E23" s="23">
        <v>10</v>
      </c>
      <c r="F23">
        <v>3</v>
      </c>
      <c r="G23" s="23">
        <v>10</v>
      </c>
      <c r="H23">
        <v>19</v>
      </c>
      <c r="I23" s="23">
        <v>10</v>
      </c>
      <c r="J23">
        <v>13</v>
      </c>
      <c r="K23" s="23">
        <v>10</v>
      </c>
      <c r="L23">
        <v>17</v>
      </c>
      <c r="M23" s="23">
        <v>10</v>
      </c>
      <c r="N23">
        <v>16</v>
      </c>
      <c r="O23" s="23">
        <v>10</v>
      </c>
      <c r="P23">
        <v>19</v>
      </c>
      <c r="Q23" s="23">
        <v>10</v>
      </c>
      <c r="R23">
        <v>0</v>
      </c>
      <c r="S23" s="23">
        <v>10</v>
      </c>
      <c r="T23">
        <v>16</v>
      </c>
      <c r="U23" s="23">
        <v>10</v>
      </c>
      <c r="V23">
        <v>13.2</v>
      </c>
    </row>
    <row r="24" spans="1:35">
      <c r="A24" s="23">
        <v>10</v>
      </c>
      <c r="B24">
        <v>20</v>
      </c>
      <c r="C24" s="23">
        <v>10</v>
      </c>
      <c r="D24">
        <v>0</v>
      </c>
      <c r="E24" s="23">
        <v>10</v>
      </c>
      <c r="F24">
        <v>20</v>
      </c>
      <c r="G24" s="23">
        <v>10</v>
      </c>
      <c r="H24">
        <v>10</v>
      </c>
      <c r="I24" s="23">
        <v>10</v>
      </c>
      <c r="J24">
        <v>10</v>
      </c>
      <c r="K24" s="23">
        <v>10</v>
      </c>
      <c r="L24">
        <v>5</v>
      </c>
      <c r="M24" s="23">
        <v>10</v>
      </c>
      <c r="N24">
        <v>10</v>
      </c>
      <c r="O24" s="23">
        <v>10</v>
      </c>
      <c r="P24">
        <v>18</v>
      </c>
      <c r="Q24" s="23">
        <v>10</v>
      </c>
      <c r="R24">
        <v>20</v>
      </c>
      <c r="S24" s="23">
        <v>10</v>
      </c>
      <c r="T24">
        <v>20</v>
      </c>
      <c r="U24" s="23">
        <v>10</v>
      </c>
      <c r="V24">
        <v>13.3</v>
      </c>
    </row>
    <row r="25" spans="1:35">
      <c r="A25" s="23">
        <v>7</v>
      </c>
      <c r="B25">
        <v>20</v>
      </c>
      <c r="C25" s="23">
        <v>7</v>
      </c>
      <c r="D25">
        <v>18</v>
      </c>
      <c r="E25" s="23">
        <v>7</v>
      </c>
      <c r="F25">
        <v>17</v>
      </c>
      <c r="G25" s="23">
        <v>7</v>
      </c>
      <c r="H25">
        <v>18</v>
      </c>
      <c r="I25" s="23">
        <v>7</v>
      </c>
      <c r="J25">
        <v>20</v>
      </c>
      <c r="K25" s="23">
        <v>7</v>
      </c>
      <c r="L25">
        <v>20</v>
      </c>
      <c r="M25" s="23">
        <v>7</v>
      </c>
      <c r="N25">
        <v>19</v>
      </c>
      <c r="O25" s="23">
        <v>7</v>
      </c>
      <c r="P25">
        <v>18</v>
      </c>
      <c r="Q25" s="23">
        <v>7</v>
      </c>
      <c r="R25">
        <v>16</v>
      </c>
      <c r="S25" s="23">
        <v>7</v>
      </c>
      <c r="T25">
        <v>15</v>
      </c>
      <c r="U25" s="23">
        <v>7</v>
      </c>
      <c r="V25">
        <v>18.100000000000001</v>
      </c>
    </row>
    <row r="26" spans="1:35">
      <c r="A26" s="23">
        <v>10</v>
      </c>
      <c r="B26">
        <v>15</v>
      </c>
      <c r="C26" s="23">
        <v>10</v>
      </c>
      <c r="D26">
        <v>0</v>
      </c>
      <c r="E26" s="23">
        <v>10</v>
      </c>
      <c r="F26">
        <v>15</v>
      </c>
      <c r="G26" s="23">
        <v>10</v>
      </c>
      <c r="H26">
        <v>20</v>
      </c>
      <c r="I26" s="23">
        <v>10</v>
      </c>
      <c r="J26">
        <v>15</v>
      </c>
      <c r="K26" s="23">
        <v>10</v>
      </c>
      <c r="L26">
        <v>20</v>
      </c>
      <c r="M26" s="23">
        <v>10</v>
      </c>
      <c r="N26">
        <v>15</v>
      </c>
      <c r="O26" s="23">
        <v>10</v>
      </c>
      <c r="P26">
        <v>10</v>
      </c>
      <c r="Q26" s="23">
        <v>10</v>
      </c>
      <c r="R26">
        <v>20</v>
      </c>
      <c r="S26" s="23">
        <v>10</v>
      </c>
      <c r="T26">
        <v>0</v>
      </c>
      <c r="U26" s="23">
        <v>10</v>
      </c>
      <c r="V26">
        <v>13</v>
      </c>
    </row>
    <row r="27" spans="1:35">
      <c r="A27" s="23">
        <v>8</v>
      </c>
      <c r="B27">
        <v>17</v>
      </c>
      <c r="C27" s="23">
        <v>8</v>
      </c>
      <c r="D27">
        <v>16</v>
      </c>
      <c r="E27" s="23">
        <v>8</v>
      </c>
      <c r="F27">
        <v>13</v>
      </c>
      <c r="G27" s="23">
        <v>8</v>
      </c>
      <c r="H27">
        <v>17</v>
      </c>
      <c r="I27" s="23">
        <v>8</v>
      </c>
      <c r="J27">
        <v>8</v>
      </c>
      <c r="K27" s="23">
        <v>8</v>
      </c>
      <c r="L27">
        <v>5</v>
      </c>
      <c r="M27" s="23">
        <v>8</v>
      </c>
      <c r="N27">
        <v>5</v>
      </c>
      <c r="O27" s="23">
        <v>8</v>
      </c>
      <c r="P27">
        <v>6</v>
      </c>
      <c r="Q27" s="23">
        <v>8</v>
      </c>
      <c r="R27">
        <v>5</v>
      </c>
      <c r="S27" s="23">
        <v>8</v>
      </c>
      <c r="T27">
        <v>6</v>
      </c>
      <c r="U27" s="23">
        <v>8</v>
      </c>
      <c r="V27">
        <v>9.8000000000000007</v>
      </c>
    </row>
    <row r="28" spans="1:35">
      <c r="A28" s="23">
        <v>0</v>
      </c>
      <c r="B28">
        <v>9</v>
      </c>
      <c r="C28" s="23">
        <v>0</v>
      </c>
      <c r="D28">
        <v>7</v>
      </c>
      <c r="E28" s="23">
        <v>0</v>
      </c>
      <c r="F28">
        <v>1</v>
      </c>
      <c r="G28" s="23">
        <v>0</v>
      </c>
      <c r="H28">
        <v>7</v>
      </c>
      <c r="I28" s="23">
        <v>0</v>
      </c>
      <c r="J28">
        <v>0</v>
      </c>
      <c r="K28" s="23">
        <v>0</v>
      </c>
      <c r="L28">
        <v>9</v>
      </c>
      <c r="M28" s="23">
        <v>0</v>
      </c>
      <c r="N28">
        <v>0</v>
      </c>
      <c r="O28" s="23">
        <v>0</v>
      </c>
      <c r="P28">
        <v>5</v>
      </c>
      <c r="Q28" s="23">
        <v>0</v>
      </c>
      <c r="R28">
        <v>5</v>
      </c>
      <c r="S28" s="23">
        <v>0</v>
      </c>
      <c r="T28">
        <v>1</v>
      </c>
      <c r="U28" s="23">
        <v>0</v>
      </c>
      <c r="V28">
        <v>4.4000000000000004</v>
      </c>
    </row>
    <row r="29" spans="1:35">
      <c r="A29" s="23">
        <v>10</v>
      </c>
      <c r="B29">
        <v>20</v>
      </c>
      <c r="C29" s="23">
        <v>10</v>
      </c>
      <c r="D29">
        <v>16</v>
      </c>
      <c r="E29" s="23">
        <v>10</v>
      </c>
      <c r="F29">
        <v>11</v>
      </c>
      <c r="G29" s="23">
        <v>10</v>
      </c>
      <c r="H29">
        <v>18</v>
      </c>
      <c r="I29" s="23">
        <v>10</v>
      </c>
      <c r="J29">
        <v>15</v>
      </c>
      <c r="K29" s="23">
        <v>10</v>
      </c>
      <c r="L29">
        <v>11</v>
      </c>
      <c r="M29" s="23">
        <v>10</v>
      </c>
      <c r="N29">
        <v>13</v>
      </c>
      <c r="O29" s="23">
        <v>10</v>
      </c>
      <c r="P29">
        <v>15</v>
      </c>
      <c r="Q29" s="23">
        <v>10</v>
      </c>
      <c r="R29">
        <v>20</v>
      </c>
      <c r="S29" s="23">
        <v>10</v>
      </c>
      <c r="T29">
        <v>15</v>
      </c>
      <c r="U29" s="23">
        <v>10</v>
      </c>
      <c r="V29">
        <v>15.4</v>
      </c>
    </row>
    <row r="30" spans="1:35">
      <c r="A30" s="23">
        <v>7</v>
      </c>
      <c r="B30">
        <v>15</v>
      </c>
      <c r="C30" s="23">
        <v>7</v>
      </c>
      <c r="D30">
        <v>18</v>
      </c>
      <c r="E30" s="23">
        <v>7</v>
      </c>
      <c r="F30">
        <v>9</v>
      </c>
      <c r="G30" s="23">
        <v>7</v>
      </c>
      <c r="H30">
        <v>8</v>
      </c>
      <c r="I30" s="23">
        <v>7</v>
      </c>
      <c r="J30">
        <v>6</v>
      </c>
      <c r="K30" s="23">
        <v>7</v>
      </c>
      <c r="L30">
        <v>0</v>
      </c>
      <c r="M30" s="23">
        <v>7</v>
      </c>
      <c r="N30">
        <v>2</v>
      </c>
      <c r="O30" s="23">
        <v>7</v>
      </c>
      <c r="P30">
        <v>5</v>
      </c>
      <c r="Q30" s="23">
        <v>7</v>
      </c>
      <c r="R30">
        <v>2</v>
      </c>
      <c r="S30" s="23">
        <v>7</v>
      </c>
      <c r="T30">
        <v>9</v>
      </c>
      <c r="U30" s="23">
        <v>7</v>
      </c>
      <c r="V30">
        <v>7.4</v>
      </c>
    </row>
    <row r="31" spans="1:35">
      <c r="A31" s="23">
        <v>10</v>
      </c>
      <c r="B31">
        <v>20</v>
      </c>
      <c r="C31" s="23">
        <v>10</v>
      </c>
      <c r="D31">
        <v>16</v>
      </c>
      <c r="E31" s="23">
        <v>10</v>
      </c>
      <c r="F31">
        <v>18</v>
      </c>
      <c r="G31" s="23">
        <v>10</v>
      </c>
      <c r="H31">
        <v>20</v>
      </c>
      <c r="I31" s="23">
        <v>10</v>
      </c>
      <c r="J31">
        <v>17</v>
      </c>
      <c r="K31" s="23">
        <v>10</v>
      </c>
      <c r="L31">
        <v>13</v>
      </c>
      <c r="M31" s="23">
        <v>10</v>
      </c>
      <c r="N31">
        <v>7</v>
      </c>
      <c r="O31" s="23">
        <v>10</v>
      </c>
      <c r="P31">
        <v>16</v>
      </c>
      <c r="Q31" s="23">
        <v>10</v>
      </c>
      <c r="R31">
        <v>4</v>
      </c>
      <c r="S31" s="23">
        <v>10</v>
      </c>
      <c r="T31">
        <v>10</v>
      </c>
      <c r="U31" s="23">
        <v>10</v>
      </c>
      <c r="V31">
        <v>14.1</v>
      </c>
    </row>
    <row r="32" spans="1:35">
      <c r="A32" s="23">
        <v>9</v>
      </c>
      <c r="B32">
        <v>3</v>
      </c>
      <c r="C32" s="23">
        <v>9</v>
      </c>
      <c r="D32">
        <v>15</v>
      </c>
      <c r="E32" s="23">
        <v>9</v>
      </c>
      <c r="F32">
        <v>3</v>
      </c>
      <c r="G32" s="23">
        <v>9</v>
      </c>
      <c r="H32">
        <v>15</v>
      </c>
      <c r="I32" s="23">
        <v>9</v>
      </c>
      <c r="J32">
        <v>3</v>
      </c>
      <c r="K32" s="23">
        <v>9</v>
      </c>
      <c r="L32">
        <v>0</v>
      </c>
      <c r="M32" s="23">
        <v>9</v>
      </c>
      <c r="N32">
        <v>7</v>
      </c>
      <c r="O32" s="23">
        <v>9</v>
      </c>
      <c r="P32">
        <v>10</v>
      </c>
      <c r="Q32" s="23">
        <v>9</v>
      </c>
      <c r="R32">
        <v>4</v>
      </c>
      <c r="S32" s="23">
        <v>9</v>
      </c>
      <c r="T32">
        <v>2</v>
      </c>
      <c r="U32" s="23">
        <v>9</v>
      </c>
      <c r="V32">
        <v>6.2</v>
      </c>
    </row>
    <row r="33" spans="1:22">
      <c r="A33" s="23">
        <v>10</v>
      </c>
      <c r="B33">
        <v>15</v>
      </c>
      <c r="C33" s="23">
        <v>10</v>
      </c>
      <c r="D33">
        <v>9</v>
      </c>
      <c r="E33" s="23">
        <v>10</v>
      </c>
      <c r="F33">
        <v>9</v>
      </c>
      <c r="G33" s="23">
        <v>10</v>
      </c>
      <c r="H33">
        <v>20</v>
      </c>
      <c r="I33" s="23">
        <v>10</v>
      </c>
      <c r="J33">
        <v>16</v>
      </c>
      <c r="K33" s="23">
        <v>10</v>
      </c>
      <c r="L33">
        <v>18</v>
      </c>
      <c r="M33" s="23">
        <v>10</v>
      </c>
      <c r="N33">
        <v>12</v>
      </c>
      <c r="O33" s="23">
        <v>10</v>
      </c>
      <c r="P33">
        <v>16</v>
      </c>
      <c r="Q33" s="23">
        <v>10</v>
      </c>
      <c r="R33">
        <v>4</v>
      </c>
      <c r="S33" s="23">
        <v>10</v>
      </c>
      <c r="T33">
        <v>11</v>
      </c>
      <c r="U33" s="23">
        <v>10</v>
      </c>
      <c r="V33">
        <v>13</v>
      </c>
    </row>
    <row r="35" spans="1:22">
      <c r="A35" s="59" t="s">
        <v>99</v>
      </c>
      <c r="B35" s="59"/>
      <c r="C35" s="59"/>
      <c r="D35" s="59"/>
      <c r="E35" s="59"/>
      <c r="F35" s="59"/>
      <c r="G35" s="59"/>
      <c r="H35" s="59"/>
      <c r="I35" s="59"/>
      <c r="J35" s="59"/>
      <c r="K35" s="59"/>
      <c r="L35" s="59"/>
      <c r="M35" s="59"/>
      <c r="N35" s="59"/>
      <c r="O35" s="59"/>
      <c r="P35" s="59"/>
      <c r="Q35" s="59"/>
      <c r="R35" s="59"/>
      <c r="S35" s="59"/>
      <c r="T35" s="59"/>
    </row>
    <row r="36" spans="1:22">
      <c r="A36" s="58" t="s">
        <v>187</v>
      </c>
      <c r="B36" s="58"/>
      <c r="C36" s="58" t="s">
        <v>188</v>
      </c>
      <c r="D36" s="58"/>
      <c r="E36" s="58" t="s">
        <v>189</v>
      </c>
      <c r="F36" s="58"/>
      <c r="G36" s="58" t="s">
        <v>52</v>
      </c>
      <c r="H36" s="58"/>
      <c r="I36" s="58" t="s">
        <v>53</v>
      </c>
      <c r="J36" s="58"/>
      <c r="K36" s="58" t="s">
        <v>122</v>
      </c>
      <c r="L36" s="58"/>
      <c r="M36" s="58" t="s">
        <v>55</v>
      </c>
      <c r="N36" s="58"/>
      <c r="O36" s="58" t="s">
        <v>190</v>
      </c>
      <c r="P36" s="58"/>
      <c r="Q36" s="58" t="s">
        <v>57</v>
      </c>
      <c r="R36" s="58"/>
      <c r="S36" s="58" t="s">
        <v>58</v>
      </c>
      <c r="T36" s="58"/>
      <c r="U36" s="58" t="s">
        <v>86</v>
      </c>
      <c r="V36" s="58"/>
    </row>
    <row r="37" spans="1:22">
      <c r="A37" t="s">
        <v>194</v>
      </c>
      <c r="B37" t="s">
        <v>63</v>
      </c>
      <c r="C37" t="s">
        <v>194</v>
      </c>
      <c r="D37" t="s">
        <v>63</v>
      </c>
      <c r="E37" t="s">
        <v>194</v>
      </c>
      <c r="F37" t="s">
        <v>63</v>
      </c>
      <c r="G37" t="s">
        <v>194</v>
      </c>
      <c r="H37" t="s">
        <v>63</v>
      </c>
      <c r="I37" t="s">
        <v>194</v>
      </c>
      <c r="J37" t="s">
        <v>63</v>
      </c>
      <c r="K37" t="s">
        <v>194</v>
      </c>
      <c r="L37" t="s">
        <v>63</v>
      </c>
      <c r="M37" t="s">
        <v>194</v>
      </c>
      <c r="N37" t="s">
        <v>63</v>
      </c>
      <c r="O37" t="s">
        <v>194</v>
      </c>
      <c r="P37" t="s">
        <v>63</v>
      </c>
      <c r="Q37" t="s">
        <v>194</v>
      </c>
      <c r="R37" t="s">
        <v>63</v>
      </c>
      <c r="S37" t="s">
        <v>194</v>
      </c>
      <c r="T37" t="s">
        <v>63</v>
      </c>
      <c r="U37" t="s">
        <v>194</v>
      </c>
      <c r="V37" t="s">
        <v>63</v>
      </c>
    </row>
    <row r="38" spans="1:22">
      <c r="A38" s="23">
        <v>5</v>
      </c>
      <c r="B38">
        <v>17</v>
      </c>
      <c r="C38" s="23">
        <v>5</v>
      </c>
      <c r="D38">
        <v>15</v>
      </c>
      <c r="E38" s="23">
        <v>5</v>
      </c>
      <c r="F38">
        <v>4</v>
      </c>
      <c r="G38" s="23">
        <v>5</v>
      </c>
      <c r="H38">
        <v>10</v>
      </c>
      <c r="I38" s="23">
        <v>5</v>
      </c>
      <c r="J38">
        <v>3</v>
      </c>
      <c r="K38" s="23">
        <v>5</v>
      </c>
      <c r="L38">
        <v>6</v>
      </c>
      <c r="M38" s="23">
        <v>5</v>
      </c>
      <c r="N38">
        <v>2</v>
      </c>
      <c r="O38" s="23">
        <v>5</v>
      </c>
      <c r="P38">
        <v>2</v>
      </c>
      <c r="Q38" s="23">
        <v>5</v>
      </c>
      <c r="R38">
        <v>0</v>
      </c>
      <c r="S38" s="23">
        <v>5</v>
      </c>
      <c r="T38">
        <v>3</v>
      </c>
      <c r="U38" s="23">
        <v>5</v>
      </c>
      <c r="V38">
        <v>6.2</v>
      </c>
    </row>
    <row r="39" spans="1:22">
      <c r="A39" s="23">
        <v>6</v>
      </c>
      <c r="B39">
        <v>18</v>
      </c>
      <c r="C39" s="23">
        <v>6</v>
      </c>
      <c r="D39">
        <v>20</v>
      </c>
      <c r="E39" s="23">
        <v>6</v>
      </c>
      <c r="F39">
        <v>7</v>
      </c>
      <c r="G39" s="23">
        <v>6</v>
      </c>
      <c r="H39">
        <v>10</v>
      </c>
      <c r="I39" s="23">
        <v>6</v>
      </c>
      <c r="J39">
        <v>13</v>
      </c>
      <c r="K39" s="23">
        <v>6</v>
      </c>
      <c r="L39">
        <v>10</v>
      </c>
      <c r="M39" s="23">
        <v>6</v>
      </c>
      <c r="N39">
        <v>10</v>
      </c>
      <c r="O39" s="23">
        <v>6</v>
      </c>
      <c r="P39">
        <v>15</v>
      </c>
      <c r="Q39" s="23">
        <v>6</v>
      </c>
      <c r="R39">
        <v>0</v>
      </c>
      <c r="S39" s="23">
        <v>6</v>
      </c>
      <c r="T39">
        <v>6</v>
      </c>
      <c r="U39" s="23">
        <v>6</v>
      </c>
      <c r="V39">
        <v>10.9</v>
      </c>
    </row>
    <row r="40" spans="1:22">
      <c r="A40" s="23">
        <v>0</v>
      </c>
      <c r="B40">
        <v>10</v>
      </c>
      <c r="C40" s="23">
        <v>0</v>
      </c>
      <c r="D40">
        <v>10</v>
      </c>
      <c r="E40" s="23">
        <v>0</v>
      </c>
      <c r="F40">
        <v>0</v>
      </c>
      <c r="G40" s="23">
        <v>0</v>
      </c>
      <c r="H40">
        <v>0</v>
      </c>
      <c r="I40" s="23">
        <v>0</v>
      </c>
      <c r="J40">
        <v>4</v>
      </c>
      <c r="K40" s="23">
        <v>0</v>
      </c>
      <c r="L40">
        <v>0</v>
      </c>
      <c r="M40" s="23">
        <v>0</v>
      </c>
      <c r="N40">
        <v>0</v>
      </c>
      <c r="O40" s="23">
        <v>0</v>
      </c>
      <c r="P40">
        <v>1</v>
      </c>
      <c r="Q40" s="23">
        <v>0</v>
      </c>
      <c r="R40">
        <v>0</v>
      </c>
      <c r="S40" s="23">
        <v>0</v>
      </c>
      <c r="T40">
        <v>2</v>
      </c>
      <c r="U40" s="23">
        <v>0</v>
      </c>
      <c r="V40">
        <v>2.7</v>
      </c>
    </row>
    <row r="41" spans="1:22">
      <c r="A41" s="23">
        <v>6</v>
      </c>
      <c r="B41">
        <v>0</v>
      </c>
      <c r="C41" s="23">
        <v>6</v>
      </c>
      <c r="D41">
        <v>13</v>
      </c>
      <c r="E41" s="23">
        <v>6</v>
      </c>
      <c r="F41">
        <v>0</v>
      </c>
      <c r="G41" s="23">
        <v>6</v>
      </c>
      <c r="H41">
        <v>20</v>
      </c>
      <c r="I41" s="23">
        <v>6</v>
      </c>
      <c r="J41">
        <v>11</v>
      </c>
      <c r="K41" s="23">
        <v>6</v>
      </c>
      <c r="L41">
        <v>3</v>
      </c>
      <c r="M41" s="23">
        <v>6</v>
      </c>
      <c r="N41">
        <v>0</v>
      </c>
      <c r="O41" s="23">
        <v>6</v>
      </c>
      <c r="P41">
        <v>5</v>
      </c>
      <c r="Q41" s="23">
        <v>6</v>
      </c>
      <c r="R41">
        <v>0</v>
      </c>
      <c r="S41" s="23">
        <v>6</v>
      </c>
      <c r="T41">
        <v>0</v>
      </c>
      <c r="U41" s="23">
        <v>6</v>
      </c>
      <c r="V41">
        <v>5.2</v>
      </c>
    </row>
    <row r="42" spans="1:22">
      <c r="A42" s="23">
        <v>5</v>
      </c>
      <c r="B42">
        <v>11</v>
      </c>
      <c r="C42" s="23">
        <v>5</v>
      </c>
      <c r="D42">
        <v>12</v>
      </c>
      <c r="E42" s="23">
        <v>5</v>
      </c>
      <c r="F42">
        <v>8</v>
      </c>
      <c r="G42" s="23">
        <v>5</v>
      </c>
      <c r="H42">
        <v>10</v>
      </c>
      <c r="I42" s="23">
        <v>5</v>
      </c>
      <c r="J42">
        <v>10</v>
      </c>
      <c r="K42" s="23">
        <v>5</v>
      </c>
      <c r="L42">
        <v>2</v>
      </c>
      <c r="M42" s="23">
        <v>5</v>
      </c>
      <c r="N42">
        <v>8</v>
      </c>
      <c r="O42" s="23">
        <v>5</v>
      </c>
      <c r="P42">
        <v>12</v>
      </c>
      <c r="Q42" s="23">
        <v>5</v>
      </c>
      <c r="R42">
        <v>13</v>
      </c>
      <c r="S42" s="23">
        <v>5</v>
      </c>
      <c r="T42">
        <v>2</v>
      </c>
      <c r="U42" s="23">
        <v>5</v>
      </c>
      <c r="V42">
        <v>8.8000000000000007</v>
      </c>
    </row>
    <row r="43" spans="1:22">
      <c r="A43" s="23">
        <v>8</v>
      </c>
      <c r="B43">
        <v>20</v>
      </c>
      <c r="C43" s="23">
        <v>8</v>
      </c>
      <c r="D43">
        <v>20</v>
      </c>
      <c r="E43" s="23">
        <v>8</v>
      </c>
      <c r="F43">
        <v>20</v>
      </c>
      <c r="G43" s="23">
        <v>8</v>
      </c>
      <c r="H43">
        <v>0</v>
      </c>
      <c r="I43" s="23">
        <v>8</v>
      </c>
      <c r="J43">
        <v>20</v>
      </c>
      <c r="K43" s="23">
        <v>8</v>
      </c>
      <c r="L43">
        <v>0</v>
      </c>
      <c r="M43" s="23">
        <v>8</v>
      </c>
      <c r="N43">
        <v>20</v>
      </c>
      <c r="O43" s="23">
        <v>8</v>
      </c>
      <c r="P43">
        <v>0</v>
      </c>
      <c r="Q43" s="23">
        <v>8</v>
      </c>
      <c r="R43">
        <v>0</v>
      </c>
      <c r="S43" s="23">
        <v>8</v>
      </c>
      <c r="T43">
        <v>14</v>
      </c>
      <c r="U43" s="23">
        <v>8</v>
      </c>
      <c r="V43">
        <v>11.4</v>
      </c>
    </row>
    <row r="44" spans="1:22">
      <c r="A44" s="23">
        <v>2</v>
      </c>
      <c r="B44">
        <v>7</v>
      </c>
      <c r="C44" s="23">
        <v>2</v>
      </c>
      <c r="D44">
        <v>2</v>
      </c>
      <c r="E44" s="23">
        <v>2</v>
      </c>
      <c r="F44">
        <v>10</v>
      </c>
      <c r="G44" s="23">
        <v>2</v>
      </c>
      <c r="H44">
        <v>0</v>
      </c>
      <c r="I44" s="23">
        <v>2</v>
      </c>
      <c r="J44">
        <v>1</v>
      </c>
      <c r="K44" s="23">
        <v>2</v>
      </c>
      <c r="L44">
        <v>2</v>
      </c>
      <c r="M44" s="23">
        <v>2</v>
      </c>
      <c r="N44">
        <v>5</v>
      </c>
      <c r="O44" s="23">
        <v>2</v>
      </c>
      <c r="P44">
        <v>11</v>
      </c>
      <c r="Q44" s="23">
        <v>2</v>
      </c>
      <c r="R44">
        <v>0</v>
      </c>
      <c r="S44" s="23">
        <v>2</v>
      </c>
      <c r="T44">
        <v>12</v>
      </c>
      <c r="U44" s="23">
        <v>2</v>
      </c>
      <c r="V44">
        <v>5</v>
      </c>
    </row>
    <row r="45" spans="1:22">
      <c r="A45" s="23">
        <v>1</v>
      </c>
      <c r="B45">
        <v>12</v>
      </c>
      <c r="C45" s="23">
        <v>1</v>
      </c>
      <c r="D45">
        <v>11</v>
      </c>
      <c r="E45" s="23">
        <v>1</v>
      </c>
      <c r="F45">
        <v>0</v>
      </c>
      <c r="G45" s="23">
        <v>1</v>
      </c>
      <c r="H45">
        <v>0</v>
      </c>
      <c r="I45" s="23">
        <v>1</v>
      </c>
      <c r="J45">
        <v>6</v>
      </c>
      <c r="K45" s="23">
        <v>1</v>
      </c>
      <c r="L45">
        <v>0</v>
      </c>
      <c r="M45" s="23">
        <v>1</v>
      </c>
      <c r="N45">
        <v>20</v>
      </c>
      <c r="O45" s="23">
        <v>1</v>
      </c>
      <c r="P45">
        <v>7</v>
      </c>
      <c r="Q45" s="23">
        <v>1</v>
      </c>
      <c r="R45">
        <v>0</v>
      </c>
      <c r="S45" s="23">
        <v>1</v>
      </c>
      <c r="T45">
        <v>20</v>
      </c>
      <c r="U45" s="23">
        <v>1</v>
      </c>
      <c r="V45">
        <v>7.6</v>
      </c>
    </row>
    <row r="46" spans="1:22">
      <c r="A46" s="23">
        <v>5</v>
      </c>
      <c r="B46">
        <v>10</v>
      </c>
      <c r="C46" s="23">
        <v>5</v>
      </c>
      <c r="D46">
        <v>17</v>
      </c>
      <c r="E46" s="23">
        <v>5</v>
      </c>
      <c r="F46">
        <v>0</v>
      </c>
      <c r="G46" s="23">
        <v>5</v>
      </c>
      <c r="H46">
        <v>17</v>
      </c>
      <c r="I46" s="23">
        <v>5</v>
      </c>
      <c r="J46">
        <v>20</v>
      </c>
      <c r="K46" s="23">
        <v>5</v>
      </c>
      <c r="L46">
        <v>10</v>
      </c>
      <c r="M46" s="23">
        <v>5</v>
      </c>
      <c r="N46">
        <v>0</v>
      </c>
      <c r="O46" s="23">
        <v>5</v>
      </c>
      <c r="P46">
        <v>15</v>
      </c>
      <c r="Q46" s="23">
        <v>5</v>
      </c>
      <c r="R46">
        <v>0</v>
      </c>
      <c r="S46" s="23">
        <v>5</v>
      </c>
      <c r="T46">
        <v>0</v>
      </c>
      <c r="U46" s="23">
        <v>5</v>
      </c>
      <c r="V46">
        <v>8.9</v>
      </c>
    </row>
    <row r="47" spans="1:22">
      <c r="A47" s="23">
        <v>7</v>
      </c>
      <c r="B47">
        <v>3</v>
      </c>
      <c r="C47" s="23">
        <v>7</v>
      </c>
      <c r="D47">
        <v>8</v>
      </c>
      <c r="E47" s="23">
        <v>7</v>
      </c>
      <c r="F47">
        <v>7</v>
      </c>
      <c r="G47" s="23">
        <v>7</v>
      </c>
      <c r="H47">
        <v>7</v>
      </c>
      <c r="I47" s="23">
        <v>7</v>
      </c>
      <c r="J47">
        <v>7</v>
      </c>
      <c r="K47" s="23">
        <v>7</v>
      </c>
      <c r="L47">
        <v>0</v>
      </c>
      <c r="M47" s="23">
        <v>7</v>
      </c>
      <c r="N47">
        <v>3</v>
      </c>
      <c r="O47" s="23">
        <v>7</v>
      </c>
      <c r="P47">
        <v>6</v>
      </c>
      <c r="Q47" s="23">
        <v>7</v>
      </c>
      <c r="R47">
        <v>0</v>
      </c>
      <c r="S47" s="23">
        <v>7</v>
      </c>
      <c r="T47">
        <v>2</v>
      </c>
      <c r="U47" s="23">
        <v>7</v>
      </c>
      <c r="V47">
        <v>4.3</v>
      </c>
    </row>
    <row r="48" spans="1:22">
      <c r="A48" s="23">
        <v>3</v>
      </c>
      <c r="B48">
        <v>16</v>
      </c>
      <c r="C48" s="23">
        <v>3</v>
      </c>
      <c r="D48">
        <v>20</v>
      </c>
      <c r="E48" s="23">
        <v>3</v>
      </c>
      <c r="F48">
        <v>13</v>
      </c>
      <c r="G48" s="23">
        <v>3</v>
      </c>
      <c r="H48">
        <v>16</v>
      </c>
      <c r="I48" s="23">
        <v>3</v>
      </c>
      <c r="J48">
        <v>17</v>
      </c>
      <c r="K48" s="23">
        <v>3</v>
      </c>
      <c r="L48">
        <v>0</v>
      </c>
      <c r="M48" s="23">
        <v>3</v>
      </c>
      <c r="N48">
        <v>9</v>
      </c>
      <c r="O48" s="23">
        <v>3</v>
      </c>
      <c r="P48">
        <v>11</v>
      </c>
      <c r="Q48" s="23">
        <v>3</v>
      </c>
      <c r="R48">
        <v>0</v>
      </c>
      <c r="S48" s="23">
        <v>3</v>
      </c>
      <c r="T48">
        <v>7</v>
      </c>
      <c r="U48" s="23">
        <v>3</v>
      </c>
      <c r="V48">
        <v>10.9</v>
      </c>
    </row>
    <row r="49" spans="1:22">
      <c r="A49" s="23">
        <v>10</v>
      </c>
      <c r="B49">
        <v>17</v>
      </c>
      <c r="C49" s="23">
        <v>10</v>
      </c>
      <c r="D49">
        <v>8</v>
      </c>
      <c r="E49" s="23">
        <v>10</v>
      </c>
      <c r="F49">
        <v>4</v>
      </c>
      <c r="G49" s="23">
        <v>10</v>
      </c>
      <c r="H49">
        <v>15</v>
      </c>
      <c r="I49" s="23">
        <v>10</v>
      </c>
      <c r="J49">
        <v>13</v>
      </c>
      <c r="K49" s="23">
        <v>10</v>
      </c>
      <c r="L49">
        <v>10</v>
      </c>
      <c r="M49" s="23">
        <v>10</v>
      </c>
      <c r="N49">
        <v>7</v>
      </c>
      <c r="O49" s="23">
        <v>10</v>
      </c>
      <c r="P49">
        <v>15</v>
      </c>
      <c r="Q49" s="23">
        <v>10</v>
      </c>
      <c r="R49">
        <v>2</v>
      </c>
      <c r="S49" s="23">
        <v>10</v>
      </c>
      <c r="T49">
        <v>3</v>
      </c>
      <c r="U49" s="23">
        <v>10</v>
      </c>
      <c r="V49">
        <v>9.4</v>
      </c>
    </row>
    <row r="50" spans="1:22">
      <c r="A50" s="23">
        <v>7</v>
      </c>
      <c r="B50">
        <v>20</v>
      </c>
      <c r="C50" s="23">
        <v>7</v>
      </c>
      <c r="D50">
        <v>13</v>
      </c>
      <c r="E50" s="23">
        <v>7</v>
      </c>
      <c r="F50">
        <v>14</v>
      </c>
      <c r="G50" s="23">
        <v>7</v>
      </c>
      <c r="H50">
        <v>17</v>
      </c>
      <c r="I50" s="23">
        <v>7</v>
      </c>
      <c r="J50">
        <v>19</v>
      </c>
      <c r="K50" s="23">
        <v>7</v>
      </c>
      <c r="L50">
        <v>10</v>
      </c>
      <c r="M50" s="23">
        <v>7</v>
      </c>
      <c r="N50">
        <v>4</v>
      </c>
      <c r="O50" s="23">
        <v>7</v>
      </c>
      <c r="P50">
        <v>14</v>
      </c>
      <c r="Q50" s="23">
        <v>7</v>
      </c>
      <c r="R50">
        <v>2</v>
      </c>
      <c r="S50" s="23">
        <v>7</v>
      </c>
      <c r="T50">
        <v>12</v>
      </c>
      <c r="U50" s="23">
        <v>7</v>
      </c>
      <c r="V50">
        <v>12.5</v>
      </c>
    </row>
    <row r="51" spans="1:22">
      <c r="A51" s="23">
        <v>4</v>
      </c>
      <c r="B51">
        <v>20</v>
      </c>
      <c r="C51" s="23">
        <v>4</v>
      </c>
      <c r="D51">
        <v>16</v>
      </c>
      <c r="E51" s="23">
        <v>4</v>
      </c>
      <c r="F51">
        <v>20</v>
      </c>
      <c r="G51" s="23">
        <v>4</v>
      </c>
      <c r="H51">
        <v>4</v>
      </c>
      <c r="I51" s="23">
        <v>4</v>
      </c>
      <c r="J51">
        <v>10</v>
      </c>
      <c r="K51" s="23">
        <v>4</v>
      </c>
      <c r="L51">
        <v>16</v>
      </c>
      <c r="M51" s="23">
        <v>4</v>
      </c>
      <c r="N51">
        <v>0</v>
      </c>
      <c r="O51" s="23">
        <v>4</v>
      </c>
      <c r="P51">
        <v>20</v>
      </c>
      <c r="Q51" s="23">
        <v>4</v>
      </c>
      <c r="R51">
        <v>12</v>
      </c>
      <c r="S51" s="23">
        <v>4</v>
      </c>
      <c r="T51">
        <v>10</v>
      </c>
      <c r="U51" s="23">
        <v>4</v>
      </c>
      <c r="V51">
        <v>12.8</v>
      </c>
    </row>
    <row r="52" spans="1:22">
      <c r="A52" s="23">
        <v>5</v>
      </c>
      <c r="B52">
        <v>10</v>
      </c>
      <c r="C52" s="23">
        <v>5</v>
      </c>
      <c r="D52">
        <v>11</v>
      </c>
      <c r="E52" s="23">
        <v>5</v>
      </c>
      <c r="F52">
        <v>6</v>
      </c>
      <c r="G52" s="23">
        <v>5</v>
      </c>
      <c r="H52">
        <v>13</v>
      </c>
      <c r="I52" s="23">
        <v>5</v>
      </c>
      <c r="J52">
        <v>13</v>
      </c>
      <c r="K52" s="23">
        <v>5</v>
      </c>
      <c r="L52">
        <v>0</v>
      </c>
      <c r="M52" s="23">
        <v>5</v>
      </c>
      <c r="N52">
        <v>12</v>
      </c>
      <c r="O52" s="23">
        <v>5</v>
      </c>
      <c r="P52">
        <v>10</v>
      </c>
      <c r="Q52" s="23">
        <v>5</v>
      </c>
      <c r="R52">
        <v>5</v>
      </c>
      <c r="S52" s="23">
        <v>5</v>
      </c>
      <c r="T52">
        <v>7</v>
      </c>
      <c r="U52" s="23">
        <v>5</v>
      </c>
      <c r="V52">
        <v>8.6999999999999993</v>
      </c>
    </row>
    <row r="53" spans="1:22">
      <c r="A53" s="23">
        <v>8</v>
      </c>
      <c r="B53">
        <v>7</v>
      </c>
      <c r="C53" s="23">
        <v>8</v>
      </c>
      <c r="D53">
        <v>3</v>
      </c>
      <c r="E53" s="23">
        <v>8</v>
      </c>
      <c r="F53">
        <v>2</v>
      </c>
      <c r="G53" s="23">
        <v>8</v>
      </c>
      <c r="H53">
        <v>0</v>
      </c>
      <c r="I53" s="23">
        <v>8</v>
      </c>
      <c r="J53">
        <v>4</v>
      </c>
      <c r="K53" s="23">
        <v>8</v>
      </c>
      <c r="L53">
        <v>5</v>
      </c>
      <c r="M53" s="23">
        <v>8</v>
      </c>
      <c r="N53">
        <v>1</v>
      </c>
      <c r="O53" s="23">
        <v>8</v>
      </c>
      <c r="P53">
        <v>5</v>
      </c>
      <c r="Q53" s="23">
        <v>8</v>
      </c>
      <c r="R53">
        <v>0</v>
      </c>
      <c r="S53" s="23">
        <v>8</v>
      </c>
      <c r="T53">
        <v>3</v>
      </c>
      <c r="U53" s="23">
        <v>8</v>
      </c>
      <c r="V53">
        <v>3</v>
      </c>
    </row>
    <row r="54" spans="1:22">
      <c r="A54" s="23">
        <v>4</v>
      </c>
      <c r="B54">
        <v>11</v>
      </c>
      <c r="C54" s="23">
        <v>4</v>
      </c>
      <c r="D54">
        <v>13</v>
      </c>
      <c r="E54" s="23">
        <v>4</v>
      </c>
      <c r="F54">
        <v>9</v>
      </c>
      <c r="G54" s="23">
        <v>4</v>
      </c>
      <c r="H54">
        <v>14</v>
      </c>
      <c r="I54" s="23">
        <v>4</v>
      </c>
      <c r="J54">
        <v>9</v>
      </c>
      <c r="K54" s="23">
        <v>4</v>
      </c>
      <c r="L54">
        <v>0</v>
      </c>
      <c r="M54" s="23">
        <v>4</v>
      </c>
      <c r="N54">
        <v>3</v>
      </c>
      <c r="O54" s="23">
        <v>4</v>
      </c>
      <c r="P54">
        <v>14</v>
      </c>
      <c r="Q54" s="23">
        <v>4</v>
      </c>
      <c r="R54">
        <v>5</v>
      </c>
      <c r="S54" s="23">
        <v>4</v>
      </c>
      <c r="T54">
        <v>12</v>
      </c>
      <c r="U54" s="23">
        <v>4</v>
      </c>
      <c r="V54">
        <v>9</v>
      </c>
    </row>
    <row r="55" spans="1:22">
      <c r="A55" s="58" t="s">
        <v>187</v>
      </c>
      <c r="B55" s="58"/>
      <c r="C55" s="58" t="s">
        <v>188</v>
      </c>
      <c r="D55" s="58"/>
      <c r="E55" s="58" t="s">
        <v>189</v>
      </c>
      <c r="F55" s="58"/>
      <c r="G55" s="58" t="s">
        <v>52</v>
      </c>
      <c r="H55" s="58"/>
      <c r="I55" s="58" t="s">
        <v>53</v>
      </c>
      <c r="J55" s="58"/>
      <c r="K55" s="58" t="s">
        <v>122</v>
      </c>
      <c r="L55" s="58"/>
      <c r="M55" s="58" t="s">
        <v>55</v>
      </c>
      <c r="N55" s="58"/>
      <c r="O55" s="58" t="s">
        <v>190</v>
      </c>
      <c r="P55" s="58"/>
      <c r="Q55" s="58" t="s">
        <v>57</v>
      </c>
      <c r="R55" s="58"/>
      <c r="S55" s="58" t="s">
        <v>58</v>
      </c>
      <c r="T55" s="58"/>
      <c r="U55" s="58" t="s">
        <v>86</v>
      </c>
      <c r="V55" s="58"/>
    </row>
    <row r="56" spans="1:22">
      <c r="A56" t="s">
        <v>197</v>
      </c>
      <c r="B56" t="s">
        <v>63</v>
      </c>
      <c r="C56" t="s">
        <v>197</v>
      </c>
      <c r="D56" t="s">
        <v>63</v>
      </c>
      <c r="E56" t="s">
        <v>197</v>
      </c>
      <c r="F56" t="s">
        <v>63</v>
      </c>
      <c r="G56" t="s">
        <v>197</v>
      </c>
      <c r="H56" t="s">
        <v>63</v>
      </c>
      <c r="I56" t="s">
        <v>197</v>
      </c>
      <c r="J56" t="s">
        <v>63</v>
      </c>
      <c r="K56" t="s">
        <v>197</v>
      </c>
      <c r="L56" t="s">
        <v>63</v>
      </c>
      <c r="M56" t="s">
        <v>197</v>
      </c>
      <c r="N56" t="s">
        <v>63</v>
      </c>
      <c r="O56" t="s">
        <v>197</v>
      </c>
      <c r="P56" t="s">
        <v>63</v>
      </c>
      <c r="Q56" t="s">
        <v>197</v>
      </c>
      <c r="R56" t="s">
        <v>63</v>
      </c>
      <c r="S56" t="s">
        <v>197</v>
      </c>
      <c r="T56" t="s">
        <v>63</v>
      </c>
      <c r="U56" t="s">
        <v>197</v>
      </c>
      <c r="V56" t="s">
        <v>63</v>
      </c>
    </row>
    <row r="57" spans="1:22">
      <c r="A57" s="23">
        <v>9</v>
      </c>
      <c r="B57">
        <v>17</v>
      </c>
      <c r="C57" s="23">
        <v>9</v>
      </c>
      <c r="D57">
        <v>15</v>
      </c>
      <c r="E57" s="23">
        <v>9</v>
      </c>
      <c r="F57">
        <v>4</v>
      </c>
      <c r="G57" s="23">
        <v>9</v>
      </c>
      <c r="H57">
        <v>10</v>
      </c>
      <c r="I57" s="23">
        <v>9</v>
      </c>
      <c r="J57">
        <v>3</v>
      </c>
      <c r="K57" s="23">
        <v>9</v>
      </c>
      <c r="L57">
        <v>6</v>
      </c>
      <c r="M57" s="23">
        <v>9</v>
      </c>
      <c r="N57">
        <v>2</v>
      </c>
      <c r="O57" s="23">
        <v>9</v>
      </c>
      <c r="P57">
        <v>2</v>
      </c>
      <c r="Q57" s="23">
        <v>9</v>
      </c>
      <c r="R57">
        <v>0</v>
      </c>
      <c r="S57" s="23">
        <v>9</v>
      </c>
      <c r="T57">
        <v>3</v>
      </c>
      <c r="U57" s="23">
        <v>9</v>
      </c>
      <c r="V57">
        <v>6.2</v>
      </c>
    </row>
    <row r="58" spans="1:22">
      <c r="A58" s="23">
        <v>7</v>
      </c>
      <c r="B58">
        <v>18</v>
      </c>
      <c r="C58" s="23">
        <v>7</v>
      </c>
      <c r="D58">
        <v>20</v>
      </c>
      <c r="E58" s="23">
        <v>7</v>
      </c>
      <c r="F58">
        <v>7</v>
      </c>
      <c r="G58" s="23">
        <v>7</v>
      </c>
      <c r="H58">
        <v>10</v>
      </c>
      <c r="I58" s="23">
        <v>7</v>
      </c>
      <c r="J58">
        <v>13</v>
      </c>
      <c r="K58" s="23">
        <v>7</v>
      </c>
      <c r="L58">
        <v>10</v>
      </c>
      <c r="M58" s="23">
        <v>7</v>
      </c>
      <c r="N58">
        <v>10</v>
      </c>
      <c r="O58" s="23">
        <v>7</v>
      </c>
      <c r="P58">
        <v>15</v>
      </c>
      <c r="Q58" s="23">
        <v>7</v>
      </c>
      <c r="R58">
        <v>0</v>
      </c>
      <c r="S58" s="23">
        <v>7</v>
      </c>
      <c r="T58">
        <v>6</v>
      </c>
      <c r="U58" s="23">
        <v>7</v>
      </c>
      <c r="V58">
        <v>10.9</v>
      </c>
    </row>
    <row r="59" spans="1:22">
      <c r="A59" s="23">
        <v>0</v>
      </c>
      <c r="B59">
        <v>10</v>
      </c>
      <c r="C59" s="23">
        <v>0</v>
      </c>
      <c r="D59">
        <v>10</v>
      </c>
      <c r="E59" s="23">
        <v>0</v>
      </c>
      <c r="F59">
        <v>0</v>
      </c>
      <c r="G59" s="23">
        <v>0</v>
      </c>
      <c r="H59">
        <v>0</v>
      </c>
      <c r="I59" s="23">
        <v>0</v>
      </c>
      <c r="J59">
        <v>4</v>
      </c>
      <c r="K59" s="23">
        <v>0</v>
      </c>
      <c r="L59">
        <v>0</v>
      </c>
      <c r="M59" s="23">
        <v>0</v>
      </c>
      <c r="N59">
        <v>0</v>
      </c>
      <c r="O59" s="23">
        <v>0</v>
      </c>
      <c r="P59">
        <v>1</v>
      </c>
      <c r="Q59" s="23">
        <v>0</v>
      </c>
      <c r="R59">
        <v>0</v>
      </c>
      <c r="S59" s="23">
        <v>0</v>
      </c>
      <c r="T59">
        <v>2</v>
      </c>
      <c r="U59" s="23">
        <v>0</v>
      </c>
      <c r="V59">
        <v>2.7</v>
      </c>
    </row>
    <row r="60" spans="1:22">
      <c r="A60" s="23">
        <v>9</v>
      </c>
      <c r="B60">
        <v>0</v>
      </c>
      <c r="C60" s="23">
        <v>9</v>
      </c>
      <c r="D60">
        <v>13</v>
      </c>
      <c r="E60" s="23">
        <v>9</v>
      </c>
      <c r="F60">
        <v>0</v>
      </c>
      <c r="G60" s="23">
        <v>9</v>
      </c>
      <c r="H60">
        <v>20</v>
      </c>
      <c r="I60" s="23">
        <v>9</v>
      </c>
      <c r="J60">
        <v>11</v>
      </c>
      <c r="K60" s="23">
        <v>9</v>
      </c>
      <c r="L60">
        <v>3</v>
      </c>
      <c r="M60" s="23">
        <v>9</v>
      </c>
      <c r="N60">
        <v>0</v>
      </c>
      <c r="O60" s="23">
        <v>9</v>
      </c>
      <c r="P60">
        <v>5</v>
      </c>
      <c r="Q60" s="23">
        <v>9</v>
      </c>
      <c r="R60">
        <v>0</v>
      </c>
      <c r="S60" s="23">
        <v>9</v>
      </c>
      <c r="T60">
        <v>0</v>
      </c>
      <c r="U60" s="23">
        <v>9</v>
      </c>
      <c r="V60">
        <v>5.2</v>
      </c>
    </row>
    <row r="61" spans="1:22">
      <c r="A61" s="23">
        <v>1</v>
      </c>
      <c r="B61">
        <v>11</v>
      </c>
      <c r="C61" s="23">
        <v>1</v>
      </c>
      <c r="D61">
        <v>12</v>
      </c>
      <c r="E61" s="23">
        <v>1</v>
      </c>
      <c r="F61">
        <v>8</v>
      </c>
      <c r="G61" s="23">
        <v>1</v>
      </c>
      <c r="H61">
        <v>10</v>
      </c>
      <c r="I61" s="23">
        <v>1</v>
      </c>
      <c r="J61">
        <v>10</v>
      </c>
      <c r="K61" s="23">
        <v>1</v>
      </c>
      <c r="L61">
        <v>2</v>
      </c>
      <c r="M61" s="23">
        <v>1</v>
      </c>
      <c r="N61">
        <v>8</v>
      </c>
      <c r="O61" s="23">
        <v>1</v>
      </c>
      <c r="P61">
        <v>12</v>
      </c>
      <c r="Q61" s="23">
        <v>1</v>
      </c>
      <c r="R61">
        <v>13</v>
      </c>
      <c r="S61" s="23">
        <v>1</v>
      </c>
      <c r="T61">
        <v>2</v>
      </c>
      <c r="U61" s="23">
        <v>1</v>
      </c>
      <c r="V61">
        <v>8.8000000000000007</v>
      </c>
    </row>
    <row r="62" spans="1:22">
      <c r="A62" s="23">
        <v>10</v>
      </c>
      <c r="B62">
        <v>20</v>
      </c>
      <c r="C62" s="23">
        <v>10</v>
      </c>
      <c r="D62">
        <v>20</v>
      </c>
      <c r="E62" s="23">
        <v>10</v>
      </c>
      <c r="F62">
        <v>20</v>
      </c>
      <c r="G62" s="23">
        <v>10</v>
      </c>
      <c r="H62">
        <v>0</v>
      </c>
      <c r="I62" s="23">
        <v>10</v>
      </c>
      <c r="J62">
        <v>20</v>
      </c>
      <c r="K62" s="23">
        <v>10</v>
      </c>
      <c r="L62">
        <v>0</v>
      </c>
      <c r="M62" s="23">
        <v>10</v>
      </c>
      <c r="N62">
        <v>20</v>
      </c>
      <c r="O62" s="23">
        <v>10</v>
      </c>
      <c r="P62">
        <v>0</v>
      </c>
      <c r="Q62" s="23">
        <v>10</v>
      </c>
      <c r="R62">
        <v>0</v>
      </c>
      <c r="S62" s="23">
        <v>10</v>
      </c>
      <c r="T62">
        <v>14</v>
      </c>
      <c r="U62" s="23">
        <v>10</v>
      </c>
      <c r="V62">
        <v>11.4</v>
      </c>
    </row>
    <row r="63" spans="1:22">
      <c r="A63" s="23">
        <v>0</v>
      </c>
      <c r="B63">
        <v>7</v>
      </c>
      <c r="C63" s="23">
        <v>0</v>
      </c>
      <c r="D63">
        <v>2</v>
      </c>
      <c r="E63" s="23">
        <v>0</v>
      </c>
      <c r="F63">
        <v>10</v>
      </c>
      <c r="G63" s="23">
        <v>0</v>
      </c>
      <c r="H63">
        <v>0</v>
      </c>
      <c r="I63" s="23">
        <v>0</v>
      </c>
      <c r="J63">
        <v>1</v>
      </c>
      <c r="K63" s="23">
        <v>0</v>
      </c>
      <c r="L63">
        <v>2</v>
      </c>
      <c r="M63" s="23">
        <v>0</v>
      </c>
      <c r="N63">
        <v>5</v>
      </c>
      <c r="O63" s="23">
        <v>0</v>
      </c>
      <c r="P63">
        <v>11</v>
      </c>
      <c r="Q63" s="23">
        <v>0</v>
      </c>
      <c r="R63">
        <v>0</v>
      </c>
      <c r="S63" s="23">
        <v>0</v>
      </c>
      <c r="T63">
        <v>12</v>
      </c>
      <c r="U63" s="23">
        <v>0</v>
      </c>
      <c r="V63">
        <v>5</v>
      </c>
    </row>
    <row r="64" spans="1:22">
      <c r="A64" s="23">
        <v>0</v>
      </c>
      <c r="B64">
        <v>12</v>
      </c>
      <c r="C64" s="23">
        <v>0</v>
      </c>
      <c r="D64">
        <v>11</v>
      </c>
      <c r="E64" s="23">
        <v>0</v>
      </c>
      <c r="F64">
        <v>0</v>
      </c>
      <c r="G64" s="23">
        <v>0</v>
      </c>
      <c r="H64">
        <v>0</v>
      </c>
      <c r="I64" s="23">
        <v>0</v>
      </c>
      <c r="J64">
        <v>6</v>
      </c>
      <c r="K64" s="23">
        <v>0</v>
      </c>
      <c r="L64">
        <v>0</v>
      </c>
      <c r="M64" s="23">
        <v>0</v>
      </c>
      <c r="N64">
        <v>20</v>
      </c>
      <c r="O64" s="23">
        <v>0</v>
      </c>
      <c r="P64">
        <v>7</v>
      </c>
      <c r="Q64" s="23">
        <v>0</v>
      </c>
      <c r="R64">
        <v>0</v>
      </c>
      <c r="S64" s="23">
        <v>0</v>
      </c>
      <c r="T64">
        <v>20</v>
      </c>
      <c r="U64" s="23">
        <v>0</v>
      </c>
      <c r="V64">
        <v>7.6</v>
      </c>
    </row>
    <row r="65" spans="1:40">
      <c r="A65" s="23">
        <v>0</v>
      </c>
      <c r="B65">
        <v>10</v>
      </c>
      <c r="C65" s="23">
        <v>0</v>
      </c>
      <c r="D65">
        <v>17</v>
      </c>
      <c r="E65" s="23">
        <v>0</v>
      </c>
      <c r="F65">
        <v>0</v>
      </c>
      <c r="G65" s="23">
        <v>0</v>
      </c>
      <c r="H65">
        <v>17</v>
      </c>
      <c r="I65" s="23">
        <v>0</v>
      </c>
      <c r="J65">
        <v>20</v>
      </c>
      <c r="K65" s="23">
        <v>0</v>
      </c>
      <c r="L65">
        <v>10</v>
      </c>
      <c r="M65" s="23">
        <v>0</v>
      </c>
      <c r="N65">
        <v>0</v>
      </c>
      <c r="O65" s="23">
        <v>0</v>
      </c>
      <c r="P65">
        <v>15</v>
      </c>
      <c r="Q65" s="23">
        <v>0</v>
      </c>
      <c r="R65">
        <v>0</v>
      </c>
      <c r="S65" s="23">
        <v>0</v>
      </c>
      <c r="T65">
        <v>0</v>
      </c>
      <c r="U65" s="23">
        <v>0</v>
      </c>
      <c r="V65">
        <v>8.9</v>
      </c>
    </row>
    <row r="66" spans="1:40">
      <c r="A66" s="23">
        <v>0</v>
      </c>
      <c r="B66">
        <v>3</v>
      </c>
      <c r="C66" s="23">
        <v>0</v>
      </c>
      <c r="D66">
        <v>8</v>
      </c>
      <c r="E66" s="23">
        <v>0</v>
      </c>
      <c r="F66">
        <v>7</v>
      </c>
      <c r="G66" s="23">
        <v>0</v>
      </c>
      <c r="H66">
        <v>7</v>
      </c>
      <c r="I66" s="23">
        <v>0</v>
      </c>
      <c r="J66">
        <v>7</v>
      </c>
      <c r="K66" s="23">
        <v>0</v>
      </c>
      <c r="L66">
        <v>0</v>
      </c>
      <c r="M66" s="23">
        <v>0</v>
      </c>
      <c r="N66">
        <v>3</v>
      </c>
      <c r="O66" s="23">
        <v>0</v>
      </c>
      <c r="P66">
        <v>6</v>
      </c>
      <c r="Q66" s="23">
        <v>0</v>
      </c>
      <c r="R66">
        <v>0</v>
      </c>
      <c r="S66" s="23">
        <v>0</v>
      </c>
      <c r="T66">
        <v>2</v>
      </c>
      <c r="U66" s="23">
        <v>0</v>
      </c>
      <c r="V66">
        <v>4.3</v>
      </c>
    </row>
    <row r="67" spans="1:40">
      <c r="A67" s="23">
        <v>0</v>
      </c>
      <c r="B67">
        <v>16</v>
      </c>
      <c r="C67" s="23">
        <v>0</v>
      </c>
      <c r="D67">
        <v>20</v>
      </c>
      <c r="E67" s="23">
        <v>0</v>
      </c>
      <c r="F67">
        <v>13</v>
      </c>
      <c r="G67" s="23">
        <v>0</v>
      </c>
      <c r="H67">
        <v>16</v>
      </c>
      <c r="I67" s="23">
        <v>0</v>
      </c>
      <c r="J67">
        <v>17</v>
      </c>
      <c r="K67" s="23">
        <v>0</v>
      </c>
      <c r="L67">
        <v>0</v>
      </c>
      <c r="M67" s="23">
        <v>0</v>
      </c>
      <c r="N67">
        <v>9</v>
      </c>
      <c r="O67" s="23">
        <v>0</v>
      </c>
      <c r="P67">
        <v>11</v>
      </c>
      <c r="Q67" s="23">
        <v>0</v>
      </c>
      <c r="R67">
        <v>0</v>
      </c>
      <c r="S67" s="23">
        <v>0</v>
      </c>
      <c r="T67">
        <v>7</v>
      </c>
      <c r="U67" s="23">
        <v>0</v>
      </c>
      <c r="V67">
        <v>10.9</v>
      </c>
    </row>
    <row r="68" spans="1:40">
      <c r="A68" s="23">
        <v>5</v>
      </c>
      <c r="B68">
        <v>17</v>
      </c>
      <c r="C68" s="23">
        <v>5</v>
      </c>
      <c r="D68">
        <v>8</v>
      </c>
      <c r="E68" s="23">
        <v>5</v>
      </c>
      <c r="F68">
        <v>4</v>
      </c>
      <c r="G68" s="23">
        <v>5</v>
      </c>
      <c r="H68">
        <v>15</v>
      </c>
      <c r="I68" s="23">
        <v>5</v>
      </c>
      <c r="J68">
        <v>13</v>
      </c>
      <c r="K68" s="23">
        <v>5</v>
      </c>
      <c r="L68">
        <v>10</v>
      </c>
      <c r="M68" s="23">
        <v>5</v>
      </c>
      <c r="N68">
        <v>7</v>
      </c>
      <c r="O68" s="23">
        <v>5</v>
      </c>
      <c r="P68">
        <v>15</v>
      </c>
      <c r="Q68" s="23">
        <v>5</v>
      </c>
      <c r="R68">
        <v>2</v>
      </c>
      <c r="S68" s="23">
        <v>5</v>
      </c>
      <c r="T68">
        <v>3</v>
      </c>
      <c r="U68" s="23">
        <v>5</v>
      </c>
      <c r="V68">
        <v>9.4</v>
      </c>
    </row>
    <row r="69" spans="1:40">
      <c r="A69" s="23">
        <v>5</v>
      </c>
      <c r="B69">
        <v>20</v>
      </c>
      <c r="C69" s="23">
        <v>5</v>
      </c>
      <c r="D69">
        <v>13</v>
      </c>
      <c r="E69" s="23">
        <v>5</v>
      </c>
      <c r="F69">
        <v>14</v>
      </c>
      <c r="G69" s="23">
        <v>5</v>
      </c>
      <c r="H69">
        <v>17</v>
      </c>
      <c r="I69" s="23">
        <v>5</v>
      </c>
      <c r="J69">
        <v>19</v>
      </c>
      <c r="K69" s="23">
        <v>5</v>
      </c>
      <c r="L69">
        <v>10</v>
      </c>
      <c r="M69" s="23">
        <v>5</v>
      </c>
      <c r="N69">
        <v>4</v>
      </c>
      <c r="O69" s="23">
        <v>5</v>
      </c>
      <c r="P69">
        <v>14</v>
      </c>
      <c r="Q69" s="23">
        <v>5</v>
      </c>
      <c r="R69">
        <v>2</v>
      </c>
      <c r="S69" s="23">
        <v>5</v>
      </c>
      <c r="T69">
        <v>12</v>
      </c>
      <c r="U69" s="23">
        <v>5</v>
      </c>
      <c r="V69">
        <v>12.5</v>
      </c>
    </row>
    <row r="70" spans="1:40">
      <c r="A70" s="23">
        <v>7</v>
      </c>
      <c r="B70">
        <v>20</v>
      </c>
      <c r="C70" s="23">
        <v>7</v>
      </c>
      <c r="D70">
        <v>16</v>
      </c>
      <c r="E70" s="23">
        <v>7</v>
      </c>
      <c r="F70">
        <v>20</v>
      </c>
      <c r="G70" s="23">
        <v>7</v>
      </c>
      <c r="H70">
        <v>4</v>
      </c>
      <c r="I70" s="23">
        <v>7</v>
      </c>
      <c r="J70">
        <v>10</v>
      </c>
      <c r="K70" s="23">
        <v>7</v>
      </c>
      <c r="L70">
        <v>16</v>
      </c>
      <c r="M70" s="23">
        <v>7</v>
      </c>
      <c r="N70">
        <v>0</v>
      </c>
      <c r="O70" s="23">
        <v>7</v>
      </c>
      <c r="P70">
        <v>20</v>
      </c>
      <c r="Q70" s="23">
        <v>7</v>
      </c>
      <c r="R70">
        <v>12</v>
      </c>
      <c r="S70" s="23">
        <v>7</v>
      </c>
      <c r="T70">
        <v>10</v>
      </c>
      <c r="U70" s="23">
        <v>7</v>
      </c>
      <c r="V70">
        <v>12.8</v>
      </c>
    </row>
    <row r="71" spans="1:40">
      <c r="A71">
        <v>5</v>
      </c>
      <c r="B71">
        <v>10</v>
      </c>
      <c r="C71">
        <v>5</v>
      </c>
      <c r="D71">
        <v>11</v>
      </c>
      <c r="E71">
        <v>5</v>
      </c>
      <c r="F71">
        <v>6</v>
      </c>
      <c r="G71">
        <v>5</v>
      </c>
      <c r="H71">
        <v>13</v>
      </c>
      <c r="I71">
        <v>5</v>
      </c>
      <c r="J71">
        <v>13</v>
      </c>
      <c r="K71">
        <v>5</v>
      </c>
      <c r="L71">
        <v>0</v>
      </c>
      <c r="M71">
        <v>5</v>
      </c>
      <c r="N71">
        <v>12</v>
      </c>
      <c r="O71">
        <v>5</v>
      </c>
      <c r="P71">
        <v>10</v>
      </c>
      <c r="Q71">
        <v>5</v>
      </c>
      <c r="R71">
        <v>5</v>
      </c>
      <c r="S71">
        <v>5</v>
      </c>
      <c r="T71">
        <v>7</v>
      </c>
      <c r="U71">
        <v>5</v>
      </c>
      <c r="V71">
        <v>8.6999999999999993</v>
      </c>
    </row>
    <row r="72" spans="1:40">
      <c r="A72">
        <v>2</v>
      </c>
      <c r="B72">
        <v>7</v>
      </c>
      <c r="C72">
        <v>2</v>
      </c>
      <c r="D72">
        <v>3</v>
      </c>
      <c r="E72">
        <v>2</v>
      </c>
      <c r="F72">
        <v>2</v>
      </c>
      <c r="G72">
        <v>2</v>
      </c>
      <c r="H72">
        <v>0</v>
      </c>
      <c r="I72">
        <v>2</v>
      </c>
      <c r="J72">
        <v>4</v>
      </c>
      <c r="K72">
        <v>2</v>
      </c>
      <c r="L72">
        <v>5</v>
      </c>
      <c r="M72">
        <v>2</v>
      </c>
      <c r="N72">
        <v>1</v>
      </c>
      <c r="O72">
        <v>2</v>
      </c>
      <c r="P72">
        <v>5</v>
      </c>
      <c r="Q72">
        <v>2</v>
      </c>
      <c r="R72">
        <v>0</v>
      </c>
      <c r="S72">
        <v>2</v>
      </c>
      <c r="T72">
        <v>3</v>
      </c>
      <c r="U72">
        <v>2</v>
      </c>
      <c r="V72">
        <v>3</v>
      </c>
    </row>
    <row r="73" spans="1:40">
      <c r="A73">
        <v>2</v>
      </c>
      <c r="B73">
        <v>11</v>
      </c>
      <c r="C73">
        <v>2</v>
      </c>
      <c r="D73">
        <v>13</v>
      </c>
      <c r="E73">
        <v>2</v>
      </c>
      <c r="F73">
        <v>9</v>
      </c>
      <c r="G73">
        <v>2</v>
      </c>
      <c r="H73">
        <v>14</v>
      </c>
      <c r="I73">
        <v>2</v>
      </c>
      <c r="J73">
        <v>9</v>
      </c>
      <c r="K73">
        <v>2</v>
      </c>
      <c r="L73">
        <v>0</v>
      </c>
      <c r="M73">
        <v>2</v>
      </c>
      <c r="N73">
        <v>3</v>
      </c>
      <c r="O73">
        <v>2</v>
      </c>
      <c r="P73">
        <v>14</v>
      </c>
      <c r="Q73">
        <v>2</v>
      </c>
      <c r="R73">
        <v>5</v>
      </c>
      <c r="S73">
        <v>2</v>
      </c>
      <c r="T73">
        <v>12</v>
      </c>
      <c r="U73">
        <v>2</v>
      </c>
      <c r="V73">
        <v>9</v>
      </c>
    </row>
    <row r="80" spans="1:40">
      <c r="A80" s="58" t="s">
        <v>217</v>
      </c>
      <c r="B80" s="58"/>
      <c r="C80" s="58" t="s">
        <v>218</v>
      </c>
      <c r="D80" s="58"/>
      <c r="E80" s="58" t="s">
        <v>219</v>
      </c>
      <c r="F80" s="58"/>
      <c r="G80" s="58" t="s">
        <v>222</v>
      </c>
      <c r="H80" s="58"/>
      <c r="I80" s="58" t="s">
        <v>223</v>
      </c>
      <c r="J80" s="58"/>
      <c r="K80" s="58" t="s">
        <v>224</v>
      </c>
      <c r="L80" s="58"/>
      <c r="M80" s="58" t="s">
        <v>220</v>
      </c>
      <c r="N80" s="58"/>
      <c r="O80" s="58" t="s">
        <v>225</v>
      </c>
      <c r="P80" s="58"/>
      <c r="Q80" s="58" t="s">
        <v>226</v>
      </c>
      <c r="R80" s="58"/>
      <c r="S80" s="58" t="s">
        <v>221</v>
      </c>
      <c r="T80" s="58"/>
      <c r="U80" s="58" t="s">
        <v>227</v>
      </c>
      <c r="V80" s="58"/>
      <c r="W80" s="58" t="s">
        <v>228</v>
      </c>
      <c r="X80" s="58"/>
      <c r="Y80" s="58" t="s">
        <v>229</v>
      </c>
      <c r="Z80" s="58"/>
      <c r="AA80" s="58" t="s">
        <v>230</v>
      </c>
      <c r="AB80" s="58"/>
      <c r="AC80" s="58" t="s">
        <v>231</v>
      </c>
      <c r="AD80" s="58"/>
      <c r="AE80" s="58" t="s">
        <v>232</v>
      </c>
      <c r="AF80" s="58"/>
      <c r="AG80" s="58" t="s">
        <v>233</v>
      </c>
      <c r="AH80" s="58"/>
      <c r="AI80" s="58" t="s">
        <v>234</v>
      </c>
      <c r="AJ80" s="58"/>
      <c r="AK80" s="58" t="s">
        <v>235</v>
      </c>
      <c r="AL80" s="58"/>
      <c r="AM80" s="58" t="s">
        <v>236</v>
      </c>
      <c r="AN80" s="58"/>
    </row>
    <row r="81" spans="1:40">
      <c r="A81" t="s">
        <v>194</v>
      </c>
      <c r="B81" t="s">
        <v>63</v>
      </c>
      <c r="C81" t="s">
        <v>194</v>
      </c>
      <c r="D81" t="s">
        <v>63</v>
      </c>
      <c r="E81" t="s">
        <v>194</v>
      </c>
      <c r="F81" t="s">
        <v>63</v>
      </c>
      <c r="G81" t="s">
        <v>194</v>
      </c>
      <c r="H81" t="s">
        <v>63</v>
      </c>
      <c r="I81" t="s">
        <v>194</v>
      </c>
      <c r="J81" t="s">
        <v>63</v>
      </c>
      <c r="K81" t="s">
        <v>194</v>
      </c>
      <c r="L81" t="s">
        <v>63</v>
      </c>
      <c r="M81" t="s">
        <v>194</v>
      </c>
      <c r="N81" t="s">
        <v>63</v>
      </c>
      <c r="O81" t="s">
        <v>194</v>
      </c>
      <c r="P81" t="s">
        <v>63</v>
      </c>
      <c r="Q81" t="s">
        <v>194</v>
      </c>
      <c r="R81" t="s">
        <v>63</v>
      </c>
      <c r="S81" t="s">
        <v>194</v>
      </c>
      <c r="T81" t="s">
        <v>63</v>
      </c>
      <c r="U81" t="s">
        <v>194</v>
      </c>
      <c r="V81" t="s">
        <v>63</v>
      </c>
      <c r="W81" t="s">
        <v>194</v>
      </c>
      <c r="X81" t="s">
        <v>63</v>
      </c>
      <c r="Y81" t="s">
        <v>194</v>
      </c>
      <c r="Z81" t="s">
        <v>63</v>
      </c>
      <c r="AA81" t="s">
        <v>194</v>
      </c>
      <c r="AB81" t="s">
        <v>63</v>
      </c>
      <c r="AC81" t="s">
        <v>194</v>
      </c>
      <c r="AD81" t="s">
        <v>63</v>
      </c>
      <c r="AE81" t="s">
        <v>194</v>
      </c>
      <c r="AF81" t="s">
        <v>63</v>
      </c>
      <c r="AG81" t="s">
        <v>194</v>
      </c>
      <c r="AH81" t="s">
        <v>63</v>
      </c>
      <c r="AI81" t="s">
        <v>194</v>
      </c>
      <c r="AJ81" t="s">
        <v>63</v>
      </c>
      <c r="AK81" t="s">
        <v>194</v>
      </c>
      <c r="AL81" t="s">
        <v>63</v>
      </c>
      <c r="AM81" t="s">
        <v>194</v>
      </c>
      <c r="AN81" t="s">
        <v>63</v>
      </c>
    </row>
    <row r="82" spans="1:40">
      <c r="A82" s="23">
        <v>1</v>
      </c>
      <c r="B82">
        <v>10</v>
      </c>
      <c r="C82" s="23">
        <v>5</v>
      </c>
      <c r="D82">
        <v>17</v>
      </c>
      <c r="E82" s="23">
        <v>1</v>
      </c>
      <c r="F82">
        <v>5</v>
      </c>
      <c r="G82" s="23">
        <v>5</v>
      </c>
      <c r="H82">
        <v>15</v>
      </c>
      <c r="I82" s="23">
        <v>1</v>
      </c>
      <c r="J82">
        <v>9</v>
      </c>
      <c r="K82" s="23">
        <v>5</v>
      </c>
      <c r="L82">
        <v>4</v>
      </c>
      <c r="M82" s="23">
        <v>1</v>
      </c>
      <c r="N82">
        <v>10</v>
      </c>
      <c r="O82" s="23">
        <v>5</v>
      </c>
      <c r="P82">
        <v>10</v>
      </c>
      <c r="Q82" s="23">
        <v>1</v>
      </c>
      <c r="R82">
        <v>12</v>
      </c>
      <c r="S82" s="23">
        <v>5</v>
      </c>
      <c r="T82">
        <v>3</v>
      </c>
      <c r="U82" s="23">
        <v>1</v>
      </c>
      <c r="V82">
        <v>11</v>
      </c>
      <c r="W82" s="23">
        <v>5</v>
      </c>
      <c r="X82">
        <v>6</v>
      </c>
      <c r="Y82" s="23">
        <v>1</v>
      </c>
      <c r="Z82">
        <v>9</v>
      </c>
      <c r="AA82" s="23">
        <v>5</v>
      </c>
      <c r="AB82">
        <v>2</v>
      </c>
      <c r="AC82" s="23">
        <v>1</v>
      </c>
      <c r="AD82">
        <v>13</v>
      </c>
      <c r="AE82" s="23">
        <v>5</v>
      </c>
      <c r="AF82">
        <v>2</v>
      </c>
      <c r="AG82" s="23">
        <v>1</v>
      </c>
      <c r="AH82">
        <v>0</v>
      </c>
      <c r="AI82" s="23">
        <v>5</v>
      </c>
      <c r="AJ82">
        <v>0</v>
      </c>
      <c r="AK82" s="23">
        <v>1</v>
      </c>
      <c r="AL82">
        <v>11</v>
      </c>
      <c r="AM82" s="23">
        <v>5</v>
      </c>
      <c r="AN82">
        <v>3</v>
      </c>
    </row>
    <row r="83" spans="1:40">
      <c r="A83" s="23">
        <v>10</v>
      </c>
      <c r="B83">
        <v>20</v>
      </c>
      <c r="C83" s="23">
        <v>6</v>
      </c>
      <c r="D83">
        <v>18</v>
      </c>
      <c r="E83" s="23">
        <v>10</v>
      </c>
      <c r="F83">
        <v>19</v>
      </c>
      <c r="G83" s="23">
        <v>6</v>
      </c>
      <c r="H83">
        <v>20</v>
      </c>
      <c r="I83" s="23">
        <v>10</v>
      </c>
      <c r="J83">
        <v>19</v>
      </c>
      <c r="K83" s="23">
        <v>6</v>
      </c>
      <c r="L83">
        <v>7</v>
      </c>
      <c r="M83" s="23">
        <v>10</v>
      </c>
      <c r="N83">
        <v>19</v>
      </c>
      <c r="O83" s="23">
        <v>6</v>
      </c>
      <c r="P83">
        <v>10</v>
      </c>
      <c r="Q83" s="23">
        <v>10</v>
      </c>
      <c r="R83">
        <v>20</v>
      </c>
      <c r="S83" s="23">
        <v>6</v>
      </c>
      <c r="T83">
        <v>13</v>
      </c>
      <c r="U83" s="23">
        <v>10</v>
      </c>
      <c r="V83">
        <v>18</v>
      </c>
      <c r="W83" s="23">
        <v>6</v>
      </c>
      <c r="X83">
        <v>10</v>
      </c>
      <c r="Y83" s="23">
        <v>10</v>
      </c>
      <c r="Z83">
        <v>17</v>
      </c>
      <c r="AA83" s="23">
        <v>6</v>
      </c>
      <c r="AB83">
        <v>10</v>
      </c>
      <c r="AC83" s="23">
        <v>10</v>
      </c>
      <c r="AD83">
        <v>20</v>
      </c>
      <c r="AE83" s="23">
        <v>6</v>
      </c>
      <c r="AF83">
        <v>15</v>
      </c>
      <c r="AG83" s="23">
        <v>10</v>
      </c>
      <c r="AH83">
        <v>18</v>
      </c>
      <c r="AI83" s="23">
        <v>6</v>
      </c>
      <c r="AJ83">
        <v>0</v>
      </c>
      <c r="AK83" s="23">
        <v>10</v>
      </c>
      <c r="AL83">
        <v>20</v>
      </c>
      <c r="AM83" s="23">
        <v>6</v>
      </c>
      <c r="AN83">
        <v>6</v>
      </c>
    </row>
    <row r="84" spans="1:40">
      <c r="A84" s="23">
        <v>8</v>
      </c>
      <c r="B84">
        <v>7</v>
      </c>
      <c r="C84" s="23">
        <v>0</v>
      </c>
      <c r="D84">
        <v>10</v>
      </c>
      <c r="E84" s="23">
        <v>8</v>
      </c>
      <c r="F84">
        <v>6</v>
      </c>
      <c r="G84" s="23">
        <v>0</v>
      </c>
      <c r="H84">
        <v>10</v>
      </c>
      <c r="I84" s="23">
        <v>8</v>
      </c>
      <c r="J84">
        <v>2</v>
      </c>
      <c r="K84" s="23">
        <v>0</v>
      </c>
      <c r="L84">
        <v>0</v>
      </c>
      <c r="M84" s="23">
        <v>8</v>
      </c>
      <c r="N84">
        <v>9</v>
      </c>
      <c r="O84" s="23">
        <v>0</v>
      </c>
      <c r="P84">
        <v>0</v>
      </c>
      <c r="Q84" s="23">
        <v>8</v>
      </c>
      <c r="R84">
        <v>4</v>
      </c>
      <c r="S84" s="23">
        <v>0</v>
      </c>
      <c r="T84">
        <v>4</v>
      </c>
      <c r="U84" s="23">
        <v>8</v>
      </c>
      <c r="V84">
        <v>6</v>
      </c>
      <c r="W84" s="23">
        <v>0</v>
      </c>
      <c r="X84">
        <v>0</v>
      </c>
      <c r="Y84" s="23">
        <v>8</v>
      </c>
      <c r="Z84">
        <v>5</v>
      </c>
      <c r="AA84" s="23">
        <v>0</v>
      </c>
      <c r="AB84">
        <v>0</v>
      </c>
      <c r="AC84" s="23">
        <v>8</v>
      </c>
      <c r="AD84">
        <v>3</v>
      </c>
      <c r="AE84" s="23">
        <v>0</v>
      </c>
      <c r="AF84">
        <v>1</v>
      </c>
      <c r="AG84" s="23">
        <v>8</v>
      </c>
      <c r="AH84">
        <v>5</v>
      </c>
      <c r="AI84" s="23">
        <v>0</v>
      </c>
      <c r="AJ84">
        <v>0</v>
      </c>
      <c r="AK84" s="23">
        <v>8</v>
      </c>
      <c r="AL84">
        <v>5</v>
      </c>
      <c r="AM84" s="23">
        <v>0</v>
      </c>
      <c r="AN84">
        <v>2</v>
      </c>
    </row>
    <row r="85" spans="1:40">
      <c r="A85" s="23">
        <v>8</v>
      </c>
      <c r="B85">
        <v>13</v>
      </c>
      <c r="C85" s="23">
        <v>6</v>
      </c>
      <c r="D85">
        <v>0</v>
      </c>
      <c r="E85" s="23">
        <v>8</v>
      </c>
      <c r="F85">
        <v>16</v>
      </c>
      <c r="G85" s="23">
        <v>6</v>
      </c>
      <c r="H85">
        <v>13</v>
      </c>
      <c r="I85" s="23">
        <v>8</v>
      </c>
      <c r="J85">
        <v>3</v>
      </c>
      <c r="K85" s="23">
        <v>6</v>
      </c>
      <c r="L85">
        <v>0</v>
      </c>
      <c r="M85" s="23">
        <v>8</v>
      </c>
      <c r="N85">
        <v>19</v>
      </c>
      <c r="O85" s="23">
        <v>6</v>
      </c>
      <c r="P85">
        <v>20</v>
      </c>
      <c r="Q85" s="23">
        <v>8</v>
      </c>
      <c r="R85">
        <v>13</v>
      </c>
      <c r="S85" s="23">
        <v>6</v>
      </c>
      <c r="T85">
        <v>11</v>
      </c>
      <c r="U85" s="23">
        <v>8</v>
      </c>
      <c r="V85">
        <v>17</v>
      </c>
      <c r="W85" s="23">
        <v>6</v>
      </c>
      <c r="X85">
        <v>3</v>
      </c>
      <c r="Y85" s="23">
        <v>8</v>
      </c>
      <c r="Z85">
        <v>16</v>
      </c>
      <c r="AA85" s="23">
        <v>6</v>
      </c>
      <c r="AB85">
        <v>0</v>
      </c>
      <c r="AC85" s="23">
        <v>8</v>
      </c>
      <c r="AD85">
        <v>19</v>
      </c>
      <c r="AE85" s="23">
        <v>6</v>
      </c>
      <c r="AF85">
        <v>5</v>
      </c>
      <c r="AG85" s="23">
        <v>8</v>
      </c>
      <c r="AH85">
        <v>0</v>
      </c>
      <c r="AI85" s="23">
        <v>6</v>
      </c>
      <c r="AJ85">
        <v>0</v>
      </c>
      <c r="AK85" s="23">
        <v>8</v>
      </c>
      <c r="AL85">
        <v>16</v>
      </c>
      <c r="AM85" s="23">
        <v>6</v>
      </c>
      <c r="AN85">
        <v>0</v>
      </c>
    </row>
    <row r="86" spans="1:40">
      <c r="A86" s="23">
        <v>8</v>
      </c>
      <c r="B86">
        <v>20</v>
      </c>
      <c r="C86" s="23">
        <v>5</v>
      </c>
      <c r="D86">
        <v>11</v>
      </c>
      <c r="E86" s="23">
        <v>8</v>
      </c>
      <c r="F86">
        <v>0</v>
      </c>
      <c r="G86" s="23">
        <v>5</v>
      </c>
      <c r="H86">
        <v>12</v>
      </c>
      <c r="I86" s="23">
        <v>8</v>
      </c>
      <c r="J86">
        <v>20</v>
      </c>
      <c r="K86" s="23">
        <v>5</v>
      </c>
      <c r="L86">
        <v>8</v>
      </c>
      <c r="M86" s="23">
        <v>8</v>
      </c>
      <c r="N86">
        <v>10</v>
      </c>
      <c r="O86" s="23">
        <v>5</v>
      </c>
      <c r="P86">
        <v>10</v>
      </c>
      <c r="Q86" s="23">
        <v>8</v>
      </c>
      <c r="R86">
        <v>10</v>
      </c>
      <c r="S86" s="23">
        <v>5</v>
      </c>
      <c r="T86">
        <v>10</v>
      </c>
      <c r="U86" s="23">
        <v>8</v>
      </c>
      <c r="V86">
        <v>5</v>
      </c>
      <c r="W86" s="23">
        <v>5</v>
      </c>
      <c r="X86">
        <v>2</v>
      </c>
      <c r="Y86" s="23">
        <v>8</v>
      </c>
      <c r="Z86">
        <v>10</v>
      </c>
      <c r="AA86" s="23">
        <v>5</v>
      </c>
      <c r="AB86">
        <v>8</v>
      </c>
      <c r="AC86" s="23">
        <v>8</v>
      </c>
      <c r="AD86">
        <v>18</v>
      </c>
      <c r="AE86" s="23">
        <v>5</v>
      </c>
      <c r="AF86">
        <v>12</v>
      </c>
      <c r="AG86" s="23">
        <v>8</v>
      </c>
      <c r="AH86">
        <v>20</v>
      </c>
      <c r="AI86" s="23">
        <v>5</v>
      </c>
      <c r="AJ86">
        <v>13</v>
      </c>
      <c r="AK86" s="23">
        <v>8</v>
      </c>
      <c r="AL86">
        <v>20</v>
      </c>
      <c r="AM86" s="23">
        <v>5</v>
      </c>
      <c r="AN86">
        <v>2</v>
      </c>
    </row>
    <row r="87" spans="1:40">
      <c r="A87" s="23">
        <v>10</v>
      </c>
      <c r="B87">
        <v>20</v>
      </c>
      <c r="C87" s="23">
        <v>8</v>
      </c>
      <c r="D87">
        <v>20</v>
      </c>
      <c r="E87" s="23">
        <v>10</v>
      </c>
      <c r="F87">
        <v>18</v>
      </c>
      <c r="G87" s="23">
        <v>8</v>
      </c>
      <c r="H87">
        <v>20</v>
      </c>
      <c r="I87" s="23">
        <v>10</v>
      </c>
      <c r="J87">
        <v>17</v>
      </c>
      <c r="K87" s="23">
        <v>8</v>
      </c>
      <c r="L87">
        <v>20</v>
      </c>
      <c r="M87" s="23">
        <v>10</v>
      </c>
      <c r="N87">
        <v>18</v>
      </c>
      <c r="O87" s="23">
        <v>8</v>
      </c>
      <c r="P87">
        <v>0</v>
      </c>
      <c r="Q87" s="23">
        <v>10</v>
      </c>
      <c r="R87">
        <v>20</v>
      </c>
      <c r="S87" s="23">
        <v>8</v>
      </c>
      <c r="T87">
        <v>20</v>
      </c>
      <c r="U87" s="23">
        <v>10</v>
      </c>
      <c r="V87">
        <v>20</v>
      </c>
      <c r="W87" s="23">
        <v>8</v>
      </c>
      <c r="X87">
        <v>0</v>
      </c>
      <c r="Y87" s="23">
        <v>10</v>
      </c>
      <c r="Z87">
        <v>19</v>
      </c>
      <c r="AA87" s="23">
        <v>8</v>
      </c>
      <c r="AB87">
        <v>20</v>
      </c>
      <c r="AC87" s="23">
        <v>10</v>
      </c>
      <c r="AD87">
        <v>18</v>
      </c>
      <c r="AE87" s="23">
        <v>8</v>
      </c>
      <c r="AF87">
        <v>0</v>
      </c>
      <c r="AG87" s="23">
        <v>10</v>
      </c>
      <c r="AH87">
        <v>16</v>
      </c>
      <c r="AI87" s="23">
        <v>8</v>
      </c>
      <c r="AJ87">
        <v>0</v>
      </c>
      <c r="AK87" s="23">
        <v>10</v>
      </c>
      <c r="AL87">
        <v>15</v>
      </c>
      <c r="AM87" s="23">
        <v>8</v>
      </c>
      <c r="AN87">
        <v>14</v>
      </c>
    </row>
    <row r="88" spans="1:40">
      <c r="A88" s="23">
        <v>6</v>
      </c>
      <c r="B88">
        <v>15</v>
      </c>
      <c r="C88" s="23">
        <v>2</v>
      </c>
      <c r="D88">
        <v>7</v>
      </c>
      <c r="E88" s="23">
        <v>6</v>
      </c>
      <c r="F88">
        <v>0</v>
      </c>
      <c r="G88" s="23">
        <v>2</v>
      </c>
      <c r="H88">
        <v>2</v>
      </c>
      <c r="I88" s="23">
        <v>6</v>
      </c>
      <c r="J88">
        <v>15</v>
      </c>
      <c r="K88" s="23">
        <v>2</v>
      </c>
      <c r="L88">
        <v>10</v>
      </c>
      <c r="M88" s="23">
        <v>6</v>
      </c>
      <c r="N88">
        <v>20</v>
      </c>
      <c r="O88" s="23">
        <v>2</v>
      </c>
      <c r="P88">
        <v>0</v>
      </c>
      <c r="Q88" s="23">
        <v>6</v>
      </c>
      <c r="R88">
        <v>15</v>
      </c>
      <c r="S88" s="23">
        <v>2</v>
      </c>
      <c r="T88">
        <v>1</v>
      </c>
      <c r="U88" s="23">
        <v>6</v>
      </c>
      <c r="V88">
        <v>20</v>
      </c>
      <c r="W88" s="23">
        <v>2</v>
      </c>
      <c r="X88">
        <v>2</v>
      </c>
      <c r="Y88" s="23">
        <v>6</v>
      </c>
      <c r="Z88">
        <v>15</v>
      </c>
      <c r="AA88" s="23">
        <v>2</v>
      </c>
      <c r="AB88">
        <v>5</v>
      </c>
      <c r="AC88" s="23">
        <v>6</v>
      </c>
      <c r="AD88">
        <v>10</v>
      </c>
      <c r="AE88" s="23">
        <v>2</v>
      </c>
      <c r="AF88">
        <v>11</v>
      </c>
      <c r="AG88" s="23">
        <v>6</v>
      </c>
      <c r="AH88">
        <v>20</v>
      </c>
      <c r="AI88" s="23">
        <v>2</v>
      </c>
      <c r="AJ88">
        <v>0</v>
      </c>
      <c r="AK88" s="23">
        <v>6</v>
      </c>
      <c r="AL88">
        <v>0</v>
      </c>
      <c r="AM88" s="23">
        <v>2</v>
      </c>
      <c r="AN88">
        <v>12</v>
      </c>
    </row>
    <row r="89" spans="1:40">
      <c r="A89" s="23">
        <v>5</v>
      </c>
      <c r="B89">
        <v>17</v>
      </c>
      <c r="C89" s="23">
        <v>1</v>
      </c>
      <c r="D89">
        <v>12</v>
      </c>
      <c r="E89" s="23">
        <v>5</v>
      </c>
      <c r="F89">
        <v>16</v>
      </c>
      <c r="G89" s="23">
        <v>1</v>
      </c>
      <c r="H89">
        <v>11</v>
      </c>
      <c r="I89" s="23">
        <v>5</v>
      </c>
      <c r="J89">
        <v>13</v>
      </c>
      <c r="K89" s="23">
        <v>1</v>
      </c>
      <c r="L89">
        <v>0</v>
      </c>
      <c r="M89" s="23">
        <v>5</v>
      </c>
      <c r="N89">
        <v>17</v>
      </c>
      <c r="O89" s="23">
        <v>1</v>
      </c>
      <c r="P89">
        <v>0</v>
      </c>
      <c r="Q89" s="23">
        <v>5</v>
      </c>
      <c r="R89">
        <v>8</v>
      </c>
      <c r="S89" s="23">
        <v>1</v>
      </c>
      <c r="T89">
        <v>6</v>
      </c>
      <c r="U89" s="23">
        <v>5</v>
      </c>
      <c r="V89">
        <v>5</v>
      </c>
      <c r="W89" s="23">
        <v>1</v>
      </c>
      <c r="X89">
        <v>0</v>
      </c>
      <c r="Y89" s="23">
        <v>5</v>
      </c>
      <c r="Z89">
        <v>5</v>
      </c>
      <c r="AA89" s="23">
        <v>1</v>
      </c>
      <c r="AB89">
        <v>20</v>
      </c>
      <c r="AC89" s="23">
        <v>5</v>
      </c>
      <c r="AD89">
        <v>6</v>
      </c>
      <c r="AE89" s="23">
        <v>1</v>
      </c>
      <c r="AF89">
        <v>7</v>
      </c>
      <c r="AG89" s="23">
        <v>5</v>
      </c>
      <c r="AH89">
        <v>5</v>
      </c>
      <c r="AI89" s="23">
        <v>1</v>
      </c>
      <c r="AJ89">
        <v>0</v>
      </c>
      <c r="AK89" s="23">
        <v>5</v>
      </c>
      <c r="AL89">
        <v>6</v>
      </c>
      <c r="AM89" s="23">
        <v>1</v>
      </c>
      <c r="AN89">
        <v>20</v>
      </c>
    </row>
    <row r="90" spans="1:40">
      <c r="A90" s="23">
        <v>5</v>
      </c>
      <c r="B90">
        <v>9</v>
      </c>
      <c r="C90" s="23">
        <v>5</v>
      </c>
      <c r="D90">
        <v>10</v>
      </c>
      <c r="E90" s="23">
        <v>5</v>
      </c>
      <c r="F90">
        <v>7</v>
      </c>
      <c r="G90" s="23">
        <v>5</v>
      </c>
      <c r="H90">
        <v>17</v>
      </c>
      <c r="I90" s="23">
        <v>5</v>
      </c>
      <c r="J90">
        <v>1</v>
      </c>
      <c r="K90" s="23">
        <v>5</v>
      </c>
      <c r="L90">
        <v>0</v>
      </c>
      <c r="M90" s="23">
        <v>5</v>
      </c>
      <c r="N90">
        <v>7</v>
      </c>
      <c r="O90" s="23">
        <v>5</v>
      </c>
      <c r="P90">
        <v>17</v>
      </c>
      <c r="Q90" s="23">
        <v>5</v>
      </c>
      <c r="R90">
        <v>0</v>
      </c>
      <c r="S90" s="23">
        <v>5</v>
      </c>
      <c r="T90">
        <v>20</v>
      </c>
      <c r="U90" s="23">
        <v>5</v>
      </c>
      <c r="V90">
        <v>9</v>
      </c>
      <c r="W90" s="23">
        <v>5</v>
      </c>
      <c r="X90">
        <v>10</v>
      </c>
      <c r="Y90" s="23">
        <v>5</v>
      </c>
      <c r="Z90">
        <v>0</v>
      </c>
      <c r="AA90" s="23">
        <v>5</v>
      </c>
      <c r="AB90">
        <v>0</v>
      </c>
      <c r="AC90" s="23">
        <v>5</v>
      </c>
      <c r="AD90">
        <v>5</v>
      </c>
      <c r="AE90" s="23">
        <v>5</v>
      </c>
      <c r="AF90">
        <v>15</v>
      </c>
      <c r="AG90" s="23">
        <v>5</v>
      </c>
      <c r="AH90">
        <v>5</v>
      </c>
      <c r="AI90" s="23">
        <v>5</v>
      </c>
      <c r="AJ90">
        <v>0</v>
      </c>
      <c r="AK90" s="23">
        <v>5</v>
      </c>
      <c r="AL90">
        <v>1</v>
      </c>
      <c r="AM90" s="23">
        <v>5</v>
      </c>
      <c r="AN90">
        <v>0</v>
      </c>
    </row>
    <row r="91" spans="1:40">
      <c r="A91" s="23">
        <v>6</v>
      </c>
      <c r="B91">
        <v>20</v>
      </c>
      <c r="C91" s="23">
        <v>7</v>
      </c>
      <c r="D91">
        <v>3</v>
      </c>
      <c r="E91" s="23">
        <v>6</v>
      </c>
      <c r="F91">
        <v>16</v>
      </c>
      <c r="G91" s="23">
        <v>7</v>
      </c>
      <c r="H91">
        <v>8</v>
      </c>
      <c r="I91" s="23">
        <v>6</v>
      </c>
      <c r="J91">
        <v>11</v>
      </c>
      <c r="K91" s="23">
        <v>7</v>
      </c>
      <c r="L91">
        <v>7</v>
      </c>
      <c r="M91" s="23">
        <v>6</v>
      </c>
      <c r="N91">
        <v>18</v>
      </c>
      <c r="O91" s="23">
        <v>7</v>
      </c>
      <c r="P91">
        <v>7</v>
      </c>
      <c r="Q91" s="23">
        <v>6</v>
      </c>
      <c r="R91">
        <v>15</v>
      </c>
      <c r="S91" s="23">
        <v>7</v>
      </c>
      <c r="T91">
        <v>7</v>
      </c>
      <c r="U91" s="23">
        <v>6</v>
      </c>
      <c r="V91">
        <v>11</v>
      </c>
      <c r="W91" s="23">
        <v>7</v>
      </c>
      <c r="X91">
        <v>0</v>
      </c>
      <c r="Y91" s="23">
        <v>6</v>
      </c>
      <c r="Z91">
        <v>13</v>
      </c>
      <c r="AA91" s="23">
        <v>7</v>
      </c>
      <c r="AB91">
        <v>3</v>
      </c>
      <c r="AC91" s="23">
        <v>6</v>
      </c>
      <c r="AD91">
        <v>15</v>
      </c>
      <c r="AE91" s="23">
        <v>7</v>
      </c>
      <c r="AF91">
        <v>6</v>
      </c>
      <c r="AG91" s="23">
        <v>6</v>
      </c>
      <c r="AH91">
        <v>20</v>
      </c>
      <c r="AI91" s="23">
        <v>7</v>
      </c>
      <c r="AJ91">
        <v>0</v>
      </c>
      <c r="AK91" s="23">
        <v>6</v>
      </c>
      <c r="AL91">
        <v>15</v>
      </c>
      <c r="AM91" s="23">
        <v>7</v>
      </c>
      <c r="AN91">
        <v>2</v>
      </c>
    </row>
    <row r="92" spans="1:40">
      <c r="A92" s="23">
        <v>6</v>
      </c>
      <c r="B92">
        <v>15</v>
      </c>
      <c r="C92" s="23">
        <v>3</v>
      </c>
      <c r="D92">
        <v>16</v>
      </c>
      <c r="E92" s="23">
        <v>6</v>
      </c>
      <c r="F92">
        <v>18</v>
      </c>
      <c r="G92" s="23">
        <v>3</v>
      </c>
      <c r="H92">
        <v>20</v>
      </c>
      <c r="I92" s="23">
        <v>6</v>
      </c>
      <c r="J92">
        <v>9</v>
      </c>
      <c r="K92" s="23">
        <v>3</v>
      </c>
      <c r="L92">
        <v>13</v>
      </c>
      <c r="M92" s="23">
        <v>6</v>
      </c>
      <c r="N92">
        <v>8</v>
      </c>
      <c r="O92" s="23">
        <v>3</v>
      </c>
      <c r="P92">
        <v>16</v>
      </c>
      <c r="Q92" s="23">
        <v>6</v>
      </c>
      <c r="R92">
        <v>6</v>
      </c>
      <c r="S92" s="23">
        <v>3</v>
      </c>
      <c r="T92">
        <v>17</v>
      </c>
      <c r="U92" s="23">
        <v>6</v>
      </c>
      <c r="V92">
        <v>0</v>
      </c>
      <c r="W92" s="23">
        <v>3</v>
      </c>
      <c r="X92">
        <v>0</v>
      </c>
      <c r="Y92" s="23">
        <v>6</v>
      </c>
      <c r="Z92">
        <v>2</v>
      </c>
      <c r="AA92" s="23">
        <v>3</v>
      </c>
      <c r="AB92">
        <v>9</v>
      </c>
      <c r="AC92" s="23">
        <v>6</v>
      </c>
      <c r="AD92">
        <v>5</v>
      </c>
      <c r="AE92" s="23">
        <v>3</v>
      </c>
      <c r="AF92">
        <v>11</v>
      </c>
      <c r="AG92" s="23">
        <v>6</v>
      </c>
      <c r="AH92">
        <v>2</v>
      </c>
      <c r="AI92" s="23">
        <v>3</v>
      </c>
      <c r="AJ92">
        <v>0</v>
      </c>
      <c r="AK92" s="23">
        <v>6</v>
      </c>
      <c r="AL92">
        <v>9</v>
      </c>
      <c r="AM92" s="23">
        <v>3</v>
      </c>
      <c r="AN92">
        <v>7</v>
      </c>
    </row>
    <row r="93" spans="1:40">
      <c r="A93" s="23">
        <v>9</v>
      </c>
      <c r="B93">
        <v>20</v>
      </c>
      <c r="C93" s="23">
        <v>10</v>
      </c>
      <c r="D93">
        <v>17</v>
      </c>
      <c r="E93" s="23">
        <v>9</v>
      </c>
      <c r="F93">
        <v>16</v>
      </c>
      <c r="G93" s="23">
        <v>10</v>
      </c>
      <c r="H93">
        <v>8</v>
      </c>
      <c r="I93" s="23">
        <v>9</v>
      </c>
      <c r="J93">
        <v>18</v>
      </c>
      <c r="K93" s="23">
        <v>10</v>
      </c>
      <c r="L93">
        <v>4</v>
      </c>
      <c r="M93" s="23">
        <v>9</v>
      </c>
      <c r="N93">
        <v>20</v>
      </c>
      <c r="O93" s="23">
        <v>10</v>
      </c>
      <c r="P93">
        <v>15</v>
      </c>
      <c r="Q93" s="23">
        <v>9</v>
      </c>
      <c r="R93">
        <v>17</v>
      </c>
      <c r="S93" s="23">
        <v>10</v>
      </c>
      <c r="T93">
        <v>13</v>
      </c>
      <c r="U93" s="23">
        <v>9</v>
      </c>
      <c r="V93">
        <v>13</v>
      </c>
      <c r="W93" s="23">
        <v>10</v>
      </c>
      <c r="X93">
        <v>10</v>
      </c>
      <c r="Y93" s="23">
        <v>9</v>
      </c>
      <c r="Z93">
        <v>7</v>
      </c>
      <c r="AA93" s="23">
        <v>10</v>
      </c>
      <c r="AB93">
        <v>7</v>
      </c>
      <c r="AC93" s="23">
        <v>9</v>
      </c>
      <c r="AD93">
        <v>16</v>
      </c>
      <c r="AE93" s="23">
        <v>10</v>
      </c>
      <c r="AF93">
        <v>15</v>
      </c>
      <c r="AG93" s="23">
        <v>9</v>
      </c>
      <c r="AH93">
        <v>4</v>
      </c>
      <c r="AI93" s="23">
        <v>10</v>
      </c>
      <c r="AJ93">
        <v>2</v>
      </c>
      <c r="AK93" s="23">
        <v>9</v>
      </c>
      <c r="AL93">
        <v>10</v>
      </c>
      <c r="AM93" s="23">
        <v>10</v>
      </c>
      <c r="AN93">
        <v>3</v>
      </c>
    </row>
    <row r="94" spans="1:40">
      <c r="A94" s="23">
        <v>4</v>
      </c>
      <c r="B94">
        <v>3</v>
      </c>
      <c r="C94" s="23">
        <v>7</v>
      </c>
      <c r="D94">
        <v>20</v>
      </c>
      <c r="E94" s="23">
        <v>4</v>
      </c>
      <c r="F94">
        <v>15</v>
      </c>
      <c r="G94" s="23">
        <v>7</v>
      </c>
      <c r="H94">
        <v>13</v>
      </c>
      <c r="I94" s="23">
        <v>4</v>
      </c>
      <c r="J94">
        <v>3</v>
      </c>
      <c r="K94" s="23">
        <v>7</v>
      </c>
      <c r="L94">
        <v>14</v>
      </c>
      <c r="M94" s="23">
        <v>4</v>
      </c>
      <c r="N94">
        <v>15</v>
      </c>
      <c r="O94" s="23">
        <v>7</v>
      </c>
      <c r="P94">
        <v>17</v>
      </c>
      <c r="Q94" s="23">
        <v>4</v>
      </c>
      <c r="R94">
        <v>3</v>
      </c>
      <c r="S94" s="23">
        <v>7</v>
      </c>
      <c r="T94">
        <v>19</v>
      </c>
      <c r="U94" s="23">
        <v>4</v>
      </c>
      <c r="V94">
        <v>0</v>
      </c>
      <c r="W94" s="23">
        <v>7</v>
      </c>
      <c r="X94">
        <v>10</v>
      </c>
      <c r="Y94" s="23">
        <v>4</v>
      </c>
      <c r="Z94">
        <v>7</v>
      </c>
      <c r="AA94" s="23">
        <v>7</v>
      </c>
      <c r="AB94">
        <v>4</v>
      </c>
      <c r="AC94" s="23">
        <v>4</v>
      </c>
      <c r="AD94">
        <v>10</v>
      </c>
      <c r="AE94" s="23">
        <v>7</v>
      </c>
      <c r="AF94">
        <v>14</v>
      </c>
      <c r="AG94" s="23">
        <v>4</v>
      </c>
      <c r="AH94">
        <v>4</v>
      </c>
      <c r="AI94" s="23">
        <v>7</v>
      </c>
      <c r="AJ94">
        <v>2</v>
      </c>
      <c r="AK94" s="23">
        <v>4</v>
      </c>
      <c r="AL94">
        <v>2</v>
      </c>
      <c r="AM94" s="23">
        <v>7</v>
      </c>
      <c r="AN94">
        <v>12</v>
      </c>
    </row>
    <row r="95" spans="1:40">
      <c r="A95" s="23">
        <v>7</v>
      </c>
      <c r="B95">
        <v>15</v>
      </c>
      <c r="C95" s="23">
        <v>4</v>
      </c>
      <c r="D95">
        <v>20</v>
      </c>
      <c r="E95" s="23">
        <v>7</v>
      </c>
      <c r="F95">
        <v>9</v>
      </c>
      <c r="G95" s="23">
        <v>4</v>
      </c>
      <c r="H95">
        <v>16</v>
      </c>
      <c r="I95" s="23">
        <v>7</v>
      </c>
      <c r="J95">
        <v>9</v>
      </c>
      <c r="K95" s="23">
        <v>4</v>
      </c>
      <c r="L95">
        <v>20</v>
      </c>
      <c r="M95" s="23">
        <v>7</v>
      </c>
      <c r="N95">
        <v>20</v>
      </c>
      <c r="O95" s="23">
        <v>4</v>
      </c>
      <c r="P95">
        <v>4</v>
      </c>
      <c r="Q95" s="23">
        <v>7</v>
      </c>
      <c r="R95">
        <v>16</v>
      </c>
      <c r="S95" s="23">
        <v>4</v>
      </c>
      <c r="T95">
        <v>10</v>
      </c>
      <c r="U95" s="23">
        <v>7</v>
      </c>
      <c r="V95">
        <v>18</v>
      </c>
      <c r="W95" s="23">
        <v>4</v>
      </c>
      <c r="X95">
        <v>16</v>
      </c>
      <c r="Y95" s="23">
        <v>7</v>
      </c>
      <c r="Z95">
        <v>12</v>
      </c>
      <c r="AA95" s="23">
        <v>4</v>
      </c>
      <c r="AB95">
        <v>0</v>
      </c>
      <c r="AC95" s="23">
        <v>7</v>
      </c>
      <c r="AD95">
        <v>16</v>
      </c>
      <c r="AE95" s="23">
        <v>4</v>
      </c>
      <c r="AF95">
        <v>20</v>
      </c>
      <c r="AG95" s="23">
        <v>7</v>
      </c>
      <c r="AH95">
        <v>4</v>
      </c>
      <c r="AI95" s="23">
        <v>4</v>
      </c>
      <c r="AJ95">
        <v>12</v>
      </c>
      <c r="AK95" s="23">
        <v>7</v>
      </c>
      <c r="AL95">
        <v>11</v>
      </c>
      <c r="AM95" s="23">
        <v>4</v>
      </c>
      <c r="AN95">
        <v>10</v>
      </c>
    </row>
    <row r="96" spans="1:40">
      <c r="C96" s="23">
        <v>5</v>
      </c>
      <c r="D96">
        <v>10</v>
      </c>
      <c r="G96" s="23">
        <v>5</v>
      </c>
      <c r="H96">
        <v>11</v>
      </c>
      <c r="K96" s="23">
        <v>5</v>
      </c>
      <c r="L96">
        <v>6</v>
      </c>
      <c r="O96" s="23">
        <v>5</v>
      </c>
      <c r="P96">
        <v>13</v>
      </c>
      <c r="S96" s="23">
        <v>5</v>
      </c>
      <c r="T96">
        <v>13</v>
      </c>
      <c r="W96" s="23">
        <v>5</v>
      </c>
      <c r="X96">
        <v>0</v>
      </c>
      <c r="AA96" s="23">
        <v>5</v>
      </c>
      <c r="AB96">
        <v>12</v>
      </c>
      <c r="AE96" s="23">
        <v>5</v>
      </c>
      <c r="AF96">
        <v>10</v>
      </c>
      <c r="AI96" s="23">
        <v>5</v>
      </c>
      <c r="AJ96">
        <v>5</v>
      </c>
      <c r="AM96" s="23">
        <v>5</v>
      </c>
      <c r="AN96">
        <v>7</v>
      </c>
    </row>
    <row r="97" spans="1:40">
      <c r="C97" s="23">
        <v>8</v>
      </c>
      <c r="D97">
        <v>7</v>
      </c>
      <c r="G97" s="23">
        <v>8</v>
      </c>
      <c r="H97">
        <v>3</v>
      </c>
      <c r="K97" s="23">
        <v>8</v>
      </c>
      <c r="L97">
        <v>2</v>
      </c>
      <c r="O97" s="23">
        <v>8</v>
      </c>
      <c r="P97">
        <v>0</v>
      </c>
      <c r="S97" s="23">
        <v>8</v>
      </c>
      <c r="T97">
        <v>4</v>
      </c>
      <c r="W97" s="23">
        <v>8</v>
      </c>
      <c r="X97">
        <v>5</v>
      </c>
      <c r="AA97" s="23">
        <v>8</v>
      </c>
      <c r="AB97">
        <v>1</v>
      </c>
      <c r="AE97" s="23">
        <v>8</v>
      </c>
      <c r="AF97">
        <v>5</v>
      </c>
      <c r="AI97" s="23">
        <v>8</v>
      </c>
      <c r="AJ97">
        <v>0</v>
      </c>
      <c r="AM97" s="23">
        <v>8</v>
      </c>
      <c r="AN97">
        <v>3</v>
      </c>
    </row>
    <row r="98" spans="1:40">
      <c r="C98" s="23">
        <v>4</v>
      </c>
      <c r="D98">
        <v>11</v>
      </c>
      <c r="G98" s="23">
        <v>4</v>
      </c>
      <c r="H98">
        <v>13</v>
      </c>
      <c r="K98" s="23">
        <v>4</v>
      </c>
      <c r="L98">
        <v>9</v>
      </c>
      <c r="O98" s="23">
        <v>4</v>
      </c>
      <c r="P98">
        <v>14</v>
      </c>
      <c r="S98" s="23">
        <v>4</v>
      </c>
      <c r="T98">
        <v>9</v>
      </c>
      <c r="W98" s="23">
        <v>4</v>
      </c>
      <c r="X98">
        <v>0</v>
      </c>
      <c r="AA98" s="23">
        <v>4</v>
      </c>
      <c r="AB98">
        <v>3</v>
      </c>
      <c r="AE98" s="23">
        <v>4</v>
      </c>
      <c r="AF98">
        <v>14</v>
      </c>
      <c r="AI98" s="23">
        <v>4</v>
      </c>
      <c r="AJ98">
        <v>5</v>
      </c>
      <c r="AM98" s="23">
        <v>4</v>
      </c>
      <c r="AN98">
        <v>12</v>
      </c>
    </row>
    <row r="99" spans="1:40">
      <c r="A99" s="58" t="s">
        <v>217</v>
      </c>
      <c r="B99" s="58"/>
      <c r="C99" s="58" t="s">
        <v>218</v>
      </c>
      <c r="D99" s="58"/>
      <c r="E99" s="58" t="s">
        <v>219</v>
      </c>
      <c r="F99" s="58"/>
      <c r="G99" s="58" t="s">
        <v>222</v>
      </c>
      <c r="H99" s="58"/>
      <c r="I99" s="58" t="s">
        <v>223</v>
      </c>
      <c r="J99" s="58"/>
      <c r="K99" s="58" t="s">
        <v>224</v>
      </c>
      <c r="L99" s="58"/>
      <c r="M99" s="58" t="s">
        <v>220</v>
      </c>
      <c r="N99" s="58"/>
      <c r="O99" s="58" t="s">
        <v>225</v>
      </c>
      <c r="P99" s="58"/>
      <c r="Q99" s="58" t="s">
        <v>226</v>
      </c>
      <c r="R99" s="58"/>
      <c r="S99" s="58" t="s">
        <v>221</v>
      </c>
      <c r="T99" s="58"/>
      <c r="U99" s="58" t="s">
        <v>227</v>
      </c>
      <c r="V99" s="58"/>
      <c r="W99" s="58" t="s">
        <v>228</v>
      </c>
      <c r="X99" s="58"/>
      <c r="Y99" s="58" t="s">
        <v>229</v>
      </c>
      <c r="Z99" s="58"/>
      <c r="AA99" s="58" t="s">
        <v>230</v>
      </c>
      <c r="AB99" s="58"/>
      <c r="AC99" s="58" t="s">
        <v>231</v>
      </c>
      <c r="AD99" s="58"/>
      <c r="AE99" s="58" t="s">
        <v>232</v>
      </c>
      <c r="AF99" s="58"/>
      <c r="AG99" s="58" t="s">
        <v>233</v>
      </c>
      <c r="AH99" s="58"/>
      <c r="AI99" s="58" t="s">
        <v>234</v>
      </c>
      <c r="AJ99" s="58"/>
      <c r="AK99" s="58" t="s">
        <v>235</v>
      </c>
      <c r="AL99" s="58"/>
      <c r="AM99" s="58" t="s">
        <v>236</v>
      </c>
      <c r="AN99" s="58"/>
    </row>
    <row r="100" spans="1:40">
      <c r="A100" t="s">
        <v>197</v>
      </c>
      <c r="B100" t="s">
        <v>63</v>
      </c>
      <c r="C100" t="s">
        <v>197</v>
      </c>
      <c r="D100" t="s">
        <v>63</v>
      </c>
      <c r="E100" t="s">
        <v>197</v>
      </c>
      <c r="F100" t="s">
        <v>63</v>
      </c>
      <c r="G100" t="s">
        <v>197</v>
      </c>
      <c r="H100" t="s">
        <v>63</v>
      </c>
      <c r="I100" t="s">
        <v>197</v>
      </c>
      <c r="J100" t="s">
        <v>63</v>
      </c>
      <c r="K100" t="s">
        <v>197</v>
      </c>
      <c r="L100" t="s">
        <v>63</v>
      </c>
      <c r="M100" t="s">
        <v>197</v>
      </c>
      <c r="N100" t="s">
        <v>63</v>
      </c>
      <c r="O100" t="s">
        <v>197</v>
      </c>
      <c r="P100" t="s">
        <v>63</v>
      </c>
      <c r="Q100" t="s">
        <v>197</v>
      </c>
      <c r="R100" t="s">
        <v>63</v>
      </c>
      <c r="S100" t="s">
        <v>197</v>
      </c>
      <c r="T100" t="s">
        <v>63</v>
      </c>
      <c r="U100" t="s">
        <v>197</v>
      </c>
      <c r="V100" t="s">
        <v>63</v>
      </c>
      <c r="W100" t="s">
        <v>197</v>
      </c>
      <c r="X100" t="s">
        <v>63</v>
      </c>
      <c r="Y100" t="s">
        <v>197</v>
      </c>
      <c r="Z100" t="s">
        <v>63</v>
      </c>
      <c r="AA100" t="s">
        <v>197</v>
      </c>
      <c r="AB100" t="s">
        <v>63</v>
      </c>
      <c r="AC100" t="s">
        <v>197</v>
      </c>
      <c r="AD100" t="s">
        <v>63</v>
      </c>
      <c r="AE100" t="s">
        <v>197</v>
      </c>
      <c r="AF100" t="s">
        <v>63</v>
      </c>
      <c r="AG100" t="s">
        <v>197</v>
      </c>
      <c r="AH100" t="s">
        <v>63</v>
      </c>
      <c r="AI100" t="s">
        <v>197</v>
      </c>
      <c r="AJ100" t="s">
        <v>63</v>
      </c>
      <c r="AK100" t="s">
        <v>197</v>
      </c>
      <c r="AL100" t="s">
        <v>63</v>
      </c>
      <c r="AM100" t="s">
        <v>197</v>
      </c>
      <c r="AN100" t="s">
        <v>63</v>
      </c>
    </row>
    <row r="101" spans="1:40">
      <c r="A101" s="23">
        <v>7</v>
      </c>
      <c r="B101">
        <v>10</v>
      </c>
      <c r="C101" s="23">
        <v>9</v>
      </c>
      <c r="D101">
        <v>17</v>
      </c>
      <c r="E101" s="23">
        <v>7</v>
      </c>
      <c r="F101">
        <v>5</v>
      </c>
      <c r="G101" s="23">
        <v>9</v>
      </c>
      <c r="H101">
        <v>15</v>
      </c>
      <c r="I101" s="23">
        <v>7</v>
      </c>
      <c r="J101">
        <v>9</v>
      </c>
      <c r="K101" s="23">
        <v>9</v>
      </c>
      <c r="L101">
        <v>4</v>
      </c>
      <c r="M101" s="23">
        <v>7</v>
      </c>
      <c r="N101">
        <v>10</v>
      </c>
      <c r="O101" s="23">
        <v>9</v>
      </c>
      <c r="P101">
        <v>10</v>
      </c>
      <c r="Q101" s="23">
        <v>7</v>
      </c>
      <c r="R101">
        <v>12</v>
      </c>
      <c r="S101" s="23">
        <v>9</v>
      </c>
      <c r="T101">
        <v>3</v>
      </c>
      <c r="U101" s="23">
        <v>7</v>
      </c>
      <c r="V101">
        <v>11</v>
      </c>
      <c r="W101" s="23">
        <v>9</v>
      </c>
      <c r="X101">
        <v>6</v>
      </c>
      <c r="Y101" s="23">
        <v>7</v>
      </c>
      <c r="Z101">
        <v>9</v>
      </c>
      <c r="AA101" s="23">
        <v>9</v>
      </c>
      <c r="AB101">
        <v>2</v>
      </c>
      <c r="AC101" s="23">
        <v>7</v>
      </c>
      <c r="AD101">
        <v>13</v>
      </c>
      <c r="AE101" s="23">
        <v>9</v>
      </c>
      <c r="AF101">
        <v>2</v>
      </c>
      <c r="AG101" s="23">
        <v>7</v>
      </c>
      <c r="AH101">
        <v>0</v>
      </c>
      <c r="AI101" s="23">
        <v>9</v>
      </c>
      <c r="AJ101">
        <v>0</v>
      </c>
      <c r="AK101" s="23">
        <v>7</v>
      </c>
      <c r="AL101">
        <v>11</v>
      </c>
      <c r="AM101" s="23">
        <v>9</v>
      </c>
      <c r="AN101">
        <v>3</v>
      </c>
    </row>
    <row r="102" spans="1:40">
      <c r="A102" s="23">
        <v>10</v>
      </c>
      <c r="B102">
        <v>20</v>
      </c>
      <c r="C102" s="23">
        <v>7</v>
      </c>
      <c r="D102">
        <v>18</v>
      </c>
      <c r="E102" s="23">
        <v>10</v>
      </c>
      <c r="F102">
        <v>19</v>
      </c>
      <c r="G102" s="23">
        <v>7</v>
      </c>
      <c r="H102">
        <v>20</v>
      </c>
      <c r="I102" s="23">
        <v>10</v>
      </c>
      <c r="J102">
        <v>19</v>
      </c>
      <c r="K102" s="23">
        <v>7</v>
      </c>
      <c r="L102">
        <v>7</v>
      </c>
      <c r="M102" s="23">
        <v>10</v>
      </c>
      <c r="N102">
        <v>19</v>
      </c>
      <c r="O102" s="23">
        <v>7</v>
      </c>
      <c r="P102">
        <v>10</v>
      </c>
      <c r="Q102" s="23">
        <v>10</v>
      </c>
      <c r="R102">
        <v>20</v>
      </c>
      <c r="S102" s="23">
        <v>7</v>
      </c>
      <c r="T102">
        <v>13</v>
      </c>
      <c r="U102" s="23">
        <v>10</v>
      </c>
      <c r="V102">
        <v>18</v>
      </c>
      <c r="W102" s="23">
        <v>7</v>
      </c>
      <c r="X102">
        <v>10</v>
      </c>
      <c r="Y102" s="23">
        <v>10</v>
      </c>
      <c r="Z102">
        <v>17</v>
      </c>
      <c r="AA102" s="23">
        <v>7</v>
      </c>
      <c r="AB102">
        <v>10</v>
      </c>
      <c r="AC102" s="23">
        <v>10</v>
      </c>
      <c r="AD102">
        <v>20</v>
      </c>
      <c r="AE102" s="23">
        <v>7</v>
      </c>
      <c r="AF102">
        <v>15</v>
      </c>
      <c r="AG102" s="23">
        <v>10</v>
      </c>
      <c r="AH102">
        <v>18</v>
      </c>
      <c r="AI102" s="23">
        <v>7</v>
      </c>
      <c r="AJ102">
        <v>0</v>
      </c>
      <c r="AK102" s="23">
        <v>10</v>
      </c>
      <c r="AL102">
        <v>20</v>
      </c>
      <c r="AM102" s="23">
        <v>7</v>
      </c>
      <c r="AN102">
        <v>6</v>
      </c>
    </row>
    <row r="103" spans="1:40">
      <c r="A103" s="23">
        <v>4</v>
      </c>
      <c r="B103">
        <v>7</v>
      </c>
      <c r="C103" s="23">
        <v>0</v>
      </c>
      <c r="D103">
        <v>10</v>
      </c>
      <c r="E103" s="23">
        <v>4</v>
      </c>
      <c r="F103">
        <v>6</v>
      </c>
      <c r="G103" s="23">
        <v>0</v>
      </c>
      <c r="H103">
        <v>10</v>
      </c>
      <c r="I103" s="23">
        <v>4</v>
      </c>
      <c r="J103">
        <v>2</v>
      </c>
      <c r="K103" s="23">
        <v>0</v>
      </c>
      <c r="L103">
        <v>0</v>
      </c>
      <c r="M103" s="23">
        <v>4</v>
      </c>
      <c r="N103">
        <v>9</v>
      </c>
      <c r="O103" s="23">
        <v>0</v>
      </c>
      <c r="P103">
        <v>0</v>
      </c>
      <c r="Q103" s="23">
        <v>4</v>
      </c>
      <c r="R103">
        <v>4</v>
      </c>
      <c r="S103" s="23">
        <v>0</v>
      </c>
      <c r="T103">
        <v>4</v>
      </c>
      <c r="U103" s="23">
        <v>4</v>
      </c>
      <c r="V103">
        <v>6</v>
      </c>
      <c r="W103" s="23">
        <v>0</v>
      </c>
      <c r="X103">
        <v>0</v>
      </c>
      <c r="Y103" s="23">
        <v>4</v>
      </c>
      <c r="Z103">
        <v>5</v>
      </c>
      <c r="AA103" s="23">
        <v>0</v>
      </c>
      <c r="AB103">
        <v>0</v>
      </c>
      <c r="AC103" s="23">
        <v>4</v>
      </c>
      <c r="AD103">
        <v>3</v>
      </c>
      <c r="AE103" s="23">
        <v>0</v>
      </c>
      <c r="AF103">
        <v>1</v>
      </c>
      <c r="AG103" s="23">
        <v>4</v>
      </c>
      <c r="AH103">
        <v>5</v>
      </c>
      <c r="AI103" s="23">
        <v>0</v>
      </c>
      <c r="AJ103">
        <v>0</v>
      </c>
      <c r="AK103" s="23">
        <v>4</v>
      </c>
      <c r="AL103">
        <v>5</v>
      </c>
      <c r="AM103" s="23">
        <v>0</v>
      </c>
      <c r="AN103">
        <v>2</v>
      </c>
    </row>
    <row r="104" spans="1:40">
      <c r="A104" s="23">
        <v>10</v>
      </c>
      <c r="B104">
        <v>13</v>
      </c>
      <c r="C104" s="23">
        <v>9</v>
      </c>
      <c r="D104">
        <v>0</v>
      </c>
      <c r="E104" s="23">
        <v>10</v>
      </c>
      <c r="F104">
        <v>16</v>
      </c>
      <c r="G104" s="23">
        <v>9</v>
      </c>
      <c r="H104">
        <v>13</v>
      </c>
      <c r="I104" s="23">
        <v>10</v>
      </c>
      <c r="J104">
        <v>3</v>
      </c>
      <c r="K104" s="23">
        <v>9</v>
      </c>
      <c r="L104">
        <v>0</v>
      </c>
      <c r="M104" s="23">
        <v>10</v>
      </c>
      <c r="N104">
        <v>19</v>
      </c>
      <c r="O104" s="23">
        <v>9</v>
      </c>
      <c r="P104">
        <v>20</v>
      </c>
      <c r="Q104" s="23">
        <v>10</v>
      </c>
      <c r="R104">
        <v>13</v>
      </c>
      <c r="S104" s="23">
        <v>9</v>
      </c>
      <c r="T104">
        <v>11</v>
      </c>
      <c r="U104" s="23">
        <v>10</v>
      </c>
      <c r="V104">
        <v>17</v>
      </c>
      <c r="W104" s="23">
        <v>9</v>
      </c>
      <c r="X104">
        <v>3</v>
      </c>
      <c r="Y104" s="23">
        <v>10</v>
      </c>
      <c r="Z104">
        <v>16</v>
      </c>
      <c r="AA104" s="23">
        <v>9</v>
      </c>
      <c r="AB104">
        <v>0</v>
      </c>
      <c r="AC104" s="23">
        <v>10</v>
      </c>
      <c r="AD104">
        <v>19</v>
      </c>
      <c r="AE104" s="23">
        <v>9</v>
      </c>
      <c r="AF104">
        <v>5</v>
      </c>
      <c r="AG104" s="23">
        <v>10</v>
      </c>
      <c r="AH104">
        <v>0</v>
      </c>
      <c r="AI104" s="23">
        <v>9</v>
      </c>
      <c r="AJ104">
        <v>0</v>
      </c>
      <c r="AK104" s="23">
        <v>10</v>
      </c>
      <c r="AL104">
        <v>16</v>
      </c>
      <c r="AM104" s="23">
        <v>9</v>
      </c>
      <c r="AN104">
        <v>0</v>
      </c>
    </row>
    <row r="105" spans="1:40">
      <c r="A105" s="23">
        <v>10</v>
      </c>
      <c r="B105">
        <v>20</v>
      </c>
      <c r="C105" s="23">
        <v>1</v>
      </c>
      <c r="D105">
        <v>11</v>
      </c>
      <c r="E105" s="23">
        <v>10</v>
      </c>
      <c r="F105">
        <v>0</v>
      </c>
      <c r="G105" s="23">
        <v>1</v>
      </c>
      <c r="H105">
        <v>12</v>
      </c>
      <c r="I105" s="23">
        <v>10</v>
      </c>
      <c r="J105">
        <v>20</v>
      </c>
      <c r="K105" s="23">
        <v>1</v>
      </c>
      <c r="L105">
        <v>8</v>
      </c>
      <c r="M105" s="23">
        <v>10</v>
      </c>
      <c r="N105">
        <v>10</v>
      </c>
      <c r="O105" s="23">
        <v>1</v>
      </c>
      <c r="P105">
        <v>10</v>
      </c>
      <c r="Q105" s="23">
        <v>10</v>
      </c>
      <c r="R105">
        <v>10</v>
      </c>
      <c r="S105" s="23">
        <v>1</v>
      </c>
      <c r="T105">
        <v>10</v>
      </c>
      <c r="U105" s="23">
        <v>10</v>
      </c>
      <c r="V105">
        <v>5</v>
      </c>
      <c r="W105" s="23">
        <v>1</v>
      </c>
      <c r="X105">
        <v>2</v>
      </c>
      <c r="Y105" s="23">
        <v>10</v>
      </c>
      <c r="Z105">
        <v>10</v>
      </c>
      <c r="AA105" s="23">
        <v>1</v>
      </c>
      <c r="AB105">
        <v>8</v>
      </c>
      <c r="AC105" s="23">
        <v>10</v>
      </c>
      <c r="AD105">
        <v>18</v>
      </c>
      <c r="AE105" s="23">
        <v>1</v>
      </c>
      <c r="AF105">
        <v>12</v>
      </c>
      <c r="AG105" s="23">
        <v>10</v>
      </c>
      <c r="AH105">
        <v>20</v>
      </c>
      <c r="AI105" s="23">
        <v>1</v>
      </c>
      <c r="AJ105">
        <v>13</v>
      </c>
      <c r="AK105" s="23">
        <v>10</v>
      </c>
      <c r="AL105">
        <v>20</v>
      </c>
      <c r="AM105" s="23">
        <v>1</v>
      </c>
      <c r="AN105">
        <v>2</v>
      </c>
    </row>
    <row r="106" spans="1:40">
      <c r="A106" s="23">
        <v>7</v>
      </c>
      <c r="B106">
        <v>20</v>
      </c>
      <c r="C106" s="23">
        <v>10</v>
      </c>
      <c r="D106">
        <v>20</v>
      </c>
      <c r="E106" s="23">
        <v>7</v>
      </c>
      <c r="F106">
        <v>18</v>
      </c>
      <c r="G106" s="23">
        <v>10</v>
      </c>
      <c r="H106">
        <v>20</v>
      </c>
      <c r="I106" s="23">
        <v>7</v>
      </c>
      <c r="J106">
        <v>17</v>
      </c>
      <c r="K106" s="23">
        <v>10</v>
      </c>
      <c r="L106">
        <v>20</v>
      </c>
      <c r="M106" s="23">
        <v>7</v>
      </c>
      <c r="N106">
        <v>18</v>
      </c>
      <c r="O106" s="23">
        <v>10</v>
      </c>
      <c r="P106">
        <v>0</v>
      </c>
      <c r="Q106" s="23">
        <v>7</v>
      </c>
      <c r="R106">
        <v>20</v>
      </c>
      <c r="S106" s="23">
        <v>10</v>
      </c>
      <c r="T106">
        <v>20</v>
      </c>
      <c r="U106" s="23">
        <v>7</v>
      </c>
      <c r="V106">
        <v>20</v>
      </c>
      <c r="W106" s="23">
        <v>10</v>
      </c>
      <c r="X106">
        <v>0</v>
      </c>
      <c r="Y106" s="23">
        <v>7</v>
      </c>
      <c r="Z106">
        <v>19</v>
      </c>
      <c r="AA106" s="23">
        <v>10</v>
      </c>
      <c r="AB106">
        <v>20</v>
      </c>
      <c r="AC106" s="23">
        <v>7</v>
      </c>
      <c r="AD106">
        <v>18</v>
      </c>
      <c r="AE106" s="23">
        <v>10</v>
      </c>
      <c r="AF106">
        <v>0</v>
      </c>
      <c r="AG106" s="23">
        <v>7</v>
      </c>
      <c r="AH106">
        <v>16</v>
      </c>
      <c r="AI106" s="23">
        <v>10</v>
      </c>
      <c r="AJ106">
        <v>0</v>
      </c>
      <c r="AK106" s="23">
        <v>7</v>
      </c>
      <c r="AL106">
        <v>15</v>
      </c>
      <c r="AM106" s="23">
        <v>10</v>
      </c>
      <c r="AN106">
        <v>14</v>
      </c>
    </row>
    <row r="107" spans="1:40">
      <c r="A107" s="23">
        <v>10</v>
      </c>
      <c r="B107">
        <v>15</v>
      </c>
      <c r="C107" s="23">
        <v>0</v>
      </c>
      <c r="D107">
        <v>7</v>
      </c>
      <c r="E107" s="23">
        <v>10</v>
      </c>
      <c r="F107">
        <v>0</v>
      </c>
      <c r="G107" s="23">
        <v>0</v>
      </c>
      <c r="H107">
        <v>2</v>
      </c>
      <c r="I107" s="23">
        <v>10</v>
      </c>
      <c r="J107">
        <v>15</v>
      </c>
      <c r="K107" s="23">
        <v>0</v>
      </c>
      <c r="L107">
        <v>10</v>
      </c>
      <c r="M107" s="23">
        <v>10</v>
      </c>
      <c r="N107">
        <v>20</v>
      </c>
      <c r="O107" s="23">
        <v>0</v>
      </c>
      <c r="P107">
        <v>0</v>
      </c>
      <c r="Q107" s="23">
        <v>10</v>
      </c>
      <c r="R107">
        <v>15</v>
      </c>
      <c r="S107" s="23">
        <v>0</v>
      </c>
      <c r="T107">
        <v>1</v>
      </c>
      <c r="U107" s="23">
        <v>10</v>
      </c>
      <c r="V107">
        <v>20</v>
      </c>
      <c r="W107" s="23">
        <v>0</v>
      </c>
      <c r="X107">
        <v>2</v>
      </c>
      <c r="Y107" s="23">
        <v>10</v>
      </c>
      <c r="Z107">
        <v>15</v>
      </c>
      <c r="AA107" s="23">
        <v>0</v>
      </c>
      <c r="AB107">
        <v>5</v>
      </c>
      <c r="AC107" s="23">
        <v>10</v>
      </c>
      <c r="AD107">
        <v>10</v>
      </c>
      <c r="AE107" s="23">
        <v>0</v>
      </c>
      <c r="AF107">
        <v>11</v>
      </c>
      <c r="AG107" s="23">
        <v>10</v>
      </c>
      <c r="AH107">
        <v>20</v>
      </c>
      <c r="AI107" s="23">
        <v>0</v>
      </c>
      <c r="AJ107">
        <v>0</v>
      </c>
      <c r="AK107" s="23">
        <v>10</v>
      </c>
      <c r="AL107">
        <v>0</v>
      </c>
      <c r="AM107" s="23">
        <v>0</v>
      </c>
      <c r="AN107">
        <v>12</v>
      </c>
    </row>
    <row r="108" spans="1:40">
      <c r="A108" s="23">
        <v>8</v>
      </c>
      <c r="B108">
        <v>17</v>
      </c>
      <c r="C108" s="23">
        <v>0</v>
      </c>
      <c r="D108">
        <v>12</v>
      </c>
      <c r="E108" s="23">
        <v>8</v>
      </c>
      <c r="F108">
        <v>16</v>
      </c>
      <c r="G108" s="23">
        <v>0</v>
      </c>
      <c r="H108">
        <v>11</v>
      </c>
      <c r="I108" s="23">
        <v>8</v>
      </c>
      <c r="J108">
        <v>13</v>
      </c>
      <c r="K108" s="23">
        <v>0</v>
      </c>
      <c r="L108">
        <v>0</v>
      </c>
      <c r="M108" s="23">
        <v>8</v>
      </c>
      <c r="N108">
        <v>17</v>
      </c>
      <c r="O108" s="23">
        <v>0</v>
      </c>
      <c r="P108">
        <v>0</v>
      </c>
      <c r="Q108" s="23">
        <v>8</v>
      </c>
      <c r="R108">
        <v>8</v>
      </c>
      <c r="S108" s="23">
        <v>0</v>
      </c>
      <c r="T108">
        <v>6</v>
      </c>
      <c r="U108" s="23">
        <v>8</v>
      </c>
      <c r="V108">
        <v>5</v>
      </c>
      <c r="W108" s="23">
        <v>0</v>
      </c>
      <c r="X108">
        <v>0</v>
      </c>
      <c r="Y108" s="23">
        <v>8</v>
      </c>
      <c r="Z108">
        <v>5</v>
      </c>
      <c r="AA108" s="23">
        <v>0</v>
      </c>
      <c r="AB108">
        <v>20</v>
      </c>
      <c r="AC108" s="23">
        <v>8</v>
      </c>
      <c r="AD108">
        <v>6</v>
      </c>
      <c r="AE108" s="23">
        <v>0</v>
      </c>
      <c r="AF108">
        <v>7</v>
      </c>
      <c r="AG108" s="23">
        <v>8</v>
      </c>
      <c r="AH108">
        <v>5</v>
      </c>
      <c r="AI108" s="23">
        <v>0</v>
      </c>
      <c r="AJ108">
        <v>0</v>
      </c>
      <c r="AK108" s="23">
        <v>8</v>
      </c>
      <c r="AL108">
        <v>6</v>
      </c>
      <c r="AM108" s="23">
        <v>0</v>
      </c>
      <c r="AN108">
        <v>20</v>
      </c>
    </row>
    <row r="109" spans="1:40">
      <c r="A109" s="23">
        <v>0</v>
      </c>
      <c r="B109">
        <v>9</v>
      </c>
      <c r="C109" s="23">
        <v>0</v>
      </c>
      <c r="D109">
        <v>10</v>
      </c>
      <c r="E109" s="23">
        <v>0</v>
      </c>
      <c r="F109">
        <v>7</v>
      </c>
      <c r="G109" s="23">
        <v>0</v>
      </c>
      <c r="H109">
        <v>17</v>
      </c>
      <c r="I109" s="23">
        <v>0</v>
      </c>
      <c r="J109">
        <v>1</v>
      </c>
      <c r="K109" s="23">
        <v>0</v>
      </c>
      <c r="L109">
        <v>0</v>
      </c>
      <c r="M109" s="23">
        <v>0</v>
      </c>
      <c r="N109">
        <v>7</v>
      </c>
      <c r="O109" s="23">
        <v>0</v>
      </c>
      <c r="P109">
        <v>17</v>
      </c>
      <c r="Q109" s="23">
        <v>0</v>
      </c>
      <c r="R109">
        <v>0</v>
      </c>
      <c r="S109" s="23">
        <v>0</v>
      </c>
      <c r="T109">
        <v>20</v>
      </c>
      <c r="U109" s="23">
        <v>0</v>
      </c>
      <c r="V109">
        <v>9</v>
      </c>
      <c r="W109" s="23">
        <v>0</v>
      </c>
      <c r="X109">
        <v>10</v>
      </c>
      <c r="Y109" s="23">
        <v>0</v>
      </c>
      <c r="Z109">
        <v>0</v>
      </c>
      <c r="AA109" s="23">
        <v>0</v>
      </c>
      <c r="AB109">
        <v>0</v>
      </c>
      <c r="AC109" s="23">
        <v>0</v>
      </c>
      <c r="AD109">
        <v>5</v>
      </c>
      <c r="AE109" s="23">
        <v>0</v>
      </c>
      <c r="AF109">
        <v>15</v>
      </c>
      <c r="AG109" s="23">
        <v>0</v>
      </c>
      <c r="AH109">
        <v>5</v>
      </c>
      <c r="AI109" s="23">
        <v>0</v>
      </c>
      <c r="AJ109">
        <v>0</v>
      </c>
      <c r="AK109" s="23">
        <v>0</v>
      </c>
      <c r="AL109">
        <v>1</v>
      </c>
      <c r="AM109" s="23">
        <v>0</v>
      </c>
      <c r="AN109">
        <v>0</v>
      </c>
    </row>
    <row r="110" spans="1:40">
      <c r="A110" s="23">
        <v>10</v>
      </c>
      <c r="B110">
        <v>20</v>
      </c>
      <c r="C110" s="23">
        <v>0</v>
      </c>
      <c r="D110">
        <v>3</v>
      </c>
      <c r="E110" s="23">
        <v>10</v>
      </c>
      <c r="F110">
        <v>16</v>
      </c>
      <c r="G110" s="23">
        <v>0</v>
      </c>
      <c r="H110">
        <v>8</v>
      </c>
      <c r="I110" s="23">
        <v>10</v>
      </c>
      <c r="J110">
        <v>11</v>
      </c>
      <c r="K110" s="23">
        <v>0</v>
      </c>
      <c r="L110">
        <v>7</v>
      </c>
      <c r="M110" s="23">
        <v>10</v>
      </c>
      <c r="N110">
        <v>18</v>
      </c>
      <c r="O110" s="23">
        <v>0</v>
      </c>
      <c r="P110">
        <v>7</v>
      </c>
      <c r="Q110" s="23">
        <v>10</v>
      </c>
      <c r="R110">
        <v>15</v>
      </c>
      <c r="S110" s="23">
        <v>0</v>
      </c>
      <c r="T110">
        <v>7</v>
      </c>
      <c r="U110" s="23">
        <v>10</v>
      </c>
      <c r="V110">
        <v>11</v>
      </c>
      <c r="W110" s="23">
        <v>0</v>
      </c>
      <c r="X110">
        <v>0</v>
      </c>
      <c r="Y110" s="23">
        <v>10</v>
      </c>
      <c r="Z110">
        <v>13</v>
      </c>
      <c r="AA110" s="23">
        <v>0</v>
      </c>
      <c r="AB110">
        <v>3</v>
      </c>
      <c r="AC110" s="23">
        <v>10</v>
      </c>
      <c r="AD110">
        <v>15</v>
      </c>
      <c r="AE110" s="23">
        <v>0</v>
      </c>
      <c r="AF110">
        <v>6</v>
      </c>
      <c r="AG110" s="23">
        <v>10</v>
      </c>
      <c r="AH110">
        <v>20</v>
      </c>
      <c r="AI110" s="23">
        <v>0</v>
      </c>
      <c r="AJ110">
        <v>0</v>
      </c>
      <c r="AK110" s="23">
        <v>10</v>
      </c>
      <c r="AL110">
        <v>15</v>
      </c>
      <c r="AM110" s="23">
        <v>0</v>
      </c>
      <c r="AN110">
        <v>2</v>
      </c>
    </row>
    <row r="111" spans="1:40">
      <c r="A111" s="23">
        <v>7</v>
      </c>
      <c r="B111">
        <v>15</v>
      </c>
      <c r="C111" s="23">
        <v>0</v>
      </c>
      <c r="D111">
        <v>16</v>
      </c>
      <c r="E111" s="23">
        <v>7</v>
      </c>
      <c r="F111">
        <v>18</v>
      </c>
      <c r="G111" s="23">
        <v>0</v>
      </c>
      <c r="H111">
        <v>20</v>
      </c>
      <c r="I111" s="23">
        <v>7</v>
      </c>
      <c r="J111">
        <v>9</v>
      </c>
      <c r="K111" s="23">
        <v>0</v>
      </c>
      <c r="L111">
        <v>13</v>
      </c>
      <c r="M111" s="23">
        <v>7</v>
      </c>
      <c r="N111">
        <v>8</v>
      </c>
      <c r="O111" s="23">
        <v>0</v>
      </c>
      <c r="P111">
        <v>16</v>
      </c>
      <c r="Q111" s="23">
        <v>7</v>
      </c>
      <c r="R111">
        <v>6</v>
      </c>
      <c r="S111" s="23">
        <v>0</v>
      </c>
      <c r="T111">
        <v>17</v>
      </c>
      <c r="U111" s="23">
        <v>7</v>
      </c>
      <c r="V111">
        <v>0</v>
      </c>
      <c r="W111" s="23">
        <v>0</v>
      </c>
      <c r="X111">
        <v>0</v>
      </c>
      <c r="Y111" s="23">
        <v>7</v>
      </c>
      <c r="Z111">
        <v>2</v>
      </c>
      <c r="AA111" s="23">
        <v>0</v>
      </c>
      <c r="AB111">
        <v>9</v>
      </c>
      <c r="AC111" s="23">
        <v>7</v>
      </c>
      <c r="AD111">
        <v>5</v>
      </c>
      <c r="AE111" s="23">
        <v>0</v>
      </c>
      <c r="AF111">
        <v>11</v>
      </c>
      <c r="AG111" s="23">
        <v>7</v>
      </c>
      <c r="AH111">
        <v>2</v>
      </c>
      <c r="AI111" s="23">
        <v>0</v>
      </c>
      <c r="AJ111">
        <v>0</v>
      </c>
      <c r="AK111" s="23">
        <v>7</v>
      </c>
      <c r="AL111">
        <v>9</v>
      </c>
      <c r="AM111" s="23">
        <v>0</v>
      </c>
      <c r="AN111">
        <v>7</v>
      </c>
    </row>
    <row r="112" spans="1:40">
      <c r="A112" s="23">
        <v>10</v>
      </c>
      <c r="B112">
        <v>20</v>
      </c>
      <c r="C112" s="23">
        <v>5</v>
      </c>
      <c r="D112">
        <v>17</v>
      </c>
      <c r="E112" s="23">
        <v>10</v>
      </c>
      <c r="F112">
        <v>16</v>
      </c>
      <c r="G112" s="23">
        <v>5</v>
      </c>
      <c r="H112">
        <v>8</v>
      </c>
      <c r="I112" s="23">
        <v>10</v>
      </c>
      <c r="J112">
        <v>18</v>
      </c>
      <c r="K112" s="23">
        <v>5</v>
      </c>
      <c r="L112">
        <v>4</v>
      </c>
      <c r="M112" s="23">
        <v>10</v>
      </c>
      <c r="N112">
        <v>20</v>
      </c>
      <c r="O112" s="23">
        <v>5</v>
      </c>
      <c r="P112">
        <v>15</v>
      </c>
      <c r="Q112" s="23">
        <v>10</v>
      </c>
      <c r="R112">
        <v>17</v>
      </c>
      <c r="S112" s="23">
        <v>5</v>
      </c>
      <c r="T112">
        <v>13</v>
      </c>
      <c r="U112" s="23">
        <v>10</v>
      </c>
      <c r="V112">
        <v>13</v>
      </c>
      <c r="W112" s="23">
        <v>5</v>
      </c>
      <c r="X112">
        <v>10</v>
      </c>
      <c r="Y112" s="23">
        <v>10</v>
      </c>
      <c r="Z112">
        <v>7</v>
      </c>
      <c r="AA112" s="23">
        <v>5</v>
      </c>
      <c r="AB112">
        <v>7</v>
      </c>
      <c r="AC112" s="23">
        <v>10</v>
      </c>
      <c r="AD112">
        <v>16</v>
      </c>
      <c r="AE112" s="23">
        <v>5</v>
      </c>
      <c r="AF112">
        <v>15</v>
      </c>
      <c r="AG112" s="23">
        <v>10</v>
      </c>
      <c r="AH112">
        <v>4</v>
      </c>
      <c r="AI112" s="23">
        <v>5</v>
      </c>
      <c r="AJ112">
        <v>2</v>
      </c>
      <c r="AK112" s="23">
        <v>10</v>
      </c>
      <c r="AL112">
        <v>10</v>
      </c>
      <c r="AM112" s="23">
        <v>5</v>
      </c>
      <c r="AN112">
        <v>3</v>
      </c>
    </row>
    <row r="113" spans="1:40">
      <c r="A113" s="23">
        <v>9</v>
      </c>
      <c r="B113">
        <v>3</v>
      </c>
      <c r="C113" s="23">
        <v>5</v>
      </c>
      <c r="D113">
        <v>20</v>
      </c>
      <c r="E113" s="23">
        <v>9</v>
      </c>
      <c r="F113">
        <v>15</v>
      </c>
      <c r="G113" s="23">
        <v>5</v>
      </c>
      <c r="H113">
        <v>13</v>
      </c>
      <c r="I113" s="23">
        <v>9</v>
      </c>
      <c r="J113">
        <v>3</v>
      </c>
      <c r="K113" s="23">
        <v>5</v>
      </c>
      <c r="L113">
        <v>14</v>
      </c>
      <c r="M113" s="23">
        <v>9</v>
      </c>
      <c r="N113">
        <v>15</v>
      </c>
      <c r="O113" s="23">
        <v>5</v>
      </c>
      <c r="P113">
        <v>17</v>
      </c>
      <c r="Q113" s="23">
        <v>9</v>
      </c>
      <c r="R113">
        <v>3</v>
      </c>
      <c r="S113" s="23">
        <v>5</v>
      </c>
      <c r="T113">
        <v>19</v>
      </c>
      <c r="U113" s="23">
        <v>9</v>
      </c>
      <c r="V113">
        <v>0</v>
      </c>
      <c r="W113" s="23">
        <v>5</v>
      </c>
      <c r="X113">
        <v>10</v>
      </c>
      <c r="Y113" s="23">
        <v>9</v>
      </c>
      <c r="Z113">
        <v>7</v>
      </c>
      <c r="AA113" s="23">
        <v>5</v>
      </c>
      <c r="AB113">
        <v>4</v>
      </c>
      <c r="AC113" s="23">
        <v>9</v>
      </c>
      <c r="AD113">
        <v>10</v>
      </c>
      <c r="AE113" s="23">
        <v>5</v>
      </c>
      <c r="AF113">
        <v>14</v>
      </c>
      <c r="AG113" s="23">
        <v>9</v>
      </c>
      <c r="AH113">
        <v>4</v>
      </c>
      <c r="AI113" s="23">
        <v>5</v>
      </c>
      <c r="AJ113">
        <v>2</v>
      </c>
      <c r="AK113" s="23">
        <v>9</v>
      </c>
      <c r="AL113">
        <v>2</v>
      </c>
      <c r="AM113" s="23">
        <v>5</v>
      </c>
      <c r="AN113">
        <v>12</v>
      </c>
    </row>
    <row r="114" spans="1:40">
      <c r="A114" s="23">
        <v>10</v>
      </c>
      <c r="B114">
        <v>15</v>
      </c>
      <c r="C114" s="23">
        <v>7</v>
      </c>
      <c r="D114">
        <v>20</v>
      </c>
      <c r="E114" s="23">
        <v>10</v>
      </c>
      <c r="F114">
        <v>9</v>
      </c>
      <c r="G114" s="23">
        <v>7</v>
      </c>
      <c r="H114">
        <v>16</v>
      </c>
      <c r="I114" s="23">
        <v>10</v>
      </c>
      <c r="J114">
        <v>9</v>
      </c>
      <c r="K114" s="23">
        <v>7</v>
      </c>
      <c r="L114">
        <v>20</v>
      </c>
      <c r="M114" s="23">
        <v>10</v>
      </c>
      <c r="N114">
        <v>20</v>
      </c>
      <c r="O114" s="23">
        <v>7</v>
      </c>
      <c r="P114">
        <v>4</v>
      </c>
      <c r="Q114" s="23">
        <v>10</v>
      </c>
      <c r="R114">
        <v>16</v>
      </c>
      <c r="S114" s="23">
        <v>7</v>
      </c>
      <c r="T114">
        <v>10</v>
      </c>
      <c r="U114" s="23">
        <v>10</v>
      </c>
      <c r="V114">
        <v>18</v>
      </c>
      <c r="W114" s="23">
        <v>7</v>
      </c>
      <c r="X114">
        <v>16</v>
      </c>
      <c r="Y114" s="23">
        <v>10</v>
      </c>
      <c r="Z114">
        <v>12</v>
      </c>
      <c r="AA114" s="23">
        <v>7</v>
      </c>
      <c r="AB114">
        <v>0</v>
      </c>
      <c r="AC114" s="23">
        <v>10</v>
      </c>
      <c r="AD114">
        <v>16</v>
      </c>
      <c r="AE114" s="23">
        <v>7</v>
      </c>
      <c r="AF114">
        <v>20</v>
      </c>
      <c r="AG114" s="23">
        <v>10</v>
      </c>
      <c r="AH114">
        <v>4</v>
      </c>
      <c r="AI114" s="23">
        <v>7</v>
      </c>
      <c r="AJ114">
        <v>12</v>
      </c>
      <c r="AK114" s="23">
        <v>10</v>
      </c>
      <c r="AL114">
        <v>11</v>
      </c>
      <c r="AM114" s="23">
        <v>7</v>
      </c>
      <c r="AN114">
        <v>10</v>
      </c>
    </row>
    <row r="115" spans="1:40">
      <c r="C115">
        <v>5</v>
      </c>
      <c r="D115">
        <v>10</v>
      </c>
      <c r="G115">
        <v>5</v>
      </c>
      <c r="H115">
        <v>11</v>
      </c>
      <c r="K115">
        <v>5</v>
      </c>
      <c r="L115">
        <v>6</v>
      </c>
      <c r="O115">
        <v>5</v>
      </c>
      <c r="P115">
        <v>13</v>
      </c>
      <c r="S115">
        <v>5</v>
      </c>
      <c r="T115">
        <v>13</v>
      </c>
      <c r="W115">
        <v>5</v>
      </c>
      <c r="X115">
        <v>0</v>
      </c>
      <c r="AA115">
        <v>5</v>
      </c>
      <c r="AB115">
        <v>12</v>
      </c>
      <c r="AE115">
        <v>5</v>
      </c>
      <c r="AF115">
        <v>10</v>
      </c>
      <c r="AI115">
        <v>5</v>
      </c>
      <c r="AJ115">
        <v>5</v>
      </c>
      <c r="AM115">
        <v>5</v>
      </c>
      <c r="AN115">
        <v>7</v>
      </c>
    </row>
    <row r="116" spans="1:40">
      <c r="C116">
        <v>2</v>
      </c>
      <c r="D116">
        <v>7</v>
      </c>
      <c r="G116">
        <v>2</v>
      </c>
      <c r="H116">
        <v>3</v>
      </c>
      <c r="K116">
        <v>2</v>
      </c>
      <c r="L116">
        <v>2</v>
      </c>
      <c r="O116">
        <v>2</v>
      </c>
      <c r="P116">
        <v>0</v>
      </c>
      <c r="S116">
        <v>2</v>
      </c>
      <c r="T116">
        <v>4</v>
      </c>
      <c r="W116">
        <v>2</v>
      </c>
      <c r="X116">
        <v>5</v>
      </c>
      <c r="AA116">
        <v>2</v>
      </c>
      <c r="AB116">
        <v>1</v>
      </c>
      <c r="AE116">
        <v>2</v>
      </c>
      <c r="AF116">
        <v>5</v>
      </c>
      <c r="AI116">
        <v>2</v>
      </c>
      <c r="AJ116">
        <v>0</v>
      </c>
      <c r="AM116">
        <v>2</v>
      </c>
      <c r="AN116">
        <v>3</v>
      </c>
    </row>
    <row r="117" spans="1:40">
      <c r="C117">
        <v>2</v>
      </c>
      <c r="D117">
        <v>11</v>
      </c>
      <c r="G117">
        <v>2</v>
      </c>
      <c r="H117">
        <v>13</v>
      </c>
      <c r="K117">
        <v>2</v>
      </c>
      <c r="L117">
        <v>9</v>
      </c>
      <c r="O117">
        <v>2</v>
      </c>
      <c r="P117">
        <v>14</v>
      </c>
      <c r="S117">
        <v>2</v>
      </c>
      <c r="T117">
        <v>9</v>
      </c>
      <c r="W117">
        <v>2</v>
      </c>
      <c r="X117">
        <v>0</v>
      </c>
      <c r="AA117">
        <v>2</v>
      </c>
      <c r="AB117">
        <v>3</v>
      </c>
      <c r="AE117">
        <v>2</v>
      </c>
      <c r="AF117">
        <v>14</v>
      </c>
      <c r="AI117">
        <v>2</v>
      </c>
      <c r="AJ117">
        <v>5</v>
      </c>
      <c r="AM117">
        <v>2</v>
      </c>
      <c r="AN117">
        <v>12</v>
      </c>
    </row>
  </sheetData>
  <mergeCells count="90">
    <mergeCell ref="AE99:AF99"/>
    <mergeCell ref="AG99:AH99"/>
    <mergeCell ref="AI99:AJ99"/>
    <mergeCell ref="AK99:AL99"/>
    <mergeCell ref="AM99:AN99"/>
    <mergeCell ref="AI80:AJ80"/>
    <mergeCell ref="AK80:AL80"/>
    <mergeCell ref="AM80:AN80"/>
    <mergeCell ref="E99:F99"/>
    <mergeCell ref="G99:H99"/>
    <mergeCell ref="I99:J99"/>
    <mergeCell ref="K99:L99"/>
    <mergeCell ref="M99:N99"/>
    <mergeCell ref="O99:P99"/>
    <mergeCell ref="Q99:R99"/>
    <mergeCell ref="S99:T99"/>
    <mergeCell ref="U99:V99"/>
    <mergeCell ref="W99:X99"/>
    <mergeCell ref="Y99:Z99"/>
    <mergeCell ref="AA99:AB99"/>
    <mergeCell ref="AC99:AD99"/>
    <mergeCell ref="Y80:Z80"/>
    <mergeCell ref="AA80:AB80"/>
    <mergeCell ref="AC80:AD80"/>
    <mergeCell ref="AE80:AF80"/>
    <mergeCell ref="AG80:AH80"/>
    <mergeCell ref="O80:P80"/>
    <mergeCell ref="Q80:R80"/>
    <mergeCell ref="S80:T80"/>
    <mergeCell ref="U80:V80"/>
    <mergeCell ref="W80:X80"/>
    <mergeCell ref="E80:F80"/>
    <mergeCell ref="G80:H80"/>
    <mergeCell ref="I80:J80"/>
    <mergeCell ref="K80:L80"/>
    <mergeCell ref="M80:N80"/>
    <mergeCell ref="A80:B80"/>
    <mergeCell ref="C80:D80"/>
    <mergeCell ref="A99:B99"/>
    <mergeCell ref="C99:D99"/>
    <mergeCell ref="AB2:AC2"/>
    <mergeCell ref="Z2:AA2"/>
    <mergeCell ref="K55:L55"/>
    <mergeCell ref="A36:B36"/>
    <mergeCell ref="C36:D36"/>
    <mergeCell ref="E36:F36"/>
    <mergeCell ref="G36:H36"/>
    <mergeCell ref="I36:J36"/>
    <mergeCell ref="K36:L36"/>
    <mergeCell ref="A55:B55"/>
    <mergeCell ref="C55:D55"/>
    <mergeCell ref="E55:F55"/>
    <mergeCell ref="AF2:AG2"/>
    <mergeCell ref="AH2:AI2"/>
    <mergeCell ref="M55:N55"/>
    <mergeCell ref="O55:P55"/>
    <mergeCell ref="Q55:R55"/>
    <mergeCell ref="S55:T55"/>
    <mergeCell ref="M36:N36"/>
    <mergeCell ref="O36:P36"/>
    <mergeCell ref="Q36:R36"/>
    <mergeCell ref="S36:T36"/>
    <mergeCell ref="U2:V2"/>
    <mergeCell ref="U18:V18"/>
    <mergeCell ref="U36:V36"/>
    <mergeCell ref="U55:V55"/>
    <mergeCell ref="G55:H55"/>
    <mergeCell ref="I55:J55"/>
    <mergeCell ref="A35:T35"/>
    <mergeCell ref="M2:N2"/>
    <mergeCell ref="O2:P2"/>
    <mergeCell ref="Q2:R2"/>
    <mergeCell ref="S2:T2"/>
    <mergeCell ref="K18:L18"/>
    <mergeCell ref="M18:N18"/>
    <mergeCell ref="O18:P18"/>
    <mergeCell ref="Q18:R18"/>
    <mergeCell ref="S18:T18"/>
    <mergeCell ref="A1:T1"/>
    <mergeCell ref="A18:B18"/>
    <mergeCell ref="C18:D18"/>
    <mergeCell ref="E18:F18"/>
    <mergeCell ref="G18:H18"/>
    <mergeCell ref="I18:J18"/>
    <mergeCell ref="A2:B2"/>
    <mergeCell ref="C2:D2"/>
    <mergeCell ref="E2:F2"/>
    <mergeCell ref="G2:H2"/>
    <mergeCell ref="I2:J2"/>
    <mergeCell ref="K2:L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B9DF7-1608-FA40-B553-1D3E144B339A}">
  <dimension ref="A1:AG67"/>
  <sheetViews>
    <sheetView topLeftCell="A3" workbookViewId="0">
      <selection activeCell="AC64" sqref="AC64"/>
    </sheetView>
  </sheetViews>
  <sheetFormatPr baseColWidth="10" defaultRowHeight="15"/>
  <sheetData>
    <row r="1" spans="1:33">
      <c r="A1" s="59" t="s">
        <v>198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row>
    <row r="2" spans="1:33">
      <c r="A2" s="61" t="s">
        <v>187</v>
      </c>
      <c r="B2" s="61"/>
      <c r="C2" s="61"/>
      <c r="D2" s="61" t="s">
        <v>188</v>
      </c>
      <c r="E2" s="61"/>
      <c r="F2" s="61"/>
      <c r="G2" s="61" t="s">
        <v>189</v>
      </c>
      <c r="H2" s="61"/>
      <c r="I2" s="61"/>
      <c r="J2" s="61" t="s">
        <v>52</v>
      </c>
      <c r="K2" s="61"/>
      <c r="L2" s="61"/>
      <c r="M2" s="61" t="s">
        <v>53</v>
      </c>
      <c r="N2" s="61"/>
      <c r="O2" s="61"/>
      <c r="P2" s="61" t="s">
        <v>122</v>
      </c>
      <c r="Q2" s="61"/>
      <c r="R2" s="61"/>
      <c r="S2" s="61" t="s">
        <v>55</v>
      </c>
      <c r="T2" s="61"/>
      <c r="U2" s="61"/>
      <c r="V2" s="61" t="s">
        <v>190</v>
      </c>
      <c r="W2" s="61"/>
      <c r="X2" s="61"/>
      <c r="Y2" s="62" t="s">
        <v>57</v>
      </c>
      <c r="Z2" s="62"/>
      <c r="AA2" s="62"/>
      <c r="AB2" s="61" t="s">
        <v>58</v>
      </c>
      <c r="AC2" s="61"/>
      <c r="AD2" s="61"/>
      <c r="AE2" s="61" t="s">
        <v>86</v>
      </c>
      <c r="AF2" s="61"/>
      <c r="AG2" s="61"/>
    </row>
    <row r="3" spans="1:33">
      <c r="A3" s="32" t="s">
        <v>103</v>
      </c>
      <c r="B3" s="32"/>
      <c r="C3" s="32"/>
      <c r="D3" s="32" t="s">
        <v>103</v>
      </c>
      <c r="E3" s="32"/>
      <c r="F3" s="32"/>
      <c r="G3" s="32" t="s">
        <v>103</v>
      </c>
      <c r="H3" s="32"/>
      <c r="I3" s="32"/>
      <c r="J3" s="32" t="s">
        <v>103</v>
      </c>
      <c r="K3" s="32"/>
      <c r="L3" s="32"/>
      <c r="M3" s="32" t="s">
        <v>103</v>
      </c>
      <c r="N3" s="32"/>
      <c r="O3" s="32"/>
      <c r="P3" s="32" t="s">
        <v>103</v>
      </c>
      <c r="Q3" s="32"/>
      <c r="R3" s="32"/>
      <c r="S3" s="32" t="s">
        <v>103</v>
      </c>
      <c r="T3" s="32"/>
      <c r="U3" s="32"/>
      <c r="V3" s="32" t="s">
        <v>103</v>
      </c>
      <c r="W3" s="32"/>
      <c r="X3" s="32"/>
      <c r="Y3" s="23" t="s">
        <v>103</v>
      </c>
      <c r="Z3" s="23"/>
      <c r="AA3" s="23"/>
      <c r="AB3" s="32" t="s">
        <v>103</v>
      </c>
      <c r="AC3" s="32"/>
      <c r="AD3" s="32"/>
      <c r="AE3" s="32" t="s">
        <v>103</v>
      </c>
      <c r="AF3" s="32"/>
      <c r="AG3" s="32"/>
    </row>
    <row r="4" spans="1:33" ht="16" thickBot="1">
      <c r="A4" s="32"/>
      <c r="B4" s="32"/>
      <c r="C4" s="32"/>
      <c r="D4" s="32"/>
      <c r="E4" s="32"/>
      <c r="F4" s="32"/>
      <c r="G4" s="32"/>
      <c r="H4" s="32"/>
      <c r="I4" s="32"/>
      <c r="J4" s="32"/>
      <c r="K4" s="32"/>
      <c r="L4" s="32"/>
      <c r="M4" s="32"/>
      <c r="N4" s="32"/>
      <c r="O4" s="32"/>
      <c r="P4" s="32"/>
      <c r="Q4" s="32"/>
      <c r="R4" s="32"/>
      <c r="S4" s="32"/>
      <c r="T4" s="32"/>
      <c r="U4" s="32"/>
      <c r="V4" s="32"/>
      <c r="W4" s="32"/>
      <c r="X4" s="32"/>
      <c r="Y4" s="23"/>
      <c r="Z4" s="23"/>
      <c r="AA4" s="23"/>
      <c r="AB4" s="32"/>
      <c r="AC4" s="32"/>
      <c r="AD4" s="32"/>
      <c r="AE4" s="32"/>
      <c r="AF4" s="32"/>
      <c r="AG4" s="32"/>
    </row>
    <row r="5" spans="1:33">
      <c r="A5" s="33"/>
      <c r="B5" s="33" t="s">
        <v>104</v>
      </c>
      <c r="C5" s="33" t="s">
        <v>105</v>
      </c>
      <c r="D5" s="33"/>
      <c r="E5" s="33" t="s">
        <v>104</v>
      </c>
      <c r="F5" s="33" t="s">
        <v>105</v>
      </c>
      <c r="G5" s="33"/>
      <c r="H5" s="33" t="s">
        <v>104</v>
      </c>
      <c r="I5" s="33" t="s">
        <v>105</v>
      </c>
      <c r="J5" s="33"/>
      <c r="K5" s="33" t="s">
        <v>104</v>
      </c>
      <c r="L5" s="33" t="s">
        <v>105</v>
      </c>
      <c r="M5" s="33"/>
      <c r="N5" s="33" t="s">
        <v>104</v>
      </c>
      <c r="O5" s="33" t="s">
        <v>105</v>
      </c>
      <c r="P5" s="33"/>
      <c r="Q5" s="33" t="s">
        <v>104</v>
      </c>
      <c r="R5" s="33" t="s">
        <v>105</v>
      </c>
      <c r="S5" s="33"/>
      <c r="T5" s="33" t="s">
        <v>104</v>
      </c>
      <c r="U5" s="33" t="s">
        <v>105</v>
      </c>
      <c r="V5" s="33"/>
      <c r="W5" s="33" t="s">
        <v>104</v>
      </c>
      <c r="X5" s="33" t="s">
        <v>105</v>
      </c>
      <c r="Y5" s="19"/>
      <c r="Z5" s="19" t="s">
        <v>104</v>
      </c>
      <c r="AA5" s="19" t="s">
        <v>105</v>
      </c>
      <c r="AB5" s="33"/>
      <c r="AC5" s="33" t="s">
        <v>104</v>
      </c>
      <c r="AD5" s="33" t="s">
        <v>105</v>
      </c>
      <c r="AE5" s="33"/>
      <c r="AF5" s="33" t="s">
        <v>104</v>
      </c>
      <c r="AG5" s="33" t="s">
        <v>105</v>
      </c>
    </row>
    <row r="6" spans="1:33">
      <c r="A6" s="34" t="s">
        <v>106</v>
      </c>
      <c r="B6" s="34">
        <v>6.6428571428571432</v>
      </c>
      <c r="C6" s="34">
        <v>14.571428571428571</v>
      </c>
      <c r="D6" s="34" t="s">
        <v>106</v>
      </c>
      <c r="E6" s="34">
        <v>6.6428571428571432</v>
      </c>
      <c r="F6" s="34">
        <v>11.5</v>
      </c>
      <c r="G6" s="34" t="s">
        <v>106</v>
      </c>
      <c r="H6" s="34">
        <v>6.6428571428571432</v>
      </c>
      <c r="I6" s="34">
        <v>10.642857142857142</v>
      </c>
      <c r="J6" s="34" t="s">
        <v>106</v>
      </c>
      <c r="K6" s="34">
        <v>6.6428571428571432</v>
      </c>
      <c r="L6" s="34">
        <v>15</v>
      </c>
      <c r="M6" s="34" t="s">
        <v>106</v>
      </c>
      <c r="N6" s="34">
        <v>6.6428571428571432</v>
      </c>
      <c r="O6" s="34">
        <v>11.357142857142858</v>
      </c>
      <c r="P6" s="34" t="s">
        <v>106</v>
      </c>
      <c r="Q6" s="34">
        <v>6.6428571428571432</v>
      </c>
      <c r="R6" s="34">
        <v>10.928571428571429</v>
      </c>
      <c r="S6" s="34" t="s">
        <v>106</v>
      </c>
      <c r="T6" s="34">
        <v>6.6428571428571432</v>
      </c>
      <c r="U6" s="34">
        <v>9.7857142857142865</v>
      </c>
      <c r="V6" s="34" t="s">
        <v>106</v>
      </c>
      <c r="W6" s="34">
        <v>6.6428571428571432</v>
      </c>
      <c r="X6" s="34">
        <v>12.428571428571429</v>
      </c>
      <c r="Y6" s="17" t="s">
        <v>106</v>
      </c>
      <c r="Z6" s="17">
        <v>6.6428571428571432</v>
      </c>
      <c r="AA6" s="17">
        <v>8.7857142857142865</v>
      </c>
      <c r="AB6" s="34" t="s">
        <v>106</v>
      </c>
      <c r="AC6" s="34">
        <v>6.6428571428571432</v>
      </c>
      <c r="AD6" s="34">
        <v>10.071428571428571</v>
      </c>
      <c r="AE6" s="34" t="s">
        <v>106</v>
      </c>
      <c r="AF6" s="34">
        <v>6.6428571428571432</v>
      </c>
      <c r="AG6" s="34">
        <v>11.507142857142858</v>
      </c>
    </row>
    <row r="7" spans="1:33">
      <c r="A7" s="34" t="s">
        <v>73</v>
      </c>
      <c r="B7" s="34">
        <v>6.0934065934065895</v>
      </c>
      <c r="C7" s="34">
        <v>30.725274725274737</v>
      </c>
      <c r="D7" s="34" t="s">
        <v>73</v>
      </c>
      <c r="E7" s="34">
        <v>6.0934065934065895</v>
      </c>
      <c r="F7" s="34">
        <v>45.96153846153846</v>
      </c>
      <c r="G7" s="34" t="s">
        <v>73</v>
      </c>
      <c r="H7" s="34">
        <v>6.0934065934065895</v>
      </c>
      <c r="I7" s="34">
        <v>43.785714285714292</v>
      </c>
      <c r="J7" s="34" t="s">
        <v>73</v>
      </c>
      <c r="K7" s="34">
        <v>6.0934065934065895</v>
      </c>
      <c r="L7" s="34">
        <v>25.23076923076923</v>
      </c>
      <c r="M7" s="34" t="s">
        <v>73</v>
      </c>
      <c r="N7" s="34">
        <v>6.0934065934065895</v>
      </c>
      <c r="O7" s="34">
        <v>40.554945054945058</v>
      </c>
      <c r="P7" s="34" t="s">
        <v>73</v>
      </c>
      <c r="Q7" s="34">
        <v>6.0934065934065895</v>
      </c>
      <c r="R7" s="34">
        <v>49.456043956043949</v>
      </c>
      <c r="S7" s="34" t="s">
        <v>73</v>
      </c>
      <c r="T7" s="34">
        <v>6.0934065934065895</v>
      </c>
      <c r="U7" s="34">
        <v>33.565934065934066</v>
      </c>
      <c r="V7" s="34" t="s">
        <v>73</v>
      </c>
      <c r="W7" s="34">
        <v>6.0934065934065895</v>
      </c>
      <c r="X7" s="34">
        <v>34.41758241758243</v>
      </c>
      <c r="Y7" s="17" t="s">
        <v>73</v>
      </c>
      <c r="Z7" s="17">
        <v>6.0934065934065895</v>
      </c>
      <c r="AA7" s="17">
        <v>63.565934065934066</v>
      </c>
      <c r="AB7" s="34" t="s">
        <v>73</v>
      </c>
      <c r="AC7" s="34">
        <v>6.0934065934065895</v>
      </c>
      <c r="AD7" s="34">
        <v>44.225274725274716</v>
      </c>
      <c r="AE7" s="34" t="s">
        <v>73</v>
      </c>
      <c r="AF7" s="34">
        <v>6.0934065934065895</v>
      </c>
      <c r="AG7" s="34">
        <v>21.273021978021934</v>
      </c>
    </row>
    <row r="8" spans="1:33">
      <c r="A8" s="34" t="s">
        <v>107</v>
      </c>
      <c r="B8" s="34">
        <v>14</v>
      </c>
      <c r="C8" s="34">
        <v>14</v>
      </c>
      <c r="D8" s="34" t="s">
        <v>107</v>
      </c>
      <c r="E8" s="34">
        <v>14</v>
      </c>
      <c r="F8" s="34">
        <v>14</v>
      </c>
      <c r="G8" s="34" t="s">
        <v>107</v>
      </c>
      <c r="H8" s="34">
        <v>14</v>
      </c>
      <c r="I8" s="34">
        <v>14</v>
      </c>
      <c r="J8" s="34" t="s">
        <v>107</v>
      </c>
      <c r="K8" s="34">
        <v>14</v>
      </c>
      <c r="L8" s="34">
        <v>14</v>
      </c>
      <c r="M8" s="34" t="s">
        <v>107</v>
      </c>
      <c r="N8" s="34">
        <v>14</v>
      </c>
      <c r="O8" s="34">
        <v>14</v>
      </c>
      <c r="P8" s="34" t="s">
        <v>107</v>
      </c>
      <c r="Q8" s="34">
        <v>14</v>
      </c>
      <c r="R8" s="34">
        <v>14</v>
      </c>
      <c r="S8" s="34" t="s">
        <v>107</v>
      </c>
      <c r="T8" s="34">
        <v>14</v>
      </c>
      <c r="U8" s="34">
        <v>14</v>
      </c>
      <c r="V8" s="34" t="s">
        <v>107</v>
      </c>
      <c r="W8" s="34">
        <v>14</v>
      </c>
      <c r="X8" s="34">
        <v>14</v>
      </c>
      <c r="Y8" s="17" t="s">
        <v>107</v>
      </c>
      <c r="Z8" s="17">
        <v>14</v>
      </c>
      <c r="AA8" s="17">
        <v>14</v>
      </c>
      <c r="AB8" s="34" t="s">
        <v>107</v>
      </c>
      <c r="AC8" s="34">
        <v>14</v>
      </c>
      <c r="AD8" s="34">
        <v>14</v>
      </c>
      <c r="AE8" s="34" t="s">
        <v>107</v>
      </c>
      <c r="AF8" s="34">
        <v>14</v>
      </c>
      <c r="AG8" s="34">
        <v>14</v>
      </c>
    </row>
    <row r="9" spans="1:33">
      <c r="A9" s="34" t="s">
        <v>108</v>
      </c>
      <c r="B9" s="34">
        <v>0.57262482369879075</v>
      </c>
      <c r="C9" s="34"/>
      <c r="D9" s="34" t="s">
        <v>108</v>
      </c>
      <c r="E9" s="34">
        <v>0.31026519703939959</v>
      </c>
      <c r="F9" s="34"/>
      <c r="G9" s="34" t="s">
        <v>108</v>
      </c>
      <c r="H9" s="34">
        <v>0.45310610028284343</v>
      </c>
      <c r="I9" s="34"/>
      <c r="J9" s="34" t="s">
        <v>108</v>
      </c>
      <c r="K9" s="34">
        <v>0.40325028179637212</v>
      </c>
      <c r="L9" s="34"/>
      <c r="M9" s="34" t="s">
        <v>108</v>
      </c>
      <c r="N9" s="34">
        <v>0.51275126219332134</v>
      </c>
      <c r="O9" s="34"/>
      <c r="P9" s="34" t="s">
        <v>108</v>
      </c>
      <c r="Q9" s="34">
        <v>0.43267057487856841</v>
      </c>
      <c r="R9" s="34"/>
      <c r="S9" s="34" t="s">
        <v>108</v>
      </c>
      <c r="T9" s="34">
        <v>0.46756257590268735</v>
      </c>
      <c r="U9" s="34"/>
      <c r="V9" s="34" t="s">
        <v>108</v>
      </c>
      <c r="W9" s="34">
        <v>0.46819148627249696</v>
      </c>
      <c r="X9" s="34"/>
      <c r="Y9" s="17" t="s">
        <v>108</v>
      </c>
      <c r="Z9" s="17">
        <v>0.41011732137743062</v>
      </c>
      <c r="AA9" s="17"/>
      <c r="AB9" s="34" t="s">
        <v>108</v>
      </c>
      <c r="AC9" s="34">
        <v>0.49837696496820511</v>
      </c>
      <c r="AD9" s="34"/>
      <c r="AE9" s="34" t="s">
        <v>108</v>
      </c>
      <c r="AF9" s="34">
        <v>0.62114962712293909</v>
      </c>
      <c r="AG9" s="34"/>
    </row>
    <row r="10" spans="1:33">
      <c r="A10" s="34" t="s">
        <v>109</v>
      </c>
      <c r="B10" s="34">
        <v>0</v>
      </c>
      <c r="C10" s="34"/>
      <c r="D10" s="34" t="s">
        <v>109</v>
      </c>
      <c r="E10" s="34">
        <v>0</v>
      </c>
      <c r="F10" s="34"/>
      <c r="G10" s="34" t="s">
        <v>109</v>
      </c>
      <c r="H10" s="34">
        <v>0</v>
      </c>
      <c r="I10" s="34"/>
      <c r="J10" s="34" t="s">
        <v>109</v>
      </c>
      <c r="K10" s="34">
        <v>0</v>
      </c>
      <c r="L10" s="34"/>
      <c r="M10" s="34" t="s">
        <v>109</v>
      </c>
      <c r="N10" s="34">
        <v>0</v>
      </c>
      <c r="O10" s="34"/>
      <c r="P10" s="34" t="s">
        <v>109</v>
      </c>
      <c r="Q10" s="34">
        <v>0</v>
      </c>
      <c r="R10" s="34"/>
      <c r="S10" s="34" t="s">
        <v>109</v>
      </c>
      <c r="T10" s="34">
        <v>0</v>
      </c>
      <c r="U10" s="34"/>
      <c r="V10" s="34" t="s">
        <v>109</v>
      </c>
      <c r="W10" s="34">
        <v>0</v>
      </c>
      <c r="X10" s="34"/>
      <c r="Y10" s="17" t="s">
        <v>109</v>
      </c>
      <c r="Z10" s="17">
        <v>0</v>
      </c>
      <c r="AA10" s="17"/>
      <c r="AB10" s="34" t="s">
        <v>109</v>
      </c>
      <c r="AC10" s="34">
        <v>0</v>
      </c>
      <c r="AD10" s="34"/>
      <c r="AE10" s="34" t="s">
        <v>109</v>
      </c>
      <c r="AF10" s="34">
        <v>0</v>
      </c>
      <c r="AG10" s="34"/>
    </row>
    <row r="11" spans="1:33">
      <c r="A11" s="34" t="s">
        <v>79</v>
      </c>
      <c r="B11" s="34">
        <v>13</v>
      </c>
      <c r="C11" s="34"/>
      <c r="D11" s="34" t="s">
        <v>79</v>
      </c>
      <c r="E11" s="34">
        <v>13</v>
      </c>
      <c r="F11" s="34"/>
      <c r="G11" s="34" t="s">
        <v>79</v>
      </c>
      <c r="H11" s="34">
        <v>13</v>
      </c>
      <c r="I11" s="34"/>
      <c r="J11" s="34" t="s">
        <v>79</v>
      </c>
      <c r="K11" s="34">
        <v>13</v>
      </c>
      <c r="L11" s="34"/>
      <c r="M11" s="34" t="s">
        <v>79</v>
      </c>
      <c r="N11" s="34">
        <v>13</v>
      </c>
      <c r="O11" s="34"/>
      <c r="P11" s="34" t="s">
        <v>79</v>
      </c>
      <c r="Q11" s="34">
        <v>13</v>
      </c>
      <c r="R11" s="34"/>
      <c r="S11" s="34" t="s">
        <v>79</v>
      </c>
      <c r="T11" s="34">
        <v>13</v>
      </c>
      <c r="U11" s="34"/>
      <c r="V11" s="34" t="s">
        <v>79</v>
      </c>
      <c r="W11" s="34">
        <v>13</v>
      </c>
      <c r="X11" s="34"/>
      <c r="Y11" s="17" t="s">
        <v>79</v>
      </c>
      <c r="Z11" s="17">
        <v>13</v>
      </c>
      <c r="AA11" s="17"/>
      <c r="AB11" s="34" t="s">
        <v>79</v>
      </c>
      <c r="AC11" s="34">
        <v>13</v>
      </c>
      <c r="AD11" s="34"/>
      <c r="AE11" s="34" t="s">
        <v>79</v>
      </c>
      <c r="AF11" s="34">
        <v>13</v>
      </c>
      <c r="AG11" s="34"/>
    </row>
    <row r="12" spans="1:33">
      <c r="A12" s="34" t="s">
        <v>110</v>
      </c>
      <c r="B12" s="34">
        <v>-6.4509057893235413</v>
      </c>
      <c r="C12" s="34"/>
      <c r="D12" s="34" t="s">
        <v>110</v>
      </c>
      <c r="E12" s="34">
        <v>-2.815343733463596</v>
      </c>
      <c r="F12" s="34"/>
      <c r="G12" s="34" t="s">
        <v>110</v>
      </c>
      <c r="H12" s="34">
        <v>-2.5270466778990652</v>
      </c>
      <c r="I12" s="34"/>
      <c r="J12" s="34" t="s">
        <v>110</v>
      </c>
      <c r="K12" s="34">
        <v>-6.7715129994694712</v>
      </c>
      <c r="L12" s="34"/>
      <c r="M12" s="34" t="s">
        <v>110</v>
      </c>
      <c r="N12" s="34">
        <v>-3.1925263698253517</v>
      </c>
      <c r="O12" s="34"/>
      <c r="P12" s="34" t="s">
        <v>110</v>
      </c>
      <c r="Q12" s="34">
        <v>-2.5189089674136969</v>
      </c>
      <c r="R12" s="34"/>
      <c r="S12" s="34" t="s">
        <v>110</v>
      </c>
      <c r="T12" s="34">
        <v>-2.2936585546278225</v>
      </c>
      <c r="U12" s="34"/>
      <c r="V12" s="34" t="s">
        <v>110</v>
      </c>
      <c r="W12" s="34">
        <v>-4.1700108903560515</v>
      </c>
      <c r="X12" s="34"/>
      <c r="Y12" s="17" t="s">
        <v>110</v>
      </c>
      <c r="Z12" s="17">
        <v>-1.0960073142339011</v>
      </c>
      <c r="AA12" s="17"/>
      <c r="AB12" s="34" t="s">
        <v>110</v>
      </c>
      <c r="AC12" s="34">
        <v>-2.2014999299903626</v>
      </c>
      <c r="AD12" s="34"/>
      <c r="AE12" s="34" t="s">
        <v>110</v>
      </c>
      <c r="AF12" s="34">
        <v>-5.005261330174565</v>
      </c>
      <c r="AG12" s="34"/>
    </row>
    <row r="13" spans="1:33">
      <c r="A13" s="34" t="s">
        <v>111</v>
      </c>
      <c r="B13" s="34">
        <v>1.0816925601288458E-5</v>
      </c>
      <c r="C13" s="34"/>
      <c r="D13" s="34" t="s">
        <v>111</v>
      </c>
      <c r="E13" s="34">
        <v>7.2973096724555557E-3</v>
      </c>
      <c r="F13" s="34"/>
      <c r="G13" s="34" t="s">
        <v>111</v>
      </c>
      <c r="H13" s="34">
        <v>1.2632752801698018E-2</v>
      </c>
      <c r="I13" s="34"/>
      <c r="J13" s="34" t="s">
        <v>111</v>
      </c>
      <c r="K13" s="34">
        <v>6.5919630227851433E-6</v>
      </c>
      <c r="L13" s="34"/>
      <c r="M13" s="34" t="s">
        <v>111</v>
      </c>
      <c r="N13" s="34">
        <v>3.5342820394964397E-3</v>
      </c>
      <c r="O13" s="34"/>
      <c r="P13" s="34" t="s">
        <v>111</v>
      </c>
      <c r="Q13" s="34">
        <v>1.2828406396533692E-2</v>
      </c>
      <c r="R13" s="34"/>
      <c r="S13" s="34" t="s">
        <v>111</v>
      </c>
      <c r="T13" s="34">
        <v>1.955813006892047E-2</v>
      </c>
      <c r="U13" s="34"/>
      <c r="V13" s="34" t="s">
        <v>111</v>
      </c>
      <c r="W13" s="34">
        <v>5.4968006192960108E-4</v>
      </c>
      <c r="X13" s="34"/>
      <c r="Y13" s="17" t="s">
        <v>111</v>
      </c>
      <c r="Z13" s="17">
        <v>0.14648232546087867</v>
      </c>
      <c r="AA13" s="17"/>
      <c r="AB13" s="34" t="s">
        <v>111</v>
      </c>
      <c r="AC13" s="34">
        <v>2.3184801256935957E-2</v>
      </c>
      <c r="AD13" s="34"/>
      <c r="AE13" s="34" t="s">
        <v>111</v>
      </c>
      <c r="AF13" s="34">
        <v>1.2035323239641237E-4</v>
      </c>
      <c r="AG13" s="34"/>
    </row>
    <row r="14" spans="1:33">
      <c r="A14" s="34" t="s">
        <v>112</v>
      </c>
      <c r="B14" s="34">
        <v>1.7709333959868729</v>
      </c>
      <c r="C14" s="34"/>
      <c r="D14" s="34" t="s">
        <v>112</v>
      </c>
      <c r="E14" s="34">
        <v>1.7709333959868729</v>
      </c>
      <c r="F14" s="34"/>
      <c r="G14" s="34" t="s">
        <v>112</v>
      </c>
      <c r="H14" s="34">
        <v>1.7709333959868729</v>
      </c>
      <c r="I14" s="34"/>
      <c r="J14" s="34" t="s">
        <v>112</v>
      </c>
      <c r="K14" s="34">
        <v>1.7709333959868729</v>
      </c>
      <c r="L14" s="34"/>
      <c r="M14" s="34" t="s">
        <v>112</v>
      </c>
      <c r="N14" s="34">
        <v>1.7709333959868729</v>
      </c>
      <c r="O14" s="34"/>
      <c r="P14" s="34" t="s">
        <v>112</v>
      </c>
      <c r="Q14" s="34">
        <v>1.7709333959868729</v>
      </c>
      <c r="R14" s="34"/>
      <c r="S14" s="34" t="s">
        <v>112</v>
      </c>
      <c r="T14" s="34">
        <v>1.7709333959868729</v>
      </c>
      <c r="U14" s="34"/>
      <c r="V14" s="34" t="s">
        <v>112</v>
      </c>
      <c r="W14" s="34">
        <v>1.7709333959868729</v>
      </c>
      <c r="X14" s="34"/>
      <c r="Y14" s="17" t="s">
        <v>112</v>
      </c>
      <c r="Z14" s="17">
        <v>1.7709333959868729</v>
      </c>
      <c r="AA14" s="17"/>
      <c r="AB14" s="34" t="s">
        <v>112</v>
      </c>
      <c r="AC14" s="34">
        <v>1.7709333959868729</v>
      </c>
      <c r="AD14" s="34"/>
      <c r="AE14" s="34" t="s">
        <v>112</v>
      </c>
      <c r="AF14" s="34">
        <v>1.7709333959868729</v>
      </c>
      <c r="AG14" s="34"/>
    </row>
    <row r="15" spans="1:33">
      <c r="A15" s="34" t="s">
        <v>113</v>
      </c>
      <c r="B15" s="34">
        <v>2.1633851202576917E-5</v>
      </c>
      <c r="C15" s="34"/>
      <c r="D15" s="34" t="s">
        <v>113</v>
      </c>
      <c r="E15" s="34">
        <v>1.4594619344911111E-2</v>
      </c>
      <c r="F15" s="34"/>
      <c r="G15" s="34" t="s">
        <v>113</v>
      </c>
      <c r="H15" s="34">
        <v>2.5265505603396035E-2</v>
      </c>
      <c r="I15" s="34"/>
      <c r="J15" s="34" t="s">
        <v>113</v>
      </c>
      <c r="K15" s="34">
        <v>1.3183926045570287E-5</v>
      </c>
      <c r="L15" s="34"/>
      <c r="M15" s="34" t="s">
        <v>113</v>
      </c>
      <c r="N15" s="34">
        <v>7.0685640789928793E-3</v>
      </c>
      <c r="O15" s="34"/>
      <c r="P15" s="34" t="s">
        <v>113</v>
      </c>
      <c r="Q15" s="34">
        <v>2.5656812793067384E-2</v>
      </c>
      <c r="R15" s="34"/>
      <c r="S15" s="34" t="s">
        <v>113</v>
      </c>
      <c r="T15" s="34">
        <v>3.911626013784094E-2</v>
      </c>
      <c r="U15" s="34"/>
      <c r="V15" s="34" t="s">
        <v>113</v>
      </c>
      <c r="W15" s="34">
        <v>1.0993601238592022E-3</v>
      </c>
      <c r="X15" s="34"/>
      <c r="Y15" s="17" t="s">
        <v>113</v>
      </c>
      <c r="Z15" s="17">
        <v>0.29296465092175733</v>
      </c>
      <c r="AA15" s="17"/>
      <c r="AB15" s="34" t="s">
        <v>113</v>
      </c>
      <c r="AC15" s="34">
        <v>4.6369602513871913E-2</v>
      </c>
      <c r="AD15" s="34"/>
      <c r="AE15" s="34" t="s">
        <v>113</v>
      </c>
      <c r="AF15" s="34">
        <v>2.4070646479282473E-4</v>
      </c>
      <c r="AG15" s="34"/>
    </row>
    <row r="16" spans="1:33" ht="16" thickBot="1">
      <c r="A16" s="35" t="s">
        <v>114</v>
      </c>
      <c r="B16" s="35">
        <v>2.1603686564627926</v>
      </c>
      <c r="C16" s="35"/>
      <c r="D16" s="35" t="s">
        <v>114</v>
      </c>
      <c r="E16" s="35">
        <v>2.1603686564627926</v>
      </c>
      <c r="F16" s="35"/>
      <c r="G16" s="35" t="s">
        <v>114</v>
      </c>
      <c r="H16" s="35">
        <v>2.1603686564627926</v>
      </c>
      <c r="I16" s="35"/>
      <c r="J16" s="35" t="s">
        <v>114</v>
      </c>
      <c r="K16" s="35">
        <v>2.1603686564627926</v>
      </c>
      <c r="L16" s="35"/>
      <c r="M16" s="35" t="s">
        <v>114</v>
      </c>
      <c r="N16" s="35">
        <v>2.1603686564627926</v>
      </c>
      <c r="O16" s="35"/>
      <c r="P16" s="35" t="s">
        <v>114</v>
      </c>
      <c r="Q16" s="35">
        <v>2.1603686564627926</v>
      </c>
      <c r="R16" s="35"/>
      <c r="S16" s="35" t="s">
        <v>114</v>
      </c>
      <c r="T16" s="35">
        <v>2.1603686564627926</v>
      </c>
      <c r="U16" s="35"/>
      <c r="V16" s="35" t="s">
        <v>114</v>
      </c>
      <c r="W16" s="35">
        <v>2.1603686564627926</v>
      </c>
      <c r="X16" s="35"/>
      <c r="Y16" s="18" t="s">
        <v>114</v>
      </c>
      <c r="Z16" s="18">
        <v>2.1603686564627926</v>
      </c>
      <c r="AA16" s="18"/>
      <c r="AB16" s="35" t="s">
        <v>114</v>
      </c>
      <c r="AC16" s="35">
        <v>2.1603686564627926</v>
      </c>
      <c r="AD16" s="35"/>
      <c r="AE16" s="35" t="s">
        <v>114</v>
      </c>
      <c r="AF16" s="35">
        <v>2.1603686564627926</v>
      </c>
      <c r="AG16" s="35"/>
    </row>
    <row r="18" spans="1:33">
      <c r="A18" s="59" t="s">
        <v>199</v>
      </c>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60"/>
      <c r="AF18" s="60"/>
      <c r="AG18" s="60"/>
    </row>
    <row r="19" spans="1:33">
      <c r="A19" s="60" t="s">
        <v>187</v>
      </c>
      <c r="B19" s="60"/>
      <c r="C19" s="60"/>
      <c r="D19" s="60" t="s">
        <v>188</v>
      </c>
      <c r="E19" s="60"/>
      <c r="F19" s="60"/>
      <c r="G19" s="60" t="s">
        <v>189</v>
      </c>
      <c r="H19" s="60"/>
      <c r="I19" s="60"/>
      <c r="J19" s="60" t="s">
        <v>52</v>
      </c>
      <c r="K19" s="60"/>
      <c r="L19" s="60"/>
      <c r="M19" s="60" t="s">
        <v>53</v>
      </c>
      <c r="N19" s="60"/>
      <c r="O19" s="60"/>
      <c r="P19" s="60" t="s">
        <v>122</v>
      </c>
      <c r="Q19" s="60"/>
      <c r="R19" s="60"/>
      <c r="S19" s="60" t="s">
        <v>55</v>
      </c>
      <c r="T19" s="60"/>
      <c r="U19" s="60"/>
      <c r="V19" s="60" t="s">
        <v>190</v>
      </c>
      <c r="W19" s="60"/>
      <c r="X19" s="60"/>
      <c r="Y19" s="60" t="s">
        <v>57</v>
      </c>
      <c r="Z19" s="60"/>
      <c r="AA19" s="60"/>
      <c r="AB19" s="60" t="s">
        <v>58</v>
      </c>
      <c r="AC19" s="60"/>
      <c r="AD19" s="60"/>
      <c r="AE19" s="60" t="s">
        <v>86</v>
      </c>
      <c r="AF19" s="60"/>
      <c r="AG19" s="60"/>
    </row>
    <row r="20" spans="1:33">
      <c r="A20" s="32" t="s">
        <v>103</v>
      </c>
      <c r="B20" s="32"/>
      <c r="C20" s="32"/>
      <c r="D20" s="23" t="s">
        <v>103</v>
      </c>
      <c r="E20" s="23"/>
      <c r="F20" s="23"/>
      <c r="G20" s="32" t="s">
        <v>103</v>
      </c>
      <c r="H20" s="32"/>
      <c r="I20" s="32"/>
      <c r="J20" s="37" t="s">
        <v>103</v>
      </c>
      <c r="K20" s="37"/>
      <c r="L20" s="37"/>
      <c r="M20" s="37" t="s">
        <v>103</v>
      </c>
      <c r="N20" s="37"/>
      <c r="O20" s="37"/>
      <c r="P20" t="s">
        <v>103</v>
      </c>
      <c r="S20" t="s">
        <v>103</v>
      </c>
      <c r="V20" s="37" t="s">
        <v>103</v>
      </c>
      <c r="W20" s="37"/>
      <c r="X20" s="37"/>
      <c r="Y20" t="s">
        <v>103</v>
      </c>
      <c r="AB20" t="s">
        <v>103</v>
      </c>
      <c r="AE20" s="32" t="s">
        <v>103</v>
      </c>
      <c r="AF20" s="32"/>
      <c r="AG20" s="32"/>
    </row>
    <row r="21" spans="1:33" ht="16" thickBot="1">
      <c r="A21" s="32"/>
      <c r="B21" s="32"/>
      <c r="C21" s="32"/>
      <c r="D21" s="23"/>
      <c r="E21" s="23"/>
      <c r="F21" s="23"/>
      <c r="G21" s="32"/>
      <c r="H21" s="32"/>
      <c r="I21" s="32"/>
      <c r="J21" s="37"/>
      <c r="K21" s="37"/>
      <c r="L21" s="37"/>
      <c r="M21" s="37"/>
      <c r="N21" s="37"/>
      <c r="O21" s="37"/>
      <c r="V21" s="37"/>
      <c r="W21" s="37"/>
      <c r="X21" s="37"/>
      <c r="AE21" s="32"/>
      <c r="AF21" s="32"/>
      <c r="AG21" s="32"/>
    </row>
    <row r="22" spans="1:33">
      <c r="A22" s="33"/>
      <c r="B22" s="33" t="s">
        <v>104</v>
      </c>
      <c r="C22" s="33" t="s">
        <v>105</v>
      </c>
      <c r="D22" s="19"/>
      <c r="E22" s="19" t="s">
        <v>104</v>
      </c>
      <c r="F22" s="19" t="s">
        <v>105</v>
      </c>
      <c r="G22" s="33"/>
      <c r="H22" s="33" t="s">
        <v>104</v>
      </c>
      <c r="I22" s="33" t="s">
        <v>105</v>
      </c>
      <c r="J22" s="38"/>
      <c r="K22" s="38" t="s">
        <v>104</v>
      </c>
      <c r="L22" s="38" t="s">
        <v>105</v>
      </c>
      <c r="M22" s="38"/>
      <c r="N22" s="38" t="s">
        <v>104</v>
      </c>
      <c r="O22" s="38" t="s">
        <v>105</v>
      </c>
      <c r="P22" s="19"/>
      <c r="Q22" s="19" t="s">
        <v>104</v>
      </c>
      <c r="R22" s="19" t="s">
        <v>105</v>
      </c>
      <c r="S22" s="19"/>
      <c r="T22" s="19" t="s">
        <v>104</v>
      </c>
      <c r="U22" s="19" t="s">
        <v>105</v>
      </c>
      <c r="V22" s="38"/>
      <c r="W22" s="38" t="s">
        <v>104</v>
      </c>
      <c r="X22" s="38" t="s">
        <v>105</v>
      </c>
      <c r="Y22" s="19"/>
      <c r="Z22" s="19" t="s">
        <v>104</v>
      </c>
      <c r="AA22" s="19" t="s">
        <v>105</v>
      </c>
      <c r="AB22" s="19"/>
      <c r="AC22" s="19" t="s">
        <v>104</v>
      </c>
      <c r="AD22" s="19" t="s">
        <v>105</v>
      </c>
      <c r="AE22" s="33"/>
      <c r="AF22" s="33" t="s">
        <v>104</v>
      </c>
      <c r="AG22" s="33" t="s">
        <v>105</v>
      </c>
    </row>
    <row r="23" spans="1:33">
      <c r="A23" s="34" t="s">
        <v>106</v>
      </c>
      <c r="B23" s="34">
        <v>8</v>
      </c>
      <c r="C23" s="34">
        <v>14.571428571428571</v>
      </c>
      <c r="D23" s="17" t="s">
        <v>106</v>
      </c>
      <c r="E23" s="17">
        <v>8</v>
      </c>
      <c r="F23" s="17">
        <v>11.5</v>
      </c>
      <c r="G23" s="34" t="s">
        <v>106</v>
      </c>
      <c r="H23" s="34">
        <v>8</v>
      </c>
      <c r="I23" s="34">
        <v>10.642857142857142</v>
      </c>
      <c r="J23" s="39" t="s">
        <v>106</v>
      </c>
      <c r="K23" s="39">
        <v>8</v>
      </c>
      <c r="L23" s="39">
        <v>15</v>
      </c>
      <c r="M23" s="39" t="s">
        <v>106</v>
      </c>
      <c r="N23" s="39">
        <v>8</v>
      </c>
      <c r="O23" s="39">
        <v>11.357142857142858</v>
      </c>
      <c r="P23" s="17" t="s">
        <v>106</v>
      </c>
      <c r="Q23" s="17">
        <v>8</v>
      </c>
      <c r="R23" s="17">
        <v>10.928571428571429</v>
      </c>
      <c r="S23" s="17" t="s">
        <v>106</v>
      </c>
      <c r="T23" s="17">
        <v>8</v>
      </c>
      <c r="U23" s="17">
        <v>9.7857142857142865</v>
      </c>
      <c r="V23" s="39" t="s">
        <v>106</v>
      </c>
      <c r="W23" s="39">
        <v>8</v>
      </c>
      <c r="X23" s="39">
        <v>12.428571428571429</v>
      </c>
      <c r="Y23" s="17" t="s">
        <v>106</v>
      </c>
      <c r="Z23" s="17">
        <v>8</v>
      </c>
      <c r="AA23" s="17">
        <v>8.7857142857142865</v>
      </c>
      <c r="AB23" s="17" t="s">
        <v>106</v>
      </c>
      <c r="AC23" s="17">
        <v>8</v>
      </c>
      <c r="AD23" s="17">
        <v>10.071428571428571</v>
      </c>
      <c r="AE23" s="34" t="s">
        <v>106</v>
      </c>
      <c r="AF23" s="34">
        <v>8</v>
      </c>
      <c r="AG23" s="34">
        <v>11.507142857142858</v>
      </c>
    </row>
    <row r="24" spans="1:33">
      <c r="A24" s="34" t="s">
        <v>73</v>
      </c>
      <c r="B24" s="34">
        <v>8.615384615384615</v>
      </c>
      <c r="C24" s="34">
        <v>30.725274725274737</v>
      </c>
      <c r="D24" s="17" t="s">
        <v>73</v>
      </c>
      <c r="E24" s="17">
        <v>8.615384615384615</v>
      </c>
      <c r="F24" s="17">
        <v>45.96153846153846</v>
      </c>
      <c r="G24" s="34" t="s">
        <v>73</v>
      </c>
      <c r="H24" s="34">
        <v>8.615384615384615</v>
      </c>
      <c r="I24" s="34">
        <v>43.785714285714292</v>
      </c>
      <c r="J24" s="39" t="s">
        <v>73</v>
      </c>
      <c r="K24" s="39">
        <v>8.615384615384615</v>
      </c>
      <c r="L24" s="39">
        <v>25.23076923076923</v>
      </c>
      <c r="M24" s="39" t="s">
        <v>73</v>
      </c>
      <c r="N24" s="39">
        <v>8.615384615384615</v>
      </c>
      <c r="O24" s="39">
        <v>40.554945054945058</v>
      </c>
      <c r="P24" s="17" t="s">
        <v>73</v>
      </c>
      <c r="Q24" s="17">
        <v>8.615384615384615</v>
      </c>
      <c r="R24" s="17">
        <v>49.456043956043949</v>
      </c>
      <c r="S24" s="17" t="s">
        <v>73</v>
      </c>
      <c r="T24" s="17">
        <v>8.615384615384615</v>
      </c>
      <c r="U24" s="17">
        <v>33.565934065934066</v>
      </c>
      <c r="V24" s="39" t="s">
        <v>73</v>
      </c>
      <c r="W24" s="39">
        <v>8.615384615384615</v>
      </c>
      <c r="X24" s="39">
        <v>34.41758241758243</v>
      </c>
      <c r="Y24" s="17" t="s">
        <v>73</v>
      </c>
      <c r="Z24" s="17">
        <v>8.615384615384615</v>
      </c>
      <c r="AA24" s="17">
        <v>63.565934065934066</v>
      </c>
      <c r="AB24" s="17" t="s">
        <v>73</v>
      </c>
      <c r="AC24" s="17">
        <v>8.615384615384615</v>
      </c>
      <c r="AD24" s="17">
        <v>44.225274725274716</v>
      </c>
      <c r="AE24" s="34" t="s">
        <v>73</v>
      </c>
      <c r="AF24" s="34">
        <v>8.615384615384615</v>
      </c>
      <c r="AG24" s="34">
        <v>21.273021978021934</v>
      </c>
    </row>
    <row r="25" spans="1:33">
      <c r="A25" s="34" t="s">
        <v>107</v>
      </c>
      <c r="B25" s="34">
        <v>14</v>
      </c>
      <c r="C25" s="34">
        <v>14</v>
      </c>
      <c r="D25" s="17" t="s">
        <v>107</v>
      </c>
      <c r="E25" s="17">
        <v>14</v>
      </c>
      <c r="F25" s="17">
        <v>14</v>
      </c>
      <c r="G25" s="34" t="s">
        <v>107</v>
      </c>
      <c r="H25" s="34">
        <v>14</v>
      </c>
      <c r="I25" s="34">
        <v>14</v>
      </c>
      <c r="J25" s="39" t="s">
        <v>107</v>
      </c>
      <c r="K25" s="39">
        <v>14</v>
      </c>
      <c r="L25" s="39">
        <v>14</v>
      </c>
      <c r="M25" s="39" t="s">
        <v>107</v>
      </c>
      <c r="N25" s="39">
        <v>14</v>
      </c>
      <c r="O25" s="39">
        <v>14</v>
      </c>
      <c r="P25" s="17" t="s">
        <v>107</v>
      </c>
      <c r="Q25" s="17">
        <v>14</v>
      </c>
      <c r="R25" s="17">
        <v>14</v>
      </c>
      <c r="S25" s="17" t="s">
        <v>107</v>
      </c>
      <c r="T25" s="17">
        <v>14</v>
      </c>
      <c r="U25" s="17">
        <v>14</v>
      </c>
      <c r="V25" s="39" t="s">
        <v>107</v>
      </c>
      <c r="W25" s="39">
        <v>14</v>
      </c>
      <c r="X25" s="39">
        <v>14</v>
      </c>
      <c r="Y25" s="17" t="s">
        <v>107</v>
      </c>
      <c r="Z25" s="17">
        <v>14</v>
      </c>
      <c r="AA25" s="17">
        <v>14</v>
      </c>
      <c r="AB25" s="17" t="s">
        <v>107</v>
      </c>
      <c r="AC25" s="17">
        <v>14</v>
      </c>
      <c r="AD25" s="17">
        <v>14</v>
      </c>
      <c r="AE25" s="34" t="s">
        <v>107</v>
      </c>
      <c r="AF25" s="34">
        <v>14</v>
      </c>
      <c r="AG25" s="34">
        <v>14</v>
      </c>
    </row>
    <row r="26" spans="1:33">
      <c r="A26" s="34" t="s">
        <v>108</v>
      </c>
      <c r="B26" s="34">
        <v>0.49170515840695206</v>
      </c>
      <c r="C26" s="34"/>
      <c r="D26" s="17" t="s">
        <v>108</v>
      </c>
      <c r="E26" s="17">
        <v>0.17781969685767623</v>
      </c>
      <c r="F26" s="17"/>
      <c r="G26" s="34" t="s">
        <v>108</v>
      </c>
      <c r="H26" s="34">
        <v>0.56239498259786114</v>
      </c>
      <c r="I26" s="34"/>
      <c r="J26" s="39" t="s">
        <v>108</v>
      </c>
      <c r="K26" s="39">
        <v>0.72521848804391142</v>
      </c>
      <c r="L26" s="39"/>
      <c r="M26" s="39" t="s">
        <v>108</v>
      </c>
      <c r="N26" s="39">
        <v>0.66255705058388537</v>
      </c>
      <c r="O26" s="39"/>
      <c r="P26" s="17" t="s">
        <v>108</v>
      </c>
      <c r="Q26" s="17">
        <v>0.28694611610437176</v>
      </c>
      <c r="R26" s="17"/>
      <c r="S26" s="17" t="s">
        <v>108</v>
      </c>
      <c r="T26" s="17">
        <v>0.61971286366619327</v>
      </c>
      <c r="U26" s="17"/>
      <c r="V26" s="39" t="s">
        <v>108</v>
      </c>
      <c r="W26" s="39">
        <v>0.67007033427362173</v>
      </c>
      <c r="X26" s="39"/>
      <c r="Y26" s="17" t="s">
        <v>108</v>
      </c>
      <c r="Z26" s="17">
        <v>0.32213148277474862</v>
      </c>
      <c r="AA26" s="17"/>
      <c r="AB26" s="17" t="s">
        <v>108</v>
      </c>
      <c r="AC26" s="17">
        <v>0.48471800748063515</v>
      </c>
      <c r="AD26" s="17"/>
      <c r="AE26" s="34" t="s">
        <v>108</v>
      </c>
      <c r="AF26" s="34">
        <v>0.66877677233331845</v>
      </c>
      <c r="AG26" s="34"/>
    </row>
    <row r="27" spans="1:33">
      <c r="A27" s="34" t="s">
        <v>109</v>
      </c>
      <c r="B27" s="34">
        <v>0</v>
      </c>
      <c r="C27" s="34"/>
      <c r="D27" s="17" t="s">
        <v>109</v>
      </c>
      <c r="E27" s="17">
        <v>0</v>
      </c>
      <c r="F27" s="17"/>
      <c r="G27" s="34" t="s">
        <v>109</v>
      </c>
      <c r="H27" s="34">
        <v>0</v>
      </c>
      <c r="I27" s="34"/>
      <c r="J27" s="39" t="s">
        <v>109</v>
      </c>
      <c r="K27" s="39">
        <v>0</v>
      </c>
      <c r="L27" s="39"/>
      <c r="M27" s="39" t="s">
        <v>109</v>
      </c>
      <c r="N27" s="39">
        <v>0</v>
      </c>
      <c r="O27" s="39"/>
      <c r="P27" s="17" t="s">
        <v>109</v>
      </c>
      <c r="Q27" s="17">
        <v>0</v>
      </c>
      <c r="R27" s="17"/>
      <c r="S27" s="17" t="s">
        <v>109</v>
      </c>
      <c r="T27" s="17">
        <v>0</v>
      </c>
      <c r="U27" s="17"/>
      <c r="V27" s="39" t="s">
        <v>109</v>
      </c>
      <c r="W27" s="39">
        <v>0</v>
      </c>
      <c r="X27" s="39"/>
      <c r="Y27" s="17" t="s">
        <v>109</v>
      </c>
      <c r="Z27" s="17">
        <v>0</v>
      </c>
      <c r="AA27" s="17"/>
      <c r="AB27" s="17" t="s">
        <v>109</v>
      </c>
      <c r="AC27" s="17">
        <v>0</v>
      </c>
      <c r="AD27" s="17"/>
      <c r="AE27" s="34" t="s">
        <v>109</v>
      </c>
      <c r="AF27" s="34">
        <v>0</v>
      </c>
      <c r="AG27" s="34"/>
    </row>
    <row r="28" spans="1:33">
      <c r="A28" s="34" t="s">
        <v>79</v>
      </c>
      <c r="B28" s="34">
        <v>13</v>
      </c>
      <c r="C28" s="34"/>
      <c r="D28" s="17" t="s">
        <v>79</v>
      </c>
      <c r="E28" s="17">
        <v>13</v>
      </c>
      <c r="F28" s="17"/>
      <c r="G28" s="34" t="s">
        <v>79</v>
      </c>
      <c r="H28" s="34">
        <v>13</v>
      </c>
      <c r="I28" s="34"/>
      <c r="J28" s="39" t="s">
        <v>79</v>
      </c>
      <c r="K28" s="39">
        <v>13</v>
      </c>
      <c r="L28" s="39"/>
      <c r="M28" s="39" t="s">
        <v>79</v>
      </c>
      <c r="N28" s="39">
        <v>13</v>
      </c>
      <c r="O28" s="39"/>
      <c r="P28" s="17" t="s">
        <v>79</v>
      </c>
      <c r="Q28" s="17">
        <v>13</v>
      </c>
      <c r="R28" s="17"/>
      <c r="S28" s="17" t="s">
        <v>79</v>
      </c>
      <c r="T28" s="17">
        <v>13</v>
      </c>
      <c r="U28" s="17"/>
      <c r="V28" s="39" t="s">
        <v>79</v>
      </c>
      <c r="W28" s="39">
        <v>13</v>
      </c>
      <c r="X28" s="39"/>
      <c r="Y28" s="17" t="s">
        <v>79</v>
      </c>
      <c r="Z28" s="17">
        <v>13</v>
      </c>
      <c r="AA28" s="17"/>
      <c r="AB28" s="17" t="s">
        <v>79</v>
      </c>
      <c r="AC28" s="17">
        <v>13</v>
      </c>
      <c r="AD28" s="17"/>
      <c r="AE28" s="34" t="s">
        <v>79</v>
      </c>
      <c r="AF28" s="34">
        <v>13</v>
      </c>
      <c r="AG28" s="34"/>
    </row>
    <row r="29" spans="1:33">
      <c r="A29" s="34" t="s">
        <v>110</v>
      </c>
      <c r="B29" s="34">
        <v>-5.0894077811753808</v>
      </c>
      <c r="C29" s="34"/>
      <c r="D29" s="17" t="s">
        <v>110</v>
      </c>
      <c r="E29" s="17">
        <v>-1.9001384991072292</v>
      </c>
      <c r="F29" s="17"/>
      <c r="G29" s="34" t="s">
        <v>110</v>
      </c>
      <c r="H29" s="34">
        <v>-1.7889448518025546</v>
      </c>
      <c r="I29" s="34"/>
      <c r="J29" s="39" t="s">
        <v>110</v>
      </c>
      <c r="K29" s="39">
        <v>-7.4195271221317993</v>
      </c>
      <c r="L29" s="39"/>
      <c r="M29" s="39" t="s">
        <v>110</v>
      </c>
      <c r="N29" s="39">
        <v>-2.5428992136375177</v>
      </c>
      <c r="O29" s="39"/>
      <c r="P29" s="17" t="s">
        <v>110</v>
      </c>
      <c r="Q29" s="17">
        <v>-1.6116847197270734</v>
      </c>
      <c r="R29" s="17"/>
      <c r="S29" s="17" t="s">
        <v>110</v>
      </c>
      <c r="T29" s="17">
        <v>-1.4544189727498453</v>
      </c>
      <c r="U29" s="17"/>
      <c r="V29" s="39" t="s">
        <v>110</v>
      </c>
      <c r="W29" s="39">
        <v>-3.7092870706764161</v>
      </c>
      <c r="X29" s="39"/>
      <c r="Y29" s="17" t="s">
        <v>110</v>
      </c>
      <c r="Z29" s="17">
        <v>-0.38903967850585469</v>
      </c>
      <c r="AA29" s="17"/>
      <c r="AB29" s="17" t="s">
        <v>110</v>
      </c>
      <c r="AC29" s="17">
        <v>-1.3308267924118691</v>
      </c>
      <c r="AD29" s="17"/>
      <c r="AE29" s="34" t="s">
        <v>110</v>
      </c>
      <c r="AF29" s="34">
        <v>-3.8232408923577874</v>
      </c>
      <c r="AG29" s="34"/>
    </row>
    <row r="30" spans="1:33">
      <c r="A30" s="34" t="s">
        <v>111</v>
      </c>
      <c r="B30" s="34">
        <v>1.0378194700317138E-4</v>
      </c>
      <c r="C30" s="34"/>
      <c r="D30" s="17" t="s">
        <v>111</v>
      </c>
      <c r="E30" s="17">
        <v>3.9910940305495114E-2</v>
      </c>
      <c r="F30" s="17"/>
      <c r="G30" s="34" t="s">
        <v>111</v>
      </c>
      <c r="H30" s="34">
        <v>4.8468556431301518E-2</v>
      </c>
      <c r="I30" s="34"/>
      <c r="J30" s="39" t="s">
        <v>111</v>
      </c>
      <c r="K30" s="39">
        <v>2.5251443381075409E-6</v>
      </c>
      <c r="L30" s="39"/>
      <c r="M30" s="39" t="s">
        <v>111</v>
      </c>
      <c r="N30" s="39">
        <v>1.225985891219152E-2</v>
      </c>
      <c r="O30" s="39"/>
      <c r="P30" s="17" t="s">
        <v>111</v>
      </c>
      <c r="Q30" s="17">
        <v>6.5516190844844571E-2</v>
      </c>
      <c r="R30" s="17"/>
      <c r="S30" s="17" t="s">
        <v>111</v>
      </c>
      <c r="T30" s="17">
        <v>8.4773116366251761E-2</v>
      </c>
      <c r="U30" s="17"/>
      <c r="V30" s="39" t="s">
        <v>111</v>
      </c>
      <c r="W30" s="39">
        <v>1.3115962535050014E-3</v>
      </c>
      <c r="X30" s="39"/>
      <c r="Y30" s="17" t="s">
        <v>111</v>
      </c>
      <c r="Z30" s="17">
        <v>0.35177220090226191</v>
      </c>
      <c r="AA30" s="17"/>
      <c r="AB30" s="17" t="s">
        <v>111</v>
      </c>
      <c r="AC30" s="17">
        <v>0.10305865469746106</v>
      </c>
      <c r="AD30" s="17"/>
      <c r="AE30" s="34" t="s">
        <v>111</v>
      </c>
      <c r="AF30" s="34">
        <v>1.0560256461991868E-3</v>
      </c>
      <c r="AG30" s="34"/>
    </row>
    <row r="31" spans="1:33">
      <c r="A31" s="34" t="s">
        <v>112</v>
      </c>
      <c r="B31" s="34">
        <v>1.7709333959868729</v>
      </c>
      <c r="C31" s="34"/>
      <c r="D31" s="17" t="s">
        <v>112</v>
      </c>
      <c r="E31" s="17">
        <v>1.7709333959868729</v>
      </c>
      <c r="F31" s="17"/>
      <c r="G31" s="34" t="s">
        <v>112</v>
      </c>
      <c r="H31" s="34">
        <v>1.7709333959868729</v>
      </c>
      <c r="I31" s="34"/>
      <c r="J31" s="39" t="s">
        <v>112</v>
      </c>
      <c r="K31" s="39">
        <v>1.7709333959868729</v>
      </c>
      <c r="L31" s="39"/>
      <c r="M31" s="39" t="s">
        <v>112</v>
      </c>
      <c r="N31" s="39">
        <v>1.7709333959868729</v>
      </c>
      <c r="O31" s="39"/>
      <c r="P31" s="17" t="s">
        <v>112</v>
      </c>
      <c r="Q31" s="17">
        <v>1.7709333959868729</v>
      </c>
      <c r="R31" s="17"/>
      <c r="S31" s="17" t="s">
        <v>112</v>
      </c>
      <c r="T31" s="17">
        <v>1.7709333959868729</v>
      </c>
      <c r="U31" s="17"/>
      <c r="V31" s="39" t="s">
        <v>112</v>
      </c>
      <c r="W31" s="39">
        <v>1.7709333959868729</v>
      </c>
      <c r="X31" s="39"/>
      <c r="Y31" s="17" t="s">
        <v>112</v>
      </c>
      <c r="Z31" s="17">
        <v>1.7709333959868729</v>
      </c>
      <c r="AA31" s="17"/>
      <c r="AB31" s="17" t="s">
        <v>112</v>
      </c>
      <c r="AC31" s="17">
        <v>1.7709333959868729</v>
      </c>
      <c r="AD31" s="17"/>
      <c r="AE31" s="34" t="s">
        <v>112</v>
      </c>
      <c r="AF31" s="34">
        <v>1.7709333959868729</v>
      </c>
      <c r="AG31" s="34"/>
    </row>
    <row r="32" spans="1:33">
      <c r="A32" s="34" t="s">
        <v>113</v>
      </c>
      <c r="B32" s="34">
        <v>2.0756389400634277E-4</v>
      </c>
      <c r="C32" s="34"/>
      <c r="D32" s="17" t="s">
        <v>113</v>
      </c>
      <c r="E32" s="17">
        <v>7.9821880610990228E-2</v>
      </c>
      <c r="F32" s="17"/>
      <c r="G32" s="34" t="s">
        <v>113</v>
      </c>
      <c r="H32" s="34">
        <v>9.6937112862603037E-2</v>
      </c>
      <c r="I32" s="34"/>
      <c r="J32" s="39" t="s">
        <v>113</v>
      </c>
      <c r="K32" s="39">
        <v>5.0502886762150817E-6</v>
      </c>
      <c r="L32" s="39"/>
      <c r="M32" s="39" t="s">
        <v>113</v>
      </c>
      <c r="N32" s="39">
        <v>2.4519717824383041E-2</v>
      </c>
      <c r="O32" s="39"/>
      <c r="P32" s="17" t="s">
        <v>113</v>
      </c>
      <c r="Q32" s="17">
        <v>0.13103238168968914</v>
      </c>
      <c r="R32" s="17"/>
      <c r="S32" s="17" t="s">
        <v>113</v>
      </c>
      <c r="T32" s="17">
        <v>0.16954623273250352</v>
      </c>
      <c r="U32" s="17"/>
      <c r="V32" s="39" t="s">
        <v>113</v>
      </c>
      <c r="W32" s="39">
        <v>2.6231925070100029E-3</v>
      </c>
      <c r="X32" s="39"/>
      <c r="Y32" s="17" t="s">
        <v>113</v>
      </c>
      <c r="Z32" s="17">
        <v>0.70354440180452382</v>
      </c>
      <c r="AA32" s="17"/>
      <c r="AB32" s="17" t="s">
        <v>113</v>
      </c>
      <c r="AC32" s="17">
        <v>0.20611730939492212</v>
      </c>
      <c r="AD32" s="17"/>
      <c r="AE32" s="34" t="s">
        <v>113</v>
      </c>
      <c r="AF32" s="34">
        <v>2.1120512923983735E-3</v>
      </c>
      <c r="AG32" s="34"/>
    </row>
    <row r="33" spans="1:33" ht="16" thickBot="1">
      <c r="A33" s="35" t="s">
        <v>114</v>
      </c>
      <c r="B33" s="35">
        <v>2.1603686564627926</v>
      </c>
      <c r="C33" s="35"/>
      <c r="D33" s="18" t="s">
        <v>114</v>
      </c>
      <c r="E33" s="18">
        <v>2.1603686564627926</v>
      </c>
      <c r="F33" s="18"/>
      <c r="G33" s="35" t="s">
        <v>114</v>
      </c>
      <c r="H33" s="35">
        <v>2.1603686564627926</v>
      </c>
      <c r="I33" s="35"/>
      <c r="J33" s="40" t="s">
        <v>114</v>
      </c>
      <c r="K33" s="40">
        <v>2.1603686564627926</v>
      </c>
      <c r="L33" s="40"/>
      <c r="M33" s="40" t="s">
        <v>114</v>
      </c>
      <c r="N33" s="40">
        <v>2.1603686564627926</v>
      </c>
      <c r="O33" s="40"/>
      <c r="P33" s="18" t="s">
        <v>114</v>
      </c>
      <c r="Q33" s="18">
        <v>2.1603686564627926</v>
      </c>
      <c r="R33" s="18"/>
      <c r="S33" s="18" t="s">
        <v>114</v>
      </c>
      <c r="T33" s="18">
        <v>2.1603686564627926</v>
      </c>
      <c r="U33" s="18"/>
      <c r="V33" s="40" t="s">
        <v>114</v>
      </c>
      <c r="W33" s="40">
        <v>2.1603686564627926</v>
      </c>
      <c r="X33" s="40"/>
      <c r="Y33" s="18" t="s">
        <v>114</v>
      </c>
      <c r="Z33" s="18">
        <v>2.1603686564627926</v>
      </c>
      <c r="AA33" s="18"/>
      <c r="AB33" s="18" t="s">
        <v>114</v>
      </c>
      <c r="AC33" s="18">
        <v>2.1603686564627926</v>
      </c>
      <c r="AD33" s="18"/>
      <c r="AE33" s="35" t="s">
        <v>114</v>
      </c>
      <c r="AF33" s="35">
        <v>2.1603686564627926</v>
      </c>
      <c r="AG33" s="35"/>
    </row>
    <row r="35" spans="1:33">
      <c r="A35" s="59" t="s">
        <v>200</v>
      </c>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row>
    <row r="36" spans="1:33">
      <c r="A36" s="61" t="s">
        <v>187</v>
      </c>
      <c r="B36" s="61"/>
      <c r="C36" s="61"/>
      <c r="D36" s="61" t="s">
        <v>188</v>
      </c>
      <c r="E36" s="61"/>
      <c r="F36" s="61"/>
      <c r="G36" s="61" t="s">
        <v>189</v>
      </c>
      <c r="H36" s="61"/>
      <c r="I36" s="61"/>
      <c r="J36" s="61" t="s">
        <v>52</v>
      </c>
      <c r="K36" s="61"/>
      <c r="L36" s="61"/>
      <c r="M36" s="61" t="s">
        <v>53</v>
      </c>
      <c r="N36" s="61"/>
      <c r="O36" s="61"/>
      <c r="P36" s="61" t="s">
        <v>122</v>
      </c>
      <c r="Q36" s="61"/>
      <c r="R36" s="61"/>
      <c r="S36" s="61" t="s">
        <v>55</v>
      </c>
      <c r="T36" s="61"/>
      <c r="U36" s="61"/>
      <c r="V36" s="61" t="s">
        <v>190</v>
      </c>
      <c r="W36" s="61"/>
      <c r="X36" s="61"/>
      <c r="Y36" s="62" t="s">
        <v>57</v>
      </c>
      <c r="Z36" s="62"/>
      <c r="AA36" s="62"/>
      <c r="AB36" s="61" t="s">
        <v>58</v>
      </c>
      <c r="AC36" s="61"/>
      <c r="AD36" s="61"/>
      <c r="AE36" s="61" t="s">
        <v>86</v>
      </c>
      <c r="AF36" s="61"/>
      <c r="AG36" s="61"/>
    </row>
    <row r="37" spans="1:33">
      <c r="A37" t="s">
        <v>103</v>
      </c>
      <c r="D37" t="s">
        <v>103</v>
      </c>
      <c r="G37" t="s">
        <v>103</v>
      </c>
      <c r="J37" s="32" t="s">
        <v>103</v>
      </c>
      <c r="K37" s="32"/>
      <c r="L37" s="32"/>
      <c r="M37" s="32" t="s">
        <v>103</v>
      </c>
      <c r="N37" s="32"/>
      <c r="O37" s="32"/>
      <c r="P37" t="s">
        <v>103</v>
      </c>
      <c r="S37" t="s">
        <v>103</v>
      </c>
      <c r="V37" t="s">
        <v>103</v>
      </c>
      <c r="Y37" t="s">
        <v>103</v>
      </c>
      <c r="AB37" t="s">
        <v>103</v>
      </c>
      <c r="AE37" s="32" t="s">
        <v>103</v>
      </c>
      <c r="AF37" s="32"/>
      <c r="AG37" s="32"/>
    </row>
    <row r="38" spans="1:33" ht="16" thickBot="1">
      <c r="J38" s="32"/>
      <c r="K38" s="32"/>
      <c r="L38" s="32"/>
      <c r="M38" s="32"/>
      <c r="N38" s="32"/>
      <c r="O38" s="32"/>
      <c r="AE38" s="32"/>
      <c r="AF38" s="32"/>
      <c r="AG38" s="32"/>
    </row>
    <row r="39" spans="1:33">
      <c r="A39" s="19"/>
      <c r="B39" s="19" t="s">
        <v>104</v>
      </c>
      <c r="C39" s="19" t="s">
        <v>105</v>
      </c>
      <c r="D39" s="19"/>
      <c r="E39" s="19" t="s">
        <v>104</v>
      </c>
      <c r="F39" s="19" t="s">
        <v>105</v>
      </c>
      <c r="G39" s="19"/>
      <c r="H39" s="19" t="s">
        <v>104</v>
      </c>
      <c r="I39" s="19" t="s">
        <v>105</v>
      </c>
      <c r="J39" s="33"/>
      <c r="K39" s="33" t="s">
        <v>104</v>
      </c>
      <c r="L39" s="33" t="s">
        <v>105</v>
      </c>
      <c r="M39" s="33"/>
      <c r="N39" s="33" t="s">
        <v>104</v>
      </c>
      <c r="O39" s="33" t="s">
        <v>105</v>
      </c>
      <c r="P39" s="19"/>
      <c r="Q39" s="19" t="s">
        <v>104</v>
      </c>
      <c r="R39" s="19" t="s">
        <v>105</v>
      </c>
      <c r="S39" s="19"/>
      <c r="T39" s="19" t="s">
        <v>104</v>
      </c>
      <c r="U39" s="19" t="s">
        <v>105</v>
      </c>
      <c r="V39" s="19"/>
      <c r="W39" s="19" t="s">
        <v>104</v>
      </c>
      <c r="X39" s="19" t="s">
        <v>105</v>
      </c>
      <c r="Y39" s="19"/>
      <c r="Z39" s="19" t="s">
        <v>104</v>
      </c>
      <c r="AA39" s="19" t="s">
        <v>105</v>
      </c>
      <c r="AB39" s="19"/>
      <c r="AC39" s="19" t="s">
        <v>104</v>
      </c>
      <c r="AD39" s="19" t="s">
        <v>105</v>
      </c>
      <c r="AE39" s="33"/>
      <c r="AF39" s="33" t="s">
        <v>104</v>
      </c>
      <c r="AG39" s="33" t="s">
        <v>105</v>
      </c>
    </row>
    <row r="40" spans="1:33">
      <c r="A40" s="17" t="s">
        <v>106</v>
      </c>
      <c r="B40" s="17">
        <v>5.0588235294117645</v>
      </c>
      <c r="C40" s="17">
        <v>12.294117647058824</v>
      </c>
      <c r="D40" s="17" t="s">
        <v>106</v>
      </c>
      <c r="E40" s="17">
        <v>5.0588235294117645</v>
      </c>
      <c r="F40" s="17">
        <v>12.470588235294118</v>
      </c>
      <c r="G40" s="17" t="s">
        <v>106</v>
      </c>
      <c r="H40" s="17">
        <v>5.0588235294117645</v>
      </c>
      <c r="I40" s="17">
        <v>7.2941176470588234</v>
      </c>
      <c r="J40" s="34" t="s">
        <v>106</v>
      </c>
      <c r="K40" s="34">
        <v>5.0588235294117645</v>
      </c>
      <c r="L40" s="34">
        <v>9</v>
      </c>
      <c r="M40" s="34" t="s">
        <v>106</v>
      </c>
      <c r="N40" s="34">
        <v>5.0588235294117645</v>
      </c>
      <c r="O40" s="34">
        <v>10.588235294117647</v>
      </c>
      <c r="P40" s="17" t="s">
        <v>106</v>
      </c>
      <c r="Q40" s="17">
        <v>5.0588235294117645</v>
      </c>
      <c r="R40" s="17">
        <v>4.3529411764705879</v>
      </c>
      <c r="S40" s="17" t="s">
        <v>106</v>
      </c>
      <c r="T40" s="17">
        <v>5.0588235294117645</v>
      </c>
      <c r="U40" s="17">
        <v>6.117647058823529</v>
      </c>
      <c r="V40" s="17" t="s">
        <v>106</v>
      </c>
      <c r="W40" s="17">
        <v>5.0588235294117645</v>
      </c>
      <c r="X40" s="17">
        <v>9.5882352941176467</v>
      </c>
      <c r="Y40" s="17" t="s">
        <v>106</v>
      </c>
      <c r="Z40" s="17">
        <v>5.0588235294117645</v>
      </c>
      <c r="AA40" s="17">
        <v>2.2941176470588234</v>
      </c>
      <c r="AB40" s="17" t="s">
        <v>106</v>
      </c>
      <c r="AC40" s="17">
        <v>5.0588235294117645</v>
      </c>
      <c r="AD40" s="17">
        <v>6.7647058823529411</v>
      </c>
      <c r="AE40" s="34" t="s">
        <v>106</v>
      </c>
      <c r="AF40" s="34">
        <v>5.0588235294117645</v>
      </c>
      <c r="AG40" s="34">
        <v>8.0764705882352956</v>
      </c>
    </row>
    <row r="41" spans="1:33">
      <c r="A41" s="17" t="s">
        <v>73</v>
      </c>
      <c r="B41" s="17">
        <v>6.8088235294117645</v>
      </c>
      <c r="C41" s="17">
        <v>36.345588235294116</v>
      </c>
      <c r="D41" s="17" t="s">
        <v>73</v>
      </c>
      <c r="E41" s="17">
        <v>6.8088235294117645</v>
      </c>
      <c r="F41" s="17">
        <v>28.764705882352928</v>
      </c>
      <c r="G41" s="17" t="s">
        <v>73</v>
      </c>
      <c r="H41" s="17">
        <v>6.8088235294117645</v>
      </c>
      <c r="I41" s="17">
        <v>42.220588235294116</v>
      </c>
      <c r="J41" s="34" t="s">
        <v>73</v>
      </c>
      <c r="K41" s="34">
        <v>6.8088235294117645</v>
      </c>
      <c r="L41" s="34">
        <v>50.75</v>
      </c>
      <c r="M41" s="34" t="s">
        <v>73</v>
      </c>
      <c r="N41" s="34">
        <v>6.8088235294117645</v>
      </c>
      <c r="O41" s="34">
        <v>36.257352941176464</v>
      </c>
      <c r="P41" s="17" t="s">
        <v>73</v>
      </c>
      <c r="Q41" s="17">
        <v>6.8088235294117645</v>
      </c>
      <c r="R41" s="17">
        <v>25.742647058823529</v>
      </c>
      <c r="S41" s="17" t="s">
        <v>73</v>
      </c>
      <c r="T41" s="17">
        <v>6.8088235294117645</v>
      </c>
      <c r="U41" s="17">
        <v>41.610294117647058</v>
      </c>
      <c r="V41" s="17" t="s">
        <v>73</v>
      </c>
      <c r="W41" s="17">
        <v>6.8088235294117645</v>
      </c>
      <c r="X41" s="17">
        <v>33.132352941176464</v>
      </c>
      <c r="Y41" s="17" t="s">
        <v>73</v>
      </c>
      <c r="Z41" s="17">
        <v>6.8088235294117645</v>
      </c>
      <c r="AA41" s="17">
        <v>17.595588235294116</v>
      </c>
      <c r="AB41" s="17" t="s">
        <v>73</v>
      </c>
      <c r="AC41" s="17">
        <v>6.8088235294117645</v>
      </c>
      <c r="AD41" s="17">
        <v>32.691176470588232</v>
      </c>
      <c r="AE41" s="34" t="s">
        <v>73</v>
      </c>
      <c r="AF41" s="34">
        <v>6.8088235294117645</v>
      </c>
      <c r="AG41" s="34">
        <v>10.218161764705869</v>
      </c>
    </row>
    <row r="42" spans="1:33">
      <c r="A42" s="17" t="s">
        <v>107</v>
      </c>
      <c r="B42" s="17">
        <v>17</v>
      </c>
      <c r="C42" s="17">
        <v>17</v>
      </c>
      <c r="D42" s="17" t="s">
        <v>107</v>
      </c>
      <c r="E42" s="17">
        <v>17</v>
      </c>
      <c r="F42" s="17">
        <v>17</v>
      </c>
      <c r="G42" s="17" t="s">
        <v>107</v>
      </c>
      <c r="H42" s="17">
        <v>17</v>
      </c>
      <c r="I42" s="17">
        <v>17</v>
      </c>
      <c r="J42" s="34" t="s">
        <v>107</v>
      </c>
      <c r="K42" s="34">
        <v>17</v>
      </c>
      <c r="L42" s="34">
        <v>17</v>
      </c>
      <c r="M42" s="34" t="s">
        <v>107</v>
      </c>
      <c r="N42" s="34">
        <v>17</v>
      </c>
      <c r="O42" s="34">
        <v>17</v>
      </c>
      <c r="P42" s="17" t="s">
        <v>107</v>
      </c>
      <c r="Q42" s="17">
        <v>17</v>
      </c>
      <c r="R42" s="17">
        <v>17</v>
      </c>
      <c r="S42" s="17" t="s">
        <v>107</v>
      </c>
      <c r="T42" s="17">
        <v>17</v>
      </c>
      <c r="U42" s="17">
        <v>17</v>
      </c>
      <c r="V42" s="17" t="s">
        <v>107</v>
      </c>
      <c r="W42" s="17">
        <v>17</v>
      </c>
      <c r="X42" s="17">
        <v>17</v>
      </c>
      <c r="Y42" s="17" t="s">
        <v>107</v>
      </c>
      <c r="Z42" s="17">
        <v>17</v>
      </c>
      <c r="AA42" s="17">
        <v>17</v>
      </c>
      <c r="AB42" s="17" t="s">
        <v>107</v>
      </c>
      <c r="AC42" s="17">
        <v>17</v>
      </c>
      <c r="AD42" s="17">
        <v>17</v>
      </c>
      <c r="AE42" s="34" t="s">
        <v>107</v>
      </c>
      <c r="AF42" s="34">
        <v>17</v>
      </c>
      <c r="AG42" s="34">
        <v>17</v>
      </c>
    </row>
    <row r="43" spans="1:33">
      <c r="A43" s="17" t="s">
        <v>108</v>
      </c>
      <c r="B43" s="17">
        <v>0.14185932754705904</v>
      </c>
      <c r="C43" s="17"/>
      <c r="D43" s="17" t="s">
        <v>108</v>
      </c>
      <c r="E43" s="17">
        <v>1.1296230445996704E-2</v>
      </c>
      <c r="F43" s="17"/>
      <c r="G43" s="17" t="s">
        <v>108</v>
      </c>
      <c r="H43" s="17">
        <v>0.15742349049174889</v>
      </c>
      <c r="I43" s="17"/>
      <c r="J43" s="34" t="s">
        <v>108</v>
      </c>
      <c r="K43" s="34">
        <v>0.31604855460489961</v>
      </c>
      <c r="L43" s="34"/>
      <c r="M43" s="34" t="s">
        <v>108</v>
      </c>
      <c r="N43" s="34">
        <v>0.40737632014054642</v>
      </c>
      <c r="O43" s="34"/>
      <c r="P43" s="17" t="s">
        <v>108</v>
      </c>
      <c r="Q43" s="17">
        <v>0.33823281795903315</v>
      </c>
      <c r="R43" s="17"/>
      <c r="S43" s="17" t="s">
        <v>108</v>
      </c>
      <c r="T43" s="17">
        <v>-4.3684227451841858E-4</v>
      </c>
      <c r="U43" s="17"/>
      <c r="V43" s="17" t="s">
        <v>108</v>
      </c>
      <c r="W43" s="17">
        <v>7.661490278428576E-2</v>
      </c>
      <c r="X43" s="17"/>
      <c r="Y43" s="17" t="s">
        <v>108</v>
      </c>
      <c r="Z43" s="17">
        <v>-3.0229827649703021E-2</v>
      </c>
      <c r="AA43" s="17"/>
      <c r="AB43" s="17" t="s">
        <v>108</v>
      </c>
      <c r="AC43" s="17">
        <v>-0.28806751948335468</v>
      </c>
      <c r="AD43" s="17"/>
      <c r="AE43" s="34" t="s">
        <v>108</v>
      </c>
      <c r="AF43" s="34">
        <v>0.21972214625594094</v>
      </c>
      <c r="AG43" s="34"/>
    </row>
    <row r="44" spans="1:33">
      <c r="A44" s="17" t="s">
        <v>109</v>
      </c>
      <c r="B44" s="17">
        <v>0</v>
      </c>
      <c r="C44" s="17"/>
      <c r="D44" s="17" t="s">
        <v>109</v>
      </c>
      <c r="E44" s="17">
        <v>0</v>
      </c>
      <c r="F44" s="17"/>
      <c r="G44" s="17" t="s">
        <v>109</v>
      </c>
      <c r="H44" s="17">
        <v>0</v>
      </c>
      <c r="I44" s="17"/>
      <c r="J44" s="34" t="s">
        <v>109</v>
      </c>
      <c r="K44" s="34">
        <v>0</v>
      </c>
      <c r="L44" s="34"/>
      <c r="M44" s="34" t="s">
        <v>109</v>
      </c>
      <c r="N44" s="34">
        <v>0</v>
      </c>
      <c r="O44" s="34"/>
      <c r="P44" s="17" t="s">
        <v>109</v>
      </c>
      <c r="Q44" s="17">
        <v>0</v>
      </c>
      <c r="R44" s="17"/>
      <c r="S44" s="17" t="s">
        <v>109</v>
      </c>
      <c r="T44" s="17">
        <v>0</v>
      </c>
      <c r="U44" s="17"/>
      <c r="V44" s="17" t="s">
        <v>109</v>
      </c>
      <c r="W44" s="17">
        <v>0</v>
      </c>
      <c r="X44" s="17"/>
      <c r="Y44" s="17" t="s">
        <v>109</v>
      </c>
      <c r="Z44" s="17">
        <v>0</v>
      </c>
      <c r="AA44" s="17"/>
      <c r="AB44" s="17" t="s">
        <v>109</v>
      </c>
      <c r="AC44" s="17">
        <v>0</v>
      </c>
      <c r="AD44" s="17"/>
      <c r="AE44" s="34" t="s">
        <v>109</v>
      </c>
      <c r="AF44" s="34">
        <v>0</v>
      </c>
      <c r="AG44" s="34"/>
    </row>
    <row r="45" spans="1:33">
      <c r="A45" s="17" t="s">
        <v>79</v>
      </c>
      <c r="B45" s="17">
        <v>16</v>
      </c>
      <c r="C45" s="17"/>
      <c r="D45" s="17" t="s">
        <v>79</v>
      </c>
      <c r="E45" s="17">
        <v>16</v>
      </c>
      <c r="F45" s="17"/>
      <c r="G45" s="17" t="s">
        <v>79</v>
      </c>
      <c r="H45" s="17">
        <v>16</v>
      </c>
      <c r="I45" s="17"/>
      <c r="J45" s="34" t="s">
        <v>79</v>
      </c>
      <c r="K45" s="34">
        <v>16</v>
      </c>
      <c r="L45" s="34"/>
      <c r="M45" s="34" t="s">
        <v>79</v>
      </c>
      <c r="N45" s="34">
        <v>16</v>
      </c>
      <c r="O45" s="34"/>
      <c r="P45" s="17" t="s">
        <v>79</v>
      </c>
      <c r="Q45" s="17">
        <v>16</v>
      </c>
      <c r="R45" s="17"/>
      <c r="S45" s="17" t="s">
        <v>79</v>
      </c>
      <c r="T45" s="17">
        <v>16</v>
      </c>
      <c r="U45" s="17"/>
      <c r="V45" s="17" t="s">
        <v>79</v>
      </c>
      <c r="W45" s="17">
        <v>16</v>
      </c>
      <c r="X45" s="17"/>
      <c r="Y45" s="17" t="s">
        <v>79</v>
      </c>
      <c r="Z45" s="17">
        <v>16</v>
      </c>
      <c r="AA45" s="17"/>
      <c r="AB45" s="17" t="s">
        <v>79</v>
      </c>
      <c r="AC45" s="17">
        <v>16</v>
      </c>
      <c r="AD45" s="17"/>
      <c r="AE45" s="34" t="s">
        <v>79</v>
      </c>
      <c r="AF45" s="34">
        <v>16</v>
      </c>
      <c r="AG45" s="34"/>
    </row>
    <row r="46" spans="1:33">
      <c r="A46" s="17" t="s">
        <v>110</v>
      </c>
      <c r="B46" s="17">
        <v>-4.7959504012088354</v>
      </c>
      <c r="C46" s="17"/>
      <c r="D46" s="17" t="s">
        <v>110</v>
      </c>
      <c r="E46" s="17">
        <v>-5.1466096841392499</v>
      </c>
      <c r="F46" s="17"/>
      <c r="G46" s="17" t="s">
        <v>110</v>
      </c>
      <c r="H46" s="17">
        <v>-1.3943193883450486</v>
      </c>
      <c r="I46" s="17"/>
      <c r="J46" s="34" t="s">
        <v>110</v>
      </c>
      <c r="K46" s="34">
        <v>-2.4009094050187616</v>
      </c>
      <c r="L46" s="34"/>
      <c r="M46" s="34" t="s">
        <v>110</v>
      </c>
      <c r="N46" s="34">
        <v>-4.1441471132676115</v>
      </c>
      <c r="O46" s="34"/>
      <c r="P46" s="17" t="s">
        <v>110</v>
      </c>
      <c r="Q46" s="17">
        <v>0.59915802562402432</v>
      </c>
      <c r="R46" s="17"/>
      <c r="S46" s="17" t="s">
        <v>110</v>
      </c>
      <c r="T46" s="17">
        <v>-0.62729765910593138</v>
      </c>
      <c r="U46" s="17"/>
      <c r="V46" s="17" t="s">
        <v>110</v>
      </c>
      <c r="W46" s="17">
        <v>-3.0439895270306048</v>
      </c>
      <c r="X46" s="17"/>
      <c r="Y46" s="17" t="s">
        <v>110</v>
      </c>
      <c r="Z46" s="17">
        <v>2.2768234241293559</v>
      </c>
      <c r="AA46" s="17"/>
      <c r="AB46" s="17" t="s">
        <v>110</v>
      </c>
      <c r="AC46" s="17">
        <v>-1.0141937195524815</v>
      </c>
      <c r="AD46" s="17"/>
      <c r="AE46" s="34" t="s">
        <v>110</v>
      </c>
      <c r="AF46" s="34">
        <v>-3.4038042752473814</v>
      </c>
      <c r="AG46" s="34"/>
    </row>
    <row r="47" spans="1:33">
      <c r="A47" s="17" t="s">
        <v>111</v>
      </c>
      <c r="B47" s="17">
        <v>9.8977324721259048E-5</v>
      </c>
      <c r="C47" s="17"/>
      <c r="D47" s="17" t="s">
        <v>111</v>
      </c>
      <c r="E47" s="17">
        <v>4.8744038116310529E-5</v>
      </c>
      <c r="F47" s="17"/>
      <c r="G47" s="17" t="s">
        <v>111</v>
      </c>
      <c r="H47" s="17">
        <v>9.1141106485041881E-2</v>
      </c>
      <c r="I47" s="17"/>
      <c r="J47" s="34" t="s">
        <v>111</v>
      </c>
      <c r="K47" s="34">
        <v>1.4433496855868026E-2</v>
      </c>
      <c r="L47" s="34"/>
      <c r="M47" s="34" t="s">
        <v>111</v>
      </c>
      <c r="N47" s="34">
        <v>3.8131241971874963E-4</v>
      </c>
      <c r="O47" s="34"/>
      <c r="P47" s="17" t="s">
        <v>111</v>
      </c>
      <c r="Q47" s="17">
        <v>0.27872838514643489</v>
      </c>
      <c r="R47" s="17"/>
      <c r="S47" s="17" t="s">
        <v>111</v>
      </c>
      <c r="T47" s="17">
        <v>0.26965684437814408</v>
      </c>
      <c r="U47" s="17"/>
      <c r="V47" s="17" t="s">
        <v>111</v>
      </c>
      <c r="W47" s="17">
        <v>3.8676655265398692E-3</v>
      </c>
      <c r="X47" s="17"/>
      <c r="Y47" s="17" t="s">
        <v>111</v>
      </c>
      <c r="Z47" s="17">
        <v>1.8443036410024653E-2</v>
      </c>
      <c r="AA47" s="17"/>
      <c r="AB47" s="17" t="s">
        <v>111</v>
      </c>
      <c r="AC47" s="17">
        <v>0.16279122803131912</v>
      </c>
      <c r="AD47" s="17"/>
      <c r="AE47" s="34" t="s">
        <v>111</v>
      </c>
      <c r="AF47" s="34">
        <v>1.8154507926189511E-3</v>
      </c>
      <c r="AG47" s="34"/>
    </row>
    <row r="48" spans="1:33">
      <c r="A48" s="17" t="s">
        <v>112</v>
      </c>
      <c r="B48" s="17">
        <v>1.7458836762762506</v>
      </c>
      <c r="C48" s="17"/>
      <c r="D48" s="17" t="s">
        <v>112</v>
      </c>
      <c r="E48" s="17">
        <v>1.7458836762762506</v>
      </c>
      <c r="F48" s="17"/>
      <c r="G48" s="17" t="s">
        <v>112</v>
      </c>
      <c r="H48" s="17">
        <v>1.7458836762762506</v>
      </c>
      <c r="I48" s="17"/>
      <c r="J48" s="34" t="s">
        <v>112</v>
      </c>
      <c r="K48" s="34">
        <v>1.7458836762762506</v>
      </c>
      <c r="L48" s="34"/>
      <c r="M48" s="34" t="s">
        <v>112</v>
      </c>
      <c r="N48" s="34">
        <v>1.7458836762762506</v>
      </c>
      <c r="O48" s="34"/>
      <c r="P48" s="17" t="s">
        <v>112</v>
      </c>
      <c r="Q48" s="17">
        <v>1.7458836762762506</v>
      </c>
      <c r="R48" s="17"/>
      <c r="S48" s="17" t="s">
        <v>112</v>
      </c>
      <c r="T48" s="17">
        <v>1.7458836762762506</v>
      </c>
      <c r="U48" s="17"/>
      <c r="V48" s="17" t="s">
        <v>112</v>
      </c>
      <c r="W48" s="17">
        <v>1.7458836762762506</v>
      </c>
      <c r="X48" s="17"/>
      <c r="Y48" s="17" t="s">
        <v>112</v>
      </c>
      <c r="Z48" s="17">
        <v>1.7458836762762506</v>
      </c>
      <c r="AA48" s="17"/>
      <c r="AB48" s="17" t="s">
        <v>112</v>
      </c>
      <c r="AC48" s="17">
        <v>1.7458836762762506</v>
      </c>
      <c r="AD48" s="17"/>
      <c r="AE48" s="34" t="s">
        <v>112</v>
      </c>
      <c r="AF48" s="34">
        <v>1.7458836762762506</v>
      </c>
      <c r="AG48" s="34"/>
    </row>
    <row r="49" spans="1:33">
      <c r="A49" s="17" t="s">
        <v>113</v>
      </c>
      <c r="B49" s="17">
        <v>1.979546494425181E-4</v>
      </c>
      <c r="C49" s="17"/>
      <c r="D49" s="17" t="s">
        <v>113</v>
      </c>
      <c r="E49" s="17">
        <v>9.7488076232621058E-5</v>
      </c>
      <c r="F49" s="17"/>
      <c r="G49" s="17" t="s">
        <v>113</v>
      </c>
      <c r="H49" s="17">
        <v>0.18228221297008376</v>
      </c>
      <c r="I49" s="17"/>
      <c r="J49" s="34" t="s">
        <v>113</v>
      </c>
      <c r="K49" s="34">
        <v>2.8866993711736053E-2</v>
      </c>
      <c r="L49" s="34"/>
      <c r="M49" s="34" t="s">
        <v>113</v>
      </c>
      <c r="N49" s="34">
        <v>7.6262483943749927E-4</v>
      </c>
      <c r="O49" s="34"/>
      <c r="P49" s="17" t="s">
        <v>113</v>
      </c>
      <c r="Q49" s="17">
        <v>0.55745677029286977</v>
      </c>
      <c r="R49" s="17"/>
      <c r="S49" s="17" t="s">
        <v>113</v>
      </c>
      <c r="T49" s="17">
        <v>0.53931368875628816</v>
      </c>
      <c r="U49" s="17"/>
      <c r="V49" s="17" t="s">
        <v>113</v>
      </c>
      <c r="W49" s="17">
        <v>7.7353310530797383E-3</v>
      </c>
      <c r="X49" s="17"/>
      <c r="Y49" s="17" t="s">
        <v>113</v>
      </c>
      <c r="Z49" s="17">
        <v>3.6886072820049305E-2</v>
      </c>
      <c r="AA49" s="17"/>
      <c r="AB49" s="17" t="s">
        <v>113</v>
      </c>
      <c r="AC49" s="17">
        <v>0.32558245606263825</v>
      </c>
      <c r="AD49" s="17"/>
      <c r="AE49" s="34" t="s">
        <v>113</v>
      </c>
      <c r="AF49" s="34">
        <v>3.6309015852379022E-3</v>
      </c>
      <c r="AG49" s="34"/>
    </row>
    <row r="50" spans="1:33" ht="16" thickBot="1">
      <c r="A50" s="18" t="s">
        <v>114</v>
      </c>
      <c r="B50" s="18">
        <v>2.119905299221255</v>
      </c>
      <c r="C50" s="18"/>
      <c r="D50" s="18" t="s">
        <v>114</v>
      </c>
      <c r="E50" s="18">
        <v>2.119905299221255</v>
      </c>
      <c r="F50" s="18"/>
      <c r="G50" s="18" t="s">
        <v>114</v>
      </c>
      <c r="H50" s="18">
        <v>2.119905299221255</v>
      </c>
      <c r="I50" s="18"/>
      <c r="J50" s="35" t="s">
        <v>114</v>
      </c>
      <c r="K50" s="35">
        <v>2.119905299221255</v>
      </c>
      <c r="L50" s="35"/>
      <c r="M50" s="35" t="s">
        <v>114</v>
      </c>
      <c r="N50" s="35">
        <v>2.119905299221255</v>
      </c>
      <c r="O50" s="35"/>
      <c r="P50" s="18" t="s">
        <v>114</v>
      </c>
      <c r="Q50" s="18">
        <v>2.119905299221255</v>
      </c>
      <c r="R50" s="18"/>
      <c r="S50" s="18" t="s">
        <v>114</v>
      </c>
      <c r="T50" s="18">
        <v>2.119905299221255</v>
      </c>
      <c r="U50" s="18"/>
      <c r="V50" s="18" t="s">
        <v>114</v>
      </c>
      <c r="W50" s="18">
        <v>2.119905299221255</v>
      </c>
      <c r="X50" s="18"/>
      <c r="Y50" s="18" t="s">
        <v>114</v>
      </c>
      <c r="Z50" s="18">
        <v>2.119905299221255</v>
      </c>
      <c r="AA50" s="18"/>
      <c r="AB50" s="18" t="s">
        <v>114</v>
      </c>
      <c r="AC50" s="18">
        <v>2.119905299221255</v>
      </c>
      <c r="AD50" s="18"/>
      <c r="AE50" s="35" t="s">
        <v>114</v>
      </c>
      <c r="AF50" s="35">
        <v>2.119905299221255</v>
      </c>
      <c r="AG50" s="35"/>
    </row>
    <row r="52" spans="1:33">
      <c r="A52" s="59" t="s">
        <v>201</v>
      </c>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60"/>
      <c r="AF52" s="60"/>
      <c r="AG52" s="60"/>
    </row>
    <row r="53" spans="1:33">
      <c r="A53" s="61" t="s">
        <v>187</v>
      </c>
      <c r="B53" s="61"/>
      <c r="C53" s="61"/>
      <c r="D53" s="61" t="s">
        <v>188</v>
      </c>
      <c r="E53" s="61"/>
      <c r="F53" s="61"/>
      <c r="G53" s="61" t="s">
        <v>189</v>
      </c>
      <c r="H53" s="61"/>
      <c r="I53" s="61"/>
      <c r="J53" s="60" t="s">
        <v>52</v>
      </c>
      <c r="K53" s="60"/>
      <c r="L53" s="60"/>
      <c r="M53" s="60" t="s">
        <v>53</v>
      </c>
      <c r="N53" s="60"/>
      <c r="O53" s="60"/>
      <c r="P53" s="60" t="s">
        <v>122</v>
      </c>
      <c r="Q53" s="60"/>
      <c r="R53" s="60"/>
      <c r="S53" s="60" t="s">
        <v>55</v>
      </c>
      <c r="T53" s="60"/>
      <c r="U53" s="60"/>
      <c r="V53" s="60" t="s">
        <v>190</v>
      </c>
      <c r="W53" s="60"/>
      <c r="X53" s="60"/>
      <c r="Y53" s="60" t="s">
        <v>57</v>
      </c>
      <c r="Z53" s="60"/>
      <c r="AA53" s="60"/>
      <c r="AB53" s="60" t="s">
        <v>58</v>
      </c>
      <c r="AC53" s="60"/>
      <c r="AD53" s="60"/>
      <c r="AE53" s="60" t="s">
        <v>86</v>
      </c>
      <c r="AF53" s="60"/>
      <c r="AG53" s="60"/>
    </row>
    <row r="54" spans="1:33">
      <c r="A54" s="32" t="s">
        <v>103</v>
      </c>
      <c r="B54" s="32"/>
      <c r="C54" s="32"/>
      <c r="D54" s="32" t="s">
        <v>103</v>
      </c>
      <c r="E54" s="32"/>
      <c r="F54" s="32"/>
      <c r="G54" s="32" t="s">
        <v>103</v>
      </c>
      <c r="H54" s="32"/>
      <c r="I54" s="32"/>
      <c r="J54" t="s">
        <v>103</v>
      </c>
      <c r="M54" t="s">
        <v>103</v>
      </c>
      <c r="P54" t="s">
        <v>103</v>
      </c>
      <c r="S54" t="s">
        <v>103</v>
      </c>
      <c r="V54" t="s">
        <v>103</v>
      </c>
      <c r="Y54" t="s">
        <v>103</v>
      </c>
      <c r="AB54" t="s">
        <v>103</v>
      </c>
      <c r="AE54" t="s">
        <v>103</v>
      </c>
    </row>
    <row r="55" spans="1:33" ht="16" thickBot="1">
      <c r="A55" s="32"/>
      <c r="B55" s="32"/>
      <c r="C55" s="32"/>
      <c r="D55" s="32"/>
      <c r="E55" s="32"/>
      <c r="F55" s="32"/>
      <c r="G55" s="32"/>
      <c r="H55" s="32"/>
      <c r="I55" s="32"/>
      <c r="AE55" s="32"/>
      <c r="AF55" s="32"/>
      <c r="AG55" s="32"/>
    </row>
    <row r="56" spans="1:33">
      <c r="A56" s="33"/>
      <c r="B56" s="33" t="s">
        <v>104</v>
      </c>
      <c r="C56" s="33" t="s">
        <v>105</v>
      </c>
      <c r="D56" s="33"/>
      <c r="E56" s="33" t="s">
        <v>104</v>
      </c>
      <c r="F56" s="33" t="s">
        <v>105</v>
      </c>
      <c r="G56" s="33"/>
      <c r="H56" s="33" t="s">
        <v>104</v>
      </c>
      <c r="I56" s="33" t="s">
        <v>105</v>
      </c>
      <c r="J56" s="19"/>
      <c r="K56" s="19" t="s">
        <v>104</v>
      </c>
      <c r="L56" s="19" t="s">
        <v>105</v>
      </c>
      <c r="M56" s="19"/>
      <c r="N56" s="19" t="s">
        <v>104</v>
      </c>
      <c r="O56" s="19" t="s">
        <v>105</v>
      </c>
      <c r="P56" s="19"/>
      <c r="Q56" s="19" t="s">
        <v>104</v>
      </c>
      <c r="R56" s="19" t="s">
        <v>105</v>
      </c>
      <c r="S56" s="19"/>
      <c r="T56" s="19" t="s">
        <v>104</v>
      </c>
      <c r="U56" s="19" t="s">
        <v>105</v>
      </c>
      <c r="V56" s="19"/>
      <c r="W56" s="19" t="s">
        <v>104</v>
      </c>
      <c r="X56" s="19" t="s">
        <v>105</v>
      </c>
      <c r="Y56" s="19"/>
      <c r="Z56" s="19" t="s">
        <v>104</v>
      </c>
      <c r="AA56" s="19" t="s">
        <v>105</v>
      </c>
      <c r="AB56" s="19"/>
      <c r="AC56" s="19" t="s">
        <v>104</v>
      </c>
      <c r="AD56" s="19" t="s">
        <v>105</v>
      </c>
      <c r="AE56" s="33"/>
      <c r="AF56" s="33" t="s">
        <v>104</v>
      </c>
      <c r="AG56" s="33" t="s">
        <v>105</v>
      </c>
    </row>
    <row r="57" spans="1:33">
      <c r="A57" s="34" t="s">
        <v>106</v>
      </c>
      <c r="B57" s="34">
        <v>3.6470588235294117</v>
      </c>
      <c r="C57" s="34">
        <v>12.294117647058824</v>
      </c>
      <c r="D57" s="34" t="s">
        <v>106</v>
      </c>
      <c r="E57" s="34">
        <v>3.6470588235294117</v>
      </c>
      <c r="F57" s="34">
        <v>12.470588235294118</v>
      </c>
      <c r="G57" s="34" t="s">
        <v>106</v>
      </c>
      <c r="H57" s="34">
        <v>3.6470588235294117</v>
      </c>
      <c r="I57" s="34">
        <v>7.2941176470588234</v>
      </c>
      <c r="J57" s="17" t="s">
        <v>106</v>
      </c>
      <c r="K57" s="17">
        <v>3.6470588235294117</v>
      </c>
      <c r="L57" s="17">
        <v>9</v>
      </c>
      <c r="M57" s="17" t="s">
        <v>106</v>
      </c>
      <c r="N57" s="17">
        <v>3.6470588235294117</v>
      </c>
      <c r="O57" s="17">
        <v>10.588235294117647</v>
      </c>
      <c r="P57" s="17" t="s">
        <v>106</v>
      </c>
      <c r="Q57" s="17">
        <v>3.6470588235294117</v>
      </c>
      <c r="R57" s="17">
        <v>4.3529411764705879</v>
      </c>
      <c r="S57" s="17" t="s">
        <v>106</v>
      </c>
      <c r="T57" s="17">
        <v>3.6470588235294117</v>
      </c>
      <c r="U57" s="17">
        <v>6.117647058823529</v>
      </c>
      <c r="V57" s="17" t="s">
        <v>106</v>
      </c>
      <c r="W57" s="17">
        <v>3.6470588235294117</v>
      </c>
      <c r="X57" s="17">
        <v>9.5882352941176467</v>
      </c>
      <c r="Y57" s="17" t="s">
        <v>106</v>
      </c>
      <c r="Z57" s="17">
        <v>3.6470588235294117</v>
      </c>
      <c r="AA57" s="17">
        <v>2.2941176470588234</v>
      </c>
      <c r="AB57" s="17" t="s">
        <v>106</v>
      </c>
      <c r="AC57" s="17">
        <v>3.6470588235294117</v>
      </c>
      <c r="AD57" s="17">
        <v>6.7647058823529411</v>
      </c>
      <c r="AE57" s="34" t="s">
        <v>106</v>
      </c>
      <c r="AF57" s="34">
        <v>3.6470588235294117</v>
      </c>
      <c r="AG57" s="34">
        <v>8.0764705882352956</v>
      </c>
    </row>
    <row r="58" spans="1:33">
      <c r="A58" s="34" t="s">
        <v>73</v>
      </c>
      <c r="B58" s="34">
        <v>13.617647058823529</v>
      </c>
      <c r="C58" s="34">
        <v>36.345588235294116</v>
      </c>
      <c r="D58" s="34" t="s">
        <v>73</v>
      </c>
      <c r="E58" s="34">
        <v>13.617647058823529</v>
      </c>
      <c r="F58" s="34">
        <v>28.764705882352928</v>
      </c>
      <c r="G58" s="34" t="s">
        <v>73</v>
      </c>
      <c r="H58" s="34">
        <v>13.617647058823529</v>
      </c>
      <c r="I58" s="34">
        <v>42.220588235294116</v>
      </c>
      <c r="J58" s="17" t="s">
        <v>73</v>
      </c>
      <c r="K58" s="17">
        <v>13.617647058823529</v>
      </c>
      <c r="L58" s="17">
        <v>50.75</v>
      </c>
      <c r="M58" s="17" t="s">
        <v>73</v>
      </c>
      <c r="N58" s="17">
        <v>13.617647058823529</v>
      </c>
      <c r="O58" s="17">
        <v>36.257352941176464</v>
      </c>
      <c r="P58" s="17" t="s">
        <v>73</v>
      </c>
      <c r="Q58" s="17">
        <v>13.617647058823529</v>
      </c>
      <c r="R58" s="17">
        <v>25.742647058823529</v>
      </c>
      <c r="S58" s="17" t="s">
        <v>73</v>
      </c>
      <c r="T58" s="17">
        <v>13.617647058823529</v>
      </c>
      <c r="U58" s="17">
        <v>41.610294117647058</v>
      </c>
      <c r="V58" s="17" t="s">
        <v>73</v>
      </c>
      <c r="W58" s="17">
        <v>13.617647058823529</v>
      </c>
      <c r="X58" s="17">
        <v>33.132352941176464</v>
      </c>
      <c r="Y58" s="17" t="s">
        <v>73</v>
      </c>
      <c r="Z58" s="17">
        <v>13.617647058823529</v>
      </c>
      <c r="AA58" s="17">
        <v>17.595588235294116</v>
      </c>
      <c r="AB58" s="17" t="s">
        <v>73</v>
      </c>
      <c r="AC58" s="17">
        <v>13.617647058823529</v>
      </c>
      <c r="AD58" s="17">
        <v>32.691176470588232</v>
      </c>
      <c r="AE58" s="34" t="s">
        <v>73</v>
      </c>
      <c r="AF58" s="34">
        <v>13.617647058823529</v>
      </c>
      <c r="AG58" s="34">
        <v>10.218161764705869</v>
      </c>
    </row>
    <row r="59" spans="1:33">
      <c r="A59" s="34" t="s">
        <v>107</v>
      </c>
      <c r="B59" s="34">
        <v>17</v>
      </c>
      <c r="C59" s="34">
        <v>17</v>
      </c>
      <c r="D59" s="34" t="s">
        <v>107</v>
      </c>
      <c r="E59" s="34">
        <v>17</v>
      </c>
      <c r="F59" s="34">
        <v>17</v>
      </c>
      <c r="G59" s="34" t="s">
        <v>107</v>
      </c>
      <c r="H59" s="34">
        <v>17</v>
      </c>
      <c r="I59" s="34">
        <v>17</v>
      </c>
      <c r="J59" s="17" t="s">
        <v>107</v>
      </c>
      <c r="K59" s="17">
        <v>17</v>
      </c>
      <c r="L59" s="17">
        <v>17</v>
      </c>
      <c r="M59" s="17" t="s">
        <v>107</v>
      </c>
      <c r="N59" s="17">
        <v>17</v>
      </c>
      <c r="O59" s="17">
        <v>17</v>
      </c>
      <c r="P59" s="17" t="s">
        <v>107</v>
      </c>
      <c r="Q59" s="17">
        <v>17</v>
      </c>
      <c r="R59" s="17">
        <v>17</v>
      </c>
      <c r="S59" s="17" t="s">
        <v>107</v>
      </c>
      <c r="T59" s="17">
        <v>17</v>
      </c>
      <c r="U59" s="17">
        <v>17</v>
      </c>
      <c r="V59" s="17" t="s">
        <v>107</v>
      </c>
      <c r="W59" s="17">
        <v>17</v>
      </c>
      <c r="X59" s="17">
        <v>17</v>
      </c>
      <c r="Y59" s="17" t="s">
        <v>107</v>
      </c>
      <c r="Z59" s="17">
        <v>17</v>
      </c>
      <c r="AA59" s="17">
        <v>17</v>
      </c>
      <c r="AB59" s="17" t="s">
        <v>107</v>
      </c>
      <c r="AC59" s="17">
        <v>17</v>
      </c>
      <c r="AD59" s="17">
        <v>17</v>
      </c>
      <c r="AE59" s="34" t="s">
        <v>107</v>
      </c>
      <c r="AF59" s="34">
        <v>17</v>
      </c>
      <c r="AG59" s="34">
        <v>17</v>
      </c>
    </row>
    <row r="60" spans="1:33">
      <c r="A60" s="34" t="s">
        <v>108</v>
      </c>
      <c r="B60" s="34">
        <v>0.38983618544910542</v>
      </c>
      <c r="C60" s="34"/>
      <c r="D60" s="34" t="s">
        <v>108</v>
      </c>
      <c r="E60" s="34">
        <v>0.42575984921585674</v>
      </c>
      <c r="F60" s="34"/>
      <c r="G60" s="34" t="s">
        <v>108</v>
      </c>
      <c r="H60" s="34">
        <v>0.31999291904220184</v>
      </c>
      <c r="I60" s="34"/>
      <c r="J60" s="17" t="s">
        <v>108</v>
      </c>
      <c r="K60" s="17">
        <v>0.17355367615541697</v>
      </c>
      <c r="L60" s="17"/>
      <c r="M60" s="17" t="s">
        <v>108</v>
      </c>
      <c r="N60" s="17">
        <v>0.25744923433280353</v>
      </c>
      <c r="O60" s="17"/>
      <c r="P60" s="17" t="s">
        <v>108</v>
      </c>
      <c r="Q60" s="17">
        <v>0.3508956709425442</v>
      </c>
      <c r="R60" s="17"/>
      <c r="S60" s="17" t="s">
        <v>108</v>
      </c>
      <c r="T60" s="17">
        <v>0.10425177043455809</v>
      </c>
      <c r="U60" s="17"/>
      <c r="V60" s="17" t="s">
        <v>108</v>
      </c>
      <c r="W60" s="17">
        <v>-0.12202337602426576</v>
      </c>
      <c r="X60" s="17"/>
      <c r="Y60" s="17" t="s">
        <v>108</v>
      </c>
      <c r="Z60" s="17">
        <v>3.9426320853157011E-2</v>
      </c>
      <c r="AA60" s="17"/>
      <c r="AB60" s="17" t="s">
        <v>108</v>
      </c>
      <c r="AC60" s="17">
        <v>4.7046633058932617E-3</v>
      </c>
      <c r="AD60" s="17"/>
      <c r="AE60" s="34" t="s">
        <v>108</v>
      </c>
      <c r="AF60" s="34">
        <v>0.35795189970754726</v>
      </c>
      <c r="AG60" s="34"/>
    </row>
    <row r="61" spans="1:33">
      <c r="A61" s="34" t="s">
        <v>109</v>
      </c>
      <c r="B61" s="34">
        <v>0</v>
      </c>
      <c r="C61" s="34"/>
      <c r="D61" s="34" t="s">
        <v>109</v>
      </c>
      <c r="E61" s="34">
        <v>0</v>
      </c>
      <c r="F61" s="34"/>
      <c r="G61" s="34" t="s">
        <v>109</v>
      </c>
      <c r="H61" s="34">
        <v>0</v>
      </c>
      <c r="I61" s="34"/>
      <c r="J61" s="17" t="s">
        <v>109</v>
      </c>
      <c r="K61" s="17">
        <v>0</v>
      </c>
      <c r="L61" s="17"/>
      <c r="M61" s="17" t="s">
        <v>109</v>
      </c>
      <c r="N61" s="17">
        <v>0</v>
      </c>
      <c r="O61" s="17"/>
      <c r="P61" s="17" t="s">
        <v>109</v>
      </c>
      <c r="Q61" s="17">
        <v>0</v>
      </c>
      <c r="R61" s="17"/>
      <c r="S61" s="17" t="s">
        <v>109</v>
      </c>
      <c r="T61" s="17">
        <v>0</v>
      </c>
      <c r="U61" s="17"/>
      <c r="V61" s="17" t="s">
        <v>109</v>
      </c>
      <c r="W61" s="17">
        <v>0</v>
      </c>
      <c r="X61" s="17"/>
      <c r="Y61" s="17" t="s">
        <v>109</v>
      </c>
      <c r="Z61" s="17">
        <v>0</v>
      </c>
      <c r="AA61" s="17"/>
      <c r="AB61" s="17" t="s">
        <v>109</v>
      </c>
      <c r="AC61" s="17">
        <v>0</v>
      </c>
      <c r="AD61" s="17"/>
      <c r="AE61" s="34" t="s">
        <v>109</v>
      </c>
      <c r="AF61" s="34">
        <v>0</v>
      </c>
      <c r="AG61" s="34"/>
    </row>
    <row r="62" spans="1:33">
      <c r="A62" s="34" t="s">
        <v>79</v>
      </c>
      <c r="B62" s="34">
        <v>16</v>
      </c>
      <c r="C62" s="34"/>
      <c r="D62" s="34" t="s">
        <v>79</v>
      </c>
      <c r="E62" s="34">
        <v>16</v>
      </c>
      <c r="F62" s="34"/>
      <c r="G62" s="34" t="s">
        <v>79</v>
      </c>
      <c r="H62" s="34">
        <v>16</v>
      </c>
      <c r="I62" s="34"/>
      <c r="J62" s="17" t="s">
        <v>79</v>
      </c>
      <c r="K62" s="17">
        <v>16</v>
      </c>
      <c r="L62" s="17"/>
      <c r="M62" s="17" t="s">
        <v>79</v>
      </c>
      <c r="N62" s="17">
        <v>16</v>
      </c>
      <c r="O62" s="17"/>
      <c r="P62" s="17" t="s">
        <v>79</v>
      </c>
      <c r="Q62" s="17">
        <v>16</v>
      </c>
      <c r="R62" s="17"/>
      <c r="S62" s="17" t="s">
        <v>79</v>
      </c>
      <c r="T62" s="17">
        <v>16</v>
      </c>
      <c r="U62" s="17"/>
      <c r="V62" s="17" t="s">
        <v>79</v>
      </c>
      <c r="W62" s="17">
        <v>16</v>
      </c>
      <c r="X62" s="17"/>
      <c r="Y62" s="17" t="s">
        <v>79</v>
      </c>
      <c r="Z62" s="17">
        <v>16</v>
      </c>
      <c r="AA62" s="17"/>
      <c r="AB62" s="17" t="s">
        <v>79</v>
      </c>
      <c r="AC62" s="17">
        <v>16</v>
      </c>
      <c r="AD62" s="17"/>
      <c r="AE62" s="34" t="s">
        <v>79</v>
      </c>
      <c r="AF62" s="34">
        <v>16</v>
      </c>
      <c r="AG62" s="34"/>
    </row>
    <row r="63" spans="1:33">
      <c r="A63" s="34" t="s">
        <v>110</v>
      </c>
      <c r="B63" s="34">
        <v>-6.2426151140831108</v>
      </c>
      <c r="C63" s="34"/>
      <c r="D63" s="34" t="s">
        <v>110</v>
      </c>
      <c r="E63" s="34">
        <v>-7.2002304110597919</v>
      </c>
      <c r="F63" s="34"/>
      <c r="G63" s="34" t="s">
        <v>110</v>
      </c>
      <c r="H63" s="34">
        <v>-2.3630839188248802</v>
      </c>
      <c r="I63" s="34"/>
      <c r="J63" s="17" t="s">
        <v>110</v>
      </c>
      <c r="K63" s="17">
        <v>-2.969475123707126</v>
      </c>
      <c r="L63" s="17"/>
      <c r="M63" s="17" t="s">
        <v>110</v>
      </c>
      <c r="N63" s="17">
        <v>-4.6163714955953585</v>
      </c>
      <c r="O63" s="17"/>
      <c r="P63" s="17" t="s">
        <v>110</v>
      </c>
      <c r="Q63" s="17">
        <v>-0.56837578904903863</v>
      </c>
      <c r="R63" s="17"/>
      <c r="S63" s="17" t="s">
        <v>110</v>
      </c>
      <c r="T63" s="17">
        <v>-1.4367898683539511</v>
      </c>
      <c r="U63" s="17"/>
      <c r="V63" s="17" t="s">
        <v>110</v>
      </c>
      <c r="W63" s="17">
        <v>-3.3991612260846731</v>
      </c>
      <c r="X63" s="17"/>
      <c r="Y63" s="17" t="s">
        <v>110</v>
      </c>
      <c r="Z63" s="17">
        <v>1.0185819522403499</v>
      </c>
      <c r="AA63" s="17"/>
      <c r="AB63" s="17" t="s">
        <v>110</v>
      </c>
      <c r="AC63" s="17">
        <v>-1.8930080583162512</v>
      </c>
      <c r="AD63" s="17"/>
      <c r="AE63" s="34" t="s">
        <v>110</v>
      </c>
      <c r="AF63" s="34">
        <v>-4.6551932972118566</v>
      </c>
      <c r="AG63" s="34"/>
    </row>
    <row r="64" spans="1:33">
      <c r="A64" s="34" t="s">
        <v>111</v>
      </c>
      <c r="B64" s="34">
        <v>5.8783512531747713E-6</v>
      </c>
      <c r="C64" s="34"/>
      <c r="D64" s="34" t="s">
        <v>111</v>
      </c>
      <c r="E64" s="34">
        <v>1.057294924477474E-6</v>
      </c>
      <c r="F64" s="34"/>
      <c r="G64" s="34" t="s">
        <v>111</v>
      </c>
      <c r="H64" s="34">
        <v>1.5559519807808269E-2</v>
      </c>
      <c r="I64" s="34"/>
      <c r="J64" s="17" t="s">
        <v>111</v>
      </c>
      <c r="K64" s="17">
        <v>4.518292046885663E-3</v>
      </c>
      <c r="L64" s="17"/>
      <c r="M64" s="17" t="s">
        <v>111</v>
      </c>
      <c r="N64" s="17">
        <v>1.429825314740679E-4</v>
      </c>
      <c r="O64" s="17"/>
      <c r="P64" s="17" t="s">
        <v>111</v>
      </c>
      <c r="Q64" s="17">
        <v>0.28883529405770481</v>
      </c>
      <c r="R64" s="17"/>
      <c r="S64" s="17" t="s">
        <v>111</v>
      </c>
      <c r="T64" s="17">
        <v>8.502217628480388E-2</v>
      </c>
      <c r="U64" s="17"/>
      <c r="V64" s="17" t="s">
        <v>111</v>
      </c>
      <c r="W64" s="17">
        <v>1.8333251132513742E-3</v>
      </c>
      <c r="X64" s="17"/>
      <c r="Y64" s="17" t="s">
        <v>111</v>
      </c>
      <c r="Z64" s="17">
        <v>0.16177859093116709</v>
      </c>
      <c r="AA64" s="17"/>
      <c r="AB64" s="17" t="s">
        <v>111</v>
      </c>
      <c r="AC64" s="17">
        <v>3.829455971955488E-2</v>
      </c>
      <c r="AD64" s="17"/>
      <c r="AE64" s="34" t="s">
        <v>111</v>
      </c>
      <c r="AF64" s="34">
        <v>1.3201729218210621E-4</v>
      </c>
      <c r="AG64" s="34"/>
    </row>
    <row r="65" spans="1:33">
      <c r="A65" s="34" t="s">
        <v>112</v>
      </c>
      <c r="B65" s="34">
        <v>1.7458836762762506</v>
      </c>
      <c r="C65" s="34"/>
      <c r="D65" s="34" t="s">
        <v>112</v>
      </c>
      <c r="E65" s="34">
        <v>1.7458836762762506</v>
      </c>
      <c r="F65" s="34"/>
      <c r="G65" s="34" t="s">
        <v>112</v>
      </c>
      <c r="H65" s="34">
        <v>1.7458836762762506</v>
      </c>
      <c r="I65" s="34"/>
      <c r="J65" s="17" t="s">
        <v>112</v>
      </c>
      <c r="K65" s="17">
        <v>1.7458836762762506</v>
      </c>
      <c r="L65" s="17"/>
      <c r="M65" s="17" t="s">
        <v>112</v>
      </c>
      <c r="N65" s="17">
        <v>1.7458836762762506</v>
      </c>
      <c r="O65" s="17"/>
      <c r="P65" s="17" t="s">
        <v>112</v>
      </c>
      <c r="Q65" s="17">
        <v>1.7458836762762506</v>
      </c>
      <c r="R65" s="17"/>
      <c r="S65" s="17" t="s">
        <v>112</v>
      </c>
      <c r="T65" s="17">
        <v>1.7458836762762506</v>
      </c>
      <c r="U65" s="17"/>
      <c r="V65" s="17" t="s">
        <v>112</v>
      </c>
      <c r="W65" s="17">
        <v>1.7458836762762506</v>
      </c>
      <c r="X65" s="17"/>
      <c r="Y65" s="17" t="s">
        <v>112</v>
      </c>
      <c r="Z65" s="17">
        <v>1.7458836762762506</v>
      </c>
      <c r="AA65" s="17"/>
      <c r="AB65" s="17" t="s">
        <v>112</v>
      </c>
      <c r="AC65" s="17">
        <v>1.7458836762762506</v>
      </c>
      <c r="AD65" s="17"/>
      <c r="AE65" s="34" t="s">
        <v>112</v>
      </c>
      <c r="AF65" s="34">
        <v>1.7458836762762506</v>
      </c>
      <c r="AG65" s="34"/>
    </row>
    <row r="66" spans="1:33">
      <c r="A66" s="34" t="s">
        <v>113</v>
      </c>
      <c r="B66" s="34">
        <v>1.1756702506349543E-5</v>
      </c>
      <c r="C66" s="34"/>
      <c r="D66" s="34" t="s">
        <v>113</v>
      </c>
      <c r="E66" s="34">
        <v>2.114589848954948E-6</v>
      </c>
      <c r="F66" s="34"/>
      <c r="G66" s="34" t="s">
        <v>113</v>
      </c>
      <c r="H66" s="34">
        <v>3.1119039615616538E-2</v>
      </c>
      <c r="I66" s="34"/>
      <c r="J66" s="17" t="s">
        <v>113</v>
      </c>
      <c r="K66" s="17">
        <v>9.0365840937713261E-3</v>
      </c>
      <c r="L66" s="17"/>
      <c r="M66" s="17" t="s">
        <v>113</v>
      </c>
      <c r="N66" s="17">
        <v>2.859650629481358E-4</v>
      </c>
      <c r="O66" s="17"/>
      <c r="P66" s="17" t="s">
        <v>113</v>
      </c>
      <c r="Q66" s="17">
        <v>0.57767058811540961</v>
      </c>
      <c r="R66" s="17"/>
      <c r="S66" s="17" t="s">
        <v>113</v>
      </c>
      <c r="T66" s="17">
        <v>0.17004435256960776</v>
      </c>
      <c r="U66" s="17"/>
      <c r="V66" s="17" t="s">
        <v>113</v>
      </c>
      <c r="W66" s="17">
        <v>3.6666502265027484E-3</v>
      </c>
      <c r="X66" s="17"/>
      <c r="Y66" s="17" t="s">
        <v>113</v>
      </c>
      <c r="Z66" s="17">
        <v>0.32355718186233418</v>
      </c>
      <c r="AA66" s="17"/>
      <c r="AB66" s="17" t="s">
        <v>113</v>
      </c>
      <c r="AC66" s="17">
        <v>7.658911943910976E-2</v>
      </c>
      <c r="AD66" s="17"/>
      <c r="AE66" s="34" t="s">
        <v>113</v>
      </c>
      <c r="AF66" s="34">
        <v>2.6403458436421241E-4</v>
      </c>
      <c r="AG66" s="34"/>
    </row>
    <row r="67" spans="1:33" ht="16" thickBot="1">
      <c r="A67" s="35" t="s">
        <v>114</v>
      </c>
      <c r="B67" s="35">
        <v>2.119905299221255</v>
      </c>
      <c r="C67" s="35"/>
      <c r="D67" s="35" t="s">
        <v>114</v>
      </c>
      <c r="E67" s="35">
        <v>2.119905299221255</v>
      </c>
      <c r="F67" s="35"/>
      <c r="G67" s="35" t="s">
        <v>114</v>
      </c>
      <c r="H67" s="35">
        <v>2.119905299221255</v>
      </c>
      <c r="I67" s="35"/>
      <c r="J67" s="18" t="s">
        <v>114</v>
      </c>
      <c r="K67" s="18">
        <v>2.119905299221255</v>
      </c>
      <c r="L67" s="18"/>
      <c r="M67" s="18" t="s">
        <v>114</v>
      </c>
      <c r="N67" s="18">
        <v>2.119905299221255</v>
      </c>
      <c r="O67" s="18"/>
      <c r="P67" s="18" t="s">
        <v>114</v>
      </c>
      <c r="Q67" s="18">
        <v>2.119905299221255</v>
      </c>
      <c r="R67" s="18"/>
      <c r="S67" s="18" t="s">
        <v>114</v>
      </c>
      <c r="T67" s="18">
        <v>2.119905299221255</v>
      </c>
      <c r="U67" s="18"/>
      <c r="V67" s="18" t="s">
        <v>114</v>
      </c>
      <c r="W67" s="18">
        <v>2.119905299221255</v>
      </c>
      <c r="X67" s="18"/>
      <c r="Y67" s="18" t="s">
        <v>114</v>
      </c>
      <c r="Z67" s="18">
        <v>2.119905299221255</v>
      </c>
      <c r="AA67" s="18"/>
      <c r="AB67" s="18" t="s">
        <v>114</v>
      </c>
      <c r="AC67" s="18">
        <v>2.119905299221255</v>
      </c>
      <c r="AD67" s="18"/>
      <c r="AE67" s="35" t="s">
        <v>114</v>
      </c>
      <c r="AF67" s="35">
        <v>2.119905299221255</v>
      </c>
      <c r="AG67" s="35"/>
    </row>
  </sheetData>
  <mergeCells count="50">
    <mergeCell ref="AB2:AD2"/>
    <mergeCell ref="D2:F2"/>
    <mergeCell ref="A2:C2"/>
    <mergeCell ref="A1:AD1"/>
    <mergeCell ref="G2:I2"/>
    <mergeCell ref="J2:L2"/>
    <mergeCell ref="M2:O2"/>
    <mergeCell ref="P2:R2"/>
    <mergeCell ref="S2:U2"/>
    <mergeCell ref="V2:X2"/>
    <mergeCell ref="Y2:AA2"/>
    <mergeCell ref="P19:R19"/>
    <mergeCell ref="S19:U19"/>
    <mergeCell ref="V19:X19"/>
    <mergeCell ref="Y19:AA19"/>
    <mergeCell ref="AB19:AD19"/>
    <mergeCell ref="A19:C19"/>
    <mergeCell ref="D19:F19"/>
    <mergeCell ref="G19:I19"/>
    <mergeCell ref="J19:L19"/>
    <mergeCell ref="M19:O19"/>
    <mergeCell ref="AE2:AG2"/>
    <mergeCell ref="AE18:AG18"/>
    <mergeCell ref="AE19:AG19"/>
    <mergeCell ref="A35:AD35"/>
    <mergeCell ref="A36:C36"/>
    <mergeCell ref="D36:F36"/>
    <mergeCell ref="G36:I36"/>
    <mergeCell ref="J36:L36"/>
    <mergeCell ref="M36:O36"/>
    <mergeCell ref="P36:R36"/>
    <mergeCell ref="S36:U36"/>
    <mergeCell ref="V36:X36"/>
    <mergeCell ref="Y36:AA36"/>
    <mergeCell ref="AB36:AD36"/>
    <mergeCell ref="AE36:AG36"/>
    <mergeCell ref="A18:AD18"/>
    <mergeCell ref="A52:AD52"/>
    <mergeCell ref="AE52:AG52"/>
    <mergeCell ref="A53:C53"/>
    <mergeCell ref="D53:F53"/>
    <mergeCell ref="G53:I53"/>
    <mergeCell ref="J53:L53"/>
    <mergeCell ref="M53:O53"/>
    <mergeCell ref="P53:R53"/>
    <mergeCell ref="S53:U53"/>
    <mergeCell ref="V53:X53"/>
    <mergeCell ref="Y53:AA53"/>
    <mergeCell ref="AB53:AD53"/>
    <mergeCell ref="AE53:AG53"/>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B1C6-0585-CB41-95E9-4ED4F079DD06}">
  <dimension ref="A1:N235"/>
  <sheetViews>
    <sheetView topLeftCell="A211" workbookViewId="0">
      <selection activeCell="B113" sqref="B113"/>
    </sheetView>
  </sheetViews>
  <sheetFormatPr baseColWidth="10" defaultRowHeight="15"/>
  <cols>
    <col min="2" max="2" width="23.83203125" customWidth="1"/>
    <col min="4" max="4" width="12.83203125" customWidth="1"/>
    <col min="5" max="5" width="11.33203125" customWidth="1"/>
  </cols>
  <sheetData>
    <row r="1" spans="1:14">
      <c r="M1">
        <v>1</v>
      </c>
      <c r="N1" t="s">
        <v>115</v>
      </c>
    </row>
    <row r="2" spans="1:14">
      <c r="A2" s="2" t="s">
        <v>5</v>
      </c>
      <c r="B2" s="2" t="s">
        <v>6</v>
      </c>
      <c r="C2" s="2" t="s">
        <v>7</v>
      </c>
      <c r="D2" s="2" t="s">
        <v>8</v>
      </c>
      <c r="E2" s="2" t="s">
        <v>9</v>
      </c>
      <c r="F2" s="2" t="s">
        <v>10</v>
      </c>
      <c r="M2">
        <v>0</v>
      </c>
      <c r="N2" t="s">
        <v>116</v>
      </c>
    </row>
    <row r="3" spans="1:14">
      <c r="A3" s="2" t="s">
        <v>31</v>
      </c>
      <c r="B3" s="2" t="s">
        <v>31</v>
      </c>
      <c r="C3" s="2" t="s">
        <v>31</v>
      </c>
      <c r="D3" s="2" t="s">
        <v>31</v>
      </c>
      <c r="E3" s="2" t="s">
        <v>32</v>
      </c>
      <c r="F3" s="2" t="s">
        <v>31</v>
      </c>
      <c r="G3" s="20" t="s">
        <v>87</v>
      </c>
      <c r="H3" s="20" t="s">
        <v>88</v>
      </c>
      <c r="I3" s="11" t="s">
        <v>64</v>
      </c>
      <c r="J3" s="11" t="s">
        <v>65</v>
      </c>
      <c r="K3" s="11" t="s">
        <v>63</v>
      </c>
    </row>
    <row r="4" spans="1:14">
      <c r="A4">
        <v>7</v>
      </c>
      <c r="B4">
        <v>0</v>
      </c>
      <c r="C4">
        <v>0</v>
      </c>
      <c r="D4">
        <v>10</v>
      </c>
      <c r="E4" t="s">
        <v>38</v>
      </c>
      <c r="F4">
        <v>7</v>
      </c>
      <c r="G4">
        <f>MAX(A4,B4)</f>
        <v>7</v>
      </c>
      <c r="H4">
        <f>MAX(C4,D4)</f>
        <v>10</v>
      </c>
      <c r="I4">
        <v>6.8</v>
      </c>
      <c r="J4">
        <v>6.8</v>
      </c>
      <c r="K4">
        <v>13</v>
      </c>
      <c r="L4">
        <v>1</v>
      </c>
    </row>
    <row r="5" spans="1:14">
      <c r="A5">
        <v>1</v>
      </c>
      <c r="B5">
        <v>4</v>
      </c>
      <c r="C5">
        <v>9</v>
      </c>
      <c r="D5">
        <v>4</v>
      </c>
      <c r="E5" t="s">
        <v>38</v>
      </c>
      <c r="F5">
        <v>4</v>
      </c>
      <c r="G5">
        <f t="shared" ref="G5:G36" si="0">MAX(A5,B5)</f>
        <v>4</v>
      </c>
      <c r="H5">
        <f t="shared" ref="H5:H36" si="1">MAX(C5,D5)</f>
        <v>9</v>
      </c>
      <c r="I5">
        <v>6.1</v>
      </c>
      <c r="J5">
        <v>4.3</v>
      </c>
      <c r="K5">
        <v>6.2</v>
      </c>
      <c r="L5">
        <v>0</v>
      </c>
    </row>
    <row r="6" spans="1:14">
      <c r="A6">
        <v>9</v>
      </c>
      <c r="B6">
        <v>0</v>
      </c>
      <c r="C6">
        <v>2</v>
      </c>
      <c r="D6">
        <v>10</v>
      </c>
      <c r="E6" t="s">
        <v>38</v>
      </c>
      <c r="F6">
        <v>8</v>
      </c>
      <c r="G6">
        <f t="shared" si="0"/>
        <v>9</v>
      </c>
      <c r="H6">
        <f t="shared" si="1"/>
        <v>10</v>
      </c>
      <c r="I6">
        <v>7.2</v>
      </c>
      <c r="J6">
        <v>8.1</v>
      </c>
      <c r="K6">
        <v>14.1</v>
      </c>
    </row>
    <row r="7" spans="1:14">
      <c r="A7">
        <v>6</v>
      </c>
      <c r="B7">
        <v>4</v>
      </c>
      <c r="C7">
        <v>4</v>
      </c>
      <c r="D7">
        <v>7</v>
      </c>
      <c r="E7" t="s">
        <v>38</v>
      </c>
      <c r="F7">
        <v>9</v>
      </c>
      <c r="G7">
        <f t="shared" si="0"/>
        <v>6</v>
      </c>
      <c r="H7">
        <f t="shared" si="1"/>
        <v>7</v>
      </c>
      <c r="I7">
        <v>7.7</v>
      </c>
      <c r="J7">
        <v>5.0999999999999996</v>
      </c>
      <c r="K7">
        <v>7.4</v>
      </c>
      <c r="L7">
        <v>1</v>
      </c>
    </row>
    <row r="8" spans="1:14">
      <c r="A8">
        <v>6</v>
      </c>
      <c r="B8">
        <v>2</v>
      </c>
      <c r="C8">
        <v>1</v>
      </c>
      <c r="D8">
        <v>9</v>
      </c>
      <c r="E8" t="s">
        <v>38</v>
      </c>
      <c r="F8">
        <v>2</v>
      </c>
      <c r="G8">
        <f t="shared" si="0"/>
        <v>6</v>
      </c>
      <c r="H8">
        <f t="shared" si="1"/>
        <v>9</v>
      </c>
    </row>
    <row r="9" spans="1:14">
      <c r="A9">
        <v>0</v>
      </c>
      <c r="B9">
        <v>6</v>
      </c>
      <c r="C9">
        <v>10</v>
      </c>
      <c r="D9">
        <v>3</v>
      </c>
      <c r="E9" t="s">
        <v>38</v>
      </c>
      <c r="F9">
        <v>9</v>
      </c>
      <c r="G9">
        <f t="shared" si="0"/>
        <v>6</v>
      </c>
      <c r="H9">
        <f t="shared" si="1"/>
        <v>10</v>
      </c>
      <c r="I9">
        <v>9.3000000000000007</v>
      </c>
      <c r="J9">
        <v>6.1</v>
      </c>
      <c r="K9">
        <v>15.4</v>
      </c>
      <c r="L9" s="23">
        <v>0</v>
      </c>
    </row>
    <row r="10" spans="1:14">
      <c r="A10" s="23">
        <v>2</v>
      </c>
      <c r="B10" s="23">
        <v>5</v>
      </c>
      <c r="C10" s="23">
        <v>0</v>
      </c>
      <c r="D10" s="23">
        <v>0</v>
      </c>
      <c r="E10" s="23" t="s">
        <v>38</v>
      </c>
      <c r="F10" s="23">
        <v>6</v>
      </c>
      <c r="G10">
        <f t="shared" si="0"/>
        <v>5</v>
      </c>
      <c r="H10">
        <f t="shared" si="1"/>
        <v>0</v>
      </c>
      <c r="I10">
        <v>3.5</v>
      </c>
      <c r="J10">
        <v>3.3</v>
      </c>
      <c r="K10">
        <v>4.4000000000000004</v>
      </c>
      <c r="L10" s="23">
        <v>0</v>
      </c>
    </row>
    <row r="11" spans="1:14">
      <c r="A11" s="23">
        <v>0</v>
      </c>
      <c r="B11" s="23">
        <v>5</v>
      </c>
      <c r="C11" s="23">
        <v>8</v>
      </c>
      <c r="D11" s="23">
        <v>2</v>
      </c>
      <c r="E11" s="23" t="s">
        <v>38</v>
      </c>
      <c r="F11" s="23">
        <v>4</v>
      </c>
      <c r="G11">
        <f t="shared" si="0"/>
        <v>5</v>
      </c>
      <c r="H11">
        <f t="shared" si="1"/>
        <v>8</v>
      </c>
      <c r="I11">
        <v>6.2</v>
      </c>
      <c r="J11">
        <v>6.2</v>
      </c>
      <c r="K11">
        <v>9.8000000000000007</v>
      </c>
      <c r="L11">
        <v>1</v>
      </c>
    </row>
    <row r="12" spans="1:14">
      <c r="A12" s="23">
        <v>0</v>
      </c>
      <c r="B12" s="23">
        <v>6</v>
      </c>
      <c r="C12" s="23">
        <v>10</v>
      </c>
      <c r="D12" s="23">
        <v>1</v>
      </c>
      <c r="E12" s="23" t="s">
        <v>38</v>
      </c>
      <c r="F12" s="23">
        <v>10</v>
      </c>
      <c r="G12">
        <f t="shared" si="0"/>
        <v>6</v>
      </c>
      <c r="H12">
        <f t="shared" si="1"/>
        <v>10</v>
      </c>
      <c r="I12">
        <v>9.1</v>
      </c>
      <c r="J12">
        <v>6.1</v>
      </c>
      <c r="K12">
        <v>13</v>
      </c>
      <c r="L12">
        <v>1</v>
      </c>
    </row>
    <row r="13" spans="1:14">
      <c r="A13" s="23">
        <v>10</v>
      </c>
      <c r="B13" s="23">
        <v>0</v>
      </c>
      <c r="C13" s="23">
        <v>0</v>
      </c>
      <c r="D13" s="23">
        <v>7</v>
      </c>
      <c r="E13" s="23" t="s">
        <v>38</v>
      </c>
      <c r="F13" s="23">
        <v>10</v>
      </c>
      <c r="G13">
        <f t="shared" si="0"/>
        <v>10</v>
      </c>
      <c r="H13">
        <f t="shared" si="1"/>
        <v>7</v>
      </c>
      <c r="I13">
        <v>9.9</v>
      </c>
      <c r="J13">
        <v>8.1999999999999993</v>
      </c>
      <c r="K13">
        <v>18.100000000000001</v>
      </c>
      <c r="L13" s="23">
        <v>0</v>
      </c>
    </row>
    <row r="14" spans="1:14">
      <c r="A14" s="23">
        <v>10</v>
      </c>
      <c r="B14" s="23">
        <v>0</v>
      </c>
      <c r="C14" s="23">
        <v>0</v>
      </c>
      <c r="D14" s="23">
        <v>10</v>
      </c>
      <c r="E14" s="23" t="s">
        <v>43</v>
      </c>
      <c r="F14" s="23">
        <v>10</v>
      </c>
      <c r="G14">
        <f t="shared" si="0"/>
        <v>10</v>
      </c>
      <c r="H14">
        <f t="shared" si="1"/>
        <v>10</v>
      </c>
      <c r="L14" s="23"/>
    </row>
    <row r="15" spans="1:14">
      <c r="A15" s="23">
        <v>8</v>
      </c>
      <c r="B15" s="23">
        <v>0</v>
      </c>
      <c r="C15" s="23">
        <v>0</v>
      </c>
      <c r="D15" s="23">
        <v>10</v>
      </c>
      <c r="E15" s="23" t="s">
        <v>38</v>
      </c>
      <c r="F15" s="23">
        <v>8</v>
      </c>
      <c r="G15">
        <f t="shared" si="0"/>
        <v>8</v>
      </c>
      <c r="H15">
        <f t="shared" si="1"/>
        <v>10</v>
      </c>
      <c r="I15">
        <v>8.3000000000000007</v>
      </c>
      <c r="J15">
        <v>5</v>
      </c>
      <c r="K15">
        <v>13.3</v>
      </c>
      <c r="L15" s="23">
        <v>0</v>
      </c>
    </row>
    <row r="16" spans="1:14">
      <c r="A16" s="23">
        <v>8</v>
      </c>
      <c r="B16" s="23">
        <v>0</v>
      </c>
      <c r="C16" s="23">
        <v>0</v>
      </c>
      <c r="D16" s="23">
        <v>10</v>
      </c>
      <c r="E16" s="23" t="s">
        <v>38</v>
      </c>
      <c r="F16" s="23">
        <v>8</v>
      </c>
      <c r="G16">
        <f t="shared" si="0"/>
        <v>8</v>
      </c>
      <c r="H16">
        <f t="shared" si="1"/>
        <v>10</v>
      </c>
      <c r="I16">
        <v>8.9</v>
      </c>
      <c r="J16">
        <v>7.3</v>
      </c>
      <c r="K16">
        <v>13.2</v>
      </c>
      <c r="L16" s="23">
        <v>0</v>
      </c>
    </row>
    <row r="17" spans="1:12">
      <c r="A17" s="23">
        <v>0</v>
      </c>
      <c r="B17" s="23">
        <v>8</v>
      </c>
      <c r="C17" s="23">
        <v>4</v>
      </c>
      <c r="D17" s="23">
        <v>0</v>
      </c>
      <c r="E17" s="23" t="s">
        <v>38</v>
      </c>
      <c r="F17" s="23">
        <v>10</v>
      </c>
      <c r="G17">
        <f t="shared" si="0"/>
        <v>8</v>
      </c>
      <c r="H17">
        <f t="shared" si="1"/>
        <v>4</v>
      </c>
      <c r="I17">
        <v>8.5</v>
      </c>
      <c r="J17">
        <v>4.7</v>
      </c>
      <c r="K17">
        <v>5.2</v>
      </c>
      <c r="L17" s="23">
        <v>0</v>
      </c>
    </row>
    <row r="18" spans="1:12">
      <c r="A18" s="23">
        <v>10</v>
      </c>
      <c r="B18" s="23">
        <v>0</v>
      </c>
      <c r="C18" s="23">
        <v>0</v>
      </c>
      <c r="D18" s="23">
        <v>10</v>
      </c>
      <c r="E18" s="23" t="s">
        <v>38</v>
      </c>
      <c r="F18" s="23">
        <v>10</v>
      </c>
      <c r="G18">
        <f t="shared" si="0"/>
        <v>10</v>
      </c>
      <c r="H18">
        <f t="shared" si="1"/>
        <v>10</v>
      </c>
      <c r="I18">
        <v>9.5</v>
      </c>
      <c r="J18">
        <v>9.5</v>
      </c>
      <c r="K18">
        <v>19</v>
      </c>
      <c r="L18" s="23"/>
    </row>
    <row r="19" spans="1:12">
      <c r="A19" s="23">
        <v>1</v>
      </c>
      <c r="B19" s="23">
        <v>0</v>
      </c>
      <c r="C19" s="23">
        <v>2</v>
      </c>
      <c r="D19" s="23">
        <v>7</v>
      </c>
      <c r="E19" s="23" t="s">
        <v>38</v>
      </c>
      <c r="F19" s="23">
        <v>4</v>
      </c>
      <c r="G19">
        <f t="shared" si="0"/>
        <v>1</v>
      </c>
      <c r="H19">
        <f t="shared" si="1"/>
        <v>7</v>
      </c>
      <c r="I19">
        <v>5</v>
      </c>
      <c r="J19">
        <v>5.2</v>
      </c>
      <c r="K19">
        <v>9</v>
      </c>
      <c r="L19" s="23">
        <v>0</v>
      </c>
    </row>
    <row r="20" spans="1:12">
      <c r="A20" s="23">
        <v>4</v>
      </c>
      <c r="B20" s="23">
        <v>0</v>
      </c>
      <c r="C20" s="23">
        <v>0</v>
      </c>
      <c r="D20" s="23">
        <v>2</v>
      </c>
      <c r="E20" s="23" t="s">
        <v>38</v>
      </c>
      <c r="F20" s="23">
        <v>5</v>
      </c>
      <c r="G20">
        <f t="shared" si="0"/>
        <v>4</v>
      </c>
      <c r="H20">
        <f t="shared" si="1"/>
        <v>2</v>
      </c>
      <c r="I20" s="23">
        <v>6.1</v>
      </c>
      <c r="J20" s="23">
        <v>4.7</v>
      </c>
      <c r="K20" s="23">
        <v>9</v>
      </c>
      <c r="L20" s="23">
        <v>1</v>
      </c>
    </row>
    <row r="21" spans="1:12">
      <c r="A21">
        <v>0</v>
      </c>
      <c r="B21">
        <v>8</v>
      </c>
      <c r="C21">
        <v>2</v>
      </c>
      <c r="D21">
        <v>0</v>
      </c>
      <c r="E21" t="s">
        <v>38</v>
      </c>
      <c r="F21">
        <v>7</v>
      </c>
      <c r="G21">
        <f t="shared" si="0"/>
        <v>8</v>
      </c>
      <c r="H21">
        <f t="shared" si="1"/>
        <v>2</v>
      </c>
      <c r="I21">
        <v>2</v>
      </c>
      <c r="J21">
        <v>2</v>
      </c>
      <c r="K21">
        <v>3</v>
      </c>
      <c r="L21" s="23">
        <v>1</v>
      </c>
    </row>
    <row r="22" spans="1:12">
      <c r="A22">
        <v>4</v>
      </c>
      <c r="B22">
        <v>1</v>
      </c>
      <c r="C22">
        <v>5</v>
      </c>
      <c r="D22">
        <v>7</v>
      </c>
      <c r="E22" t="s">
        <v>38</v>
      </c>
      <c r="F22">
        <v>10</v>
      </c>
      <c r="G22">
        <f t="shared" si="0"/>
        <v>4</v>
      </c>
      <c r="H22">
        <f t="shared" si="1"/>
        <v>7</v>
      </c>
      <c r="I22">
        <v>7.1</v>
      </c>
      <c r="J22">
        <v>7.5</v>
      </c>
      <c r="K22">
        <v>12.8</v>
      </c>
      <c r="L22" s="23">
        <v>1</v>
      </c>
    </row>
    <row r="23" spans="1:12">
      <c r="A23">
        <v>2</v>
      </c>
      <c r="B23">
        <v>5</v>
      </c>
      <c r="C23">
        <v>5</v>
      </c>
      <c r="D23">
        <v>5</v>
      </c>
      <c r="E23" t="s">
        <v>38</v>
      </c>
      <c r="F23">
        <v>6</v>
      </c>
      <c r="G23">
        <f t="shared" si="0"/>
        <v>5</v>
      </c>
      <c r="H23">
        <f t="shared" si="1"/>
        <v>5</v>
      </c>
      <c r="I23">
        <v>5.7</v>
      </c>
      <c r="J23">
        <v>5</v>
      </c>
      <c r="K23">
        <v>8.6999999999999993</v>
      </c>
      <c r="L23" s="23">
        <v>1</v>
      </c>
    </row>
    <row r="24" spans="1:12">
      <c r="A24">
        <v>7</v>
      </c>
      <c r="B24">
        <v>1</v>
      </c>
      <c r="C24">
        <v>0</v>
      </c>
      <c r="D24">
        <v>5</v>
      </c>
      <c r="E24" t="s">
        <v>38</v>
      </c>
      <c r="F24">
        <v>8</v>
      </c>
      <c r="G24">
        <f t="shared" si="0"/>
        <v>7</v>
      </c>
      <c r="H24">
        <f t="shared" si="1"/>
        <v>5</v>
      </c>
      <c r="I24">
        <v>7.5</v>
      </c>
      <c r="J24">
        <v>6.8</v>
      </c>
      <c r="K24">
        <v>12.5</v>
      </c>
      <c r="L24" s="23">
        <v>1</v>
      </c>
    </row>
    <row r="25" spans="1:12">
      <c r="A25">
        <v>10</v>
      </c>
      <c r="B25">
        <v>0</v>
      </c>
      <c r="C25">
        <v>0</v>
      </c>
      <c r="D25">
        <v>5</v>
      </c>
      <c r="E25" t="s">
        <v>38</v>
      </c>
      <c r="F25">
        <v>10</v>
      </c>
      <c r="G25">
        <f t="shared" si="0"/>
        <v>10</v>
      </c>
      <c r="H25">
        <f t="shared" si="1"/>
        <v>5</v>
      </c>
      <c r="I25">
        <v>6.6</v>
      </c>
      <c r="J25">
        <v>4.8</v>
      </c>
      <c r="K25">
        <v>9.4</v>
      </c>
      <c r="L25" s="23">
        <v>1</v>
      </c>
    </row>
    <row r="26" spans="1:12">
      <c r="A26">
        <v>3</v>
      </c>
      <c r="B26">
        <v>0</v>
      </c>
      <c r="C26">
        <v>0</v>
      </c>
      <c r="D26">
        <v>0</v>
      </c>
      <c r="E26" t="s">
        <v>38</v>
      </c>
      <c r="F26">
        <v>3</v>
      </c>
      <c r="G26">
        <f t="shared" si="0"/>
        <v>3</v>
      </c>
      <c r="H26">
        <f t="shared" si="1"/>
        <v>0</v>
      </c>
      <c r="I26">
        <v>7</v>
      </c>
      <c r="J26">
        <v>6.9</v>
      </c>
      <c r="K26">
        <v>10.9</v>
      </c>
      <c r="L26" s="23">
        <v>1</v>
      </c>
    </row>
    <row r="27" spans="1:12">
      <c r="A27" s="23">
        <v>7</v>
      </c>
      <c r="B27" s="23">
        <v>0</v>
      </c>
      <c r="C27" s="23">
        <v>0</v>
      </c>
      <c r="D27" s="23">
        <v>0</v>
      </c>
      <c r="E27" s="23" t="s">
        <v>38</v>
      </c>
      <c r="F27" s="23">
        <v>10</v>
      </c>
      <c r="G27">
        <f t="shared" si="0"/>
        <v>7</v>
      </c>
      <c r="H27">
        <f t="shared" si="1"/>
        <v>0</v>
      </c>
      <c r="I27">
        <v>6.4</v>
      </c>
      <c r="J27">
        <v>4.9000000000000004</v>
      </c>
      <c r="K27">
        <v>4.3</v>
      </c>
      <c r="L27" s="23">
        <v>0</v>
      </c>
    </row>
    <row r="28" spans="1:12">
      <c r="A28" s="23">
        <v>1</v>
      </c>
      <c r="B28" s="23">
        <v>1</v>
      </c>
      <c r="C28" s="23">
        <v>0</v>
      </c>
      <c r="D28" s="23">
        <v>0</v>
      </c>
      <c r="E28" s="23" t="s">
        <v>38</v>
      </c>
      <c r="F28" s="23">
        <v>3</v>
      </c>
      <c r="G28">
        <f t="shared" si="0"/>
        <v>1</v>
      </c>
      <c r="H28">
        <f t="shared" si="1"/>
        <v>0</v>
      </c>
      <c r="I28">
        <v>5.8</v>
      </c>
      <c r="J28">
        <v>5.8</v>
      </c>
      <c r="K28">
        <v>7.6</v>
      </c>
      <c r="L28" s="23">
        <v>1</v>
      </c>
    </row>
    <row r="29" spans="1:12">
      <c r="A29" s="23">
        <v>0</v>
      </c>
      <c r="B29" s="23">
        <v>5</v>
      </c>
      <c r="C29" s="23">
        <v>0</v>
      </c>
      <c r="D29" s="23">
        <v>0</v>
      </c>
      <c r="E29" s="23" t="s">
        <v>38</v>
      </c>
      <c r="F29" s="23">
        <v>5</v>
      </c>
      <c r="G29">
        <f t="shared" si="0"/>
        <v>5</v>
      </c>
      <c r="H29">
        <f t="shared" si="1"/>
        <v>0</v>
      </c>
      <c r="I29">
        <v>7.5</v>
      </c>
      <c r="J29">
        <v>7</v>
      </c>
      <c r="K29">
        <v>8.9</v>
      </c>
      <c r="L29" s="23">
        <v>0</v>
      </c>
    </row>
    <row r="30" spans="1:12">
      <c r="A30" s="23">
        <v>2</v>
      </c>
      <c r="B30" s="23">
        <v>1</v>
      </c>
      <c r="C30" s="23">
        <v>0</v>
      </c>
      <c r="D30" s="23">
        <v>0</v>
      </c>
      <c r="E30" s="23" t="s">
        <v>38</v>
      </c>
      <c r="F30" s="23">
        <v>6</v>
      </c>
      <c r="G30">
        <f t="shared" si="0"/>
        <v>2</v>
      </c>
      <c r="H30">
        <f t="shared" si="1"/>
        <v>0</v>
      </c>
      <c r="I30">
        <v>6.5</v>
      </c>
      <c r="J30">
        <v>6.7</v>
      </c>
      <c r="K30">
        <v>5</v>
      </c>
      <c r="L30" s="23">
        <v>1</v>
      </c>
    </row>
    <row r="31" spans="1:12">
      <c r="A31" s="23">
        <v>0</v>
      </c>
      <c r="B31" s="23">
        <v>8</v>
      </c>
      <c r="C31" s="23">
        <v>10</v>
      </c>
      <c r="D31" s="23">
        <v>3</v>
      </c>
      <c r="E31" s="23" t="s">
        <v>38</v>
      </c>
      <c r="F31" s="23">
        <v>10</v>
      </c>
      <c r="G31">
        <f t="shared" si="0"/>
        <v>8</v>
      </c>
      <c r="H31">
        <f t="shared" si="1"/>
        <v>10</v>
      </c>
      <c r="I31" s="23">
        <v>10</v>
      </c>
      <c r="J31" s="23">
        <v>9.4</v>
      </c>
      <c r="K31" s="23">
        <v>11.4</v>
      </c>
      <c r="L31" s="23">
        <v>1</v>
      </c>
    </row>
    <row r="32" spans="1:12">
      <c r="A32" s="23">
        <v>5</v>
      </c>
      <c r="B32" s="23">
        <v>1</v>
      </c>
      <c r="C32" s="23">
        <v>1</v>
      </c>
      <c r="D32" s="23">
        <v>0</v>
      </c>
      <c r="E32" s="23" t="s">
        <v>38</v>
      </c>
      <c r="F32" s="23">
        <v>1</v>
      </c>
      <c r="G32">
        <f t="shared" si="0"/>
        <v>5</v>
      </c>
      <c r="H32">
        <f t="shared" si="1"/>
        <v>1</v>
      </c>
      <c r="I32">
        <v>5.2</v>
      </c>
      <c r="J32">
        <v>4.8</v>
      </c>
      <c r="K32">
        <v>8.8000000000000007</v>
      </c>
      <c r="L32" s="23">
        <v>0</v>
      </c>
    </row>
    <row r="33" spans="1:12">
      <c r="A33" s="23">
        <v>0</v>
      </c>
      <c r="B33" s="23">
        <v>6</v>
      </c>
      <c r="C33" s="23">
        <v>9</v>
      </c>
      <c r="D33" s="23">
        <v>0</v>
      </c>
      <c r="E33" s="23" t="s">
        <v>38</v>
      </c>
      <c r="F33" s="23">
        <v>6</v>
      </c>
      <c r="G33">
        <f t="shared" si="0"/>
        <v>6</v>
      </c>
      <c r="H33">
        <f t="shared" si="1"/>
        <v>9</v>
      </c>
      <c r="I33">
        <v>7</v>
      </c>
      <c r="J33">
        <v>6.6</v>
      </c>
      <c r="K33">
        <v>5.2</v>
      </c>
      <c r="L33" s="23">
        <v>0</v>
      </c>
    </row>
    <row r="34" spans="1:12">
      <c r="A34" s="23">
        <v>0</v>
      </c>
      <c r="B34" s="23">
        <v>0</v>
      </c>
      <c r="C34" s="23">
        <v>0</v>
      </c>
      <c r="D34" s="23">
        <v>0</v>
      </c>
      <c r="E34" s="23" t="s">
        <v>38</v>
      </c>
      <c r="F34" s="23">
        <v>8</v>
      </c>
      <c r="G34">
        <f t="shared" si="0"/>
        <v>0</v>
      </c>
      <c r="H34">
        <f t="shared" si="1"/>
        <v>0</v>
      </c>
      <c r="I34">
        <v>7.1</v>
      </c>
      <c r="J34">
        <v>6.4</v>
      </c>
      <c r="K34">
        <v>2.7</v>
      </c>
      <c r="L34" s="23">
        <v>0</v>
      </c>
    </row>
    <row r="35" spans="1:12">
      <c r="A35" s="23">
        <v>6</v>
      </c>
      <c r="B35" s="23">
        <v>3</v>
      </c>
      <c r="C35" s="23">
        <v>3</v>
      </c>
      <c r="D35" s="23">
        <v>7</v>
      </c>
      <c r="E35" s="23" t="s">
        <v>38</v>
      </c>
      <c r="F35" s="23">
        <v>6</v>
      </c>
      <c r="G35">
        <f t="shared" si="0"/>
        <v>6</v>
      </c>
      <c r="H35">
        <f t="shared" si="1"/>
        <v>7</v>
      </c>
      <c r="I35">
        <v>8.9</v>
      </c>
      <c r="J35">
        <v>5.4</v>
      </c>
      <c r="K35">
        <v>10.9</v>
      </c>
      <c r="L35" s="23">
        <v>0</v>
      </c>
    </row>
    <row r="36" spans="1:12">
      <c r="A36" s="23">
        <v>1</v>
      </c>
      <c r="B36" s="23">
        <v>5</v>
      </c>
      <c r="C36" s="23">
        <v>9</v>
      </c>
      <c r="D36" s="23">
        <v>1</v>
      </c>
      <c r="E36" s="23" t="s">
        <v>38</v>
      </c>
      <c r="F36" s="23">
        <v>7</v>
      </c>
      <c r="G36">
        <f t="shared" si="0"/>
        <v>5</v>
      </c>
      <c r="H36">
        <f t="shared" si="1"/>
        <v>9</v>
      </c>
      <c r="I36">
        <v>6.9</v>
      </c>
      <c r="J36">
        <v>7.1</v>
      </c>
      <c r="K36">
        <v>6.2</v>
      </c>
      <c r="L36" s="23">
        <v>1</v>
      </c>
    </row>
    <row r="37" spans="1:12">
      <c r="A37" t="s">
        <v>89</v>
      </c>
    </row>
    <row r="38" spans="1:12">
      <c r="A38" s="20" t="s">
        <v>87</v>
      </c>
      <c r="B38" s="11" t="s">
        <v>63</v>
      </c>
      <c r="D38" s="31" t="s">
        <v>89</v>
      </c>
    </row>
    <row r="39" spans="1:12">
      <c r="A39">
        <v>7</v>
      </c>
      <c r="B39">
        <v>13</v>
      </c>
      <c r="D39" s="32" t="s">
        <v>103</v>
      </c>
      <c r="E39" s="32"/>
      <c r="F39" s="32"/>
      <c r="G39" s="32"/>
    </row>
    <row r="40" spans="1:12" ht="16" thickBot="1">
      <c r="A40">
        <v>4</v>
      </c>
      <c r="B40">
        <v>6.2</v>
      </c>
      <c r="D40" s="32"/>
      <c r="E40" s="32"/>
      <c r="F40" s="32"/>
      <c r="G40" s="32"/>
    </row>
    <row r="41" spans="1:12">
      <c r="A41">
        <v>9</v>
      </c>
      <c r="B41">
        <v>14.1</v>
      </c>
      <c r="D41" s="33"/>
      <c r="E41" s="33" t="s">
        <v>104</v>
      </c>
      <c r="F41" s="33" t="s">
        <v>105</v>
      </c>
      <c r="G41" s="32"/>
    </row>
    <row r="42" spans="1:12">
      <c r="A42">
        <v>6</v>
      </c>
      <c r="B42">
        <v>7.4</v>
      </c>
      <c r="D42" s="34" t="s">
        <v>106</v>
      </c>
      <c r="E42" s="34">
        <v>5.774193548387097</v>
      </c>
      <c r="F42" s="34">
        <v>9.6258064516129025</v>
      </c>
      <c r="G42" s="32"/>
    </row>
    <row r="43" spans="1:12">
      <c r="A43">
        <v>6</v>
      </c>
      <c r="B43">
        <v>15.4</v>
      </c>
      <c r="D43" s="34" t="s">
        <v>73</v>
      </c>
      <c r="E43" s="34">
        <v>6.9139784946236587</v>
      </c>
      <c r="F43" s="34">
        <v>17.679978494623704</v>
      </c>
      <c r="G43" s="32"/>
    </row>
    <row r="44" spans="1:12">
      <c r="A44">
        <v>5</v>
      </c>
      <c r="B44">
        <v>4.4000000000000004</v>
      </c>
      <c r="D44" s="34" t="s">
        <v>107</v>
      </c>
      <c r="E44" s="34">
        <v>31</v>
      </c>
      <c r="F44" s="34">
        <v>31</v>
      </c>
      <c r="G44" s="32"/>
    </row>
    <row r="45" spans="1:12">
      <c r="A45">
        <v>5</v>
      </c>
      <c r="B45">
        <v>9.8000000000000007</v>
      </c>
      <c r="D45" s="34" t="s">
        <v>108</v>
      </c>
      <c r="E45" s="34">
        <v>0.49137142773137371</v>
      </c>
      <c r="F45" s="34"/>
      <c r="G45" s="32"/>
    </row>
    <row r="46" spans="1:12">
      <c r="A46">
        <v>6</v>
      </c>
      <c r="B46">
        <v>13</v>
      </c>
      <c r="D46" s="34" t="s">
        <v>109</v>
      </c>
      <c r="E46" s="34">
        <v>0</v>
      </c>
      <c r="F46" s="34"/>
      <c r="G46" s="32"/>
    </row>
    <row r="47" spans="1:12">
      <c r="A47">
        <v>10</v>
      </c>
      <c r="B47">
        <v>18.100000000000001</v>
      </c>
      <c r="D47" s="34" t="s">
        <v>79</v>
      </c>
      <c r="E47" s="34">
        <v>30</v>
      </c>
      <c r="F47" s="34"/>
      <c r="G47" s="32"/>
    </row>
    <row r="48" spans="1:12">
      <c r="A48">
        <v>8</v>
      </c>
      <c r="B48">
        <v>13.3</v>
      </c>
      <c r="D48" s="34" t="s">
        <v>110</v>
      </c>
      <c r="E48" s="34">
        <v>-5.7877619491697221</v>
      </c>
      <c r="F48" s="34"/>
      <c r="G48" s="32"/>
    </row>
    <row r="49" spans="1:7">
      <c r="A49">
        <v>8</v>
      </c>
      <c r="B49">
        <v>13.2</v>
      </c>
      <c r="D49" s="34" t="s">
        <v>111</v>
      </c>
      <c r="E49" s="34">
        <v>1.2634361748004404E-6</v>
      </c>
      <c r="F49" s="34"/>
      <c r="G49" s="32"/>
    </row>
    <row r="50" spans="1:7">
      <c r="A50">
        <v>8</v>
      </c>
      <c r="B50">
        <v>5.2</v>
      </c>
      <c r="D50" s="34" t="s">
        <v>112</v>
      </c>
      <c r="E50" s="34">
        <v>1.6972608865939587</v>
      </c>
      <c r="F50" s="34"/>
      <c r="G50" s="32"/>
    </row>
    <row r="51" spans="1:7">
      <c r="A51">
        <v>10</v>
      </c>
      <c r="B51">
        <v>19</v>
      </c>
      <c r="D51" s="34" t="s">
        <v>113</v>
      </c>
      <c r="E51" s="34">
        <v>2.5268723496008808E-6</v>
      </c>
      <c r="F51" s="34"/>
      <c r="G51" s="32"/>
    </row>
    <row r="52" spans="1:7" ht="16" thickBot="1">
      <c r="A52">
        <v>1</v>
      </c>
      <c r="B52">
        <v>9</v>
      </c>
      <c r="D52" s="35" t="s">
        <v>114</v>
      </c>
      <c r="E52" s="35">
        <v>2.0422724563012378</v>
      </c>
      <c r="F52" s="35"/>
      <c r="G52" s="32"/>
    </row>
    <row r="53" spans="1:7">
      <c r="A53">
        <v>4</v>
      </c>
      <c r="B53">
        <v>9</v>
      </c>
    </row>
    <row r="54" spans="1:7">
      <c r="A54">
        <v>8</v>
      </c>
      <c r="B54">
        <v>3</v>
      </c>
    </row>
    <row r="55" spans="1:7">
      <c r="A55">
        <v>4</v>
      </c>
      <c r="B55">
        <v>12.8</v>
      </c>
    </row>
    <row r="56" spans="1:7">
      <c r="A56">
        <v>5</v>
      </c>
      <c r="B56">
        <v>8.6999999999999993</v>
      </c>
    </row>
    <row r="57" spans="1:7">
      <c r="A57">
        <v>7</v>
      </c>
      <c r="B57">
        <v>12.5</v>
      </c>
    </row>
    <row r="58" spans="1:7">
      <c r="A58">
        <v>10</v>
      </c>
      <c r="B58">
        <v>9.4</v>
      </c>
    </row>
    <row r="59" spans="1:7">
      <c r="A59">
        <v>3</v>
      </c>
      <c r="B59">
        <v>10.9</v>
      </c>
    </row>
    <row r="60" spans="1:7">
      <c r="A60">
        <v>7</v>
      </c>
      <c r="B60">
        <v>4.3</v>
      </c>
    </row>
    <row r="61" spans="1:7">
      <c r="A61">
        <v>1</v>
      </c>
      <c r="B61">
        <v>7.6</v>
      </c>
    </row>
    <row r="62" spans="1:7">
      <c r="A62">
        <v>5</v>
      </c>
      <c r="B62">
        <v>8.9</v>
      </c>
    </row>
    <row r="63" spans="1:7">
      <c r="A63">
        <v>2</v>
      </c>
      <c r="B63">
        <v>5</v>
      </c>
    </row>
    <row r="64" spans="1:7">
      <c r="A64">
        <v>8</v>
      </c>
      <c r="B64">
        <v>11.4</v>
      </c>
    </row>
    <row r="65" spans="1:6">
      <c r="A65">
        <v>5</v>
      </c>
      <c r="B65">
        <v>8.8000000000000007</v>
      </c>
    </row>
    <row r="66" spans="1:6">
      <c r="A66">
        <v>6</v>
      </c>
      <c r="B66">
        <v>5.2</v>
      </c>
    </row>
    <row r="67" spans="1:6">
      <c r="A67">
        <v>0</v>
      </c>
      <c r="B67">
        <v>2.7</v>
      </c>
    </row>
    <row r="68" spans="1:6">
      <c r="A68">
        <v>6</v>
      </c>
      <c r="B68">
        <v>10.9</v>
      </c>
    </row>
    <row r="69" spans="1:6">
      <c r="A69">
        <v>5</v>
      </c>
      <c r="B69">
        <v>6.2</v>
      </c>
    </row>
    <row r="71" spans="1:6">
      <c r="A71" t="s">
        <v>90</v>
      </c>
      <c r="D71" s="36" t="s">
        <v>90</v>
      </c>
      <c r="E71" s="32"/>
      <c r="F71" s="32"/>
    </row>
    <row r="72" spans="1:6">
      <c r="A72" s="20" t="s">
        <v>88</v>
      </c>
      <c r="B72" s="11" t="s">
        <v>63</v>
      </c>
      <c r="D72" s="32" t="s">
        <v>103</v>
      </c>
      <c r="E72" s="32"/>
      <c r="F72" s="32"/>
    </row>
    <row r="73" spans="1:6" ht="16" thickBot="1">
      <c r="A73">
        <v>10</v>
      </c>
      <c r="B73">
        <v>13</v>
      </c>
      <c r="D73" s="32"/>
      <c r="E73" s="32"/>
      <c r="F73" s="32"/>
    </row>
    <row r="74" spans="1:6">
      <c r="A74">
        <v>9</v>
      </c>
      <c r="B74">
        <v>6.2</v>
      </c>
      <c r="D74" s="33"/>
      <c r="E74" s="33" t="s">
        <v>104</v>
      </c>
      <c r="F74" s="33" t="s">
        <v>105</v>
      </c>
    </row>
    <row r="75" spans="1:6">
      <c r="A75">
        <v>10</v>
      </c>
      <c r="B75">
        <v>14.1</v>
      </c>
      <c r="D75" s="34" t="s">
        <v>106</v>
      </c>
      <c r="E75" s="34">
        <v>5.612903225806452</v>
      </c>
      <c r="F75" s="34">
        <v>9.6258064516129025</v>
      </c>
    </row>
    <row r="76" spans="1:6">
      <c r="A76">
        <v>7</v>
      </c>
      <c r="B76">
        <v>7.4</v>
      </c>
      <c r="D76" s="34" t="s">
        <v>73</v>
      </c>
      <c r="E76" s="34">
        <v>15.845161290322581</v>
      </c>
      <c r="F76" s="34">
        <v>17.679978494623704</v>
      </c>
    </row>
    <row r="77" spans="1:6">
      <c r="A77">
        <v>10</v>
      </c>
      <c r="B77">
        <v>15.4</v>
      </c>
      <c r="D77" s="34" t="s">
        <v>107</v>
      </c>
      <c r="E77" s="34">
        <v>31</v>
      </c>
      <c r="F77" s="34">
        <v>31</v>
      </c>
    </row>
    <row r="78" spans="1:6">
      <c r="A78">
        <v>0</v>
      </c>
      <c r="B78">
        <v>4.4000000000000004</v>
      </c>
      <c r="D78" s="34" t="s">
        <v>108</v>
      </c>
      <c r="E78" s="34">
        <v>0.59728282491069851</v>
      </c>
      <c r="F78" s="34"/>
    </row>
    <row r="79" spans="1:6">
      <c r="A79">
        <v>8</v>
      </c>
      <c r="B79">
        <v>9.8000000000000007</v>
      </c>
      <c r="D79" s="34" t="s">
        <v>109</v>
      </c>
      <c r="E79" s="34">
        <v>0</v>
      </c>
      <c r="F79" s="34"/>
    </row>
    <row r="80" spans="1:6">
      <c r="A80">
        <v>10</v>
      </c>
      <c r="B80">
        <v>13</v>
      </c>
      <c r="D80" s="34" t="s">
        <v>79</v>
      </c>
      <c r="E80" s="34">
        <v>30</v>
      </c>
      <c r="F80" s="34"/>
    </row>
    <row r="81" spans="1:6">
      <c r="A81">
        <v>7</v>
      </c>
      <c r="B81">
        <v>18.100000000000001</v>
      </c>
      <c r="D81" s="34" t="s">
        <v>110</v>
      </c>
      <c r="E81" s="34">
        <v>-6.0739609856331578</v>
      </c>
      <c r="F81" s="34"/>
    </row>
    <row r="82" spans="1:6">
      <c r="A82">
        <v>10</v>
      </c>
      <c r="B82">
        <v>13.3</v>
      </c>
      <c r="D82" s="34" t="s">
        <v>111</v>
      </c>
      <c r="E82" s="34">
        <v>5.6703644483606947E-7</v>
      </c>
      <c r="F82" s="34"/>
    </row>
    <row r="83" spans="1:6">
      <c r="A83">
        <v>10</v>
      </c>
      <c r="B83">
        <v>13.2</v>
      </c>
      <c r="D83" s="34" t="s">
        <v>112</v>
      </c>
      <c r="E83" s="34">
        <v>1.6972608865939587</v>
      </c>
      <c r="F83" s="34"/>
    </row>
    <row r="84" spans="1:6">
      <c r="A84">
        <v>4</v>
      </c>
      <c r="B84">
        <v>5.2</v>
      </c>
      <c r="D84" s="34" t="s">
        <v>113</v>
      </c>
      <c r="E84" s="34">
        <v>1.1340728896721389E-6</v>
      </c>
      <c r="F84" s="34"/>
    </row>
    <row r="85" spans="1:6" ht="16" thickBot="1">
      <c r="A85">
        <v>10</v>
      </c>
      <c r="B85">
        <v>19</v>
      </c>
      <c r="D85" s="35" t="s">
        <v>114</v>
      </c>
      <c r="E85" s="35">
        <v>2.0422724563012378</v>
      </c>
      <c r="F85" s="35"/>
    </row>
    <row r="86" spans="1:6">
      <c r="A86">
        <v>7</v>
      </c>
      <c r="B86">
        <v>9</v>
      </c>
    </row>
    <row r="87" spans="1:6">
      <c r="A87">
        <v>2</v>
      </c>
      <c r="B87" s="23">
        <v>9</v>
      </c>
    </row>
    <row r="88" spans="1:6">
      <c r="A88">
        <v>2</v>
      </c>
      <c r="B88">
        <v>3</v>
      </c>
    </row>
    <row r="89" spans="1:6">
      <c r="A89">
        <v>7</v>
      </c>
      <c r="B89">
        <v>12.8</v>
      </c>
    </row>
    <row r="90" spans="1:6">
      <c r="A90">
        <v>5</v>
      </c>
      <c r="B90">
        <v>8.6999999999999993</v>
      </c>
    </row>
    <row r="91" spans="1:6">
      <c r="A91">
        <v>5</v>
      </c>
      <c r="B91">
        <v>12.5</v>
      </c>
    </row>
    <row r="92" spans="1:6">
      <c r="A92">
        <v>5</v>
      </c>
      <c r="B92">
        <v>9.4</v>
      </c>
    </row>
    <row r="93" spans="1:6">
      <c r="A93">
        <v>0</v>
      </c>
      <c r="B93">
        <v>10.9</v>
      </c>
    </row>
    <row r="94" spans="1:6">
      <c r="A94">
        <v>0</v>
      </c>
      <c r="B94">
        <v>4.3</v>
      </c>
    </row>
    <row r="95" spans="1:6">
      <c r="A95">
        <v>0</v>
      </c>
      <c r="B95">
        <v>7.6</v>
      </c>
    </row>
    <row r="96" spans="1:6">
      <c r="A96">
        <v>0</v>
      </c>
      <c r="B96">
        <v>8.9</v>
      </c>
    </row>
    <row r="97" spans="1:6">
      <c r="A97">
        <v>0</v>
      </c>
      <c r="B97">
        <v>5</v>
      </c>
    </row>
    <row r="98" spans="1:6">
      <c r="A98">
        <v>10</v>
      </c>
      <c r="B98" s="23">
        <v>11.4</v>
      </c>
    </row>
    <row r="99" spans="1:6">
      <c r="A99">
        <v>1</v>
      </c>
      <c r="B99">
        <v>8.8000000000000007</v>
      </c>
    </row>
    <row r="100" spans="1:6">
      <c r="A100">
        <v>9</v>
      </c>
      <c r="B100">
        <v>5.2</v>
      </c>
    </row>
    <row r="101" spans="1:6">
      <c r="A101">
        <v>0</v>
      </c>
      <c r="B101">
        <v>2.7</v>
      </c>
    </row>
    <row r="102" spans="1:6">
      <c r="A102">
        <v>7</v>
      </c>
      <c r="B102">
        <v>10.9</v>
      </c>
    </row>
    <row r="103" spans="1:6">
      <c r="A103">
        <v>9</v>
      </c>
      <c r="B103">
        <v>6.2</v>
      </c>
    </row>
    <row r="106" spans="1:6">
      <c r="A106" t="s">
        <v>91</v>
      </c>
      <c r="D106" t="s">
        <v>103</v>
      </c>
    </row>
    <row r="107" spans="1:6" ht="16" thickBot="1">
      <c r="A107">
        <v>7</v>
      </c>
      <c r="B107">
        <v>13</v>
      </c>
    </row>
    <row r="108" spans="1:6">
      <c r="A108">
        <v>1</v>
      </c>
      <c r="B108">
        <v>6.2</v>
      </c>
      <c r="D108" s="19"/>
      <c r="E108" s="19" t="s">
        <v>104</v>
      </c>
      <c r="F108" s="19" t="s">
        <v>105</v>
      </c>
    </row>
    <row r="109" spans="1:6">
      <c r="A109">
        <v>9</v>
      </c>
      <c r="B109">
        <v>14.1</v>
      </c>
      <c r="D109" s="17" t="s">
        <v>106</v>
      </c>
      <c r="E109" s="17">
        <v>3.6774193548387095</v>
      </c>
      <c r="F109" s="17">
        <v>9.6258064516129025</v>
      </c>
    </row>
    <row r="110" spans="1:6">
      <c r="A110">
        <v>6</v>
      </c>
      <c r="B110">
        <v>7.4</v>
      </c>
      <c r="D110" s="17" t="s">
        <v>73</v>
      </c>
      <c r="E110" s="17">
        <v>13.025806451612903</v>
      </c>
      <c r="F110" s="17">
        <v>17.679978494623704</v>
      </c>
    </row>
    <row r="111" spans="1:6">
      <c r="A111">
        <v>0</v>
      </c>
      <c r="B111">
        <v>15.4</v>
      </c>
      <c r="D111" s="17" t="s">
        <v>107</v>
      </c>
      <c r="E111" s="17">
        <v>31</v>
      </c>
      <c r="F111" s="17">
        <v>31</v>
      </c>
    </row>
    <row r="112" spans="1:6">
      <c r="A112" s="23">
        <v>2</v>
      </c>
      <c r="B112">
        <v>4.4000000000000004</v>
      </c>
      <c r="D112" s="17" t="s">
        <v>108</v>
      </c>
      <c r="E112" s="17">
        <v>0.5580441424318171</v>
      </c>
      <c r="F112" s="17"/>
    </row>
    <row r="113" spans="1:6">
      <c r="A113" s="23">
        <v>0</v>
      </c>
      <c r="B113">
        <v>9.8000000000000007</v>
      </c>
      <c r="D113" s="17" t="s">
        <v>109</v>
      </c>
      <c r="E113" s="17">
        <v>0</v>
      </c>
      <c r="F113" s="17"/>
    </row>
    <row r="114" spans="1:6">
      <c r="A114" s="23">
        <v>0</v>
      </c>
      <c r="B114">
        <v>13</v>
      </c>
      <c r="D114" s="17" t="s">
        <v>79</v>
      </c>
      <c r="E114" s="17">
        <v>30</v>
      </c>
      <c r="F114" s="17"/>
    </row>
    <row r="115" spans="1:6">
      <c r="A115" s="23">
        <v>10</v>
      </c>
      <c r="B115">
        <v>18.100000000000001</v>
      </c>
      <c r="D115" s="17" t="s">
        <v>110</v>
      </c>
      <c r="E115" s="17">
        <v>-8.9255601991255062</v>
      </c>
      <c r="F115" s="17"/>
    </row>
    <row r="116" spans="1:6">
      <c r="A116" s="23">
        <v>8</v>
      </c>
      <c r="B116">
        <v>13.3</v>
      </c>
      <c r="D116" s="17" t="s">
        <v>111</v>
      </c>
      <c r="E116" s="17">
        <v>3.0124105186567967E-10</v>
      </c>
      <c r="F116" s="17"/>
    </row>
    <row r="117" spans="1:6">
      <c r="A117" s="23">
        <v>8</v>
      </c>
      <c r="B117">
        <v>13.2</v>
      </c>
      <c r="D117" s="17" t="s">
        <v>112</v>
      </c>
      <c r="E117" s="17">
        <v>1.6972608865939587</v>
      </c>
      <c r="F117" s="17"/>
    </row>
    <row r="118" spans="1:6">
      <c r="A118" s="23">
        <v>0</v>
      </c>
      <c r="B118">
        <v>5.2</v>
      </c>
      <c r="D118" s="17" t="s">
        <v>113</v>
      </c>
      <c r="E118" s="17">
        <v>6.0248210373135934E-10</v>
      </c>
      <c r="F118" s="17"/>
    </row>
    <row r="119" spans="1:6" ht="16" thickBot="1">
      <c r="A119" s="23">
        <v>10</v>
      </c>
      <c r="B119">
        <v>19</v>
      </c>
      <c r="D119" s="18" t="s">
        <v>114</v>
      </c>
      <c r="E119" s="18">
        <v>2.0422724563012378</v>
      </c>
      <c r="F119" s="18"/>
    </row>
    <row r="120" spans="1:6">
      <c r="A120" s="23">
        <v>1</v>
      </c>
      <c r="B120">
        <v>9</v>
      </c>
    </row>
    <row r="121" spans="1:6">
      <c r="A121" s="23">
        <v>4</v>
      </c>
      <c r="B121" s="23">
        <v>9</v>
      </c>
    </row>
    <row r="122" spans="1:6">
      <c r="A122">
        <v>0</v>
      </c>
      <c r="B122">
        <v>3</v>
      </c>
    </row>
    <row r="123" spans="1:6">
      <c r="A123">
        <v>4</v>
      </c>
      <c r="B123">
        <v>12.8</v>
      </c>
    </row>
    <row r="124" spans="1:6">
      <c r="A124">
        <v>2</v>
      </c>
      <c r="B124">
        <v>8.6999999999999993</v>
      </c>
    </row>
    <row r="125" spans="1:6">
      <c r="A125">
        <v>7</v>
      </c>
      <c r="B125">
        <v>12.5</v>
      </c>
    </row>
    <row r="126" spans="1:6">
      <c r="A126">
        <v>10</v>
      </c>
      <c r="B126">
        <v>9.4</v>
      </c>
    </row>
    <row r="127" spans="1:6">
      <c r="A127">
        <v>3</v>
      </c>
      <c r="B127">
        <v>10.9</v>
      </c>
    </row>
    <row r="128" spans="1:6">
      <c r="A128" s="23">
        <v>7</v>
      </c>
      <c r="B128">
        <v>4.3</v>
      </c>
    </row>
    <row r="129" spans="1:6">
      <c r="A129" s="23">
        <v>1</v>
      </c>
      <c r="B129">
        <v>7.6</v>
      </c>
    </row>
    <row r="130" spans="1:6">
      <c r="A130" s="23">
        <v>0</v>
      </c>
      <c r="B130">
        <v>8.9</v>
      </c>
    </row>
    <row r="131" spans="1:6">
      <c r="A131" s="23">
        <v>2</v>
      </c>
      <c r="B131">
        <v>5</v>
      </c>
    </row>
    <row r="132" spans="1:6">
      <c r="A132" s="23">
        <v>0</v>
      </c>
      <c r="B132" s="23">
        <v>11.4</v>
      </c>
    </row>
    <row r="133" spans="1:6">
      <c r="A133" s="23">
        <v>5</v>
      </c>
      <c r="B133">
        <v>8.8000000000000007</v>
      </c>
    </row>
    <row r="134" spans="1:6">
      <c r="A134" s="23">
        <v>0</v>
      </c>
      <c r="B134">
        <v>5.2</v>
      </c>
    </row>
    <row r="135" spans="1:6">
      <c r="A135" s="23">
        <v>0</v>
      </c>
      <c r="B135">
        <v>2.7</v>
      </c>
    </row>
    <row r="136" spans="1:6">
      <c r="A136" s="23">
        <v>6</v>
      </c>
      <c r="B136">
        <v>10.9</v>
      </c>
    </row>
    <row r="137" spans="1:6">
      <c r="A137" s="23">
        <v>1</v>
      </c>
      <c r="B137">
        <v>6.2</v>
      </c>
    </row>
    <row r="139" spans="1:6">
      <c r="A139" t="s">
        <v>101</v>
      </c>
      <c r="D139" t="s">
        <v>103</v>
      </c>
    </row>
    <row r="140" spans="1:6" ht="16" thickBot="1">
      <c r="A140">
        <v>0</v>
      </c>
      <c r="B140">
        <v>13</v>
      </c>
    </row>
    <row r="141" spans="1:6">
      <c r="A141">
        <v>4</v>
      </c>
      <c r="B141">
        <v>6.2</v>
      </c>
      <c r="D141" s="19"/>
      <c r="E141" s="19" t="s">
        <v>104</v>
      </c>
      <c r="F141" s="19" t="s">
        <v>105</v>
      </c>
    </row>
    <row r="142" spans="1:6">
      <c r="A142">
        <v>0</v>
      </c>
      <c r="B142">
        <v>14.1</v>
      </c>
      <c r="D142" s="17" t="s">
        <v>106</v>
      </c>
      <c r="E142" s="17">
        <v>2.6774193548387095</v>
      </c>
      <c r="F142" s="17">
        <v>9.6258064516129025</v>
      </c>
    </row>
    <row r="143" spans="1:6">
      <c r="A143">
        <v>4</v>
      </c>
      <c r="B143">
        <v>7.4</v>
      </c>
      <c r="D143" s="17" t="s">
        <v>73</v>
      </c>
      <c r="E143" s="17">
        <v>8.2924731182795703</v>
      </c>
      <c r="F143" s="17">
        <v>17.679978494623704</v>
      </c>
    </row>
    <row r="144" spans="1:6">
      <c r="A144">
        <v>6</v>
      </c>
      <c r="B144">
        <v>15.4</v>
      </c>
      <c r="D144" s="17" t="s">
        <v>107</v>
      </c>
      <c r="E144" s="17">
        <v>31</v>
      </c>
      <c r="F144" s="17">
        <v>31</v>
      </c>
    </row>
    <row r="145" spans="1:6">
      <c r="A145" s="23">
        <v>5</v>
      </c>
      <c r="B145">
        <v>4.4000000000000004</v>
      </c>
      <c r="D145" s="17" t="s">
        <v>108</v>
      </c>
      <c r="E145" s="17">
        <v>-0.32138287549381495</v>
      </c>
      <c r="F145" s="17"/>
    </row>
    <row r="146" spans="1:6">
      <c r="A146" s="23">
        <v>5</v>
      </c>
      <c r="B146">
        <v>9.8000000000000007</v>
      </c>
      <c r="D146" s="17" t="s">
        <v>109</v>
      </c>
      <c r="E146" s="17">
        <v>0</v>
      </c>
      <c r="F146" s="17"/>
    </row>
    <row r="147" spans="1:6">
      <c r="A147" s="23">
        <v>6</v>
      </c>
      <c r="B147">
        <v>13</v>
      </c>
      <c r="D147" s="17" t="s">
        <v>79</v>
      </c>
      <c r="E147" s="17">
        <v>30</v>
      </c>
      <c r="F147" s="17"/>
    </row>
    <row r="148" spans="1:6">
      <c r="A148" s="23">
        <v>0</v>
      </c>
      <c r="B148">
        <v>18.100000000000001</v>
      </c>
      <c r="D148" s="17" t="s">
        <v>110</v>
      </c>
      <c r="E148" s="17">
        <v>-6.6587729238579287</v>
      </c>
      <c r="F148" s="17"/>
    </row>
    <row r="149" spans="1:6">
      <c r="A149" s="23">
        <v>0</v>
      </c>
      <c r="B149">
        <v>13.3</v>
      </c>
      <c r="D149" s="17" t="s">
        <v>111</v>
      </c>
      <c r="E149" s="17">
        <v>1.1238884399278352E-7</v>
      </c>
      <c r="F149" s="17"/>
    </row>
    <row r="150" spans="1:6">
      <c r="A150" s="23">
        <v>0</v>
      </c>
      <c r="B150">
        <v>13.2</v>
      </c>
      <c r="D150" s="17" t="s">
        <v>112</v>
      </c>
      <c r="E150" s="17">
        <v>1.6972608865939587</v>
      </c>
      <c r="F150" s="17"/>
    </row>
    <row r="151" spans="1:6">
      <c r="A151" s="23">
        <v>8</v>
      </c>
      <c r="B151">
        <v>5.2</v>
      </c>
      <c r="D151" s="17" t="s">
        <v>113</v>
      </c>
      <c r="E151" s="17">
        <v>2.2477768798556704E-7</v>
      </c>
      <c r="F151" s="17"/>
    </row>
    <row r="152" spans="1:6" ht="16" thickBot="1">
      <c r="A152" s="23">
        <v>0</v>
      </c>
      <c r="B152">
        <v>19</v>
      </c>
      <c r="D152" s="18" t="s">
        <v>114</v>
      </c>
      <c r="E152" s="18">
        <v>2.0422724563012378</v>
      </c>
      <c r="F152" s="18"/>
    </row>
    <row r="153" spans="1:6">
      <c r="A153" s="23">
        <v>0</v>
      </c>
      <c r="B153">
        <v>9</v>
      </c>
    </row>
    <row r="154" spans="1:6">
      <c r="A154" s="23">
        <v>0</v>
      </c>
      <c r="B154" s="23">
        <v>9</v>
      </c>
    </row>
    <row r="155" spans="1:6">
      <c r="A155">
        <v>8</v>
      </c>
      <c r="B155">
        <v>3</v>
      </c>
    </row>
    <row r="156" spans="1:6">
      <c r="A156">
        <v>1</v>
      </c>
      <c r="B156">
        <v>12.8</v>
      </c>
    </row>
    <row r="157" spans="1:6">
      <c r="A157">
        <v>5</v>
      </c>
      <c r="B157">
        <v>8.6999999999999993</v>
      </c>
    </row>
    <row r="158" spans="1:6">
      <c r="A158">
        <v>1</v>
      </c>
      <c r="B158">
        <v>12.5</v>
      </c>
    </row>
    <row r="159" spans="1:6">
      <c r="A159">
        <v>0</v>
      </c>
      <c r="B159">
        <v>9.4</v>
      </c>
    </row>
    <row r="160" spans="1:6">
      <c r="A160">
        <v>0</v>
      </c>
      <c r="B160">
        <v>10.9</v>
      </c>
    </row>
    <row r="161" spans="1:6">
      <c r="A161" s="23">
        <v>0</v>
      </c>
      <c r="B161">
        <v>4.3</v>
      </c>
    </row>
    <row r="162" spans="1:6">
      <c r="A162" s="23">
        <v>1</v>
      </c>
      <c r="B162">
        <v>7.6</v>
      </c>
    </row>
    <row r="163" spans="1:6">
      <c r="A163" s="23">
        <v>5</v>
      </c>
      <c r="B163">
        <v>8.9</v>
      </c>
    </row>
    <row r="164" spans="1:6">
      <c r="A164" s="23">
        <v>1</v>
      </c>
      <c r="B164">
        <v>5</v>
      </c>
    </row>
    <row r="165" spans="1:6">
      <c r="A165" s="23">
        <v>8</v>
      </c>
      <c r="B165" s="23">
        <v>11.4</v>
      </c>
    </row>
    <row r="166" spans="1:6">
      <c r="A166" s="23">
        <v>1</v>
      </c>
      <c r="B166">
        <v>8.8000000000000007</v>
      </c>
    </row>
    <row r="167" spans="1:6">
      <c r="A167" s="23">
        <v>6</v>
      </c>
      <c r="B167">
        <v>5.2</v>
      </c>
    </row>
    <row r="168" spans="1:6">
      <c r="A168" s="23">
        <v>0</v>
      </c>
      <c r="B168">
        <v>2.7</v>
      </c>
    </row>
    <row r="169" spans="1:6">
      <c r="A169" s="23">
        <v>3</v>
      </c>
      <c r="B169">
        <v>10.9</v>
      </c>
    </row>
    <row r="170" spans="1:6">
      <c r="A170" s="23">
        <v>5</v>
      </c>
      <c r="B170">
        <v>6.2</v>
      </c>
    </row>
    <row r="173" spans="1:6">
      <c r="A173" t="s">
        <v>102</v>
      </c>
      <c r="D173" t="s">
        <v>103</v>
      </c>
    </row>
    <row r="174" spans="1:6" ht="16" thickBot="1">
      <c r="A174">
        <v>7</v>
      </c>
      <c r="B174">
        <v>13</v>
      </c>
    </row>
    <row r="175" spans="1:6">
      <c r="A175">
        <v>4</v>
      </c>
      <c r="B175">
        <v>6.2</v>
      </c>
      <c r="D175" s="19"/>
      <c r="E175" s="19" t="s">
        <v>104</v>
      </c>
      <c r="F175" s="19" t="s">
        <v>105</v>
      </c>
    </row>
    <row r="176" spans="1:6">
      <c r="A176">
        <v>8</v>
      </c>
      <c r="B176">
        <v>14.1</v>
      </c>
      <c r="D176" s="17" t="s">
        <v>106</v>
      </c>
      <c r="E176" s="17">
        <v>7.032258064516129</v>
      </c>
      <c r="F176" s="17">
        <v>9.6258064516129025</v>
      </c>
    </row>
    <row r="177" spans="1:6">
      <c r="A177">
        <v>9</v>
      </c>
      <c r="B177">
        <v>7.4</v>
      </c>
      <c r="D177" s="17" t="s">
        <v>73</v>
      </c>
      <c r="E177" s="17">
        <v>6.4322580645161302</v>
      </c>
      <c r="F177" s="17">
        <v>17.679978494623704</v>
      </c>
    </row>
    <row r="178" spans="1:6">
      <c r="A178">
        <v>9</v>
      </c>
      <c r="B178">
        <v>15.4</v>
      </c>
      <c r="D178" s="17" t="s">
        <v>107</v>
      </c>
      <c r="E178" s="17">
        <v>31</v>
      </c>
      <c r="F178" s="17">
        <v>31</v>
      </c>
    </row>
    <row r="179" spans="1:6">
      <c r="A179" s="23">
        <v>6</v>
      </c>
      <c r="B179">
        <v>4.4000000000000004</v>
      </c>
      <c r="D179" s="17" t="s">
        <v>108</v>
      </c>
      <c r="E179" s="17">
        <v>0.31124540371100679</v>
      </c>
      <c r="F179" s="17"/>
    </row>
    <row r="180" spans="1:6">
      <c r="A180" s="23">
        <v>4</v>
      </c>
      <c r="B180">
        <v>9.8000000000000007</v>
      </c>
      <c r="D180" s="17" t="s">
        <v>109</v>
      </c>
      <c r="E180" s="17">
        <v>0</v>
      </c>
      <c r="F180" s="17"/>
    </row>
    <row r="181" spans="1:6">
      <c r="A181" s="23">
        <v>10</v>
      </c>
      <c r="B181">
        <v>13</v>
      </c>
      <c r="D181" s="17" t="s">
        <v>79</v>
      </c>
      <c r="E181" s="17">
        <v>30</v>
      </c>
      <c r="F181" s="17"/>
    </row>
    <row r="182" spans="1:6">
      <c r="A182" s="23">
        <v>10</v>
      </c>
      <c r="B182">
        <v>18.100000000000001</v>
      </c>
      <c r="D182" s="17" t="s">
        <v>110</v>
      </c>
      <c r="E182" s="17">
        <v>-3.4544552464351694</v>
      </c>
      <c r="F182" s="17"/>
    </row>
    <row r="183" spans="1:6">
      <c r="A183" s="23">
        <v>8</v>
      </c>
      <c r="B183">
        <v>13.3</v>
      </c>
      <c r="D183" s="17" t="s">
        <v>111</v>
      </c>
      <c r="E183" s="17">
        <v>8.3311301772659538E-4</v>
      </c>
      <c r="F183" s="17"/>
    </row>
    <row r="184" spans="1:6">
      <c r="A184" s="23">
        <v>8</v>
      </c>
      <c r="B184">
        <v>13.2</v>
      </c>
      <c r="D184" s="17" t="s">
        <v>112</v>
      </c>
      <c r="E184" s="17">
        <v>1.6972608865939587</v>
      </c>
      <c r="F184" s="17"/>
    </row>
    <row r="185" spans="1:6">
      <c r="A185" s="23">
        <v>10</v>
      </c>
      <c r="B185">
        <v>5.2</v>
      </c>
      <c r="D185" s="17" t="s">
        <v>113</v>
      </c>
      <c r="E185" s="17">
        <v>1.6662260354531908E-3</v>
      </c>
      <c r="F185" s="17"/>
    </row>
    <row r="186" spans="1:6" ht="16" thickBot="1">
      <c r="A186" s="23">
        <v>10</v>
      </c>
      <c r="B186">
        <v>19</v>
      </c>
      <c r="D186" s="18" t="s">
        <v>114</v>
      </c>
      <c r="E186" s="18">
        <v>2.0422724563012378</v>
      </c>
      <c r="F186" s="18"/>
    </row>
    <row r="187" spans="1:6">
      <c r="A187" s="23">
        <v>4</v>
      </c>
      <c r="B187">
        <v>9</v>
      </c>
    </row>
    <row r="188" spans="1:6">
      <c r="A188" s="23">
        <v>5</v>
      </c>
      <c r="B188" s="23">
        <v>9</v>
      </c>
    </row>
    <row r="189" spans="1:6">
      <c r="A189">
        <v>7</v>
      </c>
      <c r="B189">
        <v>3</v>
      </c>
    </row>
    <row r="190" spans="1:6">
      <c r="A190">
        <v>10</v>
      </c>
      <c r="B190">
        <v>12.8</v>
      </c>
    </row>
    <row r="191" spans="1:6">
      <c r="A191">
        <v>6</v>
      </c>
      <c r="B191">
        <v>8.6999999999999993</v>
      </c>
    </row>
    <row r="192" spans="1:6">
      <c r="A192">
        <v>8</v>
      </c>
      <c r="B192">
        <v>12.5</v>
      </c>
    </row>
    <row r="193" spans="1:6">
      <c r="A193">
        <v>10</v>
      </c>
      <c r="B193">
        <v>9.4</v>
      </c>
    </row>
    <row r="194" spans="1:6">
      <c r="A194">
        <v>3</v>
      </c>
      <c r="B194">
        <v>10.9</v>
      </c>
    </row>
    <row r="195" spans="1:6">
      <c r="A195" s="23">
        <v>10</v>
      </c>
      <c r="B195">
        <v>4.3</v>
      </c>
    </row>
    <row r="196" spans="1:6">
      <c r="A196" s="23">
        <v>3</v>
      </c>
      <c r="B196">
        <v>7.6</v>
      </c>
    </row>
    <row r="197" spans="1:6">
      <c r="A197" s="23">
        <v>5</v>
      </c>
      <c r="B197">
        <v>8.9</v>
      </c>
    </row>
    <row r="198" spans="1:6">
      <c r="A198" s="23">
        <v>6</v>
      </c>
      <c r="B198">
        <v>5</v>
      </c>
    </row>
    <row r="199" spans="1:6">
      <c r="A199" s="23">
        <v>10</v>
      </c>
      <c r="B199" s="23">
        <v>11.4</v>
      </c>
    </row>
    <row r="200" spans="1:6">
      <c r="A200" s="23">
        <v>1</v>
      </c>
      <c r="B200">
        <v>8.8000000000000007</v>
      </c>
    </row>
    <row r="201" spans="1:6">
      <c r="A201" s="23">
        <v>6</v>
      </c>
      <c r="B201">
        <v>5.2</v>
      </c>
    </row>
    <row r="202" spans="1:6">
      <c r="A202" s="23">
        <v>8</v>
      </c>
      <c r="B202">
        <v>2.7</v>
      </c>
    </row>
    <row r="203" spans="1:6">
      <c r="A203" s="23">
        <v>6</v>
      </c>
      <c r="B203">
        <v>10.9</v>
      </c>
    </row>
    <row r="204" spans="1:6">
      <c r="A204" s="23">
        <v>7</v>
      </c>
      <c r="B204">
        <v>6.2</v>
      </c>
    </row>
    <row r="206" spans="1:6">
      <c r="A206" s="11" t="s">
        <v>63</v>
      </c>
      <c r="D206" t="s">
        <v>103</v>
      </c>
    </row>
    <row r="207" spans="1:6" ht="16" thickBot="1">
      <c r="A207">
        <v>13</v>
      </c>
      <c r="B207">
        <v>1</v>
      </c>
    </row>
    <row r="208" spans="1:6">
      <c r="A208">
        <v>6.2</v>
      </c>
      <c r="B208">
        <v>0</v>
      </c>
      <c r="D208" s="19"/>
      <c r="E208" s="19" t="s">
        <v>104</v>
      </c>
      <c r="F208" s="19" t="s">
        <v>105</v>
      </c>
    </row>
    <row r="209" spans="1:6">
      <c r="A209">
        <v>7.4</v>
      </c>
      <c r="B209">
        <v>1</v>
      </c>
      <c r="D209" s="17" t="s">
        <v>106</v>
      </c>
      <c r="E209" s="17">
        <v>9.1482758620689655</v>
      </c>
      <c r="F209" s="17">
        <v>0.51724137931034486</v>
      </c>
    </row>
    <row r="210" spans="1:6">
      <c r="A210">
        <v>15.4</v>
      </c>
      <c r="B210" s="23">
        <v>0</v>
      </c>
      <c r="D210" s="17" t="s">
        <v>73</v>
      </c>
      <c r="E210" s="17">
        <v>14.85330049261084</v>
      </c>
      <c r="F210" s="17">
        <v>0.25862068965517243</v>
      </c>
    </row>
    <row r="211" spans="1:6">
      <c r="A211">
        <v>4.4000000000000004</v>
      </c>
      <c r="B211" s="23">
        <v>0</v>
      </c>
      <c r="D211" s="17" t="s">
        <v>107</v>
      </c>
      <c r="E211" s="17">
        <v>29</v>
      </c>
      <c r="F211" s="17">
        <v>29</v>
      </c>
    </row>
    <row r="212" spans="1:6">
      <c r="A212">
        <v>9.8000000000000007</v>
      </c>
      <c r="B212">
        <v>1</v>
      </c>
      <c r="D212" s="17" t="s">
        <v>108</v>
      </c>
      <c r="E212" s="17">
        <v>4.5115450528585344E-2</v>
      </c>
      <c r="F212" s="17"/>
    </row>
    <row r="213" spans="1:6">
      <c r="A213">
        <v>13</v>
      </c>
      <c r="B213">
        <v>1</v>
      </c>
      <c r="D213" s="17" t="s">
        <v>109</v>
      </c>
      <c r="E213" s="17">
        <v>0</v>
      </c>
      <c r="F213" s="17"/>
    </row>
    <row r="214" spans="1:6">
      <c r="A214">
        <v>18.100000000000001</v>
      </c>
      <c r="B214" s="23">
        <v>0</v>
      </c>
      <c r="D214" s="17" t="s">
        <v>79</v>
      </c>
      <c r="E214" s="17">
        <v>28</v>
      </c>
      <c r="F214" s="17"/>
    </row>
    <row r="215" spans="1:6">
      <c r="A215">
        <v>13.3</v>
      </c>
      <c r="B215" s="23">
        <v>0</v>
      </c>
      <c r="D215" s="17" t="s">
        <v>110</v>
      </c>
      <c r="E215" s="17">
        <v>12.027023591154668</v>
      </c>
      <c r="F215" s="17"/>
    </row>
    <row r="216" spans="1:6">
      <c r="A216">
        <v>13.2</v>
      </c>
      <c r="B216" s="23">
        <v>0</v>
      </c>
      <c r="D216" s="17" t="s">
        <v>111</v>
      </c>
      <c r="E216" s="17">
        <v>7.0635334299214739E-13</v>
      </c>
      <c r="F216" s="17"/>
    </row>
    <row r="217" spans="1:6">
      <c r="A217">
        <v>5.2</v>
      </c>
      <c r="B217" s="23">
        <v>0</v>
      </c>
      <c r="D217" s="17" t="s">
        <v>112</v>
      </c>
      <c r="E217" s="17">
        <v>1.7011309342659326</v>
      </c>
      <c r="F217" s="17"/>
    </row>
    <row r="218" spans="1:6">
      <c r="A218">
        <v>9</v>
      </c>
      <c r="B218" s="23">
        <v>0</v>
      </c>
      <c r="D218" s="17" t="s">
        <v>113</v>
      </c>
      <c r="E218" s="17">
        <v>1.4127066859842948E-12</v>
      </c>
      <c r="F218" s="17"/>
    </row>
    <row r="219" spans="1:6" ht="16" thickBot="1">
      <c r="A219" s="23">
        <v>9</v>
      </c>
      <c r="B219" s="23">
        <v>1</v>
      </c>
      <c r="D219" s="18" t="s">
        <v>114</v>
      </c>
      <c r="E219" s="18">
        <v>2.0484071417952445</v>
      </c>
      <c r="F219" s="18"/>
    </row>
    <row r="220" spans="1:6">
      <c r="A220">
        <v>3</v>
      </c>
      <c r="B220" s="23">
        <v>1</v>
      </c>
    </row>
    <row r="221" spans="1:6">
      <c r="A221">
        <v>12.8</v>
      </c>
      <c r="B221" s="23">
        <v>1</v>
      </c>
    </row>
    <row r="222" spans="1:6">
      <c r="A222">
        <v>8.6999999999999993</v>
      </c>
      <c r="B222" s="23">
        <v>1</v>
      </c>
    </row>
    <row r="223" spans="1:6">
      <c r="A223">
        <v>12.5</v>
      </c>
      <c r="B223" s="23">
        <v>1</v>
      </c>
    </row>
    <row r="224" spans="1:6">
      <c r="A224">
        <v>9.4</v>
      </c>
      <c r="B224" s="23">
        <v>1</v>
      </c>
    </row>
    <row r="225" spans="1:2">
      <c r="A225">
        <v>10.9</v>
      </c>
      <c r="B225" s="23">
        <v>1</v>
      </c>
    </row>
    <row r="226" spans="1:2">
      <c r="A226">
        <v>4.3</v>
      </c>
      <c r="B226" s="23">
        <v>0</v>
      </c>
    </row>
    <row r="227" spans="1:2">
      <c r="A227">
        <v>7.6</v>
      </c>
      <c r="B227" s="23">
        <v>1</v>
      </c>
    </row>
    <row r="228" spans="1:2">
      <c r="A228">
        <v>8.9</v>
      </c>
      <c r="B228" s="23">
        <v>0</v>
      </c>
    </row>
    <row r="229" spans="1:2">
      <c r="A229">
        <v>5</v>
      </c>
      <c r="B229" s="23">
        <v>1</v>
      </c>
    </row>
    <row r="230" spans="1:2">
      <c r="A230" s="23">
        <v>11.4</v>
      </c>
      <c r="B230" s="23">
        <v>1</v>
      </c>
    </row>
    <row r="231" spans="1:2">
      <c r="A231">
        <v>8.8000000000000007</v>
      </c>
      <c r="B231" s="23">
        <v>0</v>
      </c>
    </row>
    <row r="232" spans="1:2">
      <c r="A232">
        <v>5.2</v>
      </c>
      <c r="B232" s="23">
        <v>0</v>
      </c>
    </row>
    <row r="233" spans="1:2">
      <c r="A233">
        <v>2.7</v>
      </c>
      <c r="B233" s="23">
        <v>0</v>
      </c>
    </row>
    <row r="234" spans="1:2">
      <c r="A234">
        <v>10.9</v>
      </c>
      <c r="B234" s="23">
        <v>0</v>
      </c>
    </row>
    <row r="235" spans="1:2">
      <c r="A235">
        <v>6.2</v>
      </c>
      <c r="B235" s="2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9EC2-7B48-444E-A40E-74DFDC15B02E}">
  <dimension ref="A1:AR242"/>
  <sheetViews>
    <sheetView topLeftCell="A42" workbookViewId="0">
      <selection activeCell="B71" sqref="B71:B76"/>
    </sheetView>
  </sheetViews>
  <sheetFormatPr baseColWidth="10" defaultRowHeight="15"/>
  <cols>
    <col min="1" max="1" width="12.6640625" customWidth="1"/>
    <col min="11" max="11" width="13.33203125" customWidth="1"/>
    <col min="13" max="13" width="12.33203125" customWidth="1"/>
    <col min="16" max="16" width="12.1640625" customWidth="1"/>
    <col min="18" max="27" width="12.6640625" customWidth="1"/>
    <col min="37" max="37" width="28.5" bestFit="1" customWidth="1"/>
    <col min="41" max="41" width="28.5" bestFit="1" customWidth="1"/>
  </cols>
  <sheetData>
    <row r="1" spans="1:39">
      <c r="J1" s="31" t="s">
        <v>98</v>
      </c>
      <c r="L1" s="31" t="s">
        <v>99</v>
      </c>
      <c r="N1" s="31" t="s">
        <v>98</v>
      </c>
      <c r="P1" s="31" t="s">
        <v>99</v>
      </c>
      <c r="S1" s="31" t="s">
        <v>98</v>
      </c>
      <c r="U1" s="31" t="s">
        <v>99</v>
      </c>
      <c r="W1" s="31" t="s">
        <v>98</v>
      </c>
      <c r="Y1" s="31" t="s">
        <v>99</v>
      </c>
    </row>
    <row r="2" spans="1:39">
      <c r="A2" s="2" t="s">
        <v>5</v>
      </c>
      <c r="B2" s="2" t="s">
        <v>6</v>
      </c>
      <c r="C2" s="2" t="s">
        <v>7</v>
      </c>
      <c r="D2" s="2" t="s">
        <v>8</v>
      </c>
      <c r="J2" t="s">
        <v>208</v>
      </c>
      <c r="K2" t="s">
        <v>64</v>
      </c>
      <c r="L2" t="s">
        <v>208</v>
      </c>
      <c r="M2" t="s">
        <v>64</v>
      </c>
      <c r="N2" t="s">
        <v>202</v>
      </c>
      <c r="O2" t="s">
        <v>64</v>
      </c>
      <c r="P2" t="s">
        <v>202</v>
      </c>
      <c r="Q2" t="s">
        <v>64</v>
      </c>
      <c r="S2" t="s">
        <v>207</v>
      </c>
      <c r="T2" t="s">
        <v>65</v>
      </c>
      <c r="U2" t="s">
        <v>207</v>
      </c>
      <c r="V2" t="s">
        <v>65</v>
      </c>
      <c r="W2" t="s">
        <v>203</v>
      </c>
      <c r="X2" t="s">
        <v>242</v>
      </c>
      <c r="Y2" t="s">
        <v>203</v>
      </c>
      <c r="Z2" t="s">
        <v>242</v>
      </c>
      <c r="AC2" s="50" t="s">
        <v>134</v>
      </c>
      <c r="AE2" t="s">
        <v>237</v>
      </c>
      <c r="AK2" s="51" t="s">
        <v>133</v>
      </c>
      <c r="AM2" t="s">
        <v>237</v>
      </c>
    </row>
    <row r="3" spans="1:39">
      <c r="A3" s="2" t="s">
        <v>31</v>
      </c>
      <c r="B3" s="2" t="s">
        <v>31</v>
      </c>
      <c r="C3" s="2" t="s">
        <v>31</v>
      </c>
      <c r="D3" s="2" t="s">
        <v>31</v>
      </c>
      <c r="E3" s="11" t="s">
        <v>64</v>
      </c>
      <c r="F3" s="11" t="s">
        <v>65</v>
      </c>
      <c r="J3">
        <v>0</v>
      </c>
      <c r="K3">
        <v>6.8</v>
      </c>
      <c r="L3" s="30">
        <v>0</v>
      </c>
      <c r="M3" s="30">
        <v>6.1</v>
      </c>
      <c r="N3">
        <v>0</v>
      </c>
      <c r="O3">
        <v>6.8</v>
      </c>
      <c r="P3" s="30">
        <v>0</v>
      </c>
      <c r="Q3" s="30">
        <v>6.1</v>
      </c>
      <c r="S3">
        <v>10</v>
      </c>
      <c r="T3">
        <v>6.8</v>
      </c>
      <c r="U3" s="30">
        <v>2</v>
      </c>
      <c r="V3" s="30">
        <v>4.7</v>
      </c>
      <c r="W3">
        <v>7</v>
      </c>
      <c r="X3">
        <v>6.8</v>
      </c>
      <c r="Y3" s="30">
        <v>4</v>
      </c>
      <c r="Z3" s="30">
        <v>4.7</v>
      </c>
      <c r="AC3" t="s">
        <v>103</v>
      </c>
      <c r="AK3" t="s">
        <v>103</v>
      </c>
    </row>
    <row r="4" spans="1:39" ht="16" thickBot="1">
      <c r="A4">
        <v>7</v>
      </c>
      <c r="B4">
        <v>0</v>
      </c>
      <c r="C4">
        <v>0</v>
      </c>
      <c r="D4">
        <v>10</v>
      </c>
      <c r="E4">
        <v>6.8</v>
      </c>
      <c r="F4">
        <v>6.8</v>
      </c>
      <c r="J4">
        <v>9</v>
      </c>
      <c r="K4">
        <v>6.1</v>
      </c>
      <c r="L4" s="30">
        <v>2</v>
      </c>
      <c r="M4" s="30">
        <v>2</v>
      </c>
      <c r="N4">
        <v>4</v>
      </c>
      <c r="O4">
        <v>6.1</v>
      </c>
      <c r="P4" s="30">
        <v>8</v>
      </c>
      <c r="Q4" s="30">
        <v>2</v>
      </c>
      <c r="S4">
        <v>4</v>
      </c>
      <c r="T4">
        <v>4.3</v>
      </c>
      <c r="U4" s="30">
        <v>0</v>
      </c>
      <c r="V4" s="30">
        <v>2</v>
      </c>
      <c r="W4">
        <v>1</v>
      </c>
      <c r="X4">
        <v>4.3</v>
      </c>
      <c r="Y4" s="30">
        <v>0</v>
      </c>
      <c r="Z4" s="30">
        <v>2</v>
      </c>
    </row>
    <row r="5" spans="1:39">
      <c r="A5">
        <v>1</v>
      </c>
      <c r="B5">
        <v>4</v>
      </c>
      <c r="C5">
        <v>9</v>
      </c>
      <c r="D5">
        <v>4</v>
      </c>
      <c r="E5">
        <v>6.1</v>
      </c>
      <c r="F5">
        <v>4.3</v>
      </c>
      <c r="J5">
        <v>2</v>
      </c>
      <c r="K5">
        <v>7.2</v>
      </c>
      <c r="L5" s="30">
        <v>5</v>
      </c>
      <c r="M5" s="30">
        <v>7.1</v>
      </c>
      <c r="N5">
        <v>0</v>
      </c>
      <c r="O5">
        <v>7.2</v>
      </c>
      <c r="P5" s="30">
        <v>1</v>
      </c>
      <c r="Q5" s="30">
        <v>7.1</v>
      </c>
      <c r="S5">
        <v>10</v>
      </c>
      <c r="T5">
        <v>8.1</v>
      </c>
      <c r="U5" s="30">
        <v>7</v>
      </c>
      <c r="V5" s="30">
        <v>7.5</v>
      </c>
      <c r="W5">
        <v>9</v>
      </c>
      <c r="X5">
        <v>8.1</v>
      </c>
      <c r="Y5" s="30">
        <v>4</v>
      </c>
      <c r="Z5" s="30">
        <v>7.5</v>
      </c>
      <c r="AC5" s="19"/>
      <c r="AD5" s="19" t="s">
        <v>104</v>
      </c>
      <c r="AE5" s="19" t="s">
        <v>105</v>
      </c>
      <c r="AK5" s="19"/>
      <c r="AL5" s="19" t="s">
        <v>104</v>
      </c>
      <c r="AM5" s="19" t="s">
        <v>105</v>
      </c>
    </row>
    <row r="6" spans="1:39">
      <c r="A6">
        <v>9</v>
      </c>
      <c r="B6">
        <v>0</v>
      </c>
      <c r="C6">
        <v>2</v>
      </c>
      <c r="D6">
        <v>10</v>
      </c>
      <c r="E6">
        <v>7.2</v>
      </c>
      <c r="F6">
        <v>8.1</v>
      </c>
      <c r="J6">
        <v>4</v>
      </c>
      <c r="K6">
        <v>7.7</v>
      </c>
      <c r="L6" s="30">
        <v>5</v>
      </c>
      <c r="M6" s="30">
        <v>5.7</v>
      </c>
      <c r="N6">
        <v>4</v>
      </c>
      <c r="O6">
        <v>7.7</v>
      </c>
      <c r="P6" s="30">
        <v>5</v>
      </c>
      <c r="Q6" s="30">
        <v>5.7</v>
      </c>
      <c r="S6">
        <v>7</v>
      </c>
      <c r="T6">
        <v>5.0999999999999996</v>
      </c>
      <c r="U6" s="30">
        <v>5</v>
      </c>
      <c r="V6" s="30">
        <v>5</v>
      </c>
      <c r="W6">
        <v>6</v>
      </c>
      <c r="X6">
        <v>5.0999999999999996</v>
      </c>
      <c r="Y6" s="30">
        <v>2</v>
      </c>
      <c r="Z6" s="30">
        <v>5</v>
      </c>
      <c r="AC6" s="17" t="s">
        <v>106</v>
      </c>
      <c r="AD6" s="17">
        <v>3</v>
      </c>
      <c r="AE6" s="17">
        <v>7.0741935483870959</v>
      </c>
      <c r="AK6" s="17" t="s">
        <v>106</v>
      </c>
      <c r="AL6" s="17">
        <v>2.6774193548387095</v>
      </c>
      <c r="AM6" s="17">
        <v>7.0741935483870959</v>
      </c>
    </row>
    <row r="7" spans="1:39">
      <c r="A7">
        <v>6</v>
      </c>
      <c r="B7">
        <v>4</v>
      </c>
      <c r="C7">
        <v>4</v>
      </c>
      <c r="D7">
        <v>7</v>
      </c>
      <c r="E7">
        <v>7.7</v>
      </c>
      <c r="F7">
        <v>5.0999999999999996</v>
      </c>
      <c r="J7">
        <v>10</v>
      </c>
      <c r="K7">
        <v>9.3000000000000007</v>
      </c>
      <c r="L7" s="30">
        <v>0</v>
      </c>
      <c r="M7" s="30">
        <v>7.5</v>
      </c>
      <c r="N7">
        <v>6</v>
      </c>
      <c r="O7">
        <v>9.3000000000000007</v>
      </c>
      <c r="P7" s="30">
        <v>1</v>
      </c>
      <c r="Q7" s="30">
        <v>7.5</v>
      </c>
      <c r="S7">
        <v>3</v>
      </c>
      <c r="T7">
        <v>6.1</v>
      </c>
      <c r="U7" s="30">
        <v>5</v>
      </c>
      <c r="V7" s="30">
        <v>6.8</v>
      </c>
      <c r="W7">
        <v>0</v>
      </c>
      <c r="X7">
        <v>6.1</v>
      </c>
      <c r="Y7" s="30">
        <v>7</v>
      </c>
      <c r="Z7" s="30">
        <v>6.8</v>
      </c>
      <c r="AC7" s="17" t="s">
        <v>73</v>
      </c>
      <c r="AD7" s="17">
        <v>14.4</v>
      </c>
      <c r="AE7" s="17">
        <v>3.2033118279570014</v>
      </c>
      <c r="AK7" s="17" t="s">
        <v>73</v>
      </c>
      <c r="AL7" s="17">
        <v>8.2924731182795703</v>
      </c>
      <c r="AM7" s="17">
        <v>3.2033118279570014</v>
      </c>
    </row>
    <row r="8" spans="1:39">
      <c r="A8">
        <v>6</v>
      </c>
      <c r="B8">
        <v>2</v>
      </c>
      <c r="C8">
        <v>1</v>
      </c>
      <c r="D8">
        <v>9</v>
      </c>
      <c r="J8" s="23">
        <v>0</v>
      </c>
      <c r="K8">
        <v>3.5</v>
      </c>
      <c r="L8" s="30">
        <v>0</v>
      </c>
      <c r="M8" s="30">
        <v>6.6</v>
      </c>
      <c r="N8" s="23">
        <v>5</v>
      </c>
      <c r="O8">
        <v>3.5</v>
      </c>
      <c r="P8" s="30">
        <v>0</v>
      </c>
      <c r="Q8" s="30">
        <v>6.6</v>
      </c>
      <c r="S8" s="23">
        <v>0</v>
      </c>
      <c r="T8">
        <v>3.3</v>
      </c>
      <c r="U8" s="30">
        <v>5</v>
      </c>
      <c r="V8" s="30">
        <v>4.8</v>
      </c>
      <c r="W8" s="23">
        <v>2</v>
      </c>
      <c r="X8">
        <v>3.3</v>
      </c>
      <c r="Y8" s="30">
        <v>10</v>
      </c>
      <c r="Z8" s="30">
        <v>4.8</v>
      </c>
      <c r="AC8" s="17" t="s">
        <v>107</v>
      </c>
      <c r="AD8" s="17">
        <v>31</v>
      </c>
      <c r="AE8" s="17">
        <v>31</v>
      </c>
      <c r="AK8" s="17" t="s">
        <v>107</v>
      </c>
      <c r="AL8" s="17">
        <v>31</v>
      </c>
      <c r="AM8" s="17">
        <v>31</v>
      </c>
    </row>
    <row r="9" spans="1:39">
      <c r="A9">
        <v>0</v>
      </c>
      <c r="B9">
        <v>6</v>
      </c>
      <c r="C9">
        <v>10</v>
      </c>
      <c r="D9">
        <v>3</v>
      </c>
      <c r="E9">
        <v>9.3000000000000007</v>
      </c>
      <c r="F9">
        <v>6.1</v>
      </c>
      <c r="J9" s="23">
        <v>8</v>
      </c>
      <c r="K9">
        <v>6.2</v>
      </c>
      <c r="L9" s="30">
        <v>0</v>
      </c>
      <c r="M9" s="30">
        <v>7</v>
      </c>
      <c r="N9" s="23">
        <v>5</v>
      </c>
      <c r="O9">
        <v>6.2</v>
      </c>
      <c r="P9" s="30">
        <v>0</v>
      </c>
      <c r="Q9" s="30">
        <v>7</v>
      </c>
      <c r="S9" s="23">
        <v>2</v>
      </c>
      <c r="T9">
        <v>6.2</v>
      </c>
      <c r="U9" s="30">
        <v>0</v>
      </c>
      <c r="V9" s="30">
        <v>6.9</v>
      </c>
      <c r="W9" s="23">
        <v>0</v>
      </c>
      <c r="X9">
        <v>6.2</v>
      </c>
      <c r="Y9" s="30">
        <v>3</v>
      </c>
      <c r="Z9" s="30">
        <v>6.9</v>
      </c>
      <c r="AC9" s="17" t="s">
        <v>108</v>
      </c>
      <c r="AD9" s="17">
        <v>0.21987502637728737</v>
      </c>
      <c r="AE9" s="17"/>
      <c r="AK9" s="17" t="s">
        <v>108</v>
      </c>
      <c r="AL9" s="17">
        <v>-5.0175358862888396E-2</v>
      </c>
      <c r="AM9" s="17"/>
    </row>
    <row r="10" spans="1:39">
      <c r="A10" s="23">
        <v>2</v>
      </c>
      <c r="B10" s="23">
        <v>5</v>
      </c>
      <c r="C10" s="23">
        <v>0</v>
      </c>
      <c r="D10" s="23">
        <v>0</v>
      </c>
      <c r="E10">
        <v>3.5</v>
      </c>
      <c r="F10">
        <v>3.3</v>
      </c>
      <c r="J10" s="23">
        <v>10</v>
      </c>
      <c r="K10">
        <v>9.1</v>
      </c>
      <c r="L10" s="30">
        <v>0</v>
      </c>
      <c r="M10" s="30">
        <v>6.4</v>
      </c>
      <c r="N10" s="23">
        <v>6</v>
      </c>
      <c r="O10">
        <v>9.1</v>
      </c>
      <c r="P10" s="30">
        <v>0</v>
      </c>
      <c r="Q10" s="30">
        <v>6.4</v>
      </c>
      <c r="S10" s="23">
        <v>1</v>
      </c>
      <c r="T10">
        <v>6.1</v>
      </c>
      <c r="U10" s="30">
        <v>0</v>
      </c>
      <c r="V10" s="30">
        <v>4.9000000000000004</v>
      </c>
      <c r="W10" s="23">
        <v>0</v>
      </c>
      <c r="X10">
        <v>6.1</v>
      </c>
      <c r="Y10" s="30">
        <v>7</v>
      </c>
      <c r="Z10" s="30">
        <v>4.9000000000000004</v>
      </c>
      <c r="AC10" s="17" t="s">
        <v>109</v>
      </c>
      <c r="AD10" s="17">
        <v>0</v>
      </c>
      <c r="AE10" s="17"/>
      <c r="AK10" s="17" t="s">
        <v>109</v>
      </c>
      <c r="AL10" s="17">
        <v>0</v>
      </c>
      <c r="AM10" s="17"/>
    </row>
    <row r="11" spans="1:39">
      <c r="A11" s="23">
        <v>0</v>
      </c>
      <c r="B11" s="23">
        <v>5</v>
      </c>
      <c r="C11" s="23">
        <v>8</v>
      </c>
      <c r="D11" s="23">
        <v>2</v>
      </c>
      <c r="E11">
        <v>6.2</v>
      </c>
      <c r="F11">
        <v>6.2</v>
      </c>
      <c r="J11" s="23">
        <v>0</v>
      </c>
      <c r="K11">
        <v>9.9</v>
      </c>
      <c r="L11" s="30">
        <v>0</v>
      </c>
      <c r="M11" s="30">
        <v>5.8</v>
      </c>
      <c r="N11" s="23">
        <v>0</v>
      </c>
      <c r="O11">
        <v>9.9</v>
      </c>
      <c r="P11" s="30">
        <v>1</v>
      </c>
      <c r="Q11" s="30">
        <v>5.8</v>
      </c>
      <c r="S11" s="23">
        <v>7</v>
      </c>
      <c r="T11">
        <v>8.1999999999999993</v>
      </c>
      <c r="U11" s="30">
        <v>0</v>
      </c>
      <c r="V11" s="30">
        <v>5.8</v>
      </c>
      <c r="W11" s="23">
        <v>10</v>
      </c>
      <c r="X11">
        <v>8.1999999999999993</v>
      </c>
      <c r="Y11" s="30">
        <v>1</v>
      </c>
      <c r="Z11" s="30">
        <v>5.8</v>
      </c>
      <c r="AC11" s="17" t="s">
        <v>79</v>
      </c>
      <c r="AD11" s="17">
        <v>30</v>
      </c>
      <c r="AE11" s="17"/>
      <c r="AK11" s="17" t="s">
        <v>79</v>
      </c>
      <c r="AL11" s="17">
        <v>30</v>
      </c>
      <c r="AM11" s="17"/>
    </row>
    <row r="12" spans="1:39">
      <c r="A12" s="23">
        <v>0</v>
      </c>
      <c r="B12" s="23">
        <v>6</v>
      </c>
      <c r="C12" s="23">
        <v>10</v>
      </c>
      <c r="D12" s="23">
        <v>1</v>
      </c>
      <c r="E12">
        <v>9.1</v>
      </c>
      <c r="F12">
        <v>6.1</v>
      </c>
      <c r="J12" s="23">
        <v>0</v>
      </c>
      <c r="K12">
        <v>8.3000000000000007</v>
      </c>
      <c r="L12" s="30">
        <v>0</v>
      </c>
      <c r="M12" s="30">
        <v>7.5</v>
      </c>
      <c r="N12" s="23">
        <v>0</v>
      </c>
      <c r="O12">
        <v>8.3000000000000007</v>
      </c>
      <c r="P12" s="30">
        <v>5</v>
      </c>
      <c r="Q12" s="30">
        <v>7.5</v>
      </c>
      <c r="S12" s="23">
        <v>10</v>
      </c>
      <c r="T12">
        <v>5</v>
      </c>
      <c r="U12" s="30">
        <v>0</v>
      </c>
      <c r="V12" s="30">
        <v>7</v>
      </c>
      <c r="W12" s="23">
        <v>8</v>
      </c>
      <c r="X12">
        <v>5</v>
      </c>
      <c r="Y12" s="30">
        <v>0</v>
      </c>
      <c r="Z12" s="30">
        <v>7</v>
      </c>
      <c r="AC12" s="17" t="s">
        <v>110</v>
      </c>
      <c r="AD12" s="17">
        <v>-5.9333320223940662</v>
      </c>
      <c r="AE12" s="17"/>
      <c r="AK12" s="17" t="s">
        <v>110</v>
      </c>
      <c r="AL12" s="17">
        <v>-7.0630042039521399</v>
      </c>
      <c r="AM12" s="17"/>
    </row>
    <row r="13" spans="1:39">
      <c r="A13" s="23">
        <v>10</v>
      </c>
      <c r="B13" s="23">
        <v>0</v>
      </c>
      <c r="C13" s="23">
        <v>0</v>
      </c>
      <c r="D13" s="23">
        <v>7</v>
      </c>
      <c r="E13">
        <v>9.9</v>
      </c>
      <c r="F13">
        <v>8.1999999999999993</v>
      </c>
      <c r="J13" s="23">
        <v>0</v>
      </c>
      <c r="K13">
        <v>8.9</v>
      </c>
      <c r="L13" s="30">
        <v>0</v>
      </c>
      <c r="M13" s="30">
        <v>6.5</v>
      </c>
      <c r="N13" s="23">
        <v>0</v>
      </c>
      <c r="O13">
        <v>8.9</v>
      </c>
      <c r="P13" s="30">
        <v>1</v>
      </c>
      <c r="Q13" s="30">
        <v>6.5</v>
      </c>
      <c r="S13" s="23">
        <v>10</v>
      </c>
      <c r="T13">
        <v>7.3</v>
      </c>
      <c r="U13" s="30">
        <v>0</v>
      </c>
      <c r="V13" s="30">
        <v>6.7</v>
      </c>
      <c r="W13" s="23">
        <v>8</v>
      </c>
      <c r="X13">
        <v>7.3</v>
      </c>
      <c r="Y13" s="30">
        <v>2</v>
      </c>
      <c r="Z13" s="30">
        <v>6.7</v>
      </c>
      <c r="AC13" s="17" t="s">
        <v>111</v>
      </c>
      <c r="AD13" s="17">
        <v>8.4006339726491538E-7</v>
      </c>
      <c r="AE13" s="17"/>
      <c r="AK13" s="17" t="s">
        <v>111</v>
      </c>
      <c r="AL13" s="17">
        <v>3.7402611862654014E-8</v>
      </c>
      <c r="AM13" s="17"/>
    </row>
    <row r="14" spans="1:39">
      <c r="A14" s="23">
        <v>10</v>
      </c>
      <c r="B14" s="23">
        <v>0</v>
      </c>
      <c r="C14" s="23">
        <v>0</v>
      </c>
      <c r="D14" s="23">
        <v>10</v>
      </c>
      <c r="J14" s="23">
        <v>4</v>
      </c>
      <c r="K14">
        <v>8.5</v>
      </c>
      <c r="L14" s="30">
        <v>10</v>
      </c>
      <c r="M14" s="30">
        <v>10</v>
      </c>
      <c r="N14" s="23">
        <v>8</v>
      </c>
      <c r="O14">
        <v>8.5</v>
      </c>
      <c r="P14" s="30">
        <v>8</v>
      </c>
      <c r="Q14" s="30">
        <v>10</v>
      </c>
      <c r="S14" s="23">
        <v>0</v>
      </c>
      <c r="T14">
        <v>4.7</v>
      </c>
      <c r="U14" s="30">
        <v>3</v>
      </c>
      <c r="V14" s="30">
        <v>9.4</v>
      </c>
      <c r="W14" s="23">
        <v>0</v>
      </c>
      <c r="X14">
        <v>4.7</v>
      </c>
      <c r="Y14" s="30">
        <v>0</v>
      </c>
      <c r="Z14" s="30">
        <v>9.4</v>
      </c>
      <c r="AC14" s="17" t="s">
        <v>112</v>
      </c>
      <c r="AD14" s="17">
        <v>1.6972608865939587</v>
      </c>
      <c r="AE14" s="17"/>
      <c r="AK14" s="17" t="s">
        <v>112</v>
      </c>
      <c r="AL14" s="17">
        <v>1.6972608865939587</v>
      </c>
      <c r="AM14" s="17"/>
    </row>
    <row r="15" spans="1:39">
      <c r="A15" s="23">
        <v>8</v>
      </c>
      <c r="B15" s="23">
        <v>0</v>
      </c>
      <c r="C15" s="23">
        <v>0</v>
      </c>
      <c r="D15" s="23">
        <v>10</v>
      </c>
      <c r="E15">
        <v>8.3000000000000007</v>
      </c>
      <c r="F15">
        <v>5</v>
      </c>
      <c r="J15" s="23">
        <v>0</v>
      </c>
      <c r="K15">
        <v>9.5</v>
      </c>
      <c r="L15" s="30">
        <v>1</v>
      </c>
      <c r="M15" s="30">
        <v>5.2</v>
      </c>
      <c r="N15" s="23">
        <v>0</v>
      </c>
      <c r="O15">
        <v>9.5</v>
      </c>
      <c r="P15" s="30">
        <v>1</v>
      </c>
      <c r="Q15" s="30">
        <v>5.2</v>
      </c>
      <c r="S15" s="23">
        <v>10</v>
      </c>
      <c r="T15">
        <v>9.5</v>
      </c>
      <c r="U15" s="30">
        <v>0</v>
      </c>
      <c r="V15" s="30">
        <v>4.8</v>
      </c>
      <c r="W15" s="23">
        <v>10</v>
      </c>
      <c r="X15">
        <v>9.5</v>
      </c>
      <c r="Y15" s="30">
        <v>5</v>
      </c>
      <c r="Z15" s="30">
        <v>4.8</v>
      </c>
      <c r="AC15" s="17" t="s">
        <v>113</v>
      </c>
      <c r="AD15" s="17">
        <v>1.6801267945298308E-6</v>
      </c>
      <c r="AE15" s="17"/>
      <c r="AK15" s="17" t="s">
        <v>113</v>
      </c>
      <c r="AL15" s="17">
        <v>7.4805223725308028E-8</v>
      </c>
      <c r="AM15" s="17"/>
    </row>
    <row r="16" spans="1:39" ht="16" thickBot="1">
      <c r="A16" s="23">
        <v>8</v>
      </c>
      <c r="B16" s="23">
        <v>0</v>
      </c>
      <c r="C16" s="23">
        <v>0</v>
      </c>
      <c r="D16" s="23">
        <v>10</v>
      </c>
      <c r="E16">
        <v>8.9</v>
      </c>
      <c r="F16">
        <v>7.3</v>
      </c>
      <c r="J16" s="23">
        <v>2</v>
      </c>
      <c r="K16">
        <v>5</v>
      </c>
      <c r="L16" s="30">
        <v>9</v>
      </c>
      <c r="M16" s="30">
        <v>7</v>
      </c>
      <c r="N16" s="23">
        <v>0</v>
      </c>
      <c r="O16">
        <v>5</v>
      </c>
      <c r="P16" s="30">
        <v>6</v>
      </c>
      <c r="Q16" s="30">
        <v>7</v>
      </c>
      <c r="S16" s="23">
        <v>7</v>
      </c>
      <c r="T16">
        <v>5.2</v>
      </c>
      <c r="U16" s="30">
        <v>0</v>
      </c>
      <c r="V16" s="30">
        <v>6.6</v>
      </c>
      <c r="W16" s="23">
        <v>1</v>
      </c>
      <c r="X16">
        <v>5.2</v>
      </c>
      <c r="Y16" s="30">
        <v>0</v>
      </c>
      <c r="Z16" s="30">
        <v>6.6</v>
      </c>
      <c r="AC16" s="18" t="s">
        <v>114</v>
      </c>
      <c r="AD16" s="18">
        <v>2.0422724563012378</v>
      </c>
      <c r="AE16" s="18"/>
      <c r="AK16" s="18" t="s">
        <v>114</v>
      </c>
      <c r="AL16" s="18">
        <v>2.0422724563012378</v>
      </c>
      <c r="AM16" s="18"/>
    </row>
    <row r="17" spans="1:43">
      <c r="A17" s="23">
        <v>0</v>
      </c>
      <c r="B17" s="23">
        <v>8</v>
      </c>
      <c r="C17" s="23">
        <v>4</v>
      </c>
      <c r="D17" s="23">
        <v>0</v>
      </c>
      <c r="E17">
        <v>8.5</v>
      </c>
      <c r="F17">
        <v>4.7</v>
      </c>
      <c r="L17" s="30">
        <v>0</v>
      </c>
      <c r="M17" s="30">
        <v>7.1</v>
      </c>
      <c r="P17" s="30">
        <v>0</v>
      </c>
      <c r="Q17" s="30">
        <v>7.1</v>
      </c>
      <c r="U17" s="30">
        <v>0</v>
      </c>
      <c r="V17" s="30">
        <v>6.4</v>
      </c>
      <c r="Y17" s="30">
        <v>0</v>
      </c>
      <c r="Z17" s="30">
        <v>6.4</v>
      </c>
      <c r="AA17" s="30"/>
      <c r="AC17" s="17" t="s">
        <v>240</v>
      </c>
      <c r="AK17" s="17" t="s">
        <v>238</v>
      </c>
    </row>
    <row r="18" spans="1:43">
      <c r="A18" s="23">
        <v>10</v>
      </c>
      <c r="B18" s="23">
        <v>0</v>
      </c>
      <c r="C18" s="23">
        <v>0</v>
      </c>
      <c r="D18" s="23">
        <v>10</v>
      </c>
      <c r="E18">
        <v>9.5</v>
      </c>
      <c r="F18">
        <v>9.5</v>
      </c>
      <c r="L18" s="30">
        <v>3</v>
      </c>
      <c r="M18" s="30">
        <v>8.9</v>
      </c>
      <c r="P18" s="30">
        <v>3</v>
      </c>
      <c r="Q18" s="30">
        <v>8.9</v>
      </c>
      <c r="U18" s="30">
        <v>7</v>
      </c>
      <c r="V18" s="30">
        <v>5.4</v>
      </c>
      <c r="Y18" s="30">
        <v>6</v>
      </c>
      <c r="Z18" s="30">
        <v>5.4</v>
      </c>
      <c r="AA18" s="30"/>
      <c r="AC18" s="51" t="s">
        <v>134</v>
      </c>
      <c r="AE18" t="s">
        <v>118</v>
      </c>
      <c r="AG18" s="50" t="s">
        <v>134</v>
      </c>
      <c r="AI18" t="s">
        <v>120</v>
      </c>
      <c r="AK18" s="51" t="s">
        <v>133</v>
      </c>
      <c r="AL18" t="s">
        <v>118</v>
      </c>
      <c r="AO18" s="51" t="s">
        <v>133</v>
      </c>
      <c r="AP18" t="s">
        <v>120</v>
      </c>
    </row>
    <row r="19" spans="1:43">
      <c r="A19" s="23">
        <v>1</v>
      </c>
      <c r="B19" s="23">
        <v>0</v>
      </c>
      <c r="C19" s="23">
        <v>2</v>
      </c>
      <c r="D19" s="23">
        <v>7</v>
      </c>
      <c r="E19">
        <v>5</v>
      </c>
      <c r="F19">
        <v>5.2</v>
      </c>
      <c r="L19" s="30">
        <v>9</v>
      </c>
      <c r="M19" s="30">
        <v>6.9</v>
      </c>
      <c r="P19" s="30">
        <v>5</v>
      </c>
      <c r="Q19" s="30">
        <v>6.9</v>
      </c>
      <c r="U19" s="30">
        <v>1</v>
      </c>
      <c r="V19" s="30">
        <v>7.1</v>
      </c>
      <c r="Y19" s="30">
        <v>1</v>
      </c>
      <c r="Z19" s="30">
        <v>7.1</v>
      </c>
      <c r="AA19" s="30"/>
      <c r="AC19" t="s">
        <v>103</v>
      </c>
      <c r="AG19" t="s">
        <v>103</v>
      </c>
      <c r="AK19" t="s">
        <v>103</v>
      </c>
      <c r="AO19" t="s">
        <v>103</v>
      </c>
    </row>
    <row r="20" spans="1:43" ht="16" thickBot="1">
      <c r="A20" s="30">
        <v>4</v>
      </c>
      <c r="B20" s="30">
        <v>0</v>
      </c>
      <c r="C20" s="30">
        <v>0</v>
      </c>
      <c r="D20" s="30">
        <v>2</v>
      </c>
      <c r="E20" s="30">
        <v>6.1</v>
      </c>
      <c r="F20" s="30">
        <v>4.7</v>
      </c>
      <c r="J20" s="30">
        <v>0</v>
      </c>
      <c r="K20" s="30">
        <v>6.1</v>
      </c>
      <c r="N20" s="30">
        <v>0</v>
      </c>
      <c r="O20" s="30">
        <v>6.1</v>
      </c>
      <c r="S20" s="30">
        <v>2</v>
      </c>
      <c r="T20" s="30">
        <v>4.7</v>
      </c>
      <c r="U20" s="30"/>
      <c r="V20" s="30"/>
      <c r="W20" s="30">
        <v>4</v>
      </c>
      <c r="X20" s="30">
        <v>4.7</v>
      </c>
      <c r="Y20" s="30"/>
      <c r="Z20" s="30"/>
      <c r="AA20" s="30"/>
    </row>
    <row r="21" spans="1:43">
      <c r="A21" s="30">
        <v>0</v>
      </c>
      <c r="B21" s="30">
        <v>8</v>
      </c>
      <c r="C21" s="30">
        <v>2</v>
      </c>
      <c r="D21" s="30">
        <v>0</v>
      </c>
      <c r="E21" s="30">
        <v>2</v>
      </c>
      <c r="F21" s="30">
        <v>2</v>
      </c>
      <c r="J21" s="30">
        <v>2</v>
      </c>
      <c r="K21" s="30">
        <v>2</v>
      </c>
      <c r="N21" s="30">
        <v>8</v>
      </c>
      <c r="O21" s="30">
        <v>2</v>
      </c>
      <c r="S21" s="30">
        <v>0</v>
      </c>
      <c r="T21" s="30">
        <v>2</v>
      </c>
      <c r="U21" s="30"/>
      <c r="V21" s="30"/>
      <c r="W21" s="30">
        <v>0</v>
      </c>
      <c r="X21" s="30">
        <v>2</v>
      </c>
      <c r="Y21" s="30"/>
      <c r="Z21" s="30"/>
      <c r="AA21" s="30"/>
      <c r="AC21" s="19"/>
      <c r="AD21" s="19" t="s">
        <v>104</v>
      </c>
      <c r="AE21" s="19" t="s">
        <v>105</v>
      </c>
      <c r="AG21" s="19"/>
      <c r="AH21" s="19" t="s">
        <v>104</v>
      </c>
      <c r="AI21" s="19" t="s">
        <v>105</v>
      </c>
      <c r="AK21" s="19"/>
      <c r="AL21" s="19" t="s">
        <v>104</v>
      </c>
      <c r="AM21" s="19" t="s">
        <v>105</v>
      </c>
      <c r="AO21" s="19"/>
      <c r="AP21" s="19" t="s">
        <v>104</v>
      </c>
      <c r="AQ21" s="19" t="s">
        <v>105</v>
      </c>
    </row>
    <row r="22" spans="1:43">
      <c r="A22" s="30">
        <v>4</v>
      </c>
      <c r="B22" s="30">
        <v>1</v>
      </c>
      <c r="C22" s="30">
        <v>5</v>
      </c>
      <c r="D22" s="30">
        <v>7</v>
      </c>
      <c r="E22" s="30">
        <v>7.1</v>
      </c>
      <c r="F22" s="30">
        <v>7.5</v>
      </c>
      <c r="J22" s="30">
        <v>5</v>
      </c>
      <c r="K22" s="30">
        <v>7.1</v>
      </c>
      <c r="N22" s="30">
        <v>1</v>
      </c>
      <c r="O22" s="30">
        <v>7.1</v>
      </c>
      <c r="S22" s="30">
        <v>7</v>
      </c>
      <c r="T22" s="30">
        <v>7.5</v>
      </c>
      <c r="U22" s="30"/>
      <c r="V22" s="30"/>
      <c r="W22" s="30">
        <v>4</v>
      </c>
      <c r="X22" s="30">
        <v>7.5</v>
      </c>
      <c r="Y22" s="30"/>
      <c r="Z22" s="30"/>
      <c r="AA22" s="30"/>
      <c r="AC22" s="17" t="s">
        <v>106</v>
      </c>
      <c r="AD22" s="17">
        <v>3.5</v>
      </c>
      <c r="AE22" s="17">
        <v>7.5714285714285712</v>
      </c>
      <c r="AG22" s="17" t="s">
        <v>106</v>
      </c>
      <c r="AH22" s="17">
        <v>2.5882352941176472</v>
      </c>
      <c r="AI22" s="17">
        <v>6.6647058823529406</v>
      </c>
      <c r="AK22" s="17" t="s">
        <v>106</v>
      </c>
      <c r="AL22" s="17">
        <v>2.7142857142857144</v>
      </c>
      <c r="AM22" s="17">
        <v>7.5714285714285712</v>
      </c>
      <c r="AO22" s="17" t="s">
        <v>106</v>
      </c>
      <c r="AP22" s="17">
        <v>2.6470588235294117</v>
      </c>
      <c r="AQ22" s="17">
        <v>6.6647058823529406</v>
      </c>
    </row>
    <row r="23" spans="1:43">
      <c r="A23" s="30">
        <v>2</v>
      </c>
      <c r="B23" s="30">
        <v>5</v>
      </c>
      <c r="C23" s="30">
        <v>5</v>
      </c>
      <c r="D23" s="30">
        <v>5</v>
      </c>
      <c r="E23" s="30">
        <v>5.7</v>
      </c>
      <c r="F23" s="30">
        <v>5</v>
      </c>
      <c r="J23" s="30">
        <v>5</v>
      </c>
      <c r="K23" s="30">
        <v>5.7</v>
      </c>
      <c r="N23" s="30">
        <v>5</v>
      </c>
      <c r="O23" s="30">
        <v>5.7</v>
      </c>
      <c r="S23" s="30">
        <v>5</v>
      </c>
      <c r="T23" s="30">
        <v>5</v>
      </c>
      <c r="U23" s="30"/>
      <c r="V23" s="30"/>
      <c r="W23" s="30">
        <v>2</v>
      </c>
      <c r="X23" s="30">
        <v>5</v>
      </c>
      <c r="Y23" s="30"/>
      <c r="Z23" s="30"/>
      <c r="AA23" s="30"/>
      <c r="AC23" s="17" t="s">
        <v>73</v>
      </c>
      <c r="AD23" s="17">
        <v>16.423076923076923</v>
      </c>
      <c r="AE23" s="17">
        <v>3.5083516483516544</v>
      </c>
      <c r="AG23" s="17" t="s">
        <v>73</v>
      </c>
      <c r="AH23" s="17">
        <v>13.257352941176471</v>
      </c>
      <c r="AI23" s="17">
        <v>2.7611764705882322</v>
      </c>
      <c r="AK23" s="17" t="s">
        <v>73</v>
      </c>
      <c r="AL23" s="17">
        <v>8.8351648351648358</v>
      </c>
      <c r="AM23" s="17">
        <v>3.5083516483516544</v>
      </c>
      <c r="AO23" s="17" t="s">
        <v>73</v>
      </c>
      <c r="AP23" s="17">
        <v>8.367647058823529</v>
      </c>
      <c r="AQ23" s="17">
        <v>2.7611764705882322</v>
      </c>
    </row>
    <row r="24" spans="1:43">
      <c r="A24" s="30">
        <v>7</v>
      </c>
      <c r="B24" s="30">
        <v>1</v>
      </c>
      <c r="C24" s="30">
        <v>0</v>
      </c>
      <c r="D24" s="30">
        <v>5</v>
      </c>
      <c r="E24" s="30">
        <v>7.5</v>
      </c>
      <c r="F24" s="30">
        <v>6.8</v>
      </c>
      <c r="J24" s="30">
        <v>0</v>
      </c>
      <c r="K24" s="30">
        <v>7.5</v>
      </c>
      <c r="N24" s="30">
        <v>1</v>
      </c>
      <c r="O24" s="30">
        <v>7.5</v>
      </c>
      <c r="S24" s="30">
        <v>5</v>
      </c>
      <c r="T24" s="30">
        <v>6.8</v>
      </c>
      <c r="U24" s="30"/>
      <c r="V24" s="30"/>
      <c r="W24" s="30">
        <v>7</v>
      </c>
      <c r="X24" s="30">
        <v>6.8</v>
      </c>
      <c r="Y24" s="30"/>
      <c r="Z24" s="30"/>
      <c r="AA24" s="30"/>
      <c r="AC24" s="17" t="s">
        <v>107</v>
      </c>
      <c r="AD24" s="17">
        <v>14</v>
      </c>
      <c r="AE24" s="17">
        <v>14</v>
      </c>
      <c r="AG24" s="17" t="s">
        <v>107</v>
      </c>
      <c r="AH24" s="17">
        <v>17</v>
      </c>
      <c r="AI24" s="17">
        <v>17</v>
      </c>
      <c r="AK24" s="17" t="s">
        <v>107</v>
      </c>
      <c r="AL24" s="17">
        <v>14</v>
      </c>
      <c r="AM24" s="17">
        <v>14</v>
      </c>
      <c r="AO24" s="17" t="s">
        <v>107</v>
      </c>
      <c r="AP24" s="17">
        <v>17</v>
      </c>
      <c r="AQ24" s="17">
        <v>17</v>
      </c>
    </row>
    <row r="25" spans="1:43">
      <c r="A25" s="30">
        <v>10</v>
      </c>
      <c r="B25" s="30">
        <v>0</v>
      </c>
      <c r="C25" s="30">
        <v>0</v>
      </c>
      <c r="D25" s="30">
        <v>5</v>
      </c>
      <c r="E25" s="30">
        <v>6.6</v>
      </c>
      <c r="F25" s="30">
        <v>4.8</v>
      </c>
      <c r="J25" s="30">
        <v>0</v>
      </c>
      <c r="K25" s="30">
        <v>6.6</v>
      </c>
      <c r="N25" s="30">
        <v>0</v>
      </c>
      <c r="O25" s="30">
        <v>6.6</v>
      </c>
      <c r="S25" s="30">
        <v>5</v>
      </c>
      <c r="T25" s="30">
        <v>4.8</v>
      </c>
      <c r="U25" s="30"/>
      <c r="V25" s="30"/>
      <c r="W25" s="30">
        <v>10</v>
      </c>
      <c r="X25" s="30">
        <v>4.8</v>
      </c>
      <c r="Y25" s="30"/>
      <c r="Z25" s="30"/>
      <c r="AA25" s="30"/>
      <c r="AC25" s="17" t="s">
        <v>108</v>
      </c>
      <c r="AD25" s="17">
        <v>6.7897319366996847E-2</v>
      </c>
      <c r="AE25" s="17"/>
      <c r="AG25" s="17" t="s">
        <v>108</v>
      </c>
      <c r="AH25" s="17">
        <v>0.32801105804021002</v>
      </c>
      <c r="AI25" s="17"/>
      <c r="AK25" s="17" t="s">
        <v>108</v>
      </c>
      <c r="AL25" s="17">
        <v>-7.7569728493601012E-2</v>
      </c>
      <c r="AM25" s="17"/>
      <c r="AO25" s="17" t="s">
        <v>108</v>
      </c>
      <c r="AP25" s="17">
        <v>-3.3959814341959389E-2</v>
      </c>
      <c r="AQ25" s="17"/>
    </row>
    <row r="26" spans="1:43">
      <c r="A26" s="30">
        <v>3</v>
      </c>
      <c r="B26" s="30">
        <v>0</v>
      </c>
      <c r="C26" s="30">
        <v>0</v>
      </c>
      <c r="D26" s="30">
        <v>0</v>
      </c>
      <c r="E26" s="30">
        <v>7</v>
      </c>
      <c r="F26" s="30">
        <v>6.9</v>
      </c>
      <c r="J26" s="30">
        <v>0</v>
      </c>
      <c r="K26" s="30">
        <v>7</v>
      </c>
      <c r="N26" s="30">
        <v>0</v>
      </c>
      <c r="O26" s="30">
        <v>7</v>
      </c>
      <c r="S26" s="30">
        <v>0</v>
      </c>
      <c r="T26" s="30">
        <v>6.9</v>
      </c>
      <c r="U26" s="30"/>
      <c r="V26" s="30"/>
      <c r="W26" s="30">
        <v>3</v>
      </c>
      <c r="X26" s="30">
        <v>6.9</v>
      </c>
      <c r="Y26" s="30"/>
      <c r="Z26" s="30"/>
      <c r="AA26" s="30"/>
      <c r="AC26" s="17" t="s">
        <v>109</v>
      </c>
      <c r="AD26" s="17">
        <v>0</v>
      </c>
      <c r="AE26" s="17"/>
      <c r="AG26" s="17" t="s">
        <v>109</v>
      </c>
      <c r="AH26" s="17">
        <v>0</v>
      </c>
      <c r="AI26" s="17"/>
      <c r="AK26" s="17" t="s">
        <v>109</v>
      </c>
      <c r="AL26" s="17">
        <v>0</v>
      </c>
      <c r="AM26" s="17"/>
      <c r="AO26" s="17" t="s">
        <v>109</v>
      </c>
      <c r="AP26" s="17">
        <v>0</v>
      </c>
      <c r="AQ26" s="17"/>
    </row>
    <row r="27" spans="1:43">
      <c r="A27" s="30">
        <v>7</v>
      </c>
      <c r="B27" s="30">
        <v>0</v>
      </c>
      <c r="C27" s="30">
        <v>0</v>
      </c>
      <c r="D27" s="30">
        <v>0</v>
      </c>
      <c r="E27" s="30">
        <v>6.4</v>
      </c>
      <c r="F27" s="30">
        <v>4.9000000000000004</v>
      </c>
      <c r="J27" s="30">
        <v>0</v>
      </c>
      <c r="K27" s="30">
        <v>6.4</v>
      </c>
      <c r="N27" s="30">
        <v>0</v>
      </c>
      <c r="O27" s="30">
        <v>6.4</v>
      </c>
      <c r="S27" s="30">
        <v>0</v>
      </c>
      <c r="T27" s="30">
        <v>4.9000000000000004</v>
      </c>
      <c r="U27" s="30"/>
      <c r="V27" s="30"/>
      <c r="W27" s="30">
        <v>7</v>
      </c>
      <c r="X27" s="30">
        <v>4.9000000000000004</v>
      </c>
      <c r="Y27" s="30"/>
      <c r="Z27" s="30"/>
      <c r="AA27" s="30"/>
      <c r="AC27" s="17" t="s">
        <v>79</v>
      </c>
      <c r="AD27" s="17">
        <v>13</v>
      </c>
      <c r="AE27" s="17"/>
      <c r="AG27" s="17" t="s">
        <v>79</v>
      </c>
      <c r="AH27" s="17">
        <v>16</v>
      </c>
      <c r="AI27" s="17"/>
      <c r="AK27" s="17" t="s">
        <v>79</v>
      </c>
      <c r="AL27" s="17">
        <v>13</v>
      </c>
      <c r="AM27" s="17"/>
      <c r="AO27" s="17" t="s">
        <v>79</v>
      </c>
      <c r="AP27" s="17">
        <v>16</v>
      </c>
      <c r="AQ27" s="17"/>
    </row>
    <row r="28" spans="1:43">
      <c r="A28" s="30">
        <v>1</v>
      </c>
      <c r="B28" s="30">
        <v>1</v>
      </c>
      <c r="C28" s="30">
        <v>0</v>
      </c>
      <c r="D28" s="30">
        <v>0</v>
      </c>
      <c r="E28" s="30">
        <v>5.8</v>
      </c>
      <c r="F28" s="30">
        <v>5.8</v>
      </c>
      <c r="J28" s="30">
        <v>0</v>
      </c>
      <c r="K28" s="30">
        <v>5.8</v>
      </c>
      <c r="N28" s="30">
        <v>1</v>
      </c>
      <c r="O28" s="30">
        <v>5.8</v>
      </c>
      <c r="S28" s="30">
        <v>0</v>
      </c>
      <c r="T28" s="30">
        <v>5.8</v>
      </c>
      <c r="U28" s="30"/>
      <c r="V28" s="30"/>
      <c r="W28" s="30">
        <v>1</v>
      </c>
      <c r="X28" s="30">
        <v>5.8</v>
      </c>
      <c r="Y28" s="30"/>
      <c r="Z28" s="30"/>
      <c r="AA28" s="30"/>
      <c r="AC28" s="17" t="s">
        <v>110</v>
      </c>
      <c r="AD28" s="17">
        <v>-3.5040666689633642</v>
      </c>
      <c r="AE28" s="17"/>
      <c r="AG28" s="17" t="s">
        <v>110</v>
      </c>
      <c r="AH28" s="17">
        <v>-4.8420118841361814</v>
      </c>
      <c r="AI28" s="17"/>
      <c r="AK28" s="17" t="s">
        <v>110</v>
      </c>
      <c r="AL28" s="17">
        <v>-5.0007903790124697</v>
      </c>
      <c r="AM28" s="17"/>
      <c r="AO28" s="17" t="s">
        <v>110</v>
      </c>
      <c r="AP28" s="17">
        <v>-4.8943285637527572</v>
      </c>
      <c r="AQ28" s="17"/>
    </row>
    <row r="29" spans="1:43">
      <c r="A29" s="30">
        <v>0</v>
      </c>
      <c r="B29" s="30">
        <v>5</v>
      </c>
      <c r="C29" s="30">
        <v>0</v>
      </c>
      <c r="D29" s="30">
        <v>0</v>
      </c>
      <c r="E29" s="30">
        <v>7.5</v>
      </c>
      <c r="F29" s="30">
        <v>7</v>
      </c>
      <c r="J29" s="30">
        <v>0</v>
      </c>
      <c r="K29" s="30">
        <v>7.5</v>
      </c>
      <c r="N29" s="30">
        <v>5</v>
      </c>
      <c r="O29" s="30">
        <v>7.5</v>
      </c>
      <c r="S29" s="30">
        <v>0</v>
      </c>
      <c r="T29" s="30">
        <v>7</v>
      </c>
      <c r="U29" s="30"/>
      <c r="V29" s="30"/>
      <c r="W29" s="30">
        <v>0</v>
      </c>
      <c r="X29" s="30">
        <v>7</v>
      </c>
      <c r="Y29" s="30"/>
      <c r="Z29" s="30"/>
      <c r="AA29" s="30"/>
      <c r="AC29" s="17" t="s">
        <v>111</v>
      </c>
      <c r="AD29" s="17">
        <v>1.9418222345361116E-3</v>
      </c>
      <c r="AE29" s="17"/>
      <c r="AG29" s="17" t="s">
        <v>111</v>
      </c>
      <c r="AH29" s="17">
        <v>9.011393895018183E-5</v>
      </c>
      <c r="AI29" s="17"/>
      <c r="AK29" s="17" t="s">
        <v>111</v>
      </c>
      <c r="AL29" s="17">
        <v>1.2130748952203179E-4</v>
      </c>
      <c r="AM29" s="17"/>
      <c r="AO29" s="17" t="s">
        <v>111</v>
      </c>
      <c r="AP29" s="17">
        <v>8.1027910646269514E-5</v>
      </c>
      <c r="AQ29" s="17"/>
    </row>
    <row r="30" spans="1:43">
      <c r="A30" s="30">
        <v>2</v>
      </c>
      <c r="B30" s="30">
        <v>1</v>
      </c>
      <c r="C30" s="30">
        <v>0</v>
      </c>
      <c r="D30" s="30">
        <v>0</v>
      </c>
      <c r="E30" s="30">
        <v>6.5</v>
      </c>
      <c r="F30" s="30">
        <v>6.7</v>
      </c>
      <c r="J30" s="30">
        <v>0</v>
      </c>
      <c r="K30" s="30">
        <v>6.5</v>
      </c>
      <c r="N30" s="30">
        <v>1</v>
      </c>
      <c r="O30" s="30">
        <v>6.5</v>
      </c>
      <c r="S30" s="30">
        <v>0</v>
      </c>
      <c r="T30" s="30">
        <v>6.7</v>
      </c>
      <c r="U30" s="30"/>
      <c r="V30" s="30"/>
      <c r="W30" s="30">
        <v>2</v>
      </c>
      <c r="X30" s="30">
        <v>6.7</v>
      </c>
      <c r="Y30" s="30"/>
      <c r="Z30" s="30"/>
      <c r="AA30" s="30"/>
      <c r="AC30" s="17" t="s">
        <v>112</v>
      </c>
      <c r="AD30" s="17">
        <v>1.7709333959868729</v>
      </c>
      <c r="AE30" s="17"/>
      <c r="AG30" s="17" t="s">
        <v>112</v>
      </c>
      <c r="AH30" s="17">
        <v>1.7458836762762506</v>
      </c>
      <c r="AI30" s="17"/>
      <c r="AK30" s="17" t="s">
        <v>112</v>
      </c>
      <c r="AL30" s="17">
        <v>1.7709333959868729</v>
      </c>
      <c r="AM30" s="17"/>
      <c r="AO30" s="17" t="s">
        <v>112</v>
      </c>
      <c r="AP30" s="17">
        <v>1.7458836762762506</v>
      </c>
      <c r="AQ30" s="17"/>
    </row>
    <row r="31" spans="1:43">
      <c r="A31" s="30">
        <v>0</v>
      </c>
      <c r="B31" s="30">
        <v>8</v>
      </c>
      <c r="C31" s="30">
        <v>10</v>
      </c>
      <c r="D31" s="30">
        <v>3</v>
      </c>
      <c r="E31" s="30">
        <v>10</v>
      </c>
      <c r="F31" s="30">
        <v>9.4</v>
      </c>
      <c r="J31" s="30">
        <v>10</v>
      </c>
      <c r="K31" s="30">
        <v>10</v>
      </c>
      <c r="N31" s="30">
        <v>8</v>
      </c>
      <c r="O31" s="30">
        <v>10</v>
      </c>
      <c r="S31" s="30">
        <v>3</v>
      </c>
      <c r="T31" s="30">
        <v>9.4</v>
      </c>
      <c r="U31" s="30"/>
      <c r="V31" s="30"/>
      <c r="W31" s="30">
        <v>0</v>
      </c>
      <c r="X31" s="30">
        <v>9.4</v>
      </c>
      <c r="Y31" s="30"/>
      <c r="Z31" s="30"/>
      <c r="AA31" s="30"/>
      <c r="AC31" s="17" t="s">
        <v>113</v>
      </c>
      <c r="AD31" s="17">
        <v>3.8836444690722232E-3</v>
      </c>
      <c r="AE31" s="17"/>
      <c r="AG31" s="17" t="s">
        <v>113</v>
      </c>
      <c r="AH31" s="17">
        <v>1.8022787790036366E-4</v>
      </c>
      <c r="AI31" s="17"/>
      <c r="AK31" s="17" t="s">
        <v>113</v>
      </c>
      <c r="AL31" s="17">
        <v>2.4261497904406359E-4</v>
      </c>
      <c r="AM31" s="17"/>
      <c r="AO31" s="17" t="s">
        <v>113</v>
      </c>
      <c r="AP31" s="17">
        <v>1.6205582129253903E-4</v>
      </c>
      <c r="AQ31" s="17"/>
    </row>
    <row r="32" spans="1:43" ht="16" thickBot="1">
      <c r="A32" s="30">
        <v>5</v>
      </c>
      <c r="B32" s="30">
        <v>1</v>
      </c>
      <c r="C32" s="30">
        <v>1</v>
      </c>
      <c r="D32" s="30">
        <v>0</v>
      </c>
      <c r="E32" s="30">
        <v>5.2</v>
      </c>
      <c r="F32" s="30">
        <v>4.8</v>
      </c>
      <c r="J32" s="30">
        <v>1</v>
      </c>
      <c r="K32" s="30">
        <v>5.2</v>
      </c>
      <c r="N32" s="30">
        <v>1</v>
      </c>
      <c r="O32" s="30">
        <v>5.2</v>
      </c>
      <c r="S32" s="30">
        <v>0</v>
      </c>
      <c r="T32" s="30">
        <v>4.8</v>
      </c>
      <c r="U32" s="30"/>
      <c r="V32" s="30"/>
      <c r="W32" s="30">
        <v>5</v>
      </c>
      <c r="X32" s="30">
        <v>4.8</v>
      </c>
      <c r="Y32" s="30"/>
      <c r="Z32" s="30"/>
      <c r="AA32" s="30"/>
      <c r="AC32" s="18" t="s">
        <v>114</v>
      </c>
      <c r="AD32" s="18">
        <v>2.1603686564627926</v>
      </c>
      <c r="AE32" s="18"/>
      <c r="AG32" s="18" t="s">
        <v>114</v>
      </c>
      <c r="AH32" s="18">
        <v>2.119905299221255</v>
      </c>
      <c r="AI32" s="18"/>
      <c r="AK32" s="18" t="s">
        <v>114</v>
      </c>
      <c r="AL32" s="18">
        <v>2.1603686564627926</v>
      </c>
      <c r="AM32" s="18"/>
      <c r="AO32" s="18" t="s">
        <v>114</v>
      </c>
      <c r="AP32" s="18">
        <v>2.119905299221255</v>
      </c>
      <c r="AQ32" s="18"/>
    </row>
    <row r="33" spans="1:41">
      <c r="A33" s="30">
        <v>0</v>
      </c>
      <c r="B33" s="30">
        <v>6</v>
      </c>
      <c r="C33" s="30">
        <v>9</v>
      </c>
      <c r="D33" s="30">
        <v>0</v>
      </c>
      <c r="E33" s="30">
        <v>7</v>
      </c>
      <c r="F33" s="30">
        <v>6.6</v>
      </c>
      <c r="J33" s="30">
        <v>9</v>
      </c>
      <c r="K33" s="30">
        <v>7</v>
      </c>
      <c r="N33" s="30">
        <v>6</v>
      </c>
      <c r="O33" s="30">
        <v>7</v>
      </c>
      <c r="S33" s="30">
        <v>0</v>
      </c>
      <c r="T33" s="30">
        <v>6.6</v>
      </c>
      <c r="U33" s="30"/>
      <c r="V33" s="30"/>
      <c r="W33" s="30">
        <v>0</v>
      </c>
      <c r="X33" s="30">
        <v>6.6</v>
      </c>
      <c r="Y33" s="30"/>
      <c r="Z33" s="30"/>
      <c r="AA33" s="30"/>
      <c r="AC33" s="17" t="s">
        <v>238</v>
      </c>
      <c r="AG33" s="17" t="s">
        <v>240</v>
      </c>
      <c r="AK33" s="17" t="s">
        <v>238</v>
      </c>
      <c r="AO33" s="17" t="s">
        <v>238</v>
      </c>
    </row>
    <row r="34" spans="1:41">
      <c r="A34" s="30">
        <v>0</v>
      </c>
      <c r="B34" s="30">
        <v>0</v>
      </c>
      <c r="C34" s="30">
        <v>0</v>
      </c>
      <c r="D34" s="30">
        <v>0</v>
      </c>
      <c r="E34" s="30">
        <v>7.1</v>
      </c>
      <c r="F34" s="30">
        <v>6.4</v>
      </c>
      <c r="J34" s="30">
        <v>0</v>
      </c>
      <c r="K34" s="30">
        <v>7.1</v>
      </c>
      <c r="N34" s="30">
        <v>0</v>
      </c>
      <c r="O34" s="30">
        <v>7.1</v>
      </c>
      <c r="S34" s="30">
        <v>0</v>
      </c>
      <c r="T34" s="30">
        <v>6.4</v>
      </c>
      <c r="W34" s="30">
        <v>0</v>
      </c>
      <c r="X34" s="30">
        <v>6.4</v>
      </c>
    </row>
    <row r="35" spans="1:41">
      <c r="A35" s="30">
        <v>6</v>
      </c>
      <c r="B35" s="30">
        <v>3</v>
      </c>
      <c r="C35" s="30">
        <v>3</v>
      </c>
      <c r="D35" s="30">
        <v>7</v>
      </c>
      <c r="E35" s="30">
        <v>8.9</v>
      </c>
      <c r="F35" s="30">
        <v>5.4</v>
      </c>
      <c r="J35" s="30">
        <v>3</v>
      </c>
      <c r="K35" s="30">
        <v>8.9</v>
      </c>
      <c r="N35" s="30">
        <v>3</v>
      </c>
      <c r="O35" s="30">
        <v>8.9</v>
      </c>
      <c r="S35" s="30">
        <v>7</v>
      </c>
      <c r="T35" s="30">
        <v>5.4</v>
      </c>
      <c r="W35" s="30">
        <v>6</v>
      </c>
      <c r="X35" s="30">
        <v>5.4</v>
      </c>
      <c r="AC35" s="31"/>
      <c r="AM35" t="s">
        <v>237</v>
      </c>
    </row>
    <row r="36" spans="1:41">
      <c r="A36" s="30">
        <v>1</v>
      </c>
      <c r="B36" s="30">
        <v>5</v>
      </c>
      <c r="C36" s="30">
        <v>9</v>
      </c>
      <c r="D36" s="30">
        <v>1</v>
      </c>
      <c r="E36" s="30">
        <v>6.9</v>
      </c>
      <c r="F36" s="30">
        <v>7.1</v>
      </c>
      <c r="J36" s="30">
        <v>9</v>
      </c>
      <c r="K36" s="30">
        <v>6.9</v>
      </c>
      <c r="N36" s="30">
        <v>5</v>
      </c>
      <c r="O36" s="30">
        <v>6.9</v>
      </c>
      <c r="S36" s="30">
        <v>1</v>
      </c>
      <c r="T36" s="30">
        <v>7.1</v>
      </c>
      <c r="W36" s="30">
        <v>1</v>
      </c>
      <c r="X36" s="30">
        <v>7.1</v>
      </c>
    </row>
    <row r="37" spans="1:41">
      <c r="J37" t="s">
        <v>169</v>
      </c>
      <c r="M37" t="s">
        <v>170</v>
      </c>
      <c r="AK37" s="52" t="s">
        <v>132</v>
      </c>
    </row>
    <row r="38" spans="1:41">
      <c r="J38">
        <v>7</v>
      </c>
      <c r="K38" t="s">
        <v>135</v>
      </c>
      <c r="M38">
        <v>0</v>
      </c>
      <c r="N38" t="s">
        <v>135</v>
      </c>
      <c r="AC38" s="52" t="s">
        <v>241</v>
      </c>
      <c r="AE38" t="s">
        <v>237</v>
      </c>
      <c r="AK38" t="s">
        <v>103</v>
      </c>
    </row>
    <row r="39" spans="1:41" ht="16" thickBot="1">
      <c r="A39" t="s">
        <v>212</v>
      </c>
      <c r="J39">
        <v>1</v>
      </c>
      <c r="K39" t="s">
        <v>139</v>
      </c>
      <c r="M39">
        <v>4</v>
      </c>
      <c r="N39" t="s">
        <v>136</v>
      </c>
      <c r="AC39" t="s">
        <v>103</v>
      </c>
    </row>
    <row r="40" spans="1:41" ht="16" thickBot="1">
      <c r="J40">
        <v>9</v>
      </c>
      <c r="K40" t="s">
        <v>158</v>
      </c>
      <c r="M40">
        <v>0</v>
      </c>
      <c r="N40" t="s">
        <v>137</v>
      </c>
      <c r="AK40" s="19"/>
      <c r="AL40" s="19" t="s">
        <v>104</v>
      </c>
      <c r="AM40" s="19" t="s">
        <v>105</v>
      </c>
    </row>
    <row r="41" spans="1:41">
      <c r="J41">
        <v>6</v>
      </c>
      <c r="K41" t="s">
        <v>159</v>
      </c>
      <c r="M41">
        <v>4</v>
      </c>
      <c r="N41" t="s">
        <v>138</v>
      </c>
      <c r="AC41" s="19"/>
      <c r="AD41" s="19" t="s">
        <v>104</v>
      </c>
      <c r="AE41" s="19" t="s">
        <v>105</v>
      </c>
      <c r="AK41" s="17" t="s">
        <v>106</v>
      </c>
      <c r="AL41" s="17">
        <v>3.6774193548387095</v>
      </c>
      <c r="AM41" s="17">
        <v>6.0548387096774201</v>
      </c>
    </row>
    <row r="42" spans="1:41">
      <c r="A42" t="s">
        <v>130</v>
      </c>
      <c r="C42" t="s">
        <v>131</v>
      </c>
      <c r="J42">
        <v>0</v>
      </c>
      <c r="K42" t="s">
        <v>160</v>
      </c>
      <c r="M42">
        <v>6</v>
      </c>
      <c r="N42" t="s">
        <v>139</v>
      </c>
      <c r="AC42" s="17" t="s">
        <v>106</v>
      </c>
      <c r="AD42" s="17">
        <v>3.7419354838709675</v>
      </c>
      <c r="AE42" s="17">
        <v>6.0548387096774201</v>
      </c>
      <c r="AK42" s="17" t="s">
        <v>73</v>
      </c>
      <c r="AL42" s="17">
        <v>13.025806451612903</v>
      </c>
      <c r="AM42" s="17">
        <v>2.6592258064516043</v>
      </c>
    </row>
    <row r="43" spans="1:41">
      <c r="A43">
        <v>6.8</v>
      </c>
      <c r="B43" s="30">
        <v>6.1</v>
      </c>
      <c r="C43">
        <v>6.8</v>
      </c>
      <c r="D43" s="30">
        <v>4.7</v>
      </c>
      <c r="J43" s="23">
        <v>2</v>
      </c>
      <c r="K43" t="s">
        <v>161</v>
      </c>
      <c r="M43" s="23">
        <v>5</v>
      </c>
      <c r="N43" t="s">
        <v>140</v>
      </c>
      <c r="AC43" s="17" t="s">
        <v>73</v>
      </c>
      <c r="AD43" s="17">
        <v>14.331182795698926</v>
      </c>
      <c r="AE43" s="17">
        <v>2.6592258064516043</v>
      </c>
      <c r="AK43" s="17" t="s">
        <v>107</v>
      </c>
      <c r="AL43" s="17">
        <v>31</v>
      </c>
      <c r="AM43" s="17">
        <v>31</v>
      </c>
    </row>
    <row r="44" spans="1:41">
      <c r="A44">
        <v>6.1</v>
      </c>
      <c r="B44" s="30">
        <v>2</v>
      </c>
      <c r="C44">
        <v>4.3</v>
      </c>
      <c r="D44" s="30">
        <v>2</v>
      </c>
      <c r="J44" s="23">
        <v>0</v>
      </c>
      <c r="K44" t="s">
        <v>141</v>
      </c>
      <c r="M44" s="23">
        <v>5</v>
      </c>
      <c r="N44" t="s">
        <v>141</v>
      </c>
      <c r="AC44" s="17" t="s">
        <v>107</v>
      </c>
      <c r="AD44" s="17">
        <v>31</v>
      </c>
      <c r="AE44" s="17">
        <v>31</v>
      </c>
      <c r="AK44" s="17" t="s">
        <v>108</v>
      </c>
      <c r="AL44" s="17">
        <v>0.25174150998195155</v>
      </c>
      <c r="AM44" s="17"/>
    </row>
    <row r="45" spans="1:41">
      <c r="A45">
        <v>7.2</v>
      </c>
      <c r="B45" s="30">
        <v>7.1</v>
      </c>
      <c r="C45">
        <v>8.1</v>
      </c>
      <c r="D45" s="30">
        <v>7.5</v>
      </c>
      <c r="J45" s="23">
        <v>0</v>
      </c>
      <c r="K45" t="s">
        <v>162</v>
      </c>
      <c r="M45" s="23">
        <v>6</v>
      </c>
      <c r="N45" t="s">
        <v>139</v>
      </c>
      <c r="AC45" s="17" t="s">
        <v>108</v>
      </c>
      <c r="AD45" s="17">
        <v>0.35712136838976266</v>
      </c>
      <c r="AE45" s="17"/>
      <c r="AK45" s="17" t="s">
        <v>109</v>
      </c>
      <c r="AL45" s="17">
        <v>0</v>
      </c>
      <c r="AM45" s="17"/>
    </row>
    <row r="46" spans="1:41">
      <c r="A46">
        <v>7.7</v>
      </c>
      <c r="B46" s="30">
        <v>5.7</v>
      </c>
      <c r="C46">
        <v>5.0999999999999996</v>
      </c>
      <c r="D46" s="30">
        <v>5</v>
      </c>
      <c r="J46" s="23">
        <v>10</v>
      </c>
      <c r="K46" t="s">
        <v>163</v>
      </c>
      <c r="M46" s="23">
        <v>0</v>
      </c>
      <c r="N46" t="s">
        <v>142</v>
      </c>
      <c r="AC46" s="17" t="s">
        <v>109</v>
      </c>
      <c r="AD46" s="17">
        <v>0</v>
      </c>
      <c r="AE46" s="17"/>
      <c r="AK46" s="17" t="s">
        <v>79</v>
      </c>
      <c r="AL46" s="17">
        <v>30</v>
      </c>
      <c r="AM46" s="17"/>
    </row>
    <row r="47" spans="1:41">
      <c r="B47" s="30">
        <v>7.5</v>
      </c>
      <c r="D47" s="30">
        <v>6.8</v>
      </c>
      <c r="J47" s="23">
        <v>8</v>
      </c>
      <c r="K47" t="s">
        <v>164</v>
      </c>
      <c r="M47" s="23">
        <v>0</v>
      </c>
      <c r="N47">
        <v>5</v>
      </c>
      <c r="AC47" s="17" t="s">
        <v>79</v>
      </c>
      <c r="AD47" s="17">
        <v>30</v>
      </c>
      <c r="AE47" s="17"/>
      <c r="AK47" s="17" t="s">
        <v>110</v>
      </c>
      <c r="AL47" s="17">
        <v>-3.7111819645949908</v>
      </c>
      <c r="AM47" s="17"/>
    </row>
    <row r="48" spans="1:41">
      <c r="A48">
        <v>9.3000000000000007</v>
      </c>
      <c r="B48" s="30">
        <v>6.6</v>
      </c>
      <c r="C48">
        <v>6.1</v>
      </c>
      <c r="D48" s="30">
        <v>4.8</v>
      </c>
      <c r="J48" s="23">
        <v>8</v>
      </c>
      <c r="K48" t="s">
        <v>165</v>
      </c>
      <c r="M48" s="23">
        <v>0</v>
      </c>
      <c r="N48" t="s">
        <v>143</v>
      </c>
      <c r="AC48" s="17" t="s">
        <v>110</v>
      </c>
      <c r="AD48" s="17">
        <v>-3.6305961579914192</v>
      </c>
      <c r="AE48" s="17"/>
      <c r="AK48" s="17" t="s">
        <v>111</v>
      </c>
      <c r="AL48" s="17">
        <v>4.1944983898102475E-4</v>
      </c>
      <c r="AM48" s="17"/>
    </row>
    <row r="49" spans="1:42">
      <c r="A49">
        <v>3.5</v>
      </c>
      <c r="B49" s="30">
        <v>7</v>
      </c>
      <c r="C49">
        <v>3.3</v>
      </c>
      <c r="D49" s="30">
        <v>6.9</v>
      </c>
      <c r="J49" s="23">
        <v>0</v>
      </c>
      <c r="K49" t="s">
        <v>166</v>
      </c>
      <c r="M49" s="23">
        <v>8</v>
      </c>
      <c r="N49" t="s">
        <v>144</v>
      </c>
      <c r="AC49" s="17" t="s">
        <v>111</v>
      </c>
      <c r="AD49" s="17">
        <v>5.2105665573624535E-4</v>
      </c>
      <c r="AE49" s="17"/>
      <c r="AK49" s="17" t="s">
        <v>112</v>
      </c>
      <c r="AL49" s="17">
        <v>1.6972608865939587</v>
      </c>
      <c r="AM49" s="17"/>
    </row>
    <row r="50" spans="1:42">
      <c r="A50">
        <v>6.2</v>
      </c>
      <c r="B50" s="30">
        <v>6.4</v>
      </c>
      <c r="C50">
        <v>6.2</v>
      </c>
      <c r="D50" s="30">
        <v>4.9000000000000004</v>
      </c>
      <c r="J50" s="23">
        <v>10</v>
      </c>
      <c r="K50" t="s">
        <v>145</v>
      </c>
      <c r="M50" s="23">
        <v>0</v>
      </c>
      <c r="N50" t="s">
        <v>145</v>
      </c>
      <c r="AC50" s="17" t="s">
        <v>112</v>
      </c>
      <c r="AD50" s="17">
        <v>1.6972608865939587</v>
      </c>
      <c r="AE50" s="17"/>
      <c r="AK50" s="17" t="s">
        <v>113</v>
      </c>
      <c r="AL50" s="17">
        <v>8.388996779620495E-4</v>
      </c>
      <c r="AM50" s="17"/>
    </row>
    <row r="51" spans="1:42" ht="16" thickBot="1">
      <c r="A51">
        <v>9.1</v>
      </c>
      <c r="B51" s="30">
        <v>5.8</v>
      </c>
      <c r="C51">
        <v>6.1</v>
      </c>
      <c r="D51" s="30">
        <v>5.8</v>
      </c>
      <c r="J51" s="23">
        <v>1</v>
      </c>
      <c r="K51">
        <v>5</v>
      </c>
      <c r="M51" s="23">
        <v>0</v>
      </c>
      <c r="N51" t="s">
        <v>146</v>
      </c>
      <c r="AC51" s="17" t="s">
        <v>113</v>
      </c>
      <c r="AD51" s="17">
        <v>1.0421133114724907E-3</v>
      </c>
      <c r="AE51" s="17"/>
      <c r="AK51" s="18" t="s">
        <v>114</v>
      </c>
      <c r="AL51" s="18">
        <v>2.0422724563012378</v>
      </c>
      <c r="AM51" s="18"/>
    </row>
    <row r="52" spans="1:42" ht="16" thickBot="1">
      <c r="A52">
        <v>9.9</v>
      </c>
      <c r="B52" s="30">
        <v>7.5</v>
      </c>
      <c r="C52">
        <v>8.1999999999999993</v>
      </c>
      <c r="D52" s="30">
        <v>7</v>
      </c>
      <c r="J52" s="30">
        <v>4</v>
      </c>
      <c r="K52" s="30" t="s">
        <v>139</v>
      </c>
      <c r="M52" s="30">
        <v>0</v>
      </c>
      <c r="N52" s="30" t="s">
        <v>144</v>
      </c>
      <c r="AC52" s="18" t="s">
        <v>114</v>
      </c>
      <c r="AD52" s="18">
        <v>2.0422724563012378</v>
      </c>
      <c r="AE52" s="18"/>
      <c r="AK52" s="17" t="s">
        <v>240</v>
      </c>
    </row>
    <row r="53" spans="1:42">
      <c r="B53" s="30">
        <v>6.5</v>
      </c>
      <c r="D53" s="30">
        <v>6.7</v>
      </c>
      <c r="J53" s="30">
        <v>0</v>
      </c>
      <c r="K53" s="30">
        <v>2</v>
      </c>
      <c r="M53" s="30">
        <v>8</v>
      </c>
      <c r="N53" s="30">
        <v>2</v>
      </c>
      <c r="AC53" s="17" t="s">
        <v>240</v>
      </c>
    </row>
    <row r="54" spans="1:42">
      <c r="A54">
        <v>8.3000000000000007</v>
      </c>
      <c r="B54" s="30">
        <v>10</v>
      </c>
      <c r="C54">
        <v>5</v>
      </c>
      <c r="D54" s="30">
        <v>9.4</v>
      </c>
      <c r="J54" s="30">
        <v>4</v>
      </c>
      <c r="K54" s="30" t="s">
        <v>157</v>
      </c>
      <c r="M54" s="30">
        <v>1</v>
      </c>
      <c r="N54" s="30" t="s">
        <v>147</v>
      </c>
    </row>
    <row r="55" spans="1:42">
      <c r="A55">
        <v>8.9</v>
      </c>
      <c r="B55" s="30">
        <v>5.2</v>
      </c>
      <c r="C55">
        <v>7.3</v>
      </c>
      <c r="D55" s="30">
        <v>4.8</v>
      </c>
      <c r="J55" s="30">
        <v>2</v>
      </c>
      <c r="K55" s="30" t="s">
        <v>167</v>
      </c>
      <c r="M55" s="30">
        <v>5</v>
      </c>
      <c r="N55" s="30">
        <v>5</v>
      </c>
      <c r="AC55" s="42" t="s">
        <v>241</v>
      </c>
      <c r="AE55" t="s">
        <v>118</v>
      </c>
      <c r="AG55" s="42" t="s">
        <v>241</v>
      </c>
      <c r="AH55" t="s">
        <v>120</v>
      </c>
      <c r="AK55" s="52" t="s">
        <v>132</v>
      </c>
      <c r="AL55" t="s">
        <v>118</v>
      </c>
      <c r="AN55" s="53" t="s">
        <v>132</v>
      </c>
      <c r="AO55" t="s">
        <v>120</v>
      </c>
    </row>
    <row r="56" spans="1:42">
      <c r="A56">
        <v>8.5</v>
      </c>
      <c r="B56" s="30">
        <v>7</v>
      </c>
      <c r="C56">
        <v>4.7</v>
      </c>
      <c r="D56" s="30">
        <v>6.6</v>
      </c>
      <c r="J56" s="30">
        <v>7</v>
      </c>
      <c r="K56" s="30" t="s">
        <v>147</v>
      </c>
      <c r="M56" s="30">
        <v>1</v>
      </c>
      <c r="N56" s="30" t="s">
        <v>135</v>
      </c>
      <c r="AC56" t="s">
        <v>103</v>
      </c>
      <c r="AG56" t="s">
        <v>103</v>
      </c>
      <c r="AK56" t="s">
        <v>103</v>
      </c>
      <c r="AN56" t="s">
        <v>103</v>
      </c>
    </row>
    <row r="57" spans="1:42" ht="16" thickBot="1">
      <c r="A57">
        <v>9.5</v>
      </c>
      <c r="B57" s="30">
        <v>7.1</v>
      </c>
      <c r="C57">
        <v>9.5</v>
      </c>
      <c r="D57" s="30">
        <v>6.4</v>
      </c>
      <c r="J57" s="30">
        <v>10</v>
      </c>
      <c r="K57" s="30" t="s">
        <v>154</v>
      </c>
      <c r="M57" s="30">
        <v>0</v>
      </c>
      <c r="N57" s="30" t="s">
        <v>148</v>
      </c>
    </row>
    <row r="58" spans="1:42">
      <c r="A58">
        <v>5</v>
      </c>
      <c r="B58" s="30">
        <v>8.9</v>
      </c>
      <c r="C58">
        <v>5.2</v>
      </c>
      <c r="D58" s="30">
        <v>5.4</v>
      </c>
      <c r="J58" s="30">
        <v>3</v>
      </c>
      <c r="K58" s="30">
        <v>7</v>
      </c>
      <c r="M58" s="30">
        <v>0</v>
      </c>
      <c r="N58" s="30" t="s">
        <v>149</v>
      </c>
      <c r="AC58" s="19"/>
      <c r="AD58" s="19" t="s">
        <v>104</v>
      </c>
      <c r="AE58" s="19" t="s">
        <v>105</v>
      </c>
      <c r="AG58" s="19"/>
      <c r="AH58" s="19" t="s">
        <v>104</v>
      </c>
      <c r="AI58" s="19" t="s">
        <v>105</v>
      </c>
      <c r="AK58" s="19"/>
      <c r="AL58" s="19" t="s">
        <v>104</v>
      </c>
      <c r="AM58" s="19" t="s">
        <v>105</v>
      </c>
      <c r="AN58" s="19"/>
      <c r="AO58" s="19" t="s">
        <v>104</v>
      </c>
      <c r="AP58" s="19" t="s">
        <v>105</v>
      </c>
    </row>
    <row r="59" spans="1:42">
      <c r="B59" s="30">
        <v>6.9</v>
      </c>
      <c r="D59" s="30">
        <v>7.1</v>
      </c>
      <c r="J59" s="30">
        <v>7</v>
      </c>
      <c r="K59" s="30" t="s">
        <v>155</v>
      </c>
      <c r="M59" s="30">
        <v>0</v>
      </c>
      <c r="N59" s="30" t="s">
        <v>150</v>
      </c>
      <c r="AC59" s="17" t="s">
        <v>106</v>
      </c>
      <c r="AD59" s="17">
        <v>5.7857142857142856</v>
      </c>
      <c r="AE59" s="17">
        <v>6.1357142857142861</v>
      </c>
      <c r="AG59" s="17" t="s">
        <v>106</v>
      </c>
      <c r="AH59" s="17">
        <v>2.0588235294117645</v>
      </c>
      <c r="AI59" s="17">
        <v>5.9882352941176471</v>
      </c>
      <c r="AK59" s="17" t="s">
        <v>106</v>
      </c>
      <c r="AL59" s="17">
        <v>4.4285714285714288</v>
      </c>
      <c r="AM59" s="17">
        <v>6.1357142857142861</v>
      </c>
      <c r="AN59" s="17" t="s">
        <v>106</v>
      </c>
      <c r="AO59" s="17">
        <v>3.0588235294117645</v>
      </c>
      <c r="AP59" s="17">
        <v>5.9882352941176471</v>
      </c>
    </row>
    <row r="60" spans="1:42">
      <c r="J60" s="30">
        <v>1</v>
      </c>
      <c r="K60" s="30" t="s">
        <v>151</v>
      </c>
      <c r="M60" s="30">
        <v>1</v>
      </c>
      <c r="N60" s="30" t="s">
        <v>151</v>
      </c>
      <c r="AC60" s="17" t="s">
        <v>73</v>
      </c>
      <c r="AD60" s="17">
        <v>16.027472527472526</v>
      </c>
      <c r="AE60" s="17">
        <v>2.9193956043955915</v>
      </c>
      <c r="AG60" s="17" t="s">
        <v>73</v>
      </c>
      <c r="AH60" s="17">
        <v>7.1838235294117645</v>
      </c>
      <c r="AI60" s="17">
        <v>2.6036029411764687</v>
      </c>
      <c r="AK60" s="17" t="s">
        <v>73</v>
      </c>
      <c r="AL60" s="17">
        <v>17.340659340659343</v>
      </c>
      <c r="AM60" s="17">
        <v>2.9193956043955915</v>
      </c>
      <c r="AN60" s="17" t="s">
        <v>73</v>
      </c>
      <c r="AO60" s="17">
        <v>9.4338235294117645</v>
      </c>
      <c r="AP60" s="17">
        <v>2.6036029411764687</v>
      </c>
    </row>
    <row r="61" spans="1:42">
      <c r="A61">
        <f>AVERAGE(A43:A60)</f>
        <v>7.5714285714285712</v>
      </c>
      <c r="B61">
        <f>AVERAGE(B43:B60)</f>
        <v>6.6647058823529406</v>
      </c>
      <c r="C61">
        <f>AVERAGE(C43:C60)</f>
        <v>6.1357142857142861</v>
      </c>
      <c r="D61">
        <f>AVERAGE(D43:D60)</f>
        <v>5.9882352941176471</v>
      </c>
      <c r="J61" s="30">
        <v>0</v>
      </c>
      <c r="K61" s="30" t="s">
        <v>147</v>
      </c>
      <c r="M61" s="30">
        <v>5</v>
      </c>
      <c r="N61" s="30">
        <v>7</v>
      </c>
      <c r="AC61" s="17" t="s">
        <v>107</v>
      </c>
      <c r="AD61" s="17">
        <v>14</v>
      </c>
      <c r="AE61" s="17">
        <v>14</v>
      </c>
      <c r="AG61" s="17" t="s">
        <v>107</v>
      </c>
      <c r="AH61" s="17">
        <v>17</v>
      </c>
      <c r="AI61" s="17">
        <v>17</v>
      </c>
      <c r="AK61" s="17" t="s">
        <v>107</v>
      </c>
      <c r="AL61" s="17">
        <v>14</v>
      </c>
      <c r="AM61" s="17">
        <v>14</v>
      </c>
      <c r="AN61" s="17" t="s">
        <v>107</v>
      </c>
      <c r="AO61" s="17">
        <v>17</v>
      </c>
      <c r="AP61" s="17">
        <v>17</v>
      </c>
    </row>
    <row r="62" spans="1:42">
      <c r="J62" s="30">
        <v>2</v>
      </c>
      <c r="K62" s="30" t="s">
        <v>168</v>
      </c>
      <c r="M62" s="30">
        <v>1</v>
      </c>
      <c r="N62" s="30" t="s">
        <v>152</v>
      </c>
      <c r="AC62" s="17" t="s">
        <v>108</v>
      </c>
      <c r="AD62" s="17">
        <v>0.60171302646914793</v>
      </c>
      <c r="AE62" s="17"/>
      <c r="AG62" s="17" t="s">
        <v>108</v>
      </c>
      <c r="AH62" s="17">
        <v>0.1215631454734737</v>
      </c>
      <c r="AI62" s="17"/>
      <c r="AK62" s="17" t="s">
        <v>108</v>
      </c>
      <c r="AL62" s="17">
        <v>0.67230756279507853</v>
      </c>
      <c r="AM62" s="17"/>
      <c r="AN62" s="17" t="s">
        <v>108</v>
      </c>
      <c r="AO62" s="17">
        <v>-0.24324351013870596</v>
      </c>
      <c r="AP62" s="17"/>
    </row>
    <row r="63" spans="1:42">
      <c r="J63" s="30">
        <v>0</v>
      </c>
      <c r="K63" s="30">
        <v>10</v>
      </c>
      <c r="M63" s="30">
        <v>8</v>
      </c>
      <c r="N63" s="30" t="s">
        <v>153</v>
      </c>
      <c r="AC63" s="17" t="s">
        <v>109</v>
      </c>
      <c r="AD63" s="17">
        <v>0</v>
      </c>
      <c r="AE63" s="17"/>
      <c r="AG63" s="17" t="s">
        <v>109</v>
      </c>
      <c r="AH63" s="17">
        <v>0</v>
      </c>
      <c r="AI63" s="17"/>
      <c r="AK63" s="17" t="s">
        <v>109</v>
      </c>
      <c r="AL63" s="17">
        <v>0</v>
      </c>
      <c r="AM63" s="17"/>
      <c r="AN63" s="17" t="s">
        <v>109</v>
      </c>
      <c r="AO63" s="17">
        <v>0</v>
      </c>
      <c r="AP63" s="17"/>
    </row>
    <row r="64" spans="1:42">
      <c r="J64" s="30">
        <v>5</v>
      </c>
      <c r="K64" s="30" t="s">
        <v>146</v>
      </c>
      <c r="M64" s="30">
        <v>1</v>
      </c>
      <c r="N64" s="30" t="s">
        <v>148</v>
      </c>
      <c r="AC64" s="17" t="s">
        <v>79</v>
      </c>
      <c r="AD64" s="17">
        <v>13</v>
      </c>
      <c r="AE64" s="17"/>
      <c r="AG64" s="17" t="s">
        <v>79</v>
      </c>
      <c r="AH64" s="17">
        <v>16</v>
      </c>
      <c r="AI64" s="17"/>
      <c r="AK64" s="17" t="s">
        <v>79</v>
      </c>
      <c r="AL64" s="17">
        <v>13</v>
      </c>
      <c r="AM64" s="17"/>
      <c r="AN64" s="17" t="s">
        <v>79</v>
      </c>
      <c r="AO64" s="17">
        <v>16</v>
      </c>
      <c r="AP64" s="17"/>
    </row>
    <row r="65" spans="1:42">
      <c r="J65" s="30">
        <v>0</v>
      </c>
      <c r="K65" s="30">
        <v>7</v>
      </c>
      <c r="M65" s="30">
        <v>6</v>
      </c>
      <c r="N65" s="30" t="s">
        <v>154</v>
      </c>
      <c r="AC65" s="17" t="s">
        <v>110</v>
      </c>
      <c r="AD65" s="17">
        <v>-0.40006998921053222</v>
      </c>
      <c r="AE65" s="17"/>
      <c r="AG65" s="17" t="s">
        <v>110</v>
      </c>
      <c r="AH65" s="17">
        <v>-5.4814667708947997</v>
      </c>
      <c r="AI65" s="17"/>
      <c r="AK65" s="17" t="s">
        <v>110</v>
      </c>
      <c r="AL65" s="17">
        <v>-1.9533661313257396</v>
      </c>
      <c r="AM65" s="17"/>
      <c r="AN65" s="17" t="s">
        <v>110</v>
      </c>
      <c r="AO65" s="17">
        <v>-3.1775629569812405</v>
      </c>
      <c r="AP65" s="17"/>
    </row>
    <row r="66" spans="1:42">
      <c r="J66" s="30">
        <v>0</v>
      </c>
      <c r="K66" s="30" t="s">
        <v>157</v>
      </c>
      <c r="M66" s="30">
        <v>0</v>
      </c>
      <c r="N66" s="30" t="s">
        <v>155</v>
      </c>
      <c r="AC66" s="17" t="s">
        <v>111</v>
      </c>
      <c r="AD66" s="17">
        <v>0.34780061344087138</v>
      </c>
      <c r="AE66" s="17"/>
      <c r="AG66" s="17" t="s">
        <v>111</v>
      </c>
      <c r="AH66" s="17">
        <v>2.5122448827842365E-5</v>
      </c>
      <c r="AI66" s="17"/>
      <c r="AK66" s="17" t="s">
        <v>111</v>
      </c>
      <c r="AL66" s="17">
        <v>3.6320484327267324E-2</v>
      </c>
      <c r="AM66" s="17"/>
      <c r="AN66" s="17" t="s">
        <v>111</v>
      </c>
      <c r="AO66" s="17">
        <v>2.9234565956927356E-3</v>
      </c>
      <c r="AP66" s="17"/>
    </row>
    <row r="67" spans="1:42">
      <c r="J67" s="30">
        <v>6</v>
      </c>
      <c r="K67" s="30" t="s">
        <v>165</v>
      </c>
      <c r="M67" s="30">
        <v>3</v>
      </c>
      <c r="N67" s="30" t="s">
        <v>156</v>
      </c>
      <c r="AC67" s="17" t="s">
        <v>112</v>
      </c>
      <c r="AD67" s="17">
        <v>1.7709333959868729</v>
      </c>
      <c r="AE67" s="17"/>
      <c r="AG67" s="17" t="s">
        <v>112</v>
      </c>
      <c r="AH67" s="17">
        <v>1.7458836762762506</v>
      </c>
      <c r="AI67" s="17"/>
      <c r="AK67" s="17" t="s">
        <v>112</v>
      </c>
      <c r="AL67" s="17">
        <v>1.7709333959868729</v>
      </c>
      <c r="AM67" s="17"/>
      <c r="AN67" s="17" t="s">
        <v>112</v>
      </c>
      <c r="AO67" s="17">
        <v>1.7458836762762506</v>
      </c>
      <c r="AP67" s="17"/>
    </row>
    <row r="68" spans="1:42">
      <c r="J68" s="30">
        <v>1</v>
      </c>
      <c r="K68" s="30" t="s">
        <v>149</v>
      </c>
      <c r="M68" s="30">
        <v>5</v>
      </c>
      <c r="N68" s="30" t="s">
        <v>157</v>
      </c>
      <c r="AC68" s="17" t="s">
        <v>113</v>
      </c>
      <c r="AD68" s="17">
        <v>0.69560122688174275</v>
      </c>
      <c r="AE68" s="17"/>
      <c r="AG68" s="17" t="s">
        <v>113</v>
      </c>
      <c r="AH68" s="17">
        <v>5.0244897655684731E-5</v>
      </c>
      <c r="AI68" s="17"/>
      <c r="AK68" s="17" t="s">
        <v>113</v>
      </c>
      <c r="AL68" s="17">
        <v>7.2640968654534649E-2</v>
      </c>
      <c r="AM68" s="17"/>
      <c r="AN68" s="17" t="s">
        <v>113</v>
      </c>
      <c r="AO68" s="17">
        <v>5.8469131913854713E-3</v>
      </c>
      <c r="AP68" s="17"/>
    </row>
    <row r="69" spans="1:42" ht="16" thickBot="1">
      <c r="B69" t="s">
        <v>64</v>
      </c>
      <c r="D69" t="s">
        <v>65</v>
      </c>
      <c r="H69" t="s">
        <v>64</v>
      </c>
      <c r="J69" t="s">
        <v>65</v>
      </c>
      <c r="AC69" s="18" t="s">
        <v>114</v>
      </c>
      <c r="AD69" s="18">
        <v>2.1603686564627926</v>
      </c>
      <c r="AE69" s="18"/>
      <c r="AG69" s="18" t="s">
        <v>114</v>
      </c>
      <c r="AH69" s="18">
        <v>2.119905299221255</v>
      </c>
      <c r="AI69" s="18"/>
      <c r="AK69" s="18" t="s">
        <v>114</v>
      </c>
      <c r="AL69" s="18">
        <v>2.1603686564627926</v>
      </c>
      <c r="AM69" s="18"/>
      <c r="AN69" s="18" t="s">
        <v>114</v>
      </c>
      <c r="AO69" s="18">
        <v>2.119905299221255</v>
      </c>
      <c r="AP69" s="18"/>
    </row>
    <row r="70" spans="1:42">
      <c r="B70" t="s">
        <v>202</v>
      </c>
      <c r="C70" t="s">
        <v>203</v>
      </c>
      <c r="D70" t="s">
        <v>203</v>
      </c>
      <c r="E70" t="s">
        <v>202</v>
      </c>
      <c r="H70" t="s">
        <v>202</v>
      </c>
      <c r="I70" t="s">
        <v>203</v>
      </c>
      <c r="J70" t="s">
        <v>203</v>
      </c>
      <c r="K70" t="s">
        <v>202</v>
      </c>
      <c r="AC70" s="17" t="s">
        <v>240</v>
      </c>
      <c r="AG70" s="17" t="s">
        <v>240</v>
      </c>
      <c r="AK70" s="17" t="s">
        <v>240</v>
      </c>
      <c r="AN70" s="17" t="s">
        <v>239</v>
      </c>
    </row>
    <row r="71" spans="1:42">
      <c r="A71" t="s">
        <v>98</v>
      </c>
      <c r="B71">
        <v>3.5</v>
      </c>
      <c r="C71">
        <v>5</v>
      </c>
      <c r="D71">
        <v>5.2</v>
      </c>
      <c r="E71">
        <v>3.3</v>
      </c>
      <c r="H71">
        <v>3.5</v>
      </c>
      <c r="I71">
        <v>5</v>
      </c>
      <c r="J71">
        <v>5.2</v>
      </c>
      <c r="K71">
        <v>3.3</v>
      </c>
      <c r="M71" t="s">
        <v>67</v>
      </c>
      <c r="AC71" t="s">
        <v>67</v>
      </c>
    </row>
    <row r="72" spans="1:42">
      <c r="B72">
        <v>9.3000000000000007</v>
      </c>
      <c r="C72">
        <v>9.5</v>
      </c>
      <c r="D72">
        <v>9.5</v>
      </c>
      <c r="E72">
        <v>6.1</v>
      </c>
      <c r="H72">
        <v>9.3000000000000007</v>
      </c>
      <c r="I72">
        <v>9.5</v>
      </c>
      <c r="J72">
        <v>9.5</v>
      </c>
      <c r="K72">
        <v>6.1</v>
      </c>
    </row>
    <row r="73" spans="1:42" ht="16" thickBot="1">
      <c r="B73">
        <v>8.5</v>
      </c>
      <c r="C73">
        <v>6.8</v>
      </c>
      <c r="D73">
        <v>6.8</v>
      </c>
      <c r="E73">
        <v>4.7</v>
      </c>
      <c r="H73">
        <v>8.5</v>
      </c>
      <c r="I73">
        <v>6.8</v>
      </c>
      <c r="J73">
        <v>6.8</v>
      </c>
      <c r="K73">
        <v>4.7</v>
      </c>
      <c r="M73" t="s">
        <v>68</v>
      </c>
      <c r="AC73" t="s">
        <v>68</v>
      </c>
    </row>
    <row r="74" spans="1:42">
      <c r="B74">
        <v>6.2</v>
      </c>
      <c r="C74">
        <v>8.9</v>
      </c>
      <c r="D74">
        <v>7.3</v>
      </c>
      <c r="E74">
        <v>6.2</v>
      </c>
      <c r="H74">
        <v>6.2</v>
      </c>
      <c r="I74">
        <v>8.9</v>
      </c>
      <c r="J74">
        <v>7.3</v>
      </c>
      <c r="K74">
        <v>6.2</v>
      </c>
      <c r="M74" s="19" t="s">
        <v>69</v>
      </c>
      <c r="N74" s="19" t="s">
        <v>70</v>
      </c>
      <c r="O74" s="19" t="s">
        <v>71</v>
      </c>
      <c r="P74" s="19" t="s">
        <v>72</v>
      </c>
      <c r="Q74" s="19" t="s">
        <v>73</v>
      </c>
      <c r="AC74" s="19" t="s">
        <v>69</v>
      </c>
      <c r="AD74" s="19" t="s">
        <v>70</v>
      </c>
      <c r="AE74" s="19" t="s">
        <v>71</v>
      </c>
      <c r="AF74" s="19" t="s">
        <v>72</v>
      </c>
      <c r="AG74" s="19" t="s">
        <v>73</v>
      </c>
    </row>
    <row r="75" spans="1:42">
      <c r="B75">
        <v>6.1</v>
      </c>
      <c r="C75">
        <v>8.3000000000000007</v>
      </c>
      <c r="D75">
        <v>5</v>
      </c>
      <c r="E75">
        <v>4.3</v>
      </c>
      <c r="H75">
        <v>6.1</v>
      </c>
      <c r="I75">
        <v>8.3000000000000007</v>
      </c>
      <c r="J75">
        <v>5</v>
      </c>
      <c r="K75">
        <v>4.3</v>
      </c>
      <c r="M75" s="17" t="s">
        <v>74</v>
      </c>
      <c r="N75" s="17">
        <v>12</v>
      </c>
      <c r="O75" s="17">
        <v>81.800000000000011</v>
      </c>
      <c r="P75" s="17">
        <v>6.8166666666666673</v>
      </c>
      <c r="Q75" s="17">
        <v>5.5633333333333272</v>
      </c>
      <c r="AC75" s="17" t="s">
        <v>74</v>
      </c>
      <c r="AD75" s="17">
        <v>17</v>
      </c>
      <c r="AE75" s="17">
        <v>107.70000000000002</v>
      </c>
      <c r="AF75" s="17">
        <v>6.3352941176470594</v>
      </c>
      <c r="AG75" s="17">
        <v>2.1686764705882169</v>
      </c>
    </row>
    <row r="76" spans="1:42" ht="16" thickBot="1">
      <c r="B76">
        <v>9.1</v>
      </c>
      <c r="C76">
        <v>9.9</v>
      </c>
      <c r="D76">
        <v>8.1999999999999993</v>
      </c>
      <c r="E76">
        <v>6.1</v>
      </c>
      <c r="H76">
        <v>9.1</v>
      </c>
      <c r="I76">
        <v>9.9</v>
      </c>
      <c r="J76">
        <v>8.1999999999999993</v>
      </c>
      <c r="K76">
        <v>6.1</v>
      </c>
      <c r="M76" s="18" t="s">
        <v>75</v>
      </c>
      <c r="N76" s="18">
        <v>17</v>
      </c>
      <c r="O76" s="18">
        <v>124.60000000000001</v>
      </c>
      <c r="P76" s="18">
        <v>7.329411764705883</v>
      </c>
      <c r="Q76" s="18">
        <v>1.9609558823529341</v>
      </c>
      <c r="AC76" s="18" t="s">
        <v>75</v>
      </c>
      <c r="AD76" s="18">
        <v>12</v>
      </c>
      <c r="AE76" s="18">
        <v>67.8</v>
      </c>
      <c r="AF76" s="18">
        <v>5.6499999999999995</v>
      </c>
      <c r="AG76" s="18">
        <v>3.7809090909090939</v>
      </c>
    </row>
    <row r="77" spans="1:42">
      <c r="C77">
        <v>7.2</v>
      </c>
      <c r="D77">
        <v>8.1</v>
      </c>
      <c r="H77">
        <v>7</v>
      </c>
      <c r="I77">
        <v>7.2</v>
      </c>
      <c r="J77">
        <v>8.1</v>
      </c>
      <c r="K77">
        <v>6.6</v>
      </c>
    </row>
    <row r="78" spans="1:42">
      <c r="C78">
        <v>7.7</v>
      </c>
      <c r="D78">
        <v>5.0999999999999996</v>
      </c>
      <c r="H78">
        <v>7.5</v>
      </c>
      <c r="I78">
        <v>7.7</v>
      </c>
      <c r="J78">
        <v>5.0999999999999996</v>
      </c>
      <c r="K78">
        <v>7</v>
      </c>
    </row>
    <row r="79" spans="1:42" ht="16" thickBot="1">
      <c r="A79" t="s">
        <v>99</v>
      </c>
      <c r="B79">
        <v>7</v>
      </c>
      <c r="C79">
        <v>6.1</v>
      </c>
      <c r="D79">
        <v>4.7</v>
      </c>
      <c r="E79">
        <v>6.6</v>
      </c>
      <c r="H79">
        <v>5.7</v>
      </c>
      <c r="I79">
        <v>6.1</v>
      </c>
      <c r="J79">
        <v>4.7</v>
      </c>
      <c r="K79">
        <v>5</v>
      </c>
      <c r="M79" t="s">
        <v>76</v>
      </c>
      <c r="AC79" t="s">
        <v>76</v>
      </c>
    </row>
    <row r="80" spans="1:42">
      <c r="B80">
        <v>7.5</v>
      </c>
      <c r="C80">
        <v>8.9</v>
      </c>
      <c r="D80">
        <v>5.4</v>
      </c>
      <c r="E80">
        <v>7</v>
      </c>
      <c r="H80">
        <v>2</v>
      </c>
      <c r="I80">
        <v>8.9</v>
      </c>
      <c r="J80">
        <v>5.4</v>
      </c>
      <c r="K80">
        <v>2</v>
      </c>
      <c r="M80" s="19" t="s">
        <v>77</v>
      </c>
      <c r="N80" s="19" t="s">
        <v>78</v>
      </c>
      <c r="O80" s="19" t="s">
        <v>79</v>
      </c>
      <c r="P80" s="19" t="s">
        <v>80</v>
      </c>
      <c r="Q80" s="19" t="s">
        <v>81</v>
      </c>
      <c r="R80" s="19" t="s">
        <v>82</v>
      </c>
      <c r="S80" s="19"/>
      <c r="T80" s="19"/>
      <c r="U80" s="19"/>
      <c r="V80" s="19"/>
      <c r="W80" s="19"/>
      <c r="X80" s="19"/>
      <c r="Y80" s="19"/>
      <c r="Z80" s="19"/>
      <c r="AA80" s="19"/>
      <c r="AB80" s="19" t="s">
        <v>83</v>
      </c>
      <c r="AC80" s="19" t="s">
        <v>77</v>
      </c>
      <c r="AD80" s="19" t="s">
        <v>78</v>
      </c>
      <c r="AE80" s="19" t="s">
        <v>79</v>
      </c>
      <c r="AF80" s="19" t="s">
        <v>80</v>
      </c>
      <c r="AG80" s="19" t="s">
        <v>81</v>
      </c>
      <c r="AH80" s="19" t="s">
        <v>82</v>
      </c>
      <c r="AI80" s="19" t="s">
        <v>83</v>
      </c>
    </row>
    <row r="81" spans="1:44">
      <c r="B81">
        <v>5.7</v>
      </c>
      <c r="C81">
        <v>7.1</v>
      </c>
      <c r="D81">
        <v>7.5</v>
      </c>
      <c r="E81">
        <v>5</v>
      </c>
      <c r="H81">
        <v>10</v>
      </c>
      <c r="I81">
        <v>7.1</v>
      </c>
      <c r="J81">
        <v>7.5</v>
      </c>
      <c r="K81">
        <v>9.4</v>
      </c>
      <c r="M81" s="17" t="s">
        <v>84</v>
      </c>
      <c r="N81" s="17">
        <v>1.8494185260311014</v>
      </c>
      <c r="O81" s="17">
        <v>1</v>
      </c>
      <c r="P81" s="17">
        <v>1.8494185260311014</v>
      </c>
      <c r="Q81" s="17">
        <v>0.53941063557228952</v>
      </c>
      <c r="R81" s="17">
        <v>0.46900806408377393</v>
      </c>
      <c r="S81" s="17"/>
      <c r="T81" s="17"/>
      <c r="U81" s="17"/>
      <c r="V81" s="17"/>
      <c r="W81" s="17"/>
      <c r="X81" s="17"/>
      <c r="Y81" s="17"/>
      <c r="Z81" s="17"/>
      <c r="AA81" s="17"/>
      <c r="AB81" s="17">
        <v>4.2100084683597556</v>
      </c>
      <c r="AC81" s="17" t="s">
        <v>84</v>
      </c>
      <c r="AD81" s="17">
        <v>3.3035902636916603</v>
      </c>
      <c r="AE81" s="17">
        <v>1</v>
      </c>
      <c r="AF81" s="17">
        <v>3.3035902636916603</v>
      </c>
      <c r="AG81" s="17">
        <v>1.1692005852637981</v>
      </c>
      <c r="AH81" s="17">
        <v>0.28912924213721025</v>
      </c>
      <c r="AI81" s="17">
        <v>4.2100084683597556</v>
      </c>
    </row>
    <row r="82" spans="1:44">
      <c r="B82">
        <v>2</v>
      </c>
      <c r="C82">
        <v>5.2</v>
      </c>
      <c r="D82">
        <v>4.8</v>
      </c>
      <c r="E82">
        <v>2</v>
      </c>
      <c r="H82">
        <v>6.9</v>
      </c>
      <c r="I82">
        <v>5.2</v>
      </c>
      <c r="J82">
        <v>4.8</v>
      </c>
      <c r="K82">
        <v>7.1</v>
      </c>
      <c r="M82" s="17" t="s">
        <v>85</v>
      </c>
      <c r="N82" s="17">
        <v>92.571960784313745</v>
      </c>
      <c r="O82" s="17">
        <v>27</v>
      </c>
      <c r="P82" s="17">
        <v>3.4285911401597682</v>
      </c>
      <c r="Q82" s="17"/>
      <c r="R82" s="17"/>
      <c r="S82" s="17"/>
      <c r="T82" s="17"/>
      <c r="U82" s="17"/>
      <c r="V82" s="17"/>
      <c r="W82" s="17"/>
      <c r="X82" s="17"/>
      <c r="Y82" s="17"/>
      <c r="Z82" s="17"/>
      <c r="AA82" s="17"/>
      <c r="AB82" s="17"/>
      <c r="AC82" s="17" t="s">
        <v>85</v>
      </c>
      <c r="AD82" s="17">
        <v>76.288823529411758</v>
      </c>
      <c r="AE82" s="17">
        <v>27</v>
      </c>
      <c r="AF82" s="17">
        <v>2.8255119825708057</v>
      </c>
      <c r="AG82" s="17"/>
      <c r="AH82" s="17"/>
      <c r="AI82" s="17"/>
    </row>
    <row r="83" spans="1:44">
      <c r="B83">
        <v>10</v>
      </c>
      <c r="C83">
        <v>7.5</v>
      </c>
      <c r="D83">
        <v>6.8</v>
      </c>
      <c r="E83">
        <v>9.4</v>
      </c>
      <c r="I83">
        <v>7.5</v>
      </c>
      <c r="J83">
        <v>6.8</v>
      </c>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1:44" ht="16" thickBot="1">
      <c r="B84">
        <v>6.9</v>
      </c>
      <c r="C84">
        <v>6.5</v>
      </c>
      <c r="D84">
        <v>6.7</v>
      </c>
      <c r="E84">
        <v>7.1</v>
      </c>
      <c r="I84">
        <v>6.5</v>
      </c>
      <c r="J84">
        <v>6.7</v>
      </c>
      <c r="M84" s="18" t="s">
        <v>86</v>
      </c>
      <c r="N84" s="18">
        <v>94.421379310344847</v>
      </c>
      <c r="O84" s="18">
        <v>28</v>
      </c>
      <c r="P84" s="18"/>
      <c r="Q84" s="18"/>
      <c r="R84" s="18"/>
      <c r="S84" s="18"/>
      <c r="T84" s="18"/>
      <c r="U84" s="18"/>
      <c r="V84" s="18"/>
      <c r="W84" s="18"/>
      <c r="X84" s="18"/>
      <c r="Y84" s="18"/>
      <c r="Z84" s="18"/>
      <c r="AA84" s="18"/>
      <c r="AB84" s="18"/>
      <c r="AC84" s="18" t="s">
        <v>86</v>
      </c>
      <c r="AD84" s="18">
        <v>79.592413793103418</v>
      </c>
      <c r="AE84" s="18">
        <v>28</v>
      </c>
      <c r="AF84" s="18"/>
      <c r="AG84" s="18"/>
      <c r="AH84" s="18"/>
      <c r="AI84" s="18"/>
    </row>
    <row r="85" spans="1:44">
      <c r="C85">
        <v>6.4</v>
      </c>
      <c r="D85">
        <v>4.9000000000000004</v>
      </c>
      <c r="I85">
        <v>6.4</v>
      </c>
      <c r="J85">
        <v>4.9000000000000004</v>
      </c>
    </row>
    <row r="86" spans="1:44">
      <c r="C86">
        <v>7</v>
      </c>
      <c r="D86">
        <v>6.9</v>
      </c>
      <c r="I86">
        <v>7</v>
      </c>
      <c r="J86">
        <v>6.9</v>
      </c>
    </row>
    <row r="87" spans="1:44">
      <c r="C87">
        <v>6.6</v>
      </c>
      <c r="D87">
        <v>4.8</v>
      </c>
      <c r="I87">
        <v>6.6</v>
      </c>
      <c r="J87">
        <v>4.8</v>
      </c>
    </row>
    <row r="89" spans="1:44">
      <c r="H89" t="s">
        <v>210</v>
      </c>
    </row>
    <row r="94" spans="1:44">
      <c r="C94" s="58" t="s">
        <v>86</v>
      </c>
      <c r="D94" s="58"/>
      <c r="E94" s="58"/>
      <c r="F94" s="58" t="s">
        <v>187</v>
      </c>
      <c r="G94" s="58"/>
      <c r="H94" s="58"/>
      <c r="I94" s="58" t="s">
        <v>209</v>
      </c>
      <c r="J94" s="58"/>
      <c r="K94" s="58"/>
      <c r="L94" s="58" t="s">
        <v>51</v>
      </c>
      <c r="M94" s="58"/>
      <c r="N94" s="58"/>
      <c r="O94" s="58" t="s">
        <v>52</v>
      </c>
      <c r="P94" s="58"/>
      <c r="Q94" s="58"/>
      <c r="R94" s="58" t="s">
        <v>53</v>
      </c>
      <c r="S94" s="58"/>
      <c r="T94" s="58"/>
      <c r="U94" s="58"/>
      <c r="V94" s="58"/>
      <c r="W94" s="58"/>
      <c r="X94" s="58"/>
      <c r="Y94" s="58"/>
      <c r="Z94" s="58"/>
      <c r="AA94" s="58"/>
      <c r="AB94" s="58"/>
      <c r="AC94" s="58"/>
      <c r="AD94" s="58" t="s">
        <v>122</v>
      </c>
      <c r="AE94" s="58"/>
      <c r="AF94" s="58"/>
      <c r="AG94" s="58" t="s">
        <v>55</v>
      </c>
      <c r="AH94" s="58"/>
      <c r="AI94" s="58"/>
      <c r="AJ94" s="58" t="s">
        <v>190</v>
      </c>
      <c r="AK94" s="58"/>
      <c r="AL94" s="58"/>
      <c r="AM94" s="58" t="s">
        <v>57</v>
      </c>
      <c r="AN94" s="58"/>
      <c r="AO94" s="58"/>
      <c r="AP94" s="58" t="s">
        <v>58</v>
      </c>
      <c r="AQ94" s="58"/>
      <c r="AR94" s="58"/>
    </row>
    <row r="95" spans="1:44">
      <c r="A95" t="s">
        <v>98</v>
      </c>
      <c r="C95" t="s">
        <v>64</v>
      </c>
      <c r="D95" t="s">
        <v>65</v>
      </c>
      <c r="E95" t="s">
        <v>63</v>
      </c>
      <c r="F95" t="s">
        <v>64</v>
      </c>
      <c r="G95" t="s">
        <v>65</v>
      </c>
      <c r="H95" t="s">
        <v>63</v>
      </c>
      <c r="I95" t="s">
        <v>64</v>
      </c>
      <c r="J95" t="s">
        <v>65</v>
      </c>
      <c r="K95" t="s">
        <v>63</v>
      </c>
      <c r="L95" t="s">
        <v>64</v>
      </c>
      <c r="M95" t="s">
        <v>65</v>
      </c>
      <c r="N95" t="s">
        <v>63</v>
      </c>
      <c r="O95" t="s">
        <v>64</v>
      </c>
      <c r="P95" t="s">
        <v>65</v>
      </c>
      <c r="Q95" t="s">
        <v>63</v>
      </c>
      <c r="R95" t="s">
        <v>64</v>
      </c>
      <c r="AB95" t="s">
        <v>65</v>
      </c>
      <c r="AC95" t="s">
        <v>63</v>
      </c>
      <c r="AD95" t="s">
        <v>64</v>
      </c>
      <c r="AE95" t="s">
        <v>65</v>
      </c>
      <c r="AF95" t="s">
        <v>63</v>
      </c>
      <c r="AG95" t="s">
        <v>64</v>
      </c>
      <c r="AH95" t="s">
        <v>65</v>
      </c>
      <c r="AI95" t="s">
        <v>63</v>
      </c>
      <c r="AJ95" t="s">
        <v>64</v>
      </c>
      <c r="AK95" t="s">
        <v>65</v>
      </c>
      <c r="AL95" t="s">
        <v>63</v>
      </c>
      <c r="AM95" t="s">
        <v>64</v>
      </c>
      <c r="AN95" t="s">
        <v>65</v>
      </c>
      <c r="AO95" t="s">
        <v>63</v>
      </c>
      <c r="AP95" t="s">
        <v>64</v>
      </c>
      <c r="AQ95" t="s">
        <v>65</v>
      </c>
      <c r="AR95" t="s">
        <v>63</v>
      </c>
    </row>
    <row r="96" spans="1:44">
      <c r="A96" t="s">
        <v>207</v>
      </c>
      <c r="B96" t="s">
        <v>203</v>
      </c>
      <c r="C96">
        <v>5</v>
      </c>
      <c r="D96">
        <v>5.2</v>
      </c>
      <c r="E96">
        <v>9</v>
      </c>
      <c r="F96">
        <v>5</v>
      </c>
      <c r="G96">
        <v>5</v>
      </c>
      <c r="H96">
        <v>10</v>
      </c>
      <c r="I96">
        <v>0</v>
      </c>
      <c r="J96">
        <v>5</v>
      </c>
      <c r="K96">
        <v>5</v>
      </c>
      <c r="L96">
        <v>6</v>
      </c>
      <c r="M96">
        <v>3</v>
      </c>
      <c r="N96">
        <v>9</v>
      </c>
      <c r="O96">
        <v>5</v>
      </c>
      <c r="P96">
        <v>5</v>
      </c>
      <c r="Q96">
        <v>10</v>
      </c>
      <c r="R96">
        <v>6</v>
      </c>
      <c r="AB96">
        <v>6</v>
      </c>
      <c r="AC96">
        <v>12</v>
      </c>
      <c r="AD96">
        <v>5</v>
      </c>
      <c r="AE96">
        <v>6</v>
      </c>
      <c r="AF96">
        <v>11</v>
      </c>
      <c r="AG96">
        <v>5</v>
      </c>
      <c r="AH96">
        <v>4</v>
      </c>
      <c r="AI96">
        <v>9</v>
      </c>
      <c r="AJ96">
        <v>7</v>
      </c>
      <c r="AK96">
        <v>6</v>
      </c>
      <c r="AL96">
        <v>13</v>
      </c>
      <c r="AM96">
        <v>6</v>
      </c>
      <c r="AN96">
        <v>6</v>
      </c>
      <c r="AO96">
        <v>0</v>
      </c>
      <c r="AP96">
        <v>5</v>
      </c>
      <c r="AQ96">
        <v>6</v>
      </c>
      <c r="AR96">
        <v>11</v>
      </c>
    </row>
    <row r="97" spans="1:44">
      <c r="A97" t="s">
        <v>203</v>
      </c>
      <c r="B97" t="s">
        <v>203</v>
      </c>
      <c r="C97">
        <v>9.5</v>
      </c>
      <c r="D97">
        <v>9.5</v>
      </c>
      <c r="E97">
        <v>19</v>
      </c>
      <c r="F97">
        <v>10</v>
      </c>
      <c r="G97">
        <v>10</v>
      </c>
      <c r="H97">
        <v>20</v>
      </c>
      <c r="I97">
        <v>9</v>
      </c>
      <c r="J97">
        <v>10</v>
      </c>
      <c r="K97">
        <v>19</v>
      </c>
      <c r="L97">
        <v>9</v>
      </c>
      <c r="M97">
        <v>10</v>
      </c>
      <c r="N97">
        <v>19</v>
      </c>
      <c r="O97">
        <v>9</v>
      </c>
      <c r="P97">
        <v>10</v>
      </c>
      <c r="Q97">
        <v>19</v>
      </c>
      <c r="R97">
        <v>10</v>
      </c>
      <c r="AB97">
        <v>10</v>
      </c>
      <c r="AC97">
        <v>20</v>
      </c>
      <c r="AD97">
        <v>9</v>
      </c>
      <c r="AE97">
        <v>9</v>
      </c>
      <c r="AF97">
        <v>18</v>
      </c>
      <c r="AG97">
        <v>9</v>
      </c>
      <c r="AH97">
        <v>8</v>
      </c>
      <c r="AI97">
        <v>17</v>
      </c>
      <c r="AJ97">
        <v>10</v>
      </c>
      <c r="AK97">
        <v>10</v>
      </c>
      <c r="AL97">
        <v>20</v>
      </c>
      <c r="AM97">
        <v>10</v>
      </c>
      <c r="AN97">
        <v>8</v>
      </c>
      <c r="AO97">
        <v>18</v>
      </c>
      <c r="AP97">
        <v>10</v>
      </c>
      <c r="AQ97">
        <v>10</v>
      </c>
      <c r="AR97">
        <v>20</v>
      </c>
    </row>
    <row r="98" spans="1:44">
      <c r="A98" t="s">
        <v>207</v>
      </c>
      <c r="B98" t="s">
        <v>203</v>
      </c>
      <c r="C98">
        <v>6.8</v>
      </c>
      <c r="D98">
        <v>6.8</v>
      </c>
      <c r="E98">
        <v>13</v>
      </c>
      <c r="F98">
        <v>8</v>
      </c>
      <c r="G98">
        <v>7</v>
      </c>
      <c r="H98">
        <v>15</v>
      </c>
      <c r="I98">
        <v>0</v>
      </c>
      <c r="J98">
        <v>9</v>
      </c>
      <c r="K98">
        <v>9</v>
      </c>
      <c r="L98">
        <v>5</v>
      </c>
      <c r="M98">
        <v>4</v>
      </c>
      <c r="N98">
        <v>9</v>
      </c>
      <c r="O98">
        <v>10</v>
      </c>
      <c r="P98">
        <v>10</v>
      </c>
      <c r="Q98">
        <v>20</v>
      </c>
      <c r="R98">
        <v>8</v>
      </c>
      <c r="AB98">
        <v>8</v>
      </c>
      <c r="AC98">
        <v>16</v>
      </c>
      <c r="AD98">
        <v>8</v>
      </c>
      <c r="AE98">
        <v>10</v>
      </c>
      <c r="AF98">
        <v>18</v>
      </c>
      <c r="AG98">
        <v>7</v>
      </c>
      <c r="AH98">
        <v>5</v>
      </c>
      <c r="AI98">
        <v>12</v>
      </c>
      <c r="AJ98">
        <v>10</v>
      </c>
      <c r="AK98">
        <v>6</v>
      </c>
      <c r="AL98">
        <v>16</v>
      </c>
      <c r="AM98">
        <v>7</v>
      </c>
      <c r="AN98">
        <v>3</v>
      </c>
      <c r="AO98">
        <v>4</v>
      </c>
      <c r="AP98">
        <v>5</v>
      </c>
      <c r="AQ98">
        <v>6</v>
      </c>
      <c r="AR98">
        <v>11</v>
      </c>
    </row>
    <row r="99" spans="1:44">
      <c r="A99" t="s">
        <v>203</v>
      </c>
      <c r="B99" t="s">
        <v>203</v>
      </c>
      <c r="C99">
        <v>8.9</v>
      </c>
      <c r="D99">
        <v>7.3</v>
      </c>
      <c r="E99">
        <v>13.2</v>
      </c>
      <c r="F99">
        <v>10</v>
      </c>
      <c r="G99">
        <v>3</v>
      </c>
      <c r="H99">
        <v>13</v>
      </c>
      <c r="I99">
        <v>8</v>
      </c>
      <c r="J99">
        <v>8</v>
      </c>
      <c r="K99">
        <v>16</v>
      </c>
      <c r="L99">
        <v>8</v>
      </c>
      <c r="M99">
        <v>5</v>
      </c>
      <c r="N99">
        <v>3</v>
      </c>
      <c r="O99">
        <v>10</v>
      </c>
      <c r="P99">
        <v>9</v>
      </c>
      <c r="Q99">
        <v>19</v>
      </c>
      <c r="R99">
        <v>7</v>
      </c>
      <c r="AB99">
        <v>6</v>
      </c>
      <c r="AC99">
        <v>13</v>
      </c>
      <c r="AD99">
        <v>10</v>
      </c>
      <c r="AE99">
        <v>7</v>
      </c>
      <c r="AF99">
        <v>17</v>
      </c>
      <c r="AG99">
        <v>8</v>
      </c>
      <c r="AH99">
        <v>8</v>
      </c>
      <c r="AI99">
        <v>16</v>
      </c>
      <c r="AJ99">
        <v>10</v>
      </c>
      <c r="AK99">
        <v>9</v>
      </c>
      <c r="AL99">
        <v>19</v>
      </c>
      <c r="AM99">
        <v>10</v>
      </c>
      <c r="AN99">
        <v>10</v>
      </c>
      <c r="AO99">
        <v>0</v>
      </c>
      <c r="AP99">
        <v>8</v>
      </c>
      <c r="AQ99">
        <v>8</v>
      </c>
      <c r="AR99">
        <v>16</v>
      </c>
    </row>
    <row r="100" spans="1:44">
      <c r="A100" t="s">
        <v>207</v>
      </c>
      <c r="B100" t="s">
        <v>203</v>
      </c>
      <c r="C100">
        <v>8.3000000000000007</v>
      </c>
      <c r="D100">
        <v>5</v>
      </c>
      <c r="E100">
        <v>13.3</v>
      </c>
      <c r="F100">
        <v>10</v>
      </c>
      <c r="G100">
        <v>10</v>
      </c>
      <c r="H100">
        <v>20</v>
      </c>
      <c r="I100">
        <v>0</v>
      </c>
      <c r="J100">
        <v>0</v>
      </c>
      <c r="K100">
        <v>0</v>
      </c>
      <c r="L100">
        <v>10</v>
      </c>
      <c r="M100">
        <v>10</v>
      </c>
      <c r="N100">
        <v>20</v>
      </c>
      <c r="O100">
        <v>10</v>
      </c>
      <c r="P100">
        <v>0</v>
      </c>
      <c r="Q100">
        <v>10</v>
      </c>
      <c r="R100">
        <v>10</v>
      </c>
      <c r="AB100">
        <v>0</v>
      </c>
      <c r="AC100">
        <v>10</v>
      </c>
      <c r="AD100">
        <v>5</v>
      </c>
      <c r="AE100">
        <v>0</v>
      </c>
      <c r="AF100">
        <v>5</v>
      </c>
      <c r="AG100">
        <v>10</v>
      </c>
      <c r="AH100">
        <v>0</v>
      </c>
      <c r="AI100">
        <v>10</v>
      </c>
      <c r="AJ100">
        <v>8</v>
      </c>
      <c r="AK100">
        <v>10</v>
      </c>
      <c r="AL100">
        <v>18</v>
      </c>
      <c r="AM100">
        <v>10</v>
      </c>
      <c r="AN100">
        <v>10</v>
      </c>
      <c r="AO100">
        <v>20</v>
      </c>
      <c r="AP100">
        <v>10</v>
      </c>
      <c r="AQ100">
        <v>10</v>
      </c>
      <c r="AR100">
        <v>20</v>
      </c>
    </row>
    <row r="101" spans="1:44">
      <c r="A101" t="s">
        <v>203</v>
      </c>
      <c r="B101" t="s">
        <v>203</v>
      </c>
      <c r="C101">
        <v>9.9</v>
      </c>
      <c r="D101">
        <v>8.1999999999999993</v>
      </c>
      <c r="E101">
        <v>18.100000000000001</v>
      </c>
      <c r="F101">
        <v>10</v>
      </c>
      <c r="G101">
        <v>10</v>
      </c>
      <c r="H101">
        <v>20</v>
      </c>
      <c r="I101">
        <v>10</v>
      </c>
      <c r="J101">
        <v>8</v>
      </c>
      <c r="K101">
        <v>18</v>
      </c>
      <c r="L101">
        <v>10</v>
      </c>
      <c r="M101">
        <v>7</v>
      </c>
      <c r="N101">
        <v>17</v>
      </c>
      <c r="O101">
        <v>10</v>
      </c>
      <c r="P101">
        <v>8</v>
      </c>
      <c r="Q101">
        <v>18</v>
      </c>
      <c r="R101">
        <v>10</v>
      </c>
      <c r="AB101">
        <v>10</v>
      </c>
      <c r="AC101">
        <v>20</v>
      </c>
      <c r="AD101">
        <v>10</v>
      </c>
      <c r="AE101">
        <v>10</v>
      </c>
      <c r="AF101">
        <v>20</v>
      </c>
      <c r="AG101">
        <v>9</v>
      </c>
      <c r="AH101">
        <v>10</v>
      </c>
      <c r="AI101">
        <v>19</v>
      </c>
      <c r="AJ101">
        <v>10</v>
      </c>
      <c r="AK101">
        <v>8</v>
      </c>
      <c r="AL101">
        <v>18</v>
      </c>
      <c r="AM101">
        <v>10</v>
      </c>
      <c r="AN101">
        <v>6</v>
      </c>
      <c r="AO101">
        <v>16</v>
      </c>
      <c r="AP101">
        <v>10</v>
      </c>
      <c r="AQ101">
        <v>5</v>
      </c>
      <c r="AR101">
        <v>15</v>
      </c>
    </row>
    <row r="102" spans="1:44">
      <c r="A102" t="s">
        <v>207</v>
      </c>
      <c r="B102" t="s">
        <v>203</v>
      </c>
      <c r="C102">
        <v>7.2</v>
      </c>
      <c r="D102">
        <v>8.1</v>
      </c>
      <c r="E102">
        <v>14.1</v>
      </c>
      <c r="F102">
        <v>10</v>
      </c>
      <c r="G102">
        <v>10</v>
      </c>
      <c r="H102">
        <v>20</v>
      </c>
      <c r="I102">
        <v>6</v>
      </c>
      <c r="J102">
        <v>10</v>
      </c>
      <c r="K102">
        <v>16</v>
      </c>
      <c r="L102">
        <v>8</v>
      </c>
      <c r="M102">
        <v>10</v>
      </c>
      <c r="N102">
        <v>18</v>
      </c>
      <c r="O102">
        <v>10</v>
      </c>
      <c r="P102">
        <v>10</v>
      </c>
      <c r="Q102">
        <v>20</v>
      </c>
      <c r="R102">
        <v>7</v>
      </c>
      <c r="AB102">
        <v>10</v>
      </c>
      <c r="AC102">
        <v>17</v>
      </c>
      <c r="AD102">
        <v>6</v>
      </c>
      <c r="AE102">
        <v>7</v>
      </c>
      <c r="AF102">
        <v>13</v>
      </c>
      <c r="AG102">
        <v>3</v>
      </c>
      <c r="AH102">
        <v>4</v>
      </c>
      <c r="AI102">
        <v>7</v>
      </c>
      <c r="AJ102">
        <v>7</v>
      </c>
      <c r="AK102">
        <v>9</v>
      </c>
      <c r="AL102">
        <v>16</v>
      </c>
      <c r="AM102">
        <v>10</v>
      </c>
      <c r="AN102">
        <v>6</v>
      </c>
      <c r="AO102">
        <v>4</v>
      </c>
      <c r="AP102">
        <v>5</v>
      </c>
      <c r="AQ102">
        <v>5</v>
      </c>
      <c r="AR102">
        <v>10</v>
      </c>
    </row>
    <row r="103" spans="1:44">
      <c r="A103" t="s">
        <v>207</v>
      </c>
      <c r="B103" t="s">
        <v>203</v>
      </c>
      <c r="C103">
        <v>7.7</v>
      </c>
      <c r="D103">
        <v>5.0999999999999996</v>
      </c>
      <c r="E103">
        <v>7.4</v>
      </c>
      <c r="F103">
        <v>10</v>
      </c>
      <c r="G103">
        <v>5</v>
      </c>
      <c r="H103">
        <v>15</v>
      </c>
      <c r="I103">
        <v>10</v>
      </c>
      <c r="J103">
        <v>8</v>
      </c>
      <c r="K103">
        <v>18</v>
      </c>
      <c r="L103">
        <v>4</v>
      </c>
      <c r="M103">
        <v>5</v>
      </c>
      <c r="N103">
        <v>9</v>
      </c>
      <c r="O103">
        <v>10</v>
      </c>
      <c r="P103">
        <v>2</v>
      </c>
      <c r="Q103">
        <v>8</v>
      </c>
      <c r="R103">
        <v>10</v>
      </c>
      <c r="AB103">
        <v>4</v>
      </c>
      <c r="AC103">
        <v>6</v>
      </c>
      <c r="AD103">
        <v>5</v>
      </c>
      <c r="AE103">
        <v>5</v>
      </c>
      <c r="AF103">
        <v>0</v>
      </c>
      <c r="AG103">
        <v>7</v>
      </c>
      <c r="AH103">
        <v>5</v>
      </c>
      <c r="AI103">
        <v>2</v>
      </c>
      <c r="AJ103">
        <v>10</v>
      </c>
      <c r="AK103">
        <v>5</v>
      </c>
      <c r="AL103">
        <v>5</v>
      </c>
      <c r="AM103">
        <v>6</v>
      </c>
      <c r="AN103">
        <v>8</v>
      </c>
      <c r="AO103">
        <v>2</v>
      </c>
      <c r="AP103">
        <v>5</v>
      </c>
      <c r="AQ103">
        <v>4</v>
      </c>
      <c r="AR103">
        <v>9</v>
      </c>
    </row>
    <row r="104" spans="1:44">
      <c r="A104" t="s">
        <v>202</v>
      </c>
      <c r="B104" t="s">
        <v>202</v>
      </c>
      <c r="C104">
        <v>3.5</v>
      </c>
      <c r="D104">
        <v>3.3</v>
      </c>
      <c r="E104">
        <v>4.4000000000000004</v>
      </c>
      <c r="F104">
        <v>6</v>
      </c>
      <c r="G104">
        <v>3</v>
      </c>
      <c r="H104">
        <v>9</v>
      </c>
      <c r="I104">
        <v>5</v>
      </c>
      <c r="J104">
        <v>2</v>
      </c>
      <c r="K104">
        <v>7</v>
      </c>
      <c r="L104">
        <v>3</v>
      </c>
      <c r="M104">
        <v>2</v>
      </c>
      <c r="N104">
        <v>1</v>
      </c>
      <c r="O104">
        <v>4</v>
      </c>
      <c r="P104">
        <v>3</v>
      </c>
      <c r="Q104">
        <v>7</v>
      </c>
      <c r="R104">
        <v>3</v>
      </c>
      <c r="AB104">
        <v>3</v>
      </c>
      <c r="AC104">
        <v>0</v>
      </c>
      <c r="AD104">
        <v>4</v>
      </c>
      <c r="AE104">
        <v>5</v>
      </c>
      <c r="AF104">
        <v>9</v>
      </c>
      <c r="AG104">
        <v>5</v>
      </c>
      <c r="AH104">
        <v>5</v>
      </c>
      <c r="AI104">
        <v>0</v>
      </c>
      <c r="AJ104">
        <v>1</v>
      </c>
      <c r="AK104">
        <v>4</v>
      </c>
      <c r="AL104">
        <v>5</v>
      </c>
      <c r="AM104">
        <v>2</v>
      </c>
      <c r="AN104">
        <v>3</v>
      </c>
      <c r="AO104">
        <v>5</v>
      </c>
      <c r="AP104">
        <v>2</v>
      </c>
      <c r="AQ104">
        <v>3</v>
      </c>
      <c r="AR104">
        <v>1</v>
      </c>
    </row>
    <row r="105" spans="1:44">
      <c r="A105" t="s">
        <v>208</v>
      </c>
      <c r="B105" t="s">
        <v>202</v>
      </c>
      <c r="C105">
        <v>9.3000000000000007</v>
      </c>
      <c r="D105">
        <v>6.1</v>
      </c>
      <c r="E105">
        <v>15.4</v>
      </c>
      <c r="F105">
        <v>10</v>
      </c>
      <c r="G105">
        <v>10</v>
      </c>
      <c r="H105">
        <v>20</v>
      </c>
      <c r="I105">
        <v>10</v>
      </c>
      <c r="J105">
        <v>6</v>
      </c>
      <c r="K105">
        <v>16</v>
      </c>
      <c r="L105">
        <v>10</v>
      </c>
      <c r="M105">
        <v>1</v>
      </c>
      <c r="N105">
        <v>11</v>
      </c>
      <c r="O105">
        <v>8</v>
      </c>
      <c r="P105">
        <v>10</v>
      </c>
      <c r="Q105">
        <v>18</v>
      </c>
      <c r="R105">
        <v>10</v>
      </c>
      <c r="AB105">
        <v>5</v>
      </c>
      <c r="AC105">
        <v>15</v>
      </c>
      <c r="AD105">
        <v>8</v>
      </c>
      <c r="AE105">
        <v>3</v>
      </c>
      <c r="AF105">
        <v>11</v>
      </c>
      <c r="AG105">
        <v>9</v>
      </c>
      <c r="AH105">
        <v>4</v>
      </c>
      <c r="AI105">
        <v>13</v>
      </c>
      <c r="AJ105">
        <v>10</v>
      </c>
      <c r="AK105">
        <v>5</v>
      </c>
      <c r="AL105">
        <v>15</v>
      </c>
      <c r="AM105">
        <v>10</v>
      </c>
      <c r="AN105">
        <v>10</v>
      </c>
      <c r="AO105">
        <v>20</v>
      </c>
      <c r="AP105">
        <v>8</v>
      </c>
      <c r="AQ105">
        <v>7</v>
      </c>
      <c r="AR105">
        <v>15</v>
      </c>
    </row>
    <row r="106" spans="1:44">
      <c r="A106" t="s">
        <v>202</v>
      </c>
      <c r="B106" t="s">
        <v>202</v>
      </c>
      <c r="C106">
        <v>8.5</v>
      </c>
      <c r="D106">
        <v>4.7</v>
      </c>
      <c r="E106">
        <v>5.2</v>
      </c>
      <c r="F106">
        <v>9</v>
      </c>
      <c r="G106">
        <v>2</v>
      </c>
      <c r="H106">
        <v>7</v>
      </c>
      <c r="I106">
        <v>10</v>
      </c>
      <c r="J106">
        <v>4</v>
      </c>
      <c r="K106">
        <v>6</v>
      </c>
      <c r="L106">
        <v>6</v>
      </c>
      <c r="M106">
        <v>8</v>
      </c>
      <c r="N106">
        <v>2</v>
      </c>
      <c r="O106">
        <v>9</v>
      </c>
      <c r="P106">
        <v>0</v>
      </c>
      <c r="Q106">
        <v>9</v>
      </c>
      <c r="R106">
        <v>9</v>
      </c>
      <c r="AB106">
        <v>5</v>
      </c>
      <c r="AC106">
        <v>4</v>
      </c>
      <c r="AD106">
        <v>10</v>
      </c>
      <c r="AE106">
        <v>4</v>
      </c>
      <c r="AF106">
        <v>6</v>
      </c>
      <c r="AG106">
        <v>10</v>
      </c>
      <c r="AH106">
        <v>5</v>
      </c>
      <c r="AI106">
        <v>5</v>
      </c>
      <c r="AJ106">
        <v>7</v>
      </c>
      <c r="AK106">
        <v>4</v>
      </c>
      <c r="AL106">
        <v>3</v>
      </c>
      <c r="AM106">
        <v>5</v>
      </c>
      <c r="AN106">
        <v>10</v>
      </c>
      <c r="AO106">
        <v>5</v>
      </c>
      <c r="AP106">
        <v>10</v>
      </c>
      <c r="AQ106">
        <v>5</v>
      </c>
      <c r="AR106">
        <v>5</v>
      </c>
    </row>
    <row r="107" spans="1:44">
      <c r="A107" t="s">
        <v>208</v>
      </c>
      <c r="B107" t="s">
        <v>202</v>
      </c>
      <c r="C107">
        <v>6.2</v>
      </c>
      <c r="D107">
        <v>6.2</v>
      </c>
      <c r="E107">
        <v>9.8000000000000007</v>
      </c>
      <c r="F107">
        <v>7</v>
      </c>
      <c r="G107">
        <v>10</v>
      </c>
      <c r="H107">
        <v>17</v>
      </c>
      <c r="I107">
        <v>9</v>
      </c>
      <c r="J107">
        <v>7</v>
      </c>
      <c r="K107">
        <v>16</v>
      </c>
      <c r="L107">
        <v>5</v>
      </c>
      <c r="M107">
        <v>8</v>
      </c>
      <c r="N107">
        <v>13</v>
      </c>
      <c r="O107">
        <v>10</v>
      </c>
      <c r="P107">
        <v>7</v>
      </c>
      <c r="Q107">
        <v>17</v>
      </c>
      <c r="R107">
        <v>4</v>
      </c>
      <c r="AB107">
        <v>4</v>
      </c>
      <c r="AC107">
        <v>8</v>
      </c>
      <c r="AD107">
        <v>3</v>
      </c>
      <c r="AE107">
        <v>8</v>
      </c>
      <c r="AF107">
        <v>5</v>
      </c>
      <c r="AG107">
        <v>10</v>
      </c>
      <c r="AH107">
        <v>5</v>
      </c>
      <c r="AI107">
        <v>5</v>
      </c>
      <c r="AJ107">
        <v>8</v>
      </c>
      <c r="AK107">
        <v>2</v>
      </c>
      <c r="AL107">
        <v>6</v>
      </c>
      <c r="AM107">
        <v>3</v>
      </c>
      <c r="AN107">
        <v>8</v>
      </c>
      <c r="AO107">
        <v>5</v>
      </c>
      <c r="AP107">
        <v>3</v>
      </c>
      <c r="AQ107">
        <v>3</v>
      </c>
      <c r="AR107">
        <v>6</v>
      </c>
    </row>
    <row r="108" spans="1:44">
      <c r="A108" t="s">
        <v>208</v>
      </c>
      <c r="B108" t="s">
        <v>202</v>
      </c>
      <c r="C108">
        <v>6.1</v>
      </c>
      <c r="D108">
        <v>4.3</v>
      </c>
      <c r="E108">
        <v>6.2</v>
      </c>
      <c r="F108">
        <v>3</v>
      </c>
      <c r="G108">
        <v>0</v>
      </c>
      <c r="H108">
        <v>3</v>
      </c>
      <c r="I108">
        <v>7</v>
      </c>
      <c r="J108">
        <v>8</v>
      </c>
      <c r="K108">
        <v>15</v>
      </c>
      <c r="L108">
        <v>8</v>
      </c>
      <c r="M108">
        <v>5</v>
      </c>
      <c r="N108">
        <v>3</v>
      </c>
      <c r="O108">
        <v>8</v>
      </c>
      <c r="P108">
        <v>7</v>
      </c>
      <c r="Q108">
        <v>15</v>
      </c>
      <c r="R108">
        <v>2</v>
      </c>
      <c r="AB108">
        <v>1</v>
      </c>
      <c r="AC108">
        <v>3</v>
      </c>
      <c r="AD108">
        <v>2</v>
      </c>
      <c r="AE108">
        <v>2</v>
      </c>
      <c r="AF108">
        <v>0</v>
      </c>
      <c r="AG108">
        <v>7</v>
      </c>
      <c r="AH108">
        <v>0</v>
      </c>
      <c r="AI108">
        <v>7</v>
      </c>
      <c r="AJ108">
        <v>8</v>
      </c>
      <c r="AK108">
        <v>2</v>
      </c>
      <c r="AL108">
        <v>10</v>
      </c>
      <c r="AM108">
        <v>6</v>
      </c>
      <c r="AN108">
        <v>10</v>
      </c>
      <c r="AO108">
        <v>4</v>
      </c>
      <c r="AP108">
        <v>10</v>
      </c>
      <c r="AQ108">
        <v>8</v>
      </c>
      <c r="AR108">
        <v>2</v>
      </c>
    </row>
    <row r="109" spans="1:44">
      <c r="A109" t="s">
        <v>208</v>
      </c>
      <c r="B109" t="s">
        <v>202</v>
      </c>
      <c r="C109">
        <v>9.1</v>
      </c>
      <c r="D109">
        <v>6.1</v>
      </c>
      <c r="E109">
        <v>13</v>
      </c>
      <c r="F109">
        <v>10</v>
      </c>
      <c r="G109">
        <v>5</v>
      </c>
      <c r="H109">
        <v>15</v>
      </c>
      <c r="I109">
        <v>10</v>
      </c>
      <c r="J109">
        <v>10</v>
      </c>
      <c r="K109">
        <v>0</v>
      </c>
      <c r="L109">
        <v>10</v>
      </c>
      <c r="M109">
        <v>5</v>
      </c>
      <c r="N109">
        <v>15</v>
      </c>
      <c r="O109">
        <v>10</v>
      </c>
      <c r="P109">
        <v>10</v>
      </c>
      <c r="Q109">
        <v>20</v>
      </c>
      <c r="R109">
        <v>10</v>
      </c>
      <c r="AB109">
        <v>5</v>
      </c>
      <c r="AC109">
        <v>15</v>
      </c>
      <c r="AD109">
        <v>10</v>
      </c>
      <c r="AE109">
        <v>10</v>
      </c>
      <c r="AF109">
        <v>20</v>
      </c>
      <c r="AG109">
        <v>10</v>
      </c>
      <c r="AH109">
        <v>5</v>
      </c>
      <c r="AI109">
        <v>15</v>
      </c>
      <c r="AJ109">
        <v>10</v>
      </c>
      <c r="AK109">
        <v>0</v>
      </c>
      <c r="AL109">
        <v>10</v>
      </c>
      <c r="AM109">
        <v>10</v>
      </c>
      <c r="AN109">
        <v>10</v>
      </c>
      <c r="AO109">
        <v>20</v>
      </c>
      <c r="AP109">
        <v>1</v>
      </c>
      <c r="AQ109">
        <v>1</v>
      </c>
      <c r="AR109">
        <v>0</v>
      </c>
    </row>
    <row r="111" spans="1:44">
      <c r="C111" s="58" t="s">
        <v>86</v>
      </c>
      <c r="D111" s="58"/>
      <c r="E111" s="58"/>
      <c r="F111" s="58" t="s">
        <v>187</v>
      </c>
      <c r="G111" s="58"/>
      <c r="H111" s="58"/>
      <c r="I111" s="58" t="s">
        <v>209</v>
      </c>
      <c r="J111" s="58"/>
      <c r="K111" s="58"/>
      <c r="L111" s="58" t="s">
        <v>51</v>
      </c>
      <c r="M111" s="58"/>
      <c r="N111" s="58"/>
      <c r="O111" s="58" t="s">
        <v>52</v>
      </c>
      <c r="P111" s="58"/>
      <c r="Q111" s="58"/>
      <c r="R111" s="58" t="s">
        <v>53</v>
      </c>
      <c r="S111" s="58"/>
      <c r="T111" s="58"/>
      <c r="U111" s="58"/>
      <c r="V111" s="58"/>
      <c r="W111" s="58"/>
      <c r="X111" s="58"/>
      <c r="Y111" s="58"/>
      <c r="Z111" s="58"/>
      <c r="AA111" s="58"/>
      <c r="AB111" s="58"/>
      <c r="AC111" s="58"/>
      <c r="AD111" s="58" t="s">
        <v>122</v>
      </c>
      <c r="AE111" s="58"/>
      <c r="AF111" s="58"/>
      <c r="AG111" s="58" t="s">
        <v>55</v>
      </c>
      <c r="AH111" s="58"/>
      <c r="AI111" s="58"/>
      <c r="AJ111" s="58" t="s">
        <v>190</v>
      </c>
      <c r="AK111" s="58"/>
      <c r="AL111" s="58"/>
      <c r="AM111" s="58" t="s">
        <v>57</v>
      </c>
      <c r="AN111" s="58"/>
      <c r="AO111" s="58"/>
      <c r="AP111" s="58" t="s">
        <v>58</v>
      </c>
      <c r="AQ111" s="58"/>
      <c r="AR111" s="58"/>
    </row>
    <row r="112" spans="1:44">
      <c r="A112" t="s">
        <v>99</v>
      </c>
      <c r="C112" t="s">
        <v>64</v>
      </c>
      <c r="D112" t="s">
        <v>65</v>
      </c>
      <c r="E112" t="s">
        <v>63</v>
      </c>
      <c r="F112" t="s">
        <v>64</v>
      </c>
      <c r="G112" t="s">
        <v>65</v>
      </c>
      <c r="H112" t="s">
        <v>63</v>
      </c>
      <c r="I112" t="s">
        <v>64</v>
      </c>
      <c r="J112" t="s">
        <v>65</v>
      </c>
      <c r="K112" t="s">
        <v>63</v>
      </c>
      <c r="L112" t="s">
        <v>64</v>
      </c>
      <c r="M112" t="s">
        <v>65</v>
      </c>
      <c r="N112" t="s">
        <v>63</v>
      </c>
      <c r="O112" t="s">
        <v>64</v>
      </c>
      <c r="P112" t="s">
        <v>65</v>
      </c>
      <c r="Q112" t="s">
        <v>63</v>
      </c>
      <c r="R112" t="s">
        <v>64</v>
      </c>
      <c r="AB112" t="s">
        <v>65</v>
      </c>
      <c r="AC112" t="s">
        <v>63</v>
      </c>
      <c r="AD112" t="s">
        <v>64</v>
      </c>
      <c r="AE112" t="s">
        <v>65</v>
      </c>
      <c r="AF112" t="s">
        <v>63</v>
      </c>
      <c r="AG112" t="s">
        <v>64</v>
      </c>
      <c r="AH112" t="s">
        <v>65</v>
      </c>
      <c r="AI112" t="s">
        <v>63</v>
      </c>
      <c r="AJ112" t="s">
        <v>64</v>
      </c>
      <c r="AK112" t="s">
        <v>65</v>
      </c>
      <c r="AL112" t="s">
        <v>63</v>
      </c>
      <c r="AM112" t="s">
        <v>64</v>
      </c>
      <c r="AN112" t="s">
        <v>65</v>
      </c>
      <c r="AO112" t="s">
        <v>63</v>
      </c>
      <c r="AP112" t="s">
        <v>64</v>
      </c>
      <c r="AQ112" t="s">
        <v>65</v>
      </c>
      <c r="AR112" t="s">
        <v>63</v>
      </c>
    </row>
    <row r="113" spans="1:44">
      <c r="A113" t="s">
        <v>203</v>
      </c>
      <c r="B113" t="s">
        <v>203</v>
      </c>
      <c r="C113">
        <v>6.1</v>
      </c>
      <c r="D113">
        <v>4.7</v>
      </c>
      <c r="E113">
        <v>9</v>
      </c>
      <c r="F113">
        <v>4</v>
      </c>
      <c r="G113">
        <v>7</v>
      </c>
      <c r="H113">
        <v>11</v>
      </c>
      <c r="I113">
        <v>8</v>
      </c>
      <c r="J113">
        <v>5</v>
      </c>
      <c r="K113">
        <v>13</v>
      </c>
      <c r="L113">
        <v>5</v>
      </c>
      <c r="M113">
        <v>4</v>
      </c>
      <c r="N113">
        <v>9</v>
      </c>
      <c r="O113">
        <v>6</v>
      </c>
      <c r="P113">
        <v>8</v>
      </c>
      <c r="Q113">
        <v>14</v>
      </c>
      <c r="R113">
        <v>6</v>
      </c>
      <c r="AB113">
        <v>3</v>
      </c>
      <c r="AC113">
        <v>9</v>
      </c>
      <c r="AD113">
        <v>1</v>
      </c>
      <c r="AE113">
        <v>1</v>
      </c>
      <c r="AF113">
        <v>0</v>
      </c>
      <c r="AG113">
        <v>6</v>
      </c>
      <c r="AH113">
        <v>3</v>
      </c>
      <c r="AI113">
        <v>3</v>
      </c>
      <c r="AJ113">
        <v>8</v>
      </c>
      <c r="AK113">
        <v>6</v>
      </c>
      <c r="AL113">
        <v>14</v>
      </c>
      <c r="AM113">
        <v>10</v>
      </c>
      <c r="AN113">
        <v>5</v>
      </c>
      <c r="AO113">
        <v>5</v>
      </c>
      <c r="AP113">
        <v>7</v>
      </c>
      <c r="AQ113">
        <v>5</v>
      </c>
      <c r="AR113">
        <v>12</v>
      </c>
    </row>
    <row r="114" spans="1:44">
      <c r="A114" t="s">
        <v>207</v>
      </c>
      <c r="B114" t="s">
        <v>203</v>
      </c>
      <c r="C114">
        <v>8.9</v>
      </c>
      <c r="D114">
        <v>5.4</v>
      </c>
      <c r="E114">
        <v>10.9</v>
      </c>
      <c r="F114">
        <v>10</v>
      </c>
      <c r="G114">
        <v>8</v>
      </c>
      <c r="H114">
        <v>18</v>
      </c>
      <c r="I114">
        <v>10</v>
      </c>
      <c r="J114">
        <v>10</v>
      </c>
      <c r="K114">
        <v>20</v>
      </c>
      <c r="L114">
        <v>10</v>
      </c>
      <c r="M114">
        <v>3</v>
      </c>
      <c r="N114">
        <v>7</v>
      </c>
      <c r="O114">
        <v>0</v>
      </c>
      <c r="P114">
        <v>10</v>
      </c>
      <c r="Q114">
        <v>10</v>
      </c>
      <c r="R114">
        <v>10</v>
      </c>
      <c r="AB114">
        <v>3</v>
      </c>
      <c r="AC114">
        <v>13</v>
      </c>
      <c r="AD114">
        <v>9</v>
      </c>
      <c r="AE114">
        <v>1</v>
      </c>
      <c r="AF114">
        <v>10</v>
      </c>
      <c r="AG114">
        <v>10</v>
      </c>
      <c r="AH114">
        <v>0</v>
      </c>
      <c r="AI114">
        <v>10</v>
      </c>
      <c r="AJ114">
        <v>10</v>
      </c>
      <c r="AK114">
        <v>5</v>
      </c>
      <c r="AL114">
        <v>15</v>
      </c>
      <c r="AM114">
        <v>10</v>
      </c>
      <c r="AN114">
        <v>10</v>
      </c>
      <c r="AO114">
        <v>0</v>
      </c>
      <c r="AP114">
        <v>10</v>
      </c>
      <c r="AQ114">
        <v>4</v>
      </c>
      <c r="AR114">
        <v>6</v>
      </c>
    </row>
    <row r="115" spans="1:44">
      <c r="A115" t="s">
        <v>207</v>
      </c>
      <c r="B115" t="s">
        <v>203</v>
      </c>
      <c r="C115">
        <v>7.1</v>
      </c>
      <c r="D115">
        <v>7.5</v>
      </c>
      <c r="E115">
        <v>12.8</v>
      </c>
      <c r="F115">
        <v>10</v>
      </c>
      <c r="G115">
        <v>10</v>
      </c>
      <c r="H115">
        <v>20</v>
      </c>
      <c r="I115">
        <v>6</v>
      </c>
      <c r="J115">
        <v>10</v>
      </c>
      <c r="K115">
        <v>16</v>
      </c>
      <c r="L115">
        <v>10</v>
      </c>
      <c r="M115">
        <v>10</v>
      </c>
      <c r="N115">
        <v>20</v>
      </c>
      <c r="O115">
        <v>6</v>
      </c>
      <c r="P115">
        <v>10</v>
      </c>
      <c r="Q115">
        <v>4</v>
      </c>
      <c r="R115">
        <v>5</v>
      </c>
      <c r="AB115">
        <v>5</v>
      </c>
      <c r="AC115">
        <v>10</v>
      </c>
      <c r="AD115">
        <v>7</v>
      </c>
      <c r="AE115">
        <v>9</v>
      </c>
      <c r="AF115">
        <v>16</v>
      </c>
      <c r="AG115">
        <v>3</v>
      </c>
      <c r="AH115">
        <v>3</v>
      </c>
      <c r="AI115">
        <v>0</v>
      </c>
      <c r="AJ115">
        <v>10</v>
      </c>
      <c r="AK115">
        <v>10</v>
      </c>
      <c r="AL115">
        <v>20</v>
      </c>
      <c r="AM115">
        <v>10</v>
      </c>
      <c r="AN115">
        <v>2</v>
      </c>
      <c r="AO115">
        <v>12</v>
      </c>
      <c r="AP115">
        <v>4</v>
      </c>
      <c r="AQ115">
        <v>6</v>
      </c>
      <c r="AR115">
        <v>10</v>
      </c>
    </row>
    <row r="116" spans="1:44">
      <c r="A116" t="s">
        <v>203</v>
      </c>
      <c r="B116" t="s">
        <v>203</v>
      </c>
      <c r="C116">
        <v>5.2</v>
      </c>
      <c r="D116">
        <v>4.8</v>
      </c>
      <c r="E116">
        <v>8.8000000000000007</v>
      </c>
      <c r="F116">
        <v>6</v>
      </c>
      <c r="G116">
        <v>5</v>
      </c>
      <c r="H116">
        <v>11</v>
      </c>
      <c r="I116">
        <v>5</v>
      </c>
      <c r="J116">
        <v>7</v>
      </c>
      <c r="K116">
        <v>12</v>
      </c>
      <c r="L116">
        <v>4</v>
      </c>
      <c r="M116">
        <v>4</v>
      </c>
      <c r="N116">
        <v>8</v>
      </c>
      <c r="O116">
        <v>5</v>
      </c>
      <c r="P116">
        <v>5</v>
      </c>
      <c r="Q116">
        <v>10</v>
      </c>
      <c r="R116">
        <v>6</v>
      </c>
      <c r="AB116">
        <v>4</v>
      </c>
      <c r="AC116">
        <v>10</v>
      </c>
      <c r="AD116">
        <v>4</v>
      </c>
      <c r="AE116">
        <v>2</v>
      </c>
      <c r="AF116">
        <v>2</v>
      </c>
      <c r="AG116">
        <v>4</v>
      </c>
      <c r="AH116">
        <v>4</v>
      </c>
      <c r="AI116">
        <v>8</v>
      </c>
      <c r="AJ116">
        <v>6</v>
      </c>
      <c r="AK116">
        <v>6</v>
      </c>
      <c r="AL116">
        <v>12</v>
      </c>
      <c r="AM116">
        <v>6</v>
      </c>
      <c r="AN116">
        <v>7</v>
      </c>
      <c r="AO116">
        <v>13</v>
      </c>
      <c r="AP116">
        <v>6</v>
      </c>
      <c r="AQ116">
        <v>4</v>
      </c>
      <c r="AR116">
        <v>2</v>
      </c>
    </row>
    <row r="117" spans="1:44">
      <c r="A117" t="s">
        <v>203</v>
      </c>
      <c r="B117" t="s">
        <v>203</v>
      </c>
      <c r="C117">
        <v>7.5</v>
      </c>
      <c r="D117">
        <v>6.8</v>
      </c>
      <c r="E117">
        <v>12.5</v>
      </c>
      <c r="F117">
        <v>10</v>
      </c>
      <c r="G117">
        <v>10</v>
      </c>
      <c r="H117">
        <v>20</v>
      </c>
      <c r="I117">
        <v>6</v>
      </c>
      <c r="J117">
        <v>7</v>
      </c>
      <c r="K117">
        <v>13</v>
      </c>
      <c r="L117">
        <v>6</v>
      </c>
      <c r="M117">
        <v>8</v>
      </c>
      <c r="N117">
        <v>14</v>
      </c>
      <c r="O117">
        <v>10</v>
      </c>
      <c r="P117">
        <v>7</v>
      </c>
      <c r="Q117">
        <v>17</v>
      </c>
      <c r="R117">
        <v>10</v>
      </c>
      <c r="AB117">
        <v>9</v>
      </c>
      <c r="AC117">
        <v>19</v>
      </c>
      <c r="AD117">
        <v>5</v>
      </c>
      <c r="AE117">
        <v>5</v>
      </c>
      <c r="AF117">
        <v>10</v>
      </c>
      <c r="AG117">
        <v>8</v>
      </c>
      <c r="AH117">
        <v>4</v>
      </c>
      <c r="AI117">
        <v>4</v>
      </c>
      <c r="AJ117">
        <v>8</v>
      </c>
      <c r="AK117">
        <v>6</v>
      </c>
      <c r="AL117">
        <v>14</v>
      </c>
      <c r="AM117">
        <v>5</v>
      </c>
      <c r="AN117">
        <v>7</v>
      </c>
      <c r="AO117">
        <v>2</v>
      </c>
      <c r="AP117">
        <v>7</v>
      </c>
      <c r="AQ117">
        <v>5</v>
      </c>
      <c r="AR117">
        <v>12</v>
      </c>
    </row>
    <row r="118" spans="1:44">
      <c r="A118" t="s">
        <v>203</v>
      </c>
      <c r="B118" t="s">
        <v>203</v>
      </c>
      <c r="C118">
        <v>6.5</v>
      </c>
      <c r="D118">
        <v>6.7</v>
      </c>
      <c r="E118">
        <v>5</v>
      </c>
      <c r="F118">
        <v>3</v>
      </c>
      <c r="G118">
        <v>10</v>
      </c>
      <c r="H118">
        <v>7</v>
      </c>
      <c r="I118">
        <v>8</v>
      </c>
      <c r="J118">
        <v>10</v>
      </c>
      <c r="K118">
        <v>2</v>
      </c>
      <c r="L118">
        <v>10</v>
      </c>
      <c r="M118">
        <v>0</v>
      </c>
      <c r="N118">
        <v>10</v>
      </c>
      <c r="O118">
        <v>10</v>
      </c>
      <c r="P118">
        <v>10</v>
      </c>
      <c r="Q118">
        <v>0</v>
      </c>
      <c r="R118">
        <v>6</v>
      </c>
      <c r="AB118">
        <v>5</v>
      </c>
      <c r="AC118">
        <v>1</v>
      </c>
      <c r="AD118">
        <v>8</v>
      </c>
      <c r="AE118">
        <v>10</v>
      </c>
      <c r="AF118">
        <v>2</v>
      </c>
      <c r="AG118">
        <v>4</v>
      </c>
      <c r="AH118">
        <v>1</v>
      </c>
      <c r="AI118">
        <v>5</v>
      </c>
      <c r="AJ118">
        <v>4</v>
      </c>
      <c r="AK118">
        <v>7</v>
      </c>
      <c r="AL118">
        <v>11</v>
      </c>
      <c r="AM118">
        <v>7</v>
      </c>
      <c r="AN118">
        <v>7</v>
      </c>
      <c r="AO118">
        <v>0</v>
      </c>
      <c r="AP118">
        <v>5</v>
      </c>
      <c r="AQ118">
        <v>7</v>
      </c>
      <c r="AR118">
        <v>12</v>
      </c>
    </row>
    <row r="119" spans="1:44">
      <c r="A119" t="s">
        <v>203</v>
      </c>
      <c r="B119" t="s">
        <v>203</v>
      </c>
      <c r="C119">
        <v>6.4</v>
      </c>
      <c r="D119">
        <v>4.9000000000000004</v>
      </c>
      <c r="E119">
        <v>4.3</v>
      </c>
      <c r="F119">
        <v>5</v>
      </c>
      <c r="G119">
        <v>2</v>
      </c>
      <c r="H119">
        <v>3</v>
      </c>
      <c r="I119">
        <v>1</v>
      </c>
      <c r="J119">
        <v>9</v>
      </c>
      <c r="K119">
        <v>8</v>
      </c>
      <c r="L119">
        <v>9</v>
      </c>
      <c r="M119">
        <v>2</v>
      </c>
      <c r="N119">
        <v>7</v>
      </c>
      <c r="O119">
        <v>9</v>
      </c>
      <c r="P119">
        <v>2</v>
      </c>
      <c r="Q119">
        <v>7</v>
      </c>
      <c r="R119">
        <v>8</v>
      </c>
      <c r="AB119">
        <v>1</v>
      </c>
      <c r="AC119">
        <v>7</v>
      </c>
      <c r="AD119">
        <v>5</v>
      </c>
      <c r="AE119">
        <v>5</v>
      </c>
      <c r="AF119">
        <v>0</v>
      </c>
      <c r="AG119">
        <v>8</v>
      </c>
      <c r="AH119">
        <v>5</v>
      </c>
      <c r="AI119">
        <v>3</v>
      </c>
      <c r="AJ119">
        <v>2</v>
      </c>
      <c r="AK119">
        <v>8</v>
      </c>
      <c r="AL119">
        <v>6</v>
      </c>
      <c r="AM119">
        <v>10</v>
      </c>
      <c r="AN119">
        <v>10</v>
      </c>
      <c r="AO119">
        <v>0</v>
      </c>
      <c r="AP119">
        <v>7</v>
      </c>
      <c r="AQ119">
        <v>5</v>
      </c>
      <c r="AR119">
        <v>2</v>
      </c>
    </row>
    <row r="120" spans="1:44">
      <c r="A120" t="s">
        <v>203</v>
      </c>
      <c r="B120" t="s">
        <v>203</v>
      </c>
      <c r="C120">
        <v>7</v>
      </c>
      <c r="D120">
        <v>6.9</v>
      </c>
      <c r="E120">
        <v>10.9</v>
      </c>
      <c r="F120">
        <v>8</v>
      </c>
      <c r="G120">
        <v>8</v>
      </c>
      <c r="H120">
        <v>16</v>
      </c>
      <c r="I120">
        <v>10</v>
      </c>
      <c r="J120">
        <v>10</v>
      </c>
      <c r="K120">
        <v>20</v>
      </c>
      <c r="L120">
        <v>6</v>
      </c>
      <c r="M120">
        <v>7</v>
      </c>
      <c r="N120">
        <v>13</v>
      </c>
      <c r="O120">
        <v>10</v>
      </c>
      <c r="P120">
        <v>6</v>
      </c>
      <c r="Q120">
        <v>16</v>
      </c>
      <c r="R120">
        <v>7</v>
      </c>
      <c r="AB120">
        <v>10</v>
      </c>
      <c r="AC120">
        <v>17</v>
      </c>
      <c r="AD120">
        <v>5</v>
      </c>
      <c r="AE120">
        <v>5</v>
      </c>
      <c r="AF120">
        <v>0</v>
      </c>
      <c r="AG120">
        <v>7</v>
      </c>
      <c r="AH120">
        <v>2</v>
      </c>
      <c r="AI120">
        <v>9</v>
      </c>
      <c r="AJ120">
        <v>2</v>
      </c>
      <c r="AK120">
        <v>9</v>
      </c>
      <c r="AL120">
        <v>11</v>
      </c>
      <c r="AM120">
        <v>10</v>
      </c>
      <c r="AN120">
        <v>10</v>
      </c>
      <c r="AO120">
        <v>0</v>
      </c>
      <c r="AP120">
        <v>5</v>
      </c>
      <c r="AQ120">
        <v>2</v>
      </c>
      <c r="AR120">
        <v>7</v>
      </c>
    </row>
    <row r="121" spans="1:44">
      <c r="A121" t="s">
        <v>203</v>
      </c>
      <c r="B121" t="s">
        <v>203</v>
      </c>
      <c r="C121">
        <v>6.6</v>
      </c>
      <c r="D121">
        <v>4.8</v>
      </c>
      <c r="E121">
        <v>9.4</v>
      </c>
      <c r="F121">
        <v>10</v>
      </c>
      <c r="G121">
        <v>7</v>
      </c>
      <c r="H121">
        <v>17</v>
      </c>
      <c r="I121">
        <v>3</v>
      </c>
      <c r="J121">
        <v>5</v>
      </c>
      <c r="K121">
        <v>8</v>
      </c>
      <c r="L121">
        <v>3</v>
      </c>
      <c r="M121">
        <v>1</v>
      </c>
      <c r="N121">
        <v>4</v>
      </c>
      <c r="O121">
        <v>7</v>
      </c>
      <c r="P121">
        <v>8</v>
      </c>
      <c r="Q121">
        <v>15</v>
      </c>
      <c r="R121">
        <v>8</v>
      </c>
      <c r="AB121">
        <v>5</v>
      </c>
      <c r="AC121">
        <v>13</v>
      </c>
      <c r="AD121">
        <v>5</v>
      </c>
      <c r="AE121">
        <v>5</v>
      </c>
      <c r="AF121">
        <v>10</v>
      </c>
      <c r="AG121">
        <v>5</v>
      </c>
      <c r="AH121">
        <v>2</v>
      </c>
      <c r="AI121">
        <v>7</v>
      </c>
      <c r="AJ121">
        <v>10</v>
      </c>
      <c r="AK121">
        <v>5</v>
      </c>
      <c r="AL121">
        <v>15</v>
      </c>
      <c r="AM121">
        <v>10</v>
      </c>
      <c r="AN121">
        <v>8</v>
      </c>
      <c r="AO121">
        <v>2</v>
      </c>
      <c r="AP121">
        <v>5</v>
      </c>
      <c r="AQ121">
        <v>2</v>
      </c>
      <c r="AR121">
        <v>3</v>
      </c>
    </row>
    <row r="122" spans="1:44">
      <c r="A122" t="s">
        <v>208</v>
      </c>
      <c r="B122" t="s">
        <v>202</v>
      </c>
      <c r="C122">
        <v>7</v>
      </c>
      <c r="D122">
        <v>6.6</v>
      </c>
      <c r="E122">
        <v>5.2</v>
      </c>
      <c r="F122">
        <v>6</v>
      </c>
      <c r="G122">
        <v>6</v>
      </c>
      <c r="H122">
        <v>0</v>
      </c>
      <c r="I122">
        <v>8</v>
      </c>
      <c r="J122">
        <v>5</v>
      </c>
      <c r="K122">
        <v>13</v>
      </c>
      <c r="L122">
        <v>6</v>
      </c>
      <c r="M122">
        <v>6</v>
      </c>
      <c r="N122">
        <v>0</v>
      </c>
      <c r="O122">
        <v>10</v>
      </c>
      <c r="P122">
        <v>10</v>
      </c>
      <c r="Q122">
        <v>20</v>
      </c>
      <c r="R122">
        <v>5</v>
      </c>
      <c r="AB122">
        <v>6</v>
      </c>
      <c r="AC122">
        <v>11</v>
      </c>
      <c r="AD122">
        <v>5</v>
      </c>
      <c r="AE122">
        <v>8</v>
      </c>
      <c r="AF122">
        <v>3</v>
      </c>
      <c r="AG122">
        <v>5</v>
      </c>
      <c r="AH122">
        <v>5</v>
      </c>
      <c r="AI122">
        <v>0</v>
      </c>
      <c r="AJ122">
        <v>10</v>
      </c>
      <c r="AK122">
        <v>5</v>
      </c>
      <c r="AL122">
        <v>5</v>
      </c>
      <c r="AM122">
        <v>9</v>
      </c>
      <c r="AN122">
        <v>9</v>
      </c>
      <c r="AO122">
        <v>0</v>
      </c>
      <c r="AP122">
        <v>6</v>
      </c>
      <c r="AQ122">
        <v>6</v>
      </c>
      <c r="AR122">
        <v>0</v>
      </c>
    </row>
    <row r="123" spans="1:44">
      <c r="A123" t="s">
        <v>202</v>
      </c>
      <c r="B123" t="s">
        <v>202</v>
      </c>
      <c r="C123">
        <v>7.5</v>
      </c>
      <c r="D123">
        <v>7</v>
      </c>
      <c r="E123">
        <v>8.9</v>
      </c>
      <c r="F123">
        <v>10</v>
      </c>
      <c r="G123">
        <v>0</v>
      </c>
      <c r="H123">
        <v>10</v>
      </c>
      <c r="I123">
        <v>9</v>
      </c>
      <c r="J123">
        <v>8</v>
      </c>
      <c r="K123">
        <v>17</v>
      </c>
      <c r="L123">
        <v>5</v>
      </c>
      <c r="M123">
        <v>5</v>
      </c>
      <c r="N123">
        <v>0</v>
      </c>
      <c r="O123">
        <v>8</v>
      </c>
      <c r="P123">
        <v>9</v>
      </c>
      <c r="Q123">
        <v>17</v>
      </c>
      <c r="R123">
        <v>10</v>
      </c>
      <c r="AB123">
        <v>10</v>
      </c>
      <c r="AC123">
        <v>20</v>
      </c>
      <c r="AD123">
        <v>0</v>
      </c>
      <c r="AE123">
        <v>10</v>
      </c>
      <c r="AF123">
        <v>10</v>
      </c>
      <c r="AG123">
        <v>5</v>
      </c>
      <c r="AH123">
        <v>5</v>
      </c>
      <c r="AI123">
        <v>0</v>
      </c>
      <c r="AJ123">
        <v>10</v>
      </c>
      <c r="AK123">
        <v>5</v>
      </c>
      <c r="AL123">
        <v>15</v>
      </c>
      <c r="AM123">
        <v>10</v>
      </c>
      <c r="AN123">
        <v>10</v>
      </c>
      <c r="AO123">
        <v>0</v>
      </c>
      <c r="AP123">
        <v>8</v>
      </c>
      <c r="AQ123">
        <v>8</v>
      </c>
      <c r="AR123">
        <v>0</v>
      </c>
    </row>
    <row r="124" spans="1:44">
      <c r="A124" t="s">
        <v>202</v>
      </c>
      <c r="B124" t="s">
        <v>202</v>
      </c>
      <c r="C124">
        <v>5.7</v>
      </c>
      <c r="D124">
        <v>5</v>
      </c>
      <c r="E124">
        <v>8.6999999999999993</v>
      </c>
      <c r="F124">
        <v>5</v>
      </c>
      <c r="G124">
        <v>5</v>
      </c>
      <c r="H124">
        <v>10</v>
      </c>
      <c r="I124">
        <v>5</v>
      </c>
      <c r="J124">
        <v>6</v>
      </c>
      <c r="K124">
        <v>11</v>
      </c>
      <c r="L124">
        <v>3</v>
      </c>
      <c r="M124">
        <v>3</v>
      </c>
      <c r="N124">
        <v>6</v>
      </c>
      <c r="O124">
        <v>5</v>
      </c>
      <c r="P124">
        <v>8</v>
      </c>
      <c r="Q124">
        <v>13</v>
      </c>
      <c r="R124">
        <v>5</v>
      </c>
      <c r="AB124">
        <v>8</v>
      </c>
      <c r="AC124">
        <v>13</v>
      </c>
      <c r="AD124">
        <v>5</v>
      </c>
      <c r="AE124">
        <v>5</v>
      </c>
      <c r="AF124">
        <v>0</v>
      </c>
      <c r="AG124">
        <v>7</v>
      </c>
      <c r="AH124">
        <v>5</v>
      </c>
      <c r="AI124">
        <v>12</v>
      </c>
      <c r="AJ124">
        <v>10</v>
      </c>
      <c r="AK124">
        <v>0</v>
      </c>
      <c r="AL124">
        <v>10</v>
      </c>
      <c r="AM124">
        <v>10</v>
      </c>
      <c r="AN124">
        <v>5</v>
      </c>
      <c r="AO124">
        <v>5</v>
      </c>
      <c r="AP124">
        <v>2</v>
      </c>
      <c r="AQ124">
        <v>5</v>
      </c>
      <c r="AR124">
        <v>7</v>
      </c>
    </row>
    <row r="125" spans="1:44">
      <c r="A125" t="s">
        <v>202</v>
      </c>
      <c r="B125" t="s">
        <v>202</v>
      </c>
      <c r="C125">
        <v>2</v>
      </c>
      <c r="D125">
        <v>2</v>
      </c>
      <c r="E125">
        <v>3</v>
      </c>
      <c r="F125">
        <v>3</v>
      </c>
      <c r="G125">
        <v>4</v>
      </c>
      <c r="H125">
        <v>7</v>
      </c>
      <c r="I125">
        <v>2</v>
      </c>
      <c r="J125">
        <v>1</v>
      </c>
      <c r="K125">
        <v>3</v>
      </c>
      <c r="L125">
        <v>1</v>
      </c>
      <c r="M125">
        <v>1</v>
      </c>
      <c r="N125">
        <v>2</v>
      </c>
      <c r="O125">
        <v>1</v>
      </c>
      <c r="P125">
        <v>1</v>
      </c>
      <c r="Q125">
        <v>0</v>
      </c>
      <c r="R125">
        <v>3</v>
      </c>
      <c r="AB125">
        <v>1</v>
      </c>
      <c r="AC125">
        <v>4</v>
      </c>
      <c r="AD125">
        <v>3</v>
      </c>
      <c r="AE125">
        <v>2</v>
      </c>
      <c r="AF125">
        <v>5</v>
      </c>
      <c r="AG125">
        <v>2</v>
      </c>
      <c r="AH125">
        <v>3</v>
      </c>
      <c r="AI125">
        <v>1</v>
      </c>
      <c r="AJ125">
        <v>2</v>
      </c>
      <c r="AK125">
        <v>3</v>
      </c>
      <c r="AL125">
        <v>5</v>
      </c>
      <c r="AM125">
        <v>2</v>
      </c>
      <c r="AN125">
        <v>2</v>
      </c>
      <c r="AO125">
        <v>0</v>
      </c>
      <c r="AP125">
        <v>1</v>
      </c>
      <c r="AQ125">
        <v>2</v>
      </c>
      <c r="AR125">
        <v>3</v>
      </c>
    </row>
    <row r="126" spans="1:44">
      <c r="A126" t="s">
        <v>208</v>
      </c>
      <c r="B126" t="s">
        <v>202</v>
      </c>
      <c r="C126">
        <v>10</v>
      </c>
      <c r="D126">
        <v>9.4</v>
      </c>
      <c r="E126">
        <v>11.4</v>
      </c>
      <c r="F126">
        <v>10</v>
      </c>
      <c r="G126">
        <v>10</v>
      </c>
      <c r="H126">
        <v>20</v>
      </c>
      <c r="I126">
        <v>10</v>
      </c>
      <c r="J126">
        <v>10</v>
      </c>
      <c r="K126">
        <v>20</v>
      </c>
      <c r="L126">
        <v>10</v>
      </c>
      <c r="M126">
        <v>10</v>
      </c>
      <c r="N126">
        <v>20</v>
      </c>
      <c r="O126">
        <v>10</v>
      </c>
      <c r="P126">
        <v>10</v>
      </c>
      <c r="Q126">
        <v>0</v>
      </c>
      <c r="R126">
        <v>10</v>
      </c>
      <c r="AB126">
        <v>10</v>
      </c>
      <c r="AC126">
        <v>20</v>
      </c>
      <c r="AD126">
        <v>10</v>
      </c>
      <c r="AE126">
        <v>10</v>
      </c>
      <c r="AF126">
        <v>0</v>
      </c>
      <c r="AG126">
        <v>10</v>
      </c>
      <c r="AH126">
        <v>10</v>
      </c>
      <c r="AI126">
        <v>20</v>
      </c>
      <c r="AJ126">
        <v>10</v>
      </c>
      <c r="AK126">
        <v>10</v>
      </c>
      <c r="AL126">
        <v>0</v>
      </c>
      <c r="AM126">
        <v>10</v>
      </c>
      <c r="AN126">
        <v>10</v>
      </c>
      <c r="AO126">
        <v>0</v>
      </c>
      <c r="AP126">
        <v>10</v>
      </c>
      <c r="AQ126">
        <v>4</v>
      </c>
      <c r="AR126">
        <v>14</v>
      </c>
    </row>
    <row r="127" spans="1:44">
      <c r="A127" t="s">
        <v>208</v>
      </c>
      <c r="B127" t="s">
        <v>202</v>
      </c>
      <c r="C127">
        <v>6.9</v>
      </c>
      <c r="D127">
        <v>7.1</v>
      </c>
      <c r="E127">
        <v>6.2</v>
      </c>
      <c r="F127">
        <v>10</v>
      </c>
      <c r="G127">
        <v>7</v>
      </c>
      <c r="H127">
        <v>17</v>
      </c>
      <c r="I127">
        <v>5</v>
      </c>
      <c r="J127">
        <v>10</v>
      </c>
      <c r="K127">
        <v>15</v>
      </c>
      <c r="L127">
        <v>9</v>
      </c>
      <c r="M127">
        <v>5</v>
      </c>
      <c r="N127">
        <v>4</v>
      </c>
      <c r="O127">
        <v>3</v>
      </c>
      <c r="P127">
        <v>7</v>
      </c>
      <c r="Q127">
        <v>10</v>
      </c>
      <c r="R127">
        <v>6</v>
      </c>
      <c r="AB127">
        <v>3</v>
      </c>
      <c r="AC127">
        <v>3</v>
      </c>
      <c r="AD127">
        <v>3</v>
      </c>
      <c r="AE127">
        <v>9</v>
      </c>
      <c r="AF127">
        <v>6</v>
      </c>
      <c r="AG127">
        <v>5</v>
      </c>
      <c r="AH127">
        <v>7</v>
      </c>
      <c r="AI127">
        <v>2</v>
      </c>
      <c r="AJ127">
        <v>8</v>
      </c>
      <c r="AK127">
        <v>6</v>
      </c>
      <c r="AL127">
        <v>2</v>
      </c>
      <c r="AM127">
        <v>10</v>
      </c>
      <c r="AN127">
        <v>10</v>
      </c>
      <c r="AO127">
        <v>0</v>
      </c>
      <c r="AP127">
        <v>10</v>
      </c>
      <c r="AQ127">
        <v>7</v>
      </c>
      <c r="AR127">
        <v>3</v>
      </c>
    </row>
    <row r="128" spans="1:44">
      <c r="A128" t="s">
        <v>97</v>
      </c>
      <c r="B128" t="s">
        <v>97</v>
      </c>
      <c r="C128">
        <v>7.1</v>
      </c>
      <c r="D128">
        <v>6.4</v>
      </c>
      <c r="E128">
        <v>2.7</v>
      </c>
      <c r="F128">
        <v>10</v>
      </c>
      <c r="G128">
        <v>0</v>
      </c>
      <c r="H128">
        <v>10</v>
      </c>
      <c r="I128">
        <v>0</v>
      </c>
      <c r="J128">
        <v>10</v>
      </c>
      <c r="K128">
        <v>10</v>
      </c>
      <c r="L128">
        <v>10</v>
      </c>
      <c r="M128">
        <v>10</v>
      </c>
      <c r="N128">
        <v>0</v>
      </c>
      <c r="O128">
        <v>0</v>
      </c>
      <c r="P128">
        <v>0</v>
      </c>
      <c r="Q128">
        <v>0</v>
      </c>
      <c r="R128">
        <v>10</v>
      </c>
      <c r="AB128">
        <v>6</v>
      </c>
      <c r="AC128">
        <v>4</v>
      </c>
      <c r="AD128">
        <v>5</v>
      </c>
      <c r="AE128">
        <v>5</v>
      </c>
      <c r="AF128">
        <v>0</v>
      </c>
      <c r="AG128">
        <v>8</v>
      </c>
      <c r="AH128">
        <v>8</v>
      </c>
      <c r="AI128">
        <v>0</v>
      </c>
      <c r="AJ128">
        <v>8</v>
      </c>
      <c r="AK128">
        <v>7</v>
      </c>
      <c r="AL128">
        <v>1</v>
      </c>
      <c r="AM128">
        <v>10</v>
      </c>
      <c r="AN128">
        <v>10</v>
      </c>
      <c r="AO128">
        <v>0</v>
      </c>
      <c r="AP128">
        <v>10</v>
      </c>
      <c r="AQ128">
        <v>8</v>
      </c>
      <c r="AR128">
        <v>2</v>
      </c>
    </row>
    <row r="129" spans="1:44">
      <c r="A129" t="s">
        <v>97</v>
      </c>
      <c r="B129" t="s">
        <v>97</v>
      </c>
      <c r="C129">
        <v>5.8</v>
      </c>
      <c r="D129">
        <v>5.8</v>
      </c>
      <c r="E129">
        <v>7.6</v>
      </c>
      <c r="F129">
        <v>5</v>
      </c>
      <c r="G129">
        <v>7</v>
      </c>
      <c r="H129">
        <v>12</v>
      </c>
      <c r="I129">
        <v>6</v>
      </c>
      <c r="J129">
        <v>5</v>
      </c>
      <c r="K129">
        <v>11</v>
      </c>
      <c r="L129">
        <v>0</v>
      </c>
      <c r="M129">
        <v>0</v>
      </c>
      <c r="N129">
        <v>0</v>
      </c>
      <c r="O129">
        <v>0</v>
      </c>
      <c r="P129">
        <v>0</v>
      </c>
      <c r="Q129">
        <v>0</v>
      </c>
      <c r="R129">
        <v>4</v>
      </c>
      <c r="AB129">
        <v>2</v>
      </c>
      <c r="AC129">
        <v>6</v>
      </c>
      <c r="AD129">
        <v>10</v>
      </c>
      <c r="AE129">
        <v>10</v>
      </c>
      <c r="AF129">
        <v>0</v>
      </c>
      <c r="AG129">
        <v>10</v>
      </c>
      <c r="AH129">
        <v>10</v>
      </c>
      <c r="AI129">
        <v>20</v>
      </c>
      <c r="AJ129">
        <v>3</v>
      </c>
      <c r="AK129">
        <v>4</v>
      </c>
      <c r="AL129">
        <v>7</v>
      </c>
      <c r="AM129">
        <v>10</v>
      </c>
      <c r="AN129">
        <v>10</v>
      </c>
      <c r="AO129">
        <v>0</v>
      </c>
      <c r="AP129">
        <v>10</v>
      </c>
      <c r="AQ129">
        <v>10</v>
      </c>
      <c r="AR129">
        <v>20</v>
      </c>
    </row>
    <row r="131" spans="1:44">
      <c r="A131" s="42" t="s">
        <v>86</v>
      </c>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row>
    <row r="132" spans="1:44">
      <c r="A132" s="42">
        <v>1</v>
      </c>
      <c r="B132" s="43"/>
      <c r="C132" s="43"/>
      <c r="D132" s="42">
        <v>2</v>
      </c>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row>
    <row r="133" spans="1:44">
      <c r="A133" s="42" t="s">
        <v>64</v>
      </c>
      <c r="B133" s="42"/>
      <c r="C133" s="43"/>
      <c r="D133" s="42" t="s">
        <v>65</v>
      </c>
      <c r="E133" s="42"/>
      <c r="F133" s="43"/>
      <c r="G133" s="43" t="s">
        <v>213</v>
      </c>
      <c r="H133" s="43"/>
      <c r="I133" s="43"/>
      <c r="J133" s="43"/>
      <c r="K133" s="43"/>
      <c r="L133" s="43"/>
      <c r="M133" s="43"/>
      <c r="N133" s="43"/>
      <c r="O133" s="43"/>
      <c r="P133" s="43"/>
      <c r="Q133" s="43"/>
      <c r="R133" s="43"/>
      <c r="S133" s="43"/>
      <c r="T133" s="43"/>
      <c r="U133" s="43"/>
      <c r="V133" s="43"/>
      <c r="W133" s="43"/>
      <c r="X133" s="43"/>
      <c r="Y133" s="43"/>
      <c r="Z133" s="43"/>
      <c r="AA133" s="43"/>
      <c r="AB133" s="43"/>
      <c r="AC133" s="43"/>
    </row>
    <row r="134" spans="1:44">
      <c r="A134" s="42" t="s">
        <v>202</v>
      </c>
      <c r="B134" s="42" t="s">
        <v>203</v>
      </c>
      <c r="C134" s="43"/>
      <c r="D134" s="42" t="s">
        <v>203</v>
      </c>
      <c r="E134" s="42" t="s">
        <v>202</v>
      </c>
      <c r="F134" s="43"/>
      <c r="G134" s="42">
        <v>1</v>
      </c>
      <c r="H134" s="43"/>
      <c r="I134" s="43"/>
      <c r="J134" s="43"/>
      <c r="K134" s="43"/>
      <c r="L134" s="43"/>
      <c r="M134" s="43"/>
      <c r="N134" s="43">
        <v>2</v>
      </c>
      <c r="O134" s="43"/>
      <c r="P134" s="43"/>
      <c r="Q134" s="43"/>
      <c r="R134" s="43"/>
      <c r="S134" s="43"/>
      <c r="T134" s="43"/>
      <c r="U134" s="43"/>
      <c r="V134" s="43"/>
      <c r="W134" s="43"/>
      <c r="X134" s="43"/>
      <c r="Y134" s="43"/>
      <c r="Z134" s="43"/>
      <c r="AA134" s="43"/>
      <c r="AB134" s="43"/>
      <c r="AC134" s="43"/>
    </row>
    <row r="135" spans="1:44">
      <c r="A135" s="43">
        <v>3.5</v>
      </c>
      <c r="B135" s="43">
        <v>5</v>
      </c>
      <c r="C135" s="43"/>
      <c r="D135" s="43">
        <v>5.2</v>
      </c>
      <c r="E135" s="43">
        <v>3.3</v>
      </c>
      <c r="F135" s="43"/>
      <c r="G135" s="43" t="s">
        <v>67</v>
      </c>
      <c r="H135" s="43"/>
      <c r="I135" s="43"/>
      <c r="J135" s="43"/>
      <c r="K135" s="43"/>
      <c r="L135" s="43"/>
      <c r="M135" s="43"/>
      <c r="N135" s="43" t="s">
        <v>67</v>
      </c>
      <c r="O135" s="43"/>
      <c r="P135" s="43"/>
      <c r="Q135" s="43"/>
      <c r="R135" s="43"/>
      <c r="S135" s="43"/>
      <c r="T135" s="43"/>
      <c r="U135" s="43"/>
      <c r="V135" s="43"/>
      <c r="W135" s="43"/>
      <c r="X135" s="43"/>
      <c r="Y135" s="43"/>
      <c r="Z135" s="43"/>
      <c r="AA135" s="43"/>
      <c r="AB135" s="43"/>
      <c r="AC135" s="43"/>
    </row>
    <row r="136" spans="1:44">
      <c r="A136" s="43">
        <v>9.3000000000000007</v>
      </c>
      <c r="B136" s="43">
        <v>9.5</v>
      </c>
      <c r="C136" s="43"/>
      <c r="D136" s="43">
        <v>9.5</v>
      </c>
      <c r="E136" s="43">
        <v>6.1</v>
      </c>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row>
    <row r="137" spans="1:44" ht="16" thickBot="1">
      <c r="A137" s="43">
        <v>8.5</v>
      </c>
      <c r="B137" s="43">
        <v>6.8</v>
      </c>
      <c r="C137" s="43"/>
      <c r="D137" s="43">
        <v>6.8</v>
      </c>
      <c r="E137" s="43">
        <v>4.7</v>
      </c>
      <c r="F137" s="43"/>
      <c r="G137" s="43" t="s">
        <v>68</v>
      </c>
      <c r="H137" s="43"/>
      <c r="I137" s="43"/>
      <c r="J137" s="43"/>
      <c r="K137" s="43"/>
      <c r="L137" s="43"/>
      <c r="M137" s="43"/>
      <c r="N137" s="43" t="s">
        <v>68</v>
      </c>
      <c r="O137" s="43"/>
      <c r="P137" s="43"/>
      <c r="Q137" s="43"/>
      <c r="R137" s="43"/>
      <c r="S137" s="43"/>
      <c r="T137" s="43"/>
      <c r="U137" s="43"/>
      <c r="V137" s="43"/>
      <c r="W137" s="43"/>
      <c r="X137" s="43"/>
      <c r="Y137" s="43"/>
      <c r="Z137" s="43"/>
      <c r="AA137" s="43"/>
      <c r="AB137" s="43"/>
      <c r="AC137" s="43"/>
    </row>
    <row r="138" spans="1:44">
      <c r="A138" s="43">
        <v>6.2</v>
      </c>
      <c r="B138" s="43">
        <v>8.9</v>
      </c>
      <c r="C138" s="43"/>
      <c r="D138" s="43">
        <v>7.3</v>
      </c>
      <c r="E138" s="43">
        <v>6.2</v>
      </c>
      <c r="F138" s="43"/>
      <c r="G138" s="44" t="s">
        <v>69</v>
      </c>
      <c r="H138" s="44" t="s">
        <v>70</v>
      </c>
      <c r="I138" s="44" t="s">
        <v>71</v>
      </c>
      <c r="J138" s="44" t="s">
        <v>72</v>
      </c>
      <c r="K138" s="44" t="s">
        <v>73</v>
      </c>
      <c r="L138" s="43"/>
      <c r="M138" s="43"/>
      <c r="N138" s="44" t="s">
        <v>69</v>
      </c>
      <c r="O138" s="44" t="s">
        <v>70</v>
      </c>
      <c r="P138" s="44" t="s">
        <v>71</v>
      </c>
      <c r="Q138" s="44" t="s">
        <v>72</v>
      </c>
      <c r="R138" s="44" t="s">
        <v>73</v>
      </c>
      <c r="S138" s="49"/>
      <c r="T138" s="49"/>
      <c r="U138" s="49"/>
      <c r="V138" s="49"/>
      <c r="W138" s="49"/>
      <c r="X138" s="49"/>
      <c r="Y138" s="49"/>
      <c r="Z138" s="49"/>
      <c r="AA138" s="49"/>
      <c r="AB138" s="43"/>
      <c r="AC138" s="43"/>
    </row>
    <row r="139" spans="1:44">
      <c r="A139" s="43">
        <v>6.1</v>
      </c>
      <c r="B139" s="43">
        <v>8.3000000000000007</v>
      </c>
      <c r="C139" s="43"/>
      <c r="D139" s="43">
        <v>5</v>
      </c>
      <c r="E139" s="43">
        <v>4.3</v>
      </c>
      <c r="F139" s="43"/>
      <c r="G139" s="45" t="s">
        <v>74</v>
      </c>
      <c r="H139" s="45">
        <v>12</v>
      </c>
      <c r="I139" s="45">
        <v>81.800000000000011</v>
      </c>
      <c r="J139" s="45">
        <v>6.8166666666666673</v>
      </c>
      <c r="K139" s="45">
        <v>5.5633333333333272</v>
      </c>
      <c r="L139" s="43"/>
      <c r="M139" s="43"/>
      <c r="N139" s="45" t="s">
        <v>74</v>
      </c>
      <c r="O139" s="45">
        <v>17</v>
      </c>
      <c r="P139" s="45">
        <v>107.70000000000002</v>
      </c>
      <c r="Q139" s="45">
        <v>6.3352941176470594</v>
      </c>
      <c r="R139" s="45">
        <v>2.1686764705882169</v>
      </c>
      <c r="S139" s="45"/>
      <c r="T139" s="45"/>
      <c r="U139" s="45"/>
      <c r="V139" s="45"/>
      <c r="W139" s="45"/>
      <c r="X139" s="45"/>
      <c r="Y139" s="45"/>
      <c r="Z139" s="45"/>
      <c r="AA139" s="45"/>
      <c r="AB139" s="43"/>
      <c r="AC139" s="43"/>
    </row>
    <row r="140" spans="1:44" ht="16" thickBot="1">
      <c r="A140" s="43">
        <v>9.1</v>
      </c>
      <c r="B140" s="43">
        <v>9.9</v>
      </c>
      <c r="C140" s="43"/>
      <c r="D140" s="43">
        <v>8.1999999999999993</v>
      </c>
      <c r="E140" s="43">
        <v>6.1</v>
      </c>
      <c r="F140" s="43"/>
      <c r="G140" s="46" t="s">
        <v>75</v>
      </c>
      <c r="H140" s="46">
        <v>17</v>
      </c>
      <c r="I140" s="46">
        <v>115.80000000000001</v>
      </c>
      <c r="J140" s="46">
        <v>6.8117647058823536</v>
      </c>
      <c r="K140" s="46">
        <v>2.8911029411764559</v>
      </c>
      <c r="L140" s="43"/>
      <c r="M140" s="43"/>
      <c r="N140" s="46" t="s">
        <v>75</v>
      </c>
      <c r="O140" s="46">
        <v>12</v>
      </c>
      <c r="P140" s="46">
        <v>67.8</v>
      </c>
      <c r="Q140" s="46">
        <v>5.6499999999999995</v>
      </c>
      <c r="R140" s="46">
        <v>3.7809090909090939</v>
      </c>
      <c r="S140" s="45"/>
      <c r="T140" s="45"/>
      <c r="U140" s="45"/>
      <c r="V140" s="45"/>
      <c r="W140" s="45"/>
      <c r="X140" s="45"/>
      <c r="Y140" s="45"/>
      <c r="Z140" s="45"/>
      <c r="AA140" s="45"/>
      <c r="AB140" s="43"/>
      <c r="AC140" s="43"/>
    </row>
    <row r="141" spans="1:44">
      <c r="A141" s="43">
        <v>7</v>
      </c>
      <c r="B141" s="43">
        <v>7.2</v>
      </c>
      <c r="C141" s="43"/>
      <c r="D141" s="43">
        <v>8.1</v>
      </c>
      <c r="E141" s="43">
        <v>6.6</v>
      </c>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row>
    <row r="142" spans="1:44">
      <c r="A142" s="43">
        <v>7.5</v>
      </c>
      <c r="B142" s="43">
        <v>7.7</v>
      </c>
      <c r="C142" s="43"/>
      <c r="D142" s="43">
        <v>5.0999999999999996</v>
      </c>
      <c r="E142" s="43">
        <v>7</v>
      </c>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row>
    <row r="143" spans="1:44" ht="16" thickBot="1">
      <c r="A143" s="43">
        <v>5.7</v>
      </c>
      <c r="B143" s="43">
        <v>4.7</v>
      </c>
      <c r="C143" s="43"/>
      <c r="D143" s="43">
        <v>4.7</v>
      </c>
      <c r="E143" s="43">
        <v>5</v>
      </c>
      <c r="F143" s="43"/>
      <c r="G143" s="43" t="s">
        <v>76</v>
      </c>
      <c r="H143" s="43"/>
      <c r="I143" s="43"/>
      <c r="J143" s="43"/>
      <c r="K143" s="43"/>
      <c r="L143" s="43"/>
      <c r="M143" s="43"/>
      <c r="N143" s="43" t="s">
        <v>76</v>
      </c>
      <c r="O143" s="43"/>
      <c r="P143" s="43"/>
      <c r="Q143" s="43"/>
      <c r="R143" s="43"/>
      <c r="S143" s="43"/>
      <c r="T143" s="43"/>
      <c r="U143" s="43"/>
      <c r="V143" s="43"/>
      <c r="W143" s="43"/>
      <c r="X143" s="43"/>
      <c r="Y143" s="43"/>
      <c r="Z143" s="43"/>
      <c r="AA143" s="43"/>
      <c r="AB143" s="43"/>
      <c r="AC143" s="43"/>
    </row>
    <row r="144" spans="1:44">
      <c r="A144" s="43">
        <v>2</v>
      </c>
      <c r="B144" s="43">
        <v>5.4</v>
      </c>
      <c r="C144" s="43"/>
      <c r="D144" s="43">
        <v>5.4</v>
      </c>
      <c r="E144" s="43">
        <v>2</v>
      </c>
      <c r="F144" s="43"/>
      <c r="G144" s="44" t="s">
        <v>77</v>
      </c>
      <c r="H144" s="44" t="s">
        <v>78</v>
      </c>
      <c r="I144" s="44" t="s">
        <v>79</v>
      </c>
      <c r="J144" s="44" t="s">
        <v>80</v>
      </c>
      <c r="K144" s="44" t="s">
        <v>81</v>
      </c>
      <c r="L144" s="44" t="s">
        <v>82</v>
      </c>
      <c r="M144" s="44" t="s">
        <v>83</v>
      </c>
      <c r="N144" s="44" t="s">
        <v>77</v>
      </c>
      <c r="O144" s="44" t="s">
        <v>78</v>
      </c>
      <c r="P144" s="44" t="s">
        <v>79</v>
      </c>
      <c r="Q144" s="44" t="s">
        <v>80</v>
      </c>
      <c r="R144" s="44" t="s">
        <v>81</v>
      </c>
      <c r="S144" s="44"/>
      <c r="T144" s="44"/>
      <c r="U144" s="44"/>
      <c r="V144" s="44"/>
      <c r="W144" s="44"/>
      <c r="X144" s="44"/>
      <c r="Y144" s="44"/>
      <c r="Z144" s="44"/>
      <c r="AA144" s="44"/>
      <c r="AB144" s="44" t="s">
        <v>82</v>
      </c>
      <c r="AC144" s="44" t="s">
        <v>83</v>
      </c>
    </row>
    <row r="145" spans="1:29">
      <c r="A145" s="43">
        <v>10</v>
      </c>
      <c r="B145" s="43">
        <v>7.5</v>
      </c>
      <c r="C145" s="43"/>
      <c r="D145" s="43">
        <v>7.5</v>
      </c>
      <c r="E145" s="43">
        <v>9.4</v>
      </c>
      <c r="F145" s="43"/>
      <c r="G145" s="45" t="s">
        <v>84</v>
      </c>
      <c r="H145" s="45">
        <v>1.690331304899928E-4</v>
      </c>
      <c r="I145" s="45">
        <v>1</v>
      </c>
      <c r="J145" s="45">
        <v>1.690331304899928E-4</v>
      </c>
      <c r="K145" s="45">
        <v>4.2472883265431555E-5</v>
      </c>
      <c r="L145" s="45">
        <v>0.99484804076512234</v>
      </c>
      <c r="M145" s="45">
        <v>4.2100084683597556</v>
      </c>
      <c r="N145" s="45" t="s">
        <v>84</v>
      </c>
      <c r="O145" s="45">
        <v>3.3035902636916603</v>
      </c>
      <c r="P145" s="45">
        <v>1</v>
      </c>
      <c r="Q145" s="45">
        <v>3.3035902636916603</v>
      </c>
      <c r="R145" s="45">
        <v>1.1692005852637981</v>
      </c>
      <c r="S145" s="45"/>
      <c r="T145" s="45"/>
      <c r="U145" s="45"/>
      <c r="V145" s="45"/>
      <c r="W145" s="45"/>
      <c r="X145" s="45"/>
      <c r="Y145" s="45"/>
      <c r="Z145" s="45"/>
      <c r="AA145" s="45"/>
      <c r="AB145" s="45">
        <v>0.28912924213721025</v>
      </c>
      <c r="AC145" s="45">
        <v>4.2100084683597556</v>
      </c>
    </row>
    <row r="146" spans="1:29">
      <c r="A146" s="43">
        <v>6.9</v>
      </c>
      <c r="B146" s="43">
        <v>4.8</v>
      </c>
      <c r="C146" s="43"/>
      <c r="D146" s="43">
        <v>4.8</v>
      </c>
      <c r="E146" s="43">
        <v>7.1</v>
      </c>
      <c r="F146" s="43"/>
      <c r="G146" s="45" t="s">
        <v>85</v>
      </c>
      <c r="H146" s="45">
        <v>107.45431372549021</v>
      </c>
      <c r="I146" s="45">
        <v>27</v>
      </c>
      <c r="J146" s="45">
        <v>3.9797893972403782</v>
      </c>
      <c r="K146" s="45"/>
      <c r="L146" s="45"/>
      <c r="M146" s="45"/>
      <c r="N146" s="45" t="s">
        <v>85</v>
      </c>
      <c r="O146" s="45">
        <v>76.288823529411758</v>
      </c>
      <c r="P146" s="45">
        <v>27</v>
      </c>
      <c r="Q146" s="45">
        <v>2.8255119825708057</v>
      </c>
      <c r="R146" s="45"/>
      <c r="S146" s="45"/>
      <c r="T146" s="45"/>
      <c r="U146" s="45"/>
      <c r="V146" s="45"/>
      <c r="W146" s="45"/>
      <c r="X146" s="45"/>
      <c r="Y146" s="45"/>
      <c r="Z146" s="45"/>
      <c r="AA146" s="45"/>
      <c r="AB146" s="45"/>
      <c r="AC146" s="45"/>
    </row>
    <row r="147" spans="1:29">
      <c r="A147" s="43"/>
      <c r="B147" s="43">
        <v>6.8</v>
      </c>
      <c r="C147" s="43"/>
      <c r="D147" s="43">
        <v>6.8</v>
      </c>
      <c r="E147" s="43"/>
      <c r="F147" s="43"/>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row>
    <row r="148" spans="1:29" ht="16" thickBot="1">
      <c r="A148" s="43"/>
      <c r="B148" s="43">
        <v>6.7</v>
      </c>
      <c r="C148" s="43"/>
      <c r="D148" s="43">
        <v>6.7</v>
      </c>
      <c r="E148" s="43"/>
      <c r="F148" s="43"/>
      <c r="G148" s="46" t="s">
        <v>86</v>
      </c>
      <c r="H148" s="46">
        <v>107.4544827586207</v>
      </c>
      <c r="I148" s="46">
        <v>28</v>
      </c>
      <c r="J148" s="46"/>
      <c r="K148" s="46"/>
      <c r="L148" s="46"/>
      <c r="M148" s="46"/>
      <c r="N148" s="46" t="s">
        <v>86</v>
      </c>
      <c r="O148" s="46">
        <v>79.592413793103418</v>
      </c>
      <c r="P148" s="46">
        <v>28</v>
      </c>
      <c r="Q148" s="46"/>
      <c r="R148" s="46"/>
      <c r="S148" s="46"/>
      <c r="T148" s="46"/>
      <c r="U148" s="46"/>
      <c r="V148" s="46"/>
      <c r="W148" s="46"/>
      <c r="X148" s="46"/>
      <c r="Y148" s="46"/>
      <c r="Z148" s="46"/>
      <c r="AA148" s="46"/>
      <c r="AB148" s="46"/>
      <c r="AC148" s="46"/>
    </row>
    <row r="149" spans="1:29">
      <c r="A149" s="43"/>
      <c r="B149" s="43">
        <v>4.9000000000000004</v>
      </c>
      <c r="C149" s="43"/>
      <c r="D149" s="43">
        <v>4.9000000000000004</v>
      </c>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row>
    <row r="150" spans="1:29">
      <c r="A150" s="43"/>
      <c r="B150" s="43">
        <v>6.9</v>
      </c>
      <c r="C150" s="43"/>
      <c r="D150" s="43">
        <v>6.9</v>
      </c>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row>
    <row r="151" spans="1:29">
      <c r="A151" s="43"/>
      <c r="B151" s="43">
        <v>4.8</v>
      </c>
      <c r="C151" s="43"/>
      <c r="D151" s="43">
        <v>4.8</v>
      </c>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row>
    <row r="152" spans="1:29">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row>
    <row r="153" spans="1:29">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row>
    <row r="154" spans="1:29">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row>
    <row r="155" spans="1:29">
      <c r="A155" s="42" t="s">
        <v>86</v>
      </c>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row>
    <row r="156" spans="1:29">
      <c r="A156" s="43">
        <v>3</v>
      </c>
      <c r="B156" s="43"/>
      <c r="C156" s="43"/>
      <c r="D156" s="43">
        <v>4</v>
      </c>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row>
    <row r="157" spans="1:29">
      <c r="A157" s="42" t="s">
        <v>64</v>
      </c>
      <c r="B157" s="42"/>
      <c r="C157" s="43"/>
      <c r="D157" s="42" t="s">
        <v>65</v>
      </c>
      <c r="E157" s="42"/>
      <c r="F157" s="43"/>
      <c r="G157" s="43">
        <v>3</v>
      </c>
      <c r="H157" s="43"/>
      <c r="I157" s="43"/>
      <c r="J157" s="43"/>
      <c r="K157" s="43"/>
      <c r="L157" s="43"/>
      <c r="M157" s="43"/>
      <c r="N157" s="43">
        <v>4</v>
      </c>
      <c r="O157" s="43"/>
      <c r="P157" s="43"/>
      <c r="Q157" s="43"/>
      <c r="R157" s="43"/>
      <c r="S157" s="43"/>
      <c r="T157" s="43"/>
      <c r="U157" s="43"/>
      <c r="V157" s="43"/>
      <c r="W157" s="43"/>
      <c r="X157" s="43"/>
      <c r="Y157" s="43"/>
      <c r="Z157" s="43"/>
      <c r="AA157" s="43"/>
      <c r="AB157" s="43"/>
      <c r="AC157" s="43"/>
    </row>
    <row r="158" spans="1:29">
      <c r="A158" s="42" t="s">
        <v>208</v>
      </c>
      <c r="B158" s="42" t="s">
        <v>203</v>
      </c>
      <c r="C158" s="43"/>
      <c r="D158" s="42" t="s">
        <v>207</v>
      </c>
      <c r="E158" s="42" t="s">
        <v>202</v>
      </c>
      <c r="F158" s="43"/>
      <c r="G158" s="43" t="s">
        <v>67</v>
      </c>
      <c r="H158" s="43"/>
      <c r="I158" s="43"/>
      <c r="J158" s="43"/>
      <c r="K158" s="43"/>
      <c r="L158" s="43"/>
      <c r="M158" s="43"/>
      <c r="N158" s="43" t="s">
        <v>67</v>
      </c>
      <c r="O158" s="43"/>
      <c r="P158" s="43"/>
      <c r="Q158" s="43"/>
      <c r="R158" s="43"/>
      <c r="S158" s="43"/>
      <c r="T158" s="43"/>
      <c r="U158" s="43"/>
      <c r="V158" s="43"/>
      <c r="W158" s="43"/>
      <c r="X158" s="43"/>
      <c r="Y158" s="43"/>
      <c r="Z158" s="43"/>
      <c r="AA158" s="43"/>
      <c r="AB158" s="43"/>
      <c r="AC158" s="43"/>
    </row>
    <row r="159" spans="1:29">
      <c r="A159" s="43">
        <v>9.3000000000000007</v>
      </c>
      <c r="B159" s="43">
        <v>5</v>
      </c>
      <c r="C159" s="43"/>
      <c r="D159" s="43">
        <v>6.8</v>
      </c>
      <c r="E159" s="43">
        <v>3.3</v>
      </c>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row>
    <row r="160" spans="1:29" ht="16" thickBot="1">
      <c r="A160" s="43">
        <v>6.2</v>
      </c>
      <c r="B160" s="43">
        <v>9.5</v>
      </c>
      <c r="C160" s="43"/>
      <c r="D160" s="43">
        <v>5</v>
      </c>
      <c r="E160" s="43">
        <v>6.1</v>
      </c>
      <c r="F160" s="43"/>
      <c r="G160" s="43" t="s">
        <v>68</v>
      </c>
      <c r="H160" s="43"/>
      <c r="I160" s="43"/>
      <c r="J160" s="43"/>
      <c r="K160" s="43"/>
      <c r="L160" s="43"/>
      <c r="M160" s="43"/>
      <c r="N160" s="43" t="s">
        <v>68</v>
      </c>
      <c r="O160" s="43"/>
      <c r="P160" s="43"/>
      <c r="Q160" s="43"/>
      <c r="R160" s="43"/>
      <c r="S160" s="43"/>
      <c r="T160" s="43"/>
      <c r="U160" s="43"/>
      <c r="V160" s="43"/>
      <c r="W160" s="43"/>
      <c r="X160" s="43"/>
      <c r="Y160" s="43"/>
      <c r="Z160" s="43"/>
      <c r="AA160" s="43"/>
      <c r="AB160" s="43"/>
      <c r="AC160" s="43"/>
    </row>
    <row r="161" spans="1:29">
      <c r="A161" s="43">
        <v>6.1</v>
      </c>
      <c r="B161" s="43">
        <v>6.8</v>
      </c>
      <c r="C161" s="43"/>
      <c r="D161" s="43">
        <v>8.1</v>
      </c>
      <c r="E161" s="43">
        <v>4.7</v>
      </c>
      <c r="F161" s="43"/>
      <c r="G161" s="44" t="s">
        <v>69</v>
      </c>
      <c r="H161" s="44" t="s">
        <v>70</v>
      </c>
      <c r="I161" s="44" t="s">
        <v>71</v>
      </c>
      <c r="J161" s="44" t="s">
        <v>72</v>
      </c>
      <c r="K161" s="44" t="s">
        <v>73</v>
      </c>
      <c r="L161" s="43"/>
      <c r="M161" s="43"/>
      <c r="N161" s="44" t="s">
        <v>69</v>
      </c>
      <c r="O161" s="44" t="s">
        <v>70</v>
      </c>
      <c r="P161" s="44" t="s">
        <v>71</v>
      </c>
      <c r="Q161" s="44" t="s">
        <v>72</v>
      </c>
      <c r="R161" s="44" t="s">
        <v>73</v>
      </c>
      <c r="S161" s="49"/>
      <c r="T161" s="49"/>
      <c r="U161" s="49"/>
      <c r="V161" s="49"/>
      <c r="W161" s="49"/>
      <c r="X161" s="49"/>
      <c r="Y161" s="49"/>
      <c r="Z161" s="49"/>
      <c r="AA161" s="49"/>
      <c r="AB161" s="43"/>
      <c r="AC161" s="43"/>
    </row>
    <row r="162" spans="1:29">
      <c r="A162" s="43">
        <v>9.1</v>
      </c>
      <c r="B162" s="43">
        <v>8.9</v>
      </c>
      <c r="C162" s="43"/>
      <c r="D162" s="43">
        <v>5.0999999999999996</v>
      </c>
      <c r="E162" s="43">
        <v>6.2</v>
      </c>
      <c r="F162" s="43"/>
      <c r="G162" s="45" t="s">
        <v>74</v>
      </c>
      <c r="H162" s="45">
        <v>7</v>
      </c>
      <c r="I162" s="45">
        <v>54.6</v>
      </c>
      <c r="J162" s="45">
        <v>7.8</v>
      </c>
      <c r="K162" s="45">
        <v>2.6133333333333248</v>
      </c>
      <c r="L162" s="43"/>
      <c r="M162" s="43"/>
      <c r="N162" s="45" t="s">
        <v>74</v>
      </c>
      <c r="O162" s="45">
        <v>6</v>
      </c>
      <c r="P162" s="45">
        <v>37.9</v>
      </c>
      <c r="Q162" s="45">
        <v>6.3166666666666664</v>
      </c>
      <c r="R162" s="45">
        <v>1.7736666666666678</v>
      </c>
      <c r="S162" s="45"/>
      <c r="T162" s="45"/>
      <c r="U162" s="45"/>
      <c r="V162" s="45"/>
      <c r="W162" s="45"/>
      <c r="X162" s="45"/>
      <c r="Y162" s="45"/>
      <c r="Z162" s="45"/>
      <c r="AA162" s="45"/>
      <c r="AB162" s="43"/>
      <c r="AC162" s="43"/>
    </row>
    <row r="163" spans="1:29" ht="16" thickBot="1">
      <c r="A163" s="43">
        <v>7</v>
      </c>
      <c r="B163" s="43">
        <v>8.3000000000000007</v>
      </c>
      <c r="C163" s="43"/>
      <c r="D163" s="43">
        <v>5.4</v>
      </c>
      <c r="E163" s="43">
        <v>4.3</v>
      </c>
      <c r="F163" s="43"/>
      <c r="G163" s="46" t="s">
        <v>75</v>
      </c>
      <c r="H163" s="46">
        <v>17</v>
      </c>
      <c r="I163" s="46">
        <v>115.80000000000001</v>
      </c>
      <c r="J163" s="46">
        <v>6.8117647058823536</v>
      </c>
      <c r="K163" s="46">
        <v>2.8911029411764559</v>
      </c>
      <c r="L163" s="43"/>
      <c r="M163" s="43"/>
      <c r="N163" s="46" t="s">
        <v>75</v>
      </c>
      <c r="O163" s="46">
        <v>12</v>
      </c>
      <c r="P163" s="46">
        <v>67.8</v>
      </c>
      <c r="Q163" s="46">
        <v>5.6499999999999995</v>
      </c>
      <c r="R163" s="46">
        <v>3.7809090909090939</v>
      </c>
      <c r="S163" s="45"/>
      <c r="T163" s="45"/>
      <c r="U163" s="45"/>
      <c r="V163" s="45"/>
      <c r="W163" s="45"/>
      <c r="X163" s="45"/>
      <c r="Y163" s="45"/>
      <c r="Z163" s="45"/>
      <c r="AA163" s="45"/>
      <c r="AB163" s="43"/>
      <c r="AC163" s="43"/>
    </row>
    <row r="164" spans="1:29">
      <c r="A164" s="43">
        <v>10</v>
      </c>
      <c r="B164" s="43">
        <v>9.9</v>
      </c>
      <c r="C164" s="43"/>
      <c r="D164" s="43">
        <v>7.5</v>
      </c>
      <c r="E164" s="43">
        <v>6.1</v>
      </c>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row>
    <row r="165" spans="1:29">
      <c r="A165" s="43">
        <v>6.9</v>
      </c>
      <c r="B165" s="43">
        <v>7.2</v>
      </c>
      <c r="C165" s="43"/>
      <c r="D165" s="43"/>
      <c r="E165" s="43">
        <v>6.6</v>
      </c>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row>
    <row r="166" spans="1:29" ht="16" thickBot="1">
      <c r="A166" s="43"/>
      <c r="B166" s="43">
        <v>7.7</v>
      </c>
      <c r="C166" s="43"/>
      <c r="D166" s="43"/>
      <c r="E166" s="43">
        <v>7</v>
      </c>
      <c r="F166" s="43"/>
      <c r="G166" s="43" t="s">
        <v>76</v>
      </c>
      <c r="H166" s="43"/>
      <c r="I166" s="43"/>
      <c r="J166" s="43"/>
      <c r="K166" s="43"/>
      <c r="L166" s="43"/>
      <c r="M166" s="43"/>
      <c r="N166" s="43" t="s">
        <v>76</v>
      </c>
      <c r="O166" s="43"/>
      <c r="P166" s="43"/>
      <c r="Q166" s="43"/>
      <c r="R166" s="43"/>
      <c r="S166" s="43"/>
      <c r="T166" s="43"/>
      <c r="U166" s="43"/>
      <c r="V166" s="43"/>
      <c r="W166" s="43"/>
      <c r="X166" s="43"/>
      <c r="Y166" s="43"/>
      <c r="Z166" s="43"/>
      <c r="AA166" s="43"/>
      <c r="AB166" s="43"/>
      <c r="AC166" s="43"/>
    </row>
    <row r="167" spans="1:29">
      <c r="A167" s="43"/>
      <c r="B167" s="43">
        <v>4.7</v>
      </c>
      <c r="C167" s="43"/>
      <c r="D167" s="43"/>
      <c r="E167" s="43">
        <v>5</v>
      </c>
      <c r="F167" s="43"/>
      <c r="G167" s="44" t="s">
        <v>77</v>
      </c>
      <c r="H167" s="44" t="s">
        <v>78</v>
      </c>
      <c r="I167" s="44" t="s">
        <v>79</v>
      </c>
      <c r="J167" s="44" t="s">
        <v>80</v>
      </c>
      <c r="K167" s="44" t="s">
        <v>81</v>
      </c>
      <c r="L167" s="44" t="s">
        <v>82</v>
      </c>
      <c r="M167" s="44" t="s">
        <v>83</v>
      </c>
      <c r="N167" s="44" t="s">
        <v>77</v>
      </c>
      <c r="O167" s="44" t="s">
        <v>78</v>
      </c>
      <c r="P167" s="44" t="s">
        <v>79</v>
      </c>
      <c r="Q167" s="44" t="s">
        <v>80</v>
      </c>
      <c r="R167" s="44" t="s">
        <v>81</v>
      </c>
      <c r="S167" s="44"/>
      <c r="T167" s="44"/>
      <c r="U167" s="44"/>
      <c r="V167" s="44"/>
      <c r="W167" s="44"/>
      <c r="X167" s="44"/>
      <c r="Y167" s="44"/>
      <c r="Z167" s="44"/>
      <c r="AA167" s="44"/>
      <c r="AB167" s="44" t="s">
        <v>82</v>
      </c>
      <c r="AC167" s="44" t="s">
        <v>83</v>
      </c>
    </row>
    <row r="168" spans="1:29">
      <c r="A168" s="43"/>
      <c r="B168" s="43">
        <v>5.4</v>
      </c>
      <c r="C168" s="43"/>
      <c r="D168" s="43"/>
      <c r="E168" s="43">
        <v>2</v>
      </c>
      <c r="F168" s="43"/>
      <c r="G168" s="45" t="s">
        <v>84</v>
      </c>
      <c r="H168" s="45">
        <v>4.8423529411764719</v>
      </c>
      <c r="I168" s="45">
        <v>1</v>
      </c>
      <c r="J168" s="45">
        <v>4.8423529411764719</v>
      </c>
      <c r="K168" s="45">
        <v>1.7199840446749104</v>
      </c>
      <c r="L168" s="45">
        <v>0.20321801321434199</v>
      </c>
      <c r="M168" s="45">
        <v>4.3009495017776587</v>
      </c>
      <c r="N168" s="45" t="s">
        <v>84</v>
      </c>
      <c r="O168" s="45">
        <v>1.7777777777777786</v>
      </c>
      <c r="P168" s="45">
        <v>1</v>
      </c>
      <c r="Q168" s="45">
        <v>1.7777777777777786</v>
      </c>
      <c r="R168" s="45">
        <v>0.56372144233415933</v>
      </c>
      <c r="S168" s="45"/>
      <c r="T168" s="45"/>
      <c r="U168" s="45"/>
      <c r="V168" s="45"/>
      <c r="W168" s="45"/>
      <c r="X168" s="45"/>
      <c r="Y168" s="45"/>
      <c r="Z168" s="45"/>
      <c r="AA168" s="45"/>
      <c r="AB168" s="45">
        <v>0.463664783830252</v>
      </c>
      <c r="AC168" s="45">
        <v>4.4939984776663584</v>
      </c>
    </row>
    <row r="169" spans="1:29">
      <c r="A169" s="43"/>
      <c r="B169" s="43">
        <v>7.5</v>
      </c>
      <c r="C169" s="43"/>
      <c r="D169" s="43"/>
      <c r="E169" s="43">
        <v>9.4</v>
      </c>
      <c r="F169" s="43"/>
      <c r="G169" s="45" t="s">
        <v>85</v>
      </c>
      <c r="H169" s="45">
        <v>61.937647058823543</v>
      </c>
      <c r="I169" s="45">
        <v>22</v>
      </c>
      <c r="J169" s="45">
        <v>2.8153475935828882</v>
      </c>
      <c r="K169" s="45"/>
      <c r="L169" s="45"/>
      <c r="M169" s="45"/>
      <c r="N169" s="45" t="s">
        <v>85</v>
      </c>
      <c r="O169" s="45">
        <v>50.458333333333336</v>
      </c>
      <c r="P169" s="45">
        <v>16</v>
      </c>
      <c r="Q169" s="45">
        <v>3.1536458333333335</v>
      </c>
      <c r="R169" s="45"/>
      <c r="S169" s="45"/>
      <c r="T169" s="45"/>
      <c r="U169" s="45"/>
      <c r="V169" s="45"/>
      <c r="W169" s="45"/>
      <c r="X169" s="45"/>
      <c r="Y169" s="45"/>
      <c r="Z169" s="45"/>
      <c r="AA169" s="45"/>
      <c r="AB169" s="45"/>
      <c r="AC169" s="45"/>
    </row>
    <row r="170" spans="1:29">
      <c r="A170" s="43"/>
      <c r="B170" s="43">
        <v>4.8</v>
      </c>
      <c r="C170" s="43"/>
      <c r="D170" s="43"/>
      <c r="E170" s="43">
        <v>7.1</v>
      </c>
      <c r="F170" s="43"/>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row>
    <row r="171" spans="1:29" ht="16" thickBot="1">
      <c r="A171" s="43"/>
      <c r="B171" s="43">
        <v>6.8</v>
      </c>
      <c r="C171" s="43"/>
      <c r="D171" s="43"/>
      <c r="E171" s="43"/>
      <c r="F171" s="43"/>
      <c r="G171" s="46" t="s">
        <v>86</v>
      </c>
      <c r="H171" s="46">
        <v>66.780000000000015</v>
      </c>
      <c r="I171" s="46">
        <v>23</v>
      </c>
      <c r="J171" s="46"/>
      <c r="K171" s="46"/>
      <c r="L171" s="46"/>
      <c r="M171" s="46"/>
      <c r="N171" s="46" t="s">
        <v>86</v>
      </c>
      <c r="O171" s="46">
        <v>52.236111111111114</v>
      </c>
      <c r="P171" s="46">
        <v>17</v>
      </c>
      <c r="Q171" s="46"/>
      <c r="R171" s="46"/>
      <c r="S171" s="46"/>
      <c r="T171" s="46"/>
      <c r="U171" s="46"/>
      <c r="V171" s="46"/>
      <c r="W171" s="46"/>
      <c r="X171" s="46"/>
      <c r="Y171" s="46"/>
      <c r="Z171" s="46"/>
      <c r="AA171" s="46"/>
      <c r="AB171" s="46"/>
      <c r="AC171" s="46"/>
    </row>
    <row r="172" spans="1:29">
      <c r="A172" s="43"/>
      <c r="B172" s="43">
        <v>6.7</v>
      </c>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row>
    <row r="173" spans="1:29">
      <c r="A173" s="43"/>
      <c r="B173" s="43">
        <v>4.9000000000000004</v>
      </c>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row>
    <row r="174" spans="1:29">
      <c r="A174" s="43"/>
      <c r="B174" s="43">
        <v>6.9</v>
      </c>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row>
    <row r="175" spans="1:29">
      <c r="A175" s="43"/>
      <c r="B175" s="43">
        <v>4.8</v>
      </c>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row>
    <row r="176" spans="1:29" s="47" customFormat="1"/>
    <row r="177" spans="1:30" s="47" customFormat="1"/>
    <row r="178" spans="1:30">
      <c r="A178" s="42" t="s">
        <v>98</v>
      </c>
      <c r="B178" s="43">
        <v>1</v>
      </c>
      <c r="D178">
        <v>2</v>
      </c>
    </row>
    <row r="179" spans="1:30">
      <c r="A179" s="42" t="s">
        <v>64</v>
      </c>
      <c r="B179" s="42"/>
      <c r="C179" s="43"/>
      <c r="D179" s="42" t="s">
        <v>65</v>
      </c>
      <c r="E179" s="42"/>
      <c r="G179" t="s">
        <v>67</v>
      </c>
      <c r="I179" t="s">
        <v>214</v>
      </c>
      <c r="O179" s="32" t="s">
        <v>67</v>
      </c>
      <c r="P179" s="32"/>
      <c r="Q179" s="32"/>
      <c r="R179" s="32"/>
      <c r="S179" s="32"/>
      <c r="T179" s="32"/>
      <c r="U179" s="32"/>
      <c r="V179" s="32"/>
      <c r="W179" s="32"/>
      <c r="X179" s="32"/>
      <c r="Y179" s="32"/>
      <c r="Z179" s="32"/>
      <c r="AA179" s="32"/>
      <c r="AB179" s="32"/>
      <c r="AC179" s="32"/>
      <c r="AD179" s="32"/>
    </row>
    <row r="180" spans="1:30">
      <c r="A180" s="42" t="s">
        <v>202</v>
      </c>
      <c r="B180" s="42" t="s">
        <v>203</v>
      </c>
      <c r="C180" s="43"/>
      <c r="D180" s="42" t="s">
        <v>203</v>
      </c>
      <c r="E180" s="42" t="s">
        <v>202</v>
      </c>
      <c r="G180">
        <v>1</v>
      </c>
      <c r="O180" s="32">
        <v>2</v>
      </c>
      <c r="P180" s="32"/>
      <c r="Q180" s="32"/>
      <c r="R180" s="32"/>
      <c r="S180" s="32"/>
      <c r="T180" s="32"/>
      <c r="U180" s="32"/>
      <c r="V180" s="32"/>
      <c r="W180" s="32"/>
      <c r="X180" s="32"/>
      <c r="Y180" s="32"/>
      <c r="Z180" s="32"/>
      <c r="AA180" s="32"/>
      <c r="AB180" s="32"/>
      <c r="AC180" s="32"/>
      <c r="AD180" s="32"/>
    </row>
    <row r="181" spans="1:30" ht="16" thickBot="1">
      <c r="A181">
        <v>3.5</v>
      </c>
      <c r="B181">
        <v>5</v>
      </c>
      <c r="D181">
        <v>5.2</v>
      </c>
      <c r="E181">
        <v>3.3</v>
      </c>
      <c r="G181" t="s">
        <v>68</v>
      </c>
      <c r="O181" s="32" t="s">
        <v>68</v>
      </c>
      <c r="P181" s="32"/>
      <c r="Q181" s="32"/>
      <c r="R181" s="32"/>
      <c r="S181" s="32"/>
      <c r="T181" s="32"/>
      <c r="U181" s="32"/>
      <c r="V181" s="32"/>
      <c r="W181" s="32"/>
      <c r="X181" s="32"/>
      <c r="Y181" s="32"/>
      <c r="Z181" s="32"/>
      <c r="AA181" s="32"/>
      <c r="AB181" s="32"/>
      <c r="AC181" s="32"/>
      <c r="AD181" s="32"/>
    </row>
    <row r="182" spans="1:30">
      <c r="A182">
        <v>9.3000000000000007</v>
      </c>
      <c r="B182">
        <v>9.5</v>
      </c>
      <c r="D182">
        <v>9.5</v>
      </c>
      <c r="E182">
        <v>6.1</v>
      </c>
      <c r="G182" s="19" t="s">
        <v>69</v>
      </c>
      <c r="H182" s="19" t="s">
        <v>70</v>
      </c>
      <c r="I182" s="19" t="s">
        <v>71</v>
      </c>
      <c r="J182" s="19" t="s">
        <v>72</v>
      </c>
      <c r="K182" s="19" t="s">
        <v>73</v>
      </c>
      <c r="O182" s="33" t="s">
        <v>69</v>
      </c>
      <c r="P182" s="33" t="s">
        <v>70</v>
      </c>
      <c r="Q182" s="33" t="s">
        <v>71</v>
      </c>
      <c r="R182" s="33" t="s">
        <v>72</v>
      </c>
      <c r="S182" s="33" t="s">
        <v>73</v>
      </c>
      <c r="T182" s="32"/>
      <c r="U182" s="32"/>
      <c r="V182" s="33"/>
      <c r="W182" s="33"/>
      <c r="X182" s="33"/>
      <c r="Y182" s="33"/>
      <c r="Z182" s="33"/>
      <c r="AA182" s="33"/>
    </row>
    <row r="183" spans="1:30">
      <c r="A183">
        <v>8.5</v>
      </c>
      <c r="B183">
        <v>6.8</v>
      </c>
      <c r="D183">
        <v>6.8</v>
      </c>
      <c r="E183">
        <v>4.7</v>
      </c>
      <c r="G183" s="17" t="s">
        <v>74</v>
      </c>
      <c r="H183" s="17">
        <v>6</v>
      </c>
      <c r="I183" s="17">
        <v>42.7</v>
      </c>
      <c r="J183" s="17">
        <v>7.1166666666666671</v>
      </c>
      <c r="K183" s="17">
        <v>5.1136666666666546</v>
      </c>
      <c r="O183" s="34" t="s">
        <v>74</v>
      </c>
      <c r="P183" s="34">
        <v>8</v>
      </c>
      <c r="Q183" s="34">
        <v>55.2</v>
      </c>
      <c r="R183" s="34">
        <v>6.9</v>
      </c>
      <c r="S183" s="34">
        <v>2.8285714285714221</v>
      </c>
      <c r="T183" s="32"/>
      <c r="U183" s="32"/>
      <c r="V183" s="34"/>
      <c r="W183" s="34"/>
      <c r="X183" s="34"/>
      <c r="Y183" s="34"/>
      <c r="Z183" s="34"/>
      <c r="AA183" s="34"/>
    </row>
    <row r="184" spans="1:30" ht="16" thickBot="1">
      <c r="A184">
        <v>6.2</v>
      </c>
      <c r="B184">
        <v>8.9</v>
      </c>
      <c r="D184">
        <v>7.3</v>
      </c>
      <c r="E184">
        <v>6.2</v>
      </c>
      <c r="G184" s="18" t="s">
        <v>75</v>
      </c>
      <c r="H184" s="18">
        <v>8</v>
      </c>
      <c r="I184" s="18">
        <v>63.300000000000004</v>
      </c>
      <c r="J184" s="18">
        <v>7.9125000000000005</v>
      </c>
      <c r="K184" s="18">
        <v>2.5526785714285682</v>
      </c>
      <c r="O184" s="35" t="s">
        <v>75</v>
      </c>
      <c r="P184" s="35">
        <v>6</v>
      </c>
      <c r="Q184" s="35">
        <v>30.699999999999996</v>
      </c>
      <c r="R184" s="35">
        <v>5.1166666666666663</v>
      </c>
      <c r="S184" s="35">
        <v>1.4496666666666727</v>
      </c>
      <c r="T184" s="32"/>
      <c r="U184" s="32"/>
      <c r="V184" s="35"/>
      <c r="W184" s="35"/>
      <c r="X184" s="35"/>
      <c r="Y184" s="35"/>
      <c r="Z184" s="35"/>
      <c r="AA184" s="35"/>
    </row>
    <row r="185" spans="1:30">
      <c r="A185">
        <v>6.1</v>
      </c>
      <c r="B185">
        <v>8.3000000000000007</v>
      </c>
      <c r="D185">
        <v>5</v>
      </c>
      <c r="E185">
        <v>4.3</v>
      </c>
      <c r="O185" s="32"/>
      <c r="P185" s="32"/>
      <c r="Q185" s="32"/>
      <c r="R185" s="32"/>
      <c r="S185" s="32"/>
      <c r="T185" s="32"/>
      <c r="U185" s="32"/>
      <c r="V185" s="32"/>
      <c r="W185" s="32"/>
      <c r="X185" s="32"/>
      <c r="Y185" s="32"/>
      <c r="Z185" s="32"/>
      <c r="AA185" s="32"/>
    </row>
    <row r="186" spans="1:30">
      <c r="A186">
        <v>9.1</v>
      </c>
      <c r="B186">
        <v>9.9</v>
      </c>
      <c r="D186">
        <v>8.1999999999999993</v>
      </c>
      <c r="E186">
        <v>6.1</v>
      </c>
      <c r="O186" s="32"/>
      <c r="P186" s="32"/>
      <c r="Q186" s="32"/>
      <c r="R186" s="32"/>
      <c r="S186" s="32"/>
      <c r="T186" s="32"/>
      <c r="U186" s="32"/>
      <c r="V186" s="32"/>
      <c r="W186" s="32"/>
      <c r="X186" s="32"/>
      <c r="Y186" s="32"/>
      <c r="Z186" s="32"/>
      <c r="AA186" s="32"/>
    </row>
    <row r="187" spans="1:30" ht="16" thickBot="1">
      <c r="B187">
        <v>7.2</v>
      </c>
      <c r="D187">
        <v>8.1</v>
      </c>
      <c r="G187" t="s">
        <v>76</v>
      </c>
      <c r="O187" s="32" t="s">
        <v>76</v>
      </c>
      <c r="P187" s="32"/>
      <c r="Q187" s="32"/>
      <c r="R187" s="32"/>
      <c r="S187" s="32"/>
      <c r="T187" s="32"/>
      <c r="U187" s="32"/>
      <c r="V187" s="32"/>
      <c r="W187" s="32"/>
      <c r="X187" s="32"/>
      <c r="Y187" s="32"/>
      <c r="Z187" s="32"/>
      <c r="AA187" s="32"/>
    </row>
    <row r="188" spans="1:30">
      <c r="B188">
        <v>7.7</v>
      </c>
      <c r="D188">
        <v>5.0999999999999996</v>
      </c>
      <c r="G188" s="19" t="s">
        <v>77</v>
      </c>
      <c r="H188" s="19" t="s">
        <v>78</v>
      </c>
      <c r="I188" s="19" t="s">
        <v>79</v>
      </c>
      <c r="J188" s="19" t="s">
        <v>80</v>
      </c>
      <c r="K188" s="19" t="s">
        <v>81</v>
      </c>
      <c r="L188" s="19" t="s">
        <v>82</v>
      </c>
      <c r="M188" s="19" t="s">
        <v>83</v>
      </c>
      <c r="O188" s="33" t="s">
        <v>77</v>
      </c>
      <c r="P188" s="33" t="s">
        <v>78</v>
      </c>
      <c r="Q188" s="33" t="s">
        <v>79</v>
      </c>
      <c r="R188" s="33" t="s">
        <v>80</v>
      </c>
      <c r="S188" s="33" t="s">
        <v>81</v>
      </c>
      <c r="T188" s="33" t="s">
        <v>82</v>
      </c>
      <c r="U188" s="33" t="s">
        <v>83</v>
      </c>
      <c r="V188" s="33"/>
      <c r="W188" s="33"/>
      <c r="X188" s="33"/>
      <c r="Y188" s="33"/>
      <c r="Z188" s="33"/>
      <c r="AA188" s="33"/>
    </row>
    <row r="189" spans="1:30">
      <c r="B189">
        <v>3</v>
      </c>
      <c r="D189">
        <v>4</v>
      </c>
      <c r="G189" s="17" t="s">
        <v>84</v>
      </c>
      <c r="H189" s="17">
        <v>2.1714880952380966</v>
      </c>
      <c r="I189" s="17">
        <v>1</v>
      </c>
      <c r="J189" s="17">
        <v>2.1714880952380966</v>
      </c>
      <c r="K189" s="17">
        <v>0.59989886850576191</v>
      </c>
      <c r="L189" s="17">
        <v>0.45360768805941609</v>
      </c>
      <c r="M189" s="17">
        <v>4.7472253467225149</v>
      </c>
      <c r="O189" s="34" t="s">
        <v>84</v>
      </c>
      <c r="P189" s="34">
        <v>10.903809523809521</v>
      </c>
      <c r="Q189" s="34">
        <v>1</v>
      </c>
      <c r="R189" s="34">
        <v>10.903809523809521</v>
      </c>
      <c r="S189" s="34">
        <v>4.8374778835065966</v>
      </c>
      <c r="T189" s="34">
        <v>4.8186351353142517E-2</v>
      </c>
      <c r="U189" s="34">
        <v>4.7472253467225149</v>
      </c>
      <c r="V189" s="34"/>
      <c r="W189" s="34"/>
      <c r="X189" s="34"/>
      <c r="Y189" s="34"/>
      <c r="Z189" s="34"/>
      <c r="AA189" s="34"/>
    </row>
    <row r="190" spans="1:30">
      <c r="A190" s="42" t="s">
        <v>99</v>
      </c>
      <c r="G190" s="17" t="s">
        <v>85</v>
      </c>
      <c r="H190" s="17">
        <v>43.437083333333341</v>
      </c>
      <c r="I190" s="17">
        <v>12</v>
      </c>
      <c r="J190" s="17">
        <v>3.6197569444444451</v>
      </c>
      <c r="K190" s="17"/>
      <c r="L190" s="17"/>
      <c r="M190" s="17"/>
      <c r="O190" s="34" t="s">
        <v>85</v>
      </c>
      <c r="P190" s="34">
        <v>27.048333333333332</v>
      </c>
      <c r="Q190" s="34">
        <v>12</v>
      </c>
      <c r="R190" s="34">
        <v>2.2540277777777775</v>
      </c>
      <c r="S190" s="34"/>
      <c r="T190" s="34"/>
      <c r="U190" s="34"/>
      <c r="V190" s="34"/>
      <c r="W190" s="34"/>
      <c r="X190" s="34"/>
      <c r="Y190" s="34"/>
      <c r="Z190" s="34"/>
      <c r="AA190" s="34"/>
    </row>
    <row r="191" spans="1:30">
      <c r="A191" s="42" t="s">
        <v>64</v>
      </c>
      <c r="B191" s="42"/>
      <c r="C191" s="43"/>
      <c r="D191" s="42" t="s">
        <v>65</v>
      </c>
      <c r="E191" s="42"/>
      <c r="G191" s="17"/>
      <c r="H191" s="17"/>
      <c r="I191" s="17"/>
      <c r="J191" s="17"/>
      <c r="K191" s="17"/>
      <c r="L191" s="17"/>
      <c r="M191" s="17"/>
      <c r="O191" s="34"/>
      <c r="P191" s="34"/>
      <c r="Q191" s="34"/>
      <c r="R191" s="34"/>
      <c r="S191" s="34"/>
      <c r="T191" s="34"/>
      <c r="U191" s="34"/>
      <c r="V191" s="34"/>
      <c r="W191" s="34"/>
      <c r="X191" s="34"/>
      <c r="Y191" s="34"/>
      <c r="Z191" s="34"/>
      <c r="AA191" s="34"/>
    </row>
    <row r="192" spans="1:30" ht="16" thickBot="1">
      <c r="A192" s="42" t="s">
        <v>202</v>
      </c>
      <c r="B192" s="42" t="s">
        <v>203</v>
      </c>
      <c r="C192" s="43"/>
      <c r="D192" s="42" t="s">
        <v>203</v>
      </c>
      <c r="E192" s="42" t="s">
        <v>202</v>
      </c>
      <c r="G192" s="18" t="s">
        <v>86</v>
      </c>
      <c r="H192" s="18">
        <v>45.608571428571437</v>
      </c>
      <c r="I192" s="18">
        <v>13</v>
      </c>
      <c r="J192" s="18"/>
      <c r="K192" s="18"/>
      <c r="L192" s="18"/>
      <c r="M192" s="18"/>
      <c r="O192" s="35" t="s">
        <v>86</v>
      </c>
      <c r="P192" s="35">
        <v>37.952142857142853</v>
      </c>
      <c r="Q192" s="35">
        <v>13</v>
      </c>
      <c r="R192" s="35"/>
      <c r="S192" s="35"/>
      <c r="T192" s="35"/>
      <c r="U192" s="35"/>
      <c r="V192" s="35"/>
      <c r="W192" s="35"/>
      <c r="X192" s="35"/>
      <c r="Y192" s="35"/>
      <c r="Z192" s="35"/>
      <c r="AA192" s="35"/>
    </row>
    <row r="193" spans="1:30">
      <c r="A193">
        <v>7</v>
      </c>
      <c r="B193">
        <v>6.1</v>
      </c>
      <c r="D193">
        <v>4.7</v>
      </c>
      <c r="E193">
        <v>6.6</v>
      </c>
    </row>
    <row r="194" spans="1:30">
      <c r="A194">
        <v>7.5</v>
      </c>
      <c r="B194">
        <v>8.9</v>
      </c>
      <c r="D194">
        <v>5.4</v>
      </c>
      <c r="E194">
        <v>7</v>
      </c>
    </row>
    <row r="195" spans="1:30">
      <c r="A195">
        <v>5.7</v>
      </c>
      <c r="B195">
        <v>7.1</v>
      </c>
      <c r="D195">
        <v>7.5</v>
      </c>
      <c r="E195">
        <v>5</v>
      </c>
      <c r="G195" t="s">
        <v>67</v>
      </c>
      <c r="I195" t="s">
        <v>214</v>
      </c>
      <c r="O195" t="s">
        <v>214</v>
      </c>
    </row>
    <row r="196" spans="1:30">
      <c r="A196">
        <v>2</v>
      </c>
      <c r="B196">
        <v>5.2</v>
      </c>
      <c r="D196">
        <v>4.8</v>
      </c>
      <c r="E196">
        <v>2</v>
      </c>
      <c r="O196" t="s">
        <v>67</v>
      </c>
    </row>
    <row r="197" spans="1:30" ht="16" thickBot="1">
      <c r="A197">
        <v>10</v>
      </c>
      <c r="B197">
        <v>7.5</v>
      </c>
      <c r="D197">
        <v>6.8</v>
      </c>
      <c r="E197">
        <v>9.4</v>
      </c>
      <c r="G197" t="s">
        <v>68</v>
      </c>
    </row>
    <row r="198" spans="1:30" ht="16" thickBot="1">
      <c r="A198">
        <v>6.9</v>
      </c>
      <c r="B198">
        <v>6.5</v>
      </c>
      <c r="D198">
        <v>6.7</v>
      </c>
      <c r="E198">
        <v>7.1</v>
      </c>
      <c r="G198" s="19" t="s">
        <v>69</v>
      </c>
      <c r="H198" s="19" t="s">
        <v>70</v>
      </c>
      <c r="I198" s="19" t="s">
        <v>71</v>
      </c>
      <c r="J198" s="19" t="s">
        <v>72</v>
      </c>
      <c r="K198" s="19" t="s">
        <v>73</v>
      </c>
      <c r="O198" t="s">
        <v>68</v>
      </c>
    </row>
    <row r="199" spans="1:30">
      <c r="B199">
        <v>6.4</v>
      </c>
      <c r="D199">
        <v>4.9000000000000004</v>
      </c>
      <c r="G199" s="17" t="s">
        <v>74</v>
      </c>
      <c r="H199" s="17">
        <v>6</v>
      </c>
      <c r="I199" s="17">
        <v>39.1</v>
      </c>
      <c r="J199" s="17">
        <v>6.5166666666666666</v>
      </c>
      <c r="K199" s="17">
        <v>6.9096666666666637</v>
      </c>
      <c r="O199" s="19" t="s">
        <v>69</v>
      </c>
      <c r="P199" s="19" t="s">
        <v>70</v>
      </c>
      <c r="Q199" s="19" t="s">
        <v>71</v>
      </c>
      <c r="R199" s="19" t="s">
        <v>72</v>
      </c>
      <c r="S199" s="19" t="s">
        <v>73</v>
      </c>
      <c r="V199" s="19"/>
      <c r="W199" s="19"/>
      <c r="X199" s="19"/>
      <c r="Y199" s="19"/>
      <c r="Z199" s="19"/>
      <c r="AA199" s="19"/>
    </row>
    <row r="200" spans="1:30" ht="16" thickBot="1">
      <c r="B200">
        <v>7</v>
      </c>
      <c r="D200">
        <v>6.9</v>
      </c>
      <c r="G200" s="18" t="s">
        <v>75</v>
      </c>
      <c r="H200" s="18">
        <v>9</v>
      </c>
      <c r="I200" s="18">
        <v>61.3</v>
      </c>
      <c r="J200" s="18">
        <v>6.8111111111111109</v>
      </c>
      <c r="K200" s="18">
        <v>1.0461111111111236</v>
      </c>
      <c r="O200" s="17" t="s">
        <v>74</v>
      </c>
      <c r="P200" s="17">
        <v>9</v>
      </c>
      <c r="Q200" s="17">
        <v>52.5</v>
      </c>
      <c r="R200" s="17">
        <v>5.833333333333333</v>
      </c>
      <c r="S200" s="17">
        <v>1.259999999999998</v>
      </c>
      <c r="V200" s="17"/>
      <c r="W200" s="17"/>
      <c r="X200" s="17"/>
      <c r="Y200" s="17"/>
      <c r="Z200" s="17"/>
      <c r="AA200" s="17"/>
    </row>
    <row r="201" spans="1:30" ht="16" thickBot="1">
      <c r="B201">
        <v>6.6</v>
      </c>
      <c r="D201">
        <v>4.8</v>
      </c>
      <c r="O201" s="18" t="s">
        <v>75</v>
      </c>
      <c r="P201" s="18">
        <v>6</v>
      </c>
      <c r="Q201" s="18">
        <v>37.1</v>
      </c>
      <c r="R201" s="18">
        <v>6.1833333333333336</v>
      </c>
      <c r="S201" s="18">
        <v>6.1856666666666742</v>
      </c>
      <c r="V201" s="18"/>
      <c r="W201" s="18"/>
      <c r="X201" s="18"/>
      <c r="Y201" s="18"/>
      <c r="Z201" s="18"/>
      <c r="AA201" s="18"/>
    </row>
    <row r="203" spans="1:30" ht="16" thickBot="1">
      <c r="G203" t="s">
        <v>76</v>
      </c>
    </row>
    <row r="204" spans="1:30" ht="16" thickBot="1">
      <c r="G204" s="19" t="s">
        <v>77</v>
      </c>
      <c r="H204" s="19" t="s">
        <v>78</v>
      </c>
      <c r="I204" s="19" t="s">
        <v>79</v>
      </c>
      <c r="J204" s="19" t="s">
        <v>80</v>
      </c>
      <c r="K204" s="19" t="s">
        <v>81</v>
      </c>
      <c r="L204" s="19" t="s">
        <v>82</v>
      </c>
      <c r="M204" s="19" t="s">
        <v>83</v>
      </c>
      <c r="O204" t="s">
        <v>76</v>
      </c>
    </row>
    <row r="205" spans="1:30">
      <c r="G205" s="17" t="s">
        <v>84</v>
      </c>
      <c r="H205" s="17">
        <v>0.31211111111112189</v>
      </c>
      <c r="I205" s="17">
        <v>1</v>
      </c>
      <c r="J205" s="17">
        <v>0.31211111111112189</v>
      </c>
      <c r="K205" s="17">
        <v>9.4541170988081083E-2</v>
      </c>
      <c r="L205" s="17">
        <v>0.76335192627283455</v>
      </c>
      <c r="M205" s="17">
        <v>4.6671927318268525</v>
      </c>
      <c r="O205" s="19" t="s">
        <v>77</v>
      </c>
      <c r="P205" s="19" t="s">
        <v>78</v>
      </c>
      <c r="Q205" s="19" t="s">
        <v>79</v>
      </c>
      <c r="R205" s="19" t="s">
        <v>80</v>
      </c>
      <c r="S205" s="19" t="s">
        <v>81</v>
      </c>
      <c r="T205" s="19" t="s">
        <v>82</v>
      </c>
      <c r="U205" s="19" t="s">
        <v>83</v>
      </c>
      <c r="V205" s="19"/>
      <c r="W205" s="19"/>
      <c r="X205" s="19"/>
      <c r="Y205" s="19"/>
      <c r="Z205" s="19"/>
      <c r="AA205" s="19"/>
    </row>
    <row r="206" spans="1:30">
      <c r="G206" s="17" t="s">
        <v>85</v>
      </c>
      <c r="H206" s="17">
        <v>42.917222222222222</v>
      </c>
      <c r="I206" s="17">
        <v>13</v>
      </c>
      <c r="J206" s="17">
        <v>3.3013247863247863</v>
      </c>
      <c r="K206" s="17"/>
      <c r="L206" s="17"/>
      <c r="M206" s="17"/>
      <c r="O206" s="17" t="s">
        <v>84</v>
      </c>
      <c r="P206" s="17">
        <v>0.4410000000000025</v>
      </c>
      <c r="Q206" s="17">
        <v>1</v>
      </c>
      <c r="R206" s="17">
        <v>0.4410000000000025</v>
      </c>
      <c r="S206" s="17">
        <v>0.1398008534850648</v>
      </c>
      <c r="T206" s="17">
        <v>0.71450621532645531</v>
      </c>
      <c r="U206" s="17">
        <v>4.6671927318268525</v>
      </c>
      <c r="V206" s="17"/>
      <c r="W206" s="17"/>
      <c r="X206" s="17"/>
      <c r="Y206" s="17"/>
      <c r="Z206" s="17"/>
      <c r="AA206" s="17"/>
    </row>
    <row r="207" spans="1:30">
      <c r="G207" s="17"/>
      <c r="H207" s="17"/>
      <c r="I207" s="17"/>
      <c r="J207" s="17"/>
      <c r="K207" s="17"/>
      <c r="L207" s="17"/>
      <c r="M207" s="17"/>
      <c r="O207" s="17" t="s">
        <v>85</v>
      </c>
      <c r="P207" s="17">
        <v>41.008333333333333</v>
      </c>
      <c r="Q207" s="17">
        <v>13</v>
      </c>
      <c r="R207" s="17">
        <v>3.1544871794871794</v>
      </c>
      <c r="S207" s="17"/>
      <c r="T207" s="17"/>
      <c r="U207" s="17"/>
      <c r="V207" s="17"/>
      <c r="W207" s="17"/>
      <c r="X207" s="17"/>
      <c r="Y207" s="17"/>
      <c r="Z207" s="17"/>
      <c r="AA207" s="17"/>
      <c r="AB207" s="17"/>
      <c r="AC207" s="17"/>
      <c r="AD207" s="17"/>
    </row>
    <row r="208" spans="1:30" ht="16" thickBot="1">
      <c r="G208" s="18" t="s">
        <v>86</v>
      </c>
      <c r="H208" s="18">
        <v>43.229333333333344</v>
      </c>
      <c r="I208" s="18">
        <v>14</v>
      </c>
      <c r="J208" s="18"/>
      <c r="K208" s="18"/>
      <c r="L208" s="18"/>
      <c r="M208" s="18"/>
      <c r="O208" s="17"/>
      <c r="P208" s="17"/>
      <c r="Q208" s="17"/>
      <c r="R208" s="17"/>
      <c r="S208" s="17"/>
      <c r="T208" s="17"/>
      <c r="U208" s="17"/>
      <c r="V208" s="17"/>
      <c r="W208" s="17"/>
      <c r="X208" s="17"/>
      <c r="Y208" s="17"/>
      <c r="Z208" s="17"/>
      <c r="AA208" s="17"/>
      <c r="AB208" s="17"/>
      <c r="AC208" s="17"/>
      <c r="AD208" s="17"/>
    </row>
    <row r="209" spans="1:31" ht="16" thickBot="1">
      <c r="O209" s="18" t="s">
        <v>86</v>
      </c>
      <c r="P209" s="18">
        <v>41.449333333333335</v>
      </c>
      <c r="Q209" s="18">
        <v>14</v>
      </c>
      <c r="R209" s="18"/>
      <c r="S209" s="18"/>
      <c r="T209" s="18"/>
      <c r="U209" s="18"/>
      <c r="V209" s="18"/>
      <c r="W209" s="18"/>
      <c r="X209" s="18"/>
      <c r="Y209" s="18"/>
      <c r="Z209" s="18"/>
      <c r="AA209" s="18"/>
      <c r="AB209" s="18"/>
      <c r="AC209" s="18"/>
      <c r="AD209" s="18"/>
    </row>
    <row r="210" spans="1:31" s="47" customFormat="1"/>
    <row r="211" spans="1:31">
      <c r="A211" s="42" t="s">
        <v>98</v>
      </c>
      <c r="B211" s="43">
        <v>1</v>
      </c>
      <c r="D211">
        <v>2</v>
      </c>
    </row>
    <row r="212" spans="1:31">
      <c r="A212" s="42" t="s">
        <v>64</v>
      </c>
      <c r="B212" s="42"/>
      <c r="C212" s="43"/>
      <c r="D212" s="42" t="s">
        <v>65</v>
      </c>
      <c r="E212" s="42"/>
    </row>
    <row r="213" spans="1:31">
      <c r="A213" s="42" t="s">
        <v>208</v>
      </c>
      <c r="B213" s="42" t="s">
        <v>203</v>
      </c>
      <c r="C213" s="43"/>
      <c r="D213" s="42" t="s">
        <v>207</v>
      </c>
      <c r="E213" s="42" t="s">
        <v>202</v>
      </c>
      <c r="G213" t="s">
        <v>67</v>
      </c>
      <c r="O213" t="s">
        <v>67</v>
      </c>
    </row>
    <row r="214" spans="1:31">
      <c r="A214">
        <v>9.3000000000000007</v>
      </c>
      <c r="B214">
        <v>5</v>
      </c>
      <c r="D214">
        <v>5</v>
      </c>
      <c r="E214">
        <v>3.3</v>
      </c>
    </row>
    <row r="215" spans="1:31" ht="16" thickBot="1">
      <c r="A215">
        <v>6.2</v>
      </c>
      <c r="B215">
        <v>9.5</v>
      </c>
      <c r="D215">
        <v>6.8</v>
      </c>
      <c r="E215">
        <v>6.1</v>
      </c>
      <c r="G215" t="s">
        <v>68</v>
      </c>
      <c r="O215" s="32" t="s">
        <v>68</v>
      </c>
      <c r="P215" s="32"/>
      <c r="Q215" s="32"/>
      <c r="R215" s="32"/>
      <c r="S215" s="32"/>
      <c r="T215" s="32"/>
      <c r="U215" s="32"/>
      <c r="V215" s="32"/>
      <c r="W215" s="32"/>
      <c r="X215" s="32"/>
      <c r="Y215" s="32"/>
      <c r="Z215" s="32"/>
      <c r="AA215" s="32"/>
      <c r="AB215" s="32"/>
      <c r="AC215" s="32"/>
      <c r="AD215" s="32"/>
      <c r="AE215" s="32"/>
    </row>
    <row r="216" spans="1:31">
      <c r="A216">
        <v>6.1</v>
      </c>
      <c r="B216">
        <v>6.8</v>
      </c>
      <c r="D216">
        <v>8.3000000000000007</v>
      </c>
      <c r="E216">
        <v>4.7</v>
      </c>
      <c r="G216" s="19" t="s">
        <v>69</v>
      </c>
      <c r="H216" s="19" t="s">
        <v>70</v>
      </c>
      <c r="I216" s="19" t="s">
        <v>71</v>
      </c>
      <c r="J216" s="19" t="s">
        <v>72</v>
      </c>
      <c r="K216" s="19" t="s">
        <v>73</v>
      </c>
      <c r="O216" s="33" t="s">
        <v>69</v>
      </c>
      <c r="P216" s="33" t="s">
        <v>70</v>
      </c>
      <c r="Q216" s="33" t="s">
        <v>71</v>
      </c>
      <c r="R216" s="33" t="s">
        <v>72</v>
      </c>
      <c r="S216" s="33" t="s">
        <v>73</v>
      </c>
      <c r="T216" s="32"/>
      <c r="U216" s="32"/>
      <c r="V216" s="32"/>
      <c r="W216" s="33"/>
      <c r="X216" s="33"/>
      <c r="Y216" s="33"/>
      <c r="Z216" s="33"/>
      <c r="AA216" s="33"/>
    </row>
    <row r="217" spans="1:31">
      <c r="A217">
        <v>9.1</v>
      </c>
      <c r="B217">
        <v>8.9</v>
      </c>
      <c r="D217">
        <v>7.2</v>
      </c>
      <c r="E217">
        <v>6.2</v>
      </c>
      <c r="G217" s="17" t="s">
        <v>74</v>
      </c>
      <c r="H217" s="17">
        <v>4</v>
      </c>
      <c r="I217" s="17">
        <v>30.700000000000003</v>
      </c>
      <c r="J217" s="17">
        <v>7.6750000000000007</v>
      </c>
      <c r="K217" s="17">
        <v>3.1091666666666526</v>
      </c>
      <c r="O217" s="34" t="s">
        <v>74</v>
      </c>
      <c r="P217" s="34">
        <v>5</v>
      </c>
      <c r="Q217" s="34">
        <v>35</v>
      </c>
      <c r="R217" s="34">
        <v>7</v>
      </c>
      <c r="S217" s="34">
        <v>1.5649999999999977</v>
      </c>
      <c r="T217" s="32"/>
      <c r="U217" s="32"/>
      <c r="V217" s="32"/>
      <c r="W217" s="34"/>
      <c r="X217" s="34"/>
      <c r="Y217" s="34"/>
      <c r="Z217" s="34"/>
      <c r="AA217" s="34"/>
    </row>
    <row r="218" spans="1:31" ht="16" thickBot="1">
      <c r="B218">
        <v>8.3000000000000007</v>
      </c>
      <c r="D218">
        <v>7.7</v>
      </c>
      <c r="E218">
        <v>4.3</v>
      </c>
      <c r="G218" s="18" t="s">
        <v>75</v>
      </c>
      <c r="H218" s="18">
        <v>9</v>
      </c>
      <c r="I218" s="18">
        <v>66.300000000000011</v>
      </c>
      <c r="J218" s="18">
        <v>7.366666666666668</v>
      </c>
      <c r="K218" s="18">
        <v>4.9149999999999849</v>
      </c>
      <c r="O218" s="35" t="s">
        <v>75</v>
      </c>
      <c r="P218" s="35">
        <v>6</v>
      </c>
      <c r="Q218" s="35">
        <v>30.699999999999996</v>
      </c>
      <c r="R218" s="35">
        <v>5.1166666666666663</v>
      </c>
      <c r="S218" s="35">
        <v>1.4496666666666727</v>
      </c>
      <c r="T218" s="32"/>
      <c r="U218" s="32"/>
      <c r="V218" s="32"/>
      <c r="W218" s="35"/>
      <c r="X218" s="35"/>
      <c r="Y218" s="35"/>
      <c r="Z218" s="35"/>
      <c r="AA218" s="35"/>
    </row>
    <row r="219" spans="1:31">
      <c r="B219">
        <v>9.9</v>
      </c>
      <c r="E219">
        <v>6.1</v>
      </c>
      <c r="O219" s="32"/>
      <c r="P219" s="32"/>
      <c r="Q219" s="32"/>
      <c r="R219" s="32"/>
      <c r="S219" s="32"/>
      <c r="T219" s="32"/>
      <c r="U219" s="32"/>
      <c r="V219" s="32"/>
      <c r="W219" s="32"/>
      <c r="X219" s="32"/>
      <c r="Y219" s="32"/>
      <c r="Z219" s="32"/>
      <c r="AA219" s="32"/>
    </row>
    <row r="220" spans="1:31">
      <c r="B220">
        <v>7.2</v>
      </c>
      <c r="O220" s="32"/>
      <c r="P220" s="32"/>
      <c r="Q220" s="32"/>
      <c r="R220" s="32"/>
      <c r="S220" s="32"/>
      <c r="T220" s="32"/>
      <c r="U220" s="32"/>
      <c r="V220" s="32"/>
      <c r="W220" s="32"/>
      <c r="X220" s="32"/>
      <c r="Y220" s="32"/>
      <c r="Z220" s="32"/>
      <c r="AA220" s="32"/>
    </row>
    <row r="221" spans="1:31" ht="16" thickBot="1">
      <c r="B221">
        <v>7.7</v>
      </c>
      <c r="G221" t="s">
        <v>76</v>
      </c>
      <c r="O221" s="32" t="s">
        <v>76</v>
      </c>
      <c r="P221" s="32"/>
      <c r="Q221" s="32"/>
      <c r="R221" s="32"/>
      <c r="S221" s="32"/>
      <c r="T221" s="32"/>
      <c r="U221" s="32"/>
      <c r="V221" s="32"/>
      <c r="W221" s="32"/>
      <c r="X221" s="32"/>
      <c r="Y221" s="32"/>
      <c r="Z221" s="32"/>
      <c r="AA221" s="32"/>
    </row>
    <row r="222" spans="1:31">
      <c r="B222">
        <v>3</v>
      </c>
      <c r="G222" s="19" t="s">
        <v>77</v>
      </c>
      <c r="H222" s="19" t="s">
        <v>78</v>
      </c>
      <c r="I222" s="19" t="s">
        <v>79</v>
      </c>
      <c r="J222" s="19" t="s">
        <v>80</v>
      </c>
      <c r="K222" s="19" t="s">
        <v>81</v>
      </c>
      <c r="L222" s="19" t="s">
        <v>82</v>
      </c>
      <c r="M222" s="19" t="s">
        <v>83</v>
      </c>
      <c r="O222" s="33" t="s">
        <v>77</v>
      </c>
      <c r="P222" s="33" t="s">
        <v>78</v>
      </c>
      <c r="Q222" s="33" t="s">
        <v>79</v>
      </c>
      <c r="R222" s="33" t="s">
        <v>80</v>
      </c>
      <c r="S222" s="33" t="s">
        <v>81</v>
      </c>
      <c r="T222" s="33" t="s">
        <v>82</v>
      </c>
      <c r="U222" s="33" t="s">
        <v>83</v>
      </c>
      <c r="V222" s="32"/>
      <c r="W222" s="33"/>
      <c r="X222" s="33"/>
      <c r="Y222" s="33"/>
      <c r="Z222" s="33"/>
      <c r="AA222" s="33"/>
    </row>
    <row r="223" spans="1:31">
      <c r="G223" s="17" t="s">
        <v>84</v>
      </c>
      <c r="H223" s="17">
        <v>0.26326923076922526</v>
      </c>
      <c r="I223" s="17">
        <v>1</v>
      </c>
      <c r="J223" s="17">
        <v>0.26326923076922526</v>
      </c>
      <c r="K223" s="17">
        <v>5.9529503848326795E-2</v>
      </c>
      <c r="L223" s="17">
        <v>0.81173198288846837</v>
      </c>
      <c r="M223" s="17">
        <v>4.8443356749436166</v>
      </c>
      <c r="O223" s="34" t="s">
        <v>84</v>
      </c>
      <c r="P223" s="34">
        <v>9.673484848484847</v>
      </c>
      <c r="Q223" s="34">
        <v>1</v>
      </c>
      <c r="R223" s="34">
        <v>9.673484848484847</v>
      </c>
      <c r="S223" s="34">
        <v>6.4450114968313592</v>
      </c>
      <c r="T223" s="34">
        <v>3.1778350411225793E-2</v>
      </c>
      <c r="U223" s="34">
        <v>5.1173550291992269</v>
      </c>
      <c r="V223" s="32"/>
      <c r="W223" s="34"/>
      <c r="X223" s="34"/>
      <c r="Y223" s="34"/>
      <c r="Z223" s="34"/>
      <c r="AA223" s="34"/>
    </row>
    <row r="224" spans="1:31">
      <c r="A224" s="42" t="s">
        <v>99</v>
      </c>
      <c r="G224" s="17" t="s">
        <v>85</v>
      </c>
      <c r="H224" s="17">
        <v>48.647500000000008</v>
      </c>
      <c r="I224" s="17">
        <v>11</v>
      </c>
      <c r="J224" s="17">
        <v>4.4225000000000003</v>
      </c>
      <c r="K224" s="17"/>
      <c r="L224" s="17"/>
      <c r="M224" s="17"/>
      <c r="O224" s="34" t="s">
        <v>85</v>
      </c>
      <c r="P224" s="34">
        <v>13.508333333333336</v>
      </c>
      <c r="Q224" s="34">
        <v>9</v>
      </c>
      <c r="R224" s="34">
        <v>1.5009259259259262</v>
      </c>
      <c r="S224" s="34"/>
      <c r="T224" s="34"/>
      <c r="U224" s="34"/>
      <c r="V224" s="32"/>
      <c r="W224" s="34"/>
      <c r="X224" s="34"/>
      <c r="Y224" s="34"/>
      <c r="Z224" s="34"/>
      <c r="AA224" s="34"/>
    </row>
    <row r="225" spans="1:27">
      <c r="A225" s="42" t="s">
        <v>64</v>
      </c>
      <c r="B225" s="42"/>
      <c r="C225" s="43"/>
      <c r="D225" s="42" t="s">
        <v>65</v>
      </c>
      <c r="E225" s="42"/>
      <c r="G225" s="17"/>
      <c r="H225" s="17"/>
      <c r="I225" s="17"/>
      <c r="J225" s="17"/>
      <c r="K225" s="17"/>
      <c r="L225" s="17"/>
      <c r="M225" s="17"/>
      <c r="O225" s="34"/>
      <c r="P225" s="34"/>
      <c r="Q225" s="34"/>
      <c r="R225" s="34"/>
      <c r="S225" s="34"/>
      <c r="T225" s="34"/>
      <c r="U225" s="34"/>
      <c r="V225" s="32"/>
      <c r="W225" s="34"/>
      <c r="X225" s="34"/>
      <c r="Y225" s="34"/>
      <c r="Z225" s="34"/>
      <c r="AA225" s="34"/>
    </row>
    <row r="226" spans="1:27" ht="16" thickBot="1">
      <c r="A226" s="42" t="s">
        <v>208</v>
      </c>
      <c r="B226" s="42" t="s">
        <v>203</v>
      </c>
      <c r="C226" s="43"/>
      <c r="D226" s="42" t="s">
        <v>207</v>
      </c>
      <c r="E226" s="42" t="s">
        <v>202</v>
      </c>
      <c r="G226" s="18" t="s">
        <v>86</v>
      </c>
      <c r="H226" s="18">
        <v>48.910769230769233</v>
      </c>
      <c r="I226" s="18">
        <v>12</v>
      </c>
      <c r="J226" s="18"/>
      <c r="K226" s="18"/>
      <c r="L226" s="18"/>
      <c r="M226" s="18"/>
      <c r="O226" s="35" t="s">
        <v>86</v>
      </c>
      <c r="P226" s="35">
        <v>23.181818181818183</v>
      </c>
      <c r="Q226" s="35">
        <v>10</v>
      </c>
      <c r="R226" s="35"/>
      <c r="S226" s="35"/>
      <c r="T226" s="35"/>
      <c r="U226" s="35"/>
      <c r="V226" s="32"/>
      <c r="W226" s="35"/>
      <c r="X226" s="35"/>
      <c r="Y226" s="35"/>
      <c r="Z226" s="35"/>
      <c r="AA226" s="35"/>
    </row>
    <row r="227" spans="1:27">
      <c r="A227">
        <v>7</v>
      </c>
      <c r="B227">
        <v>6.1</v>
      </c>
      <c r="D227">
        <v>5.4</v>
      </c>
      <c r="E227">
        <v>6.6</v>
      </c>
    </row>
    <row r="228" spans="1:27">
      <c r="A228">
        <v>10</v>
      </c>
      <c r="B228">
        <v>8.9</v>
      </c>
      <c r="D228">
        <v>7.5</v>
      </c>
      <c r="E228">
        <v>7</v>
      </c>
    </row>
    <row r="229" spans="1:27">
      <c r="A229">
        <v>6.9</v>
      </c>
      <c r="B229">
        <v>7.1</v>
      </c>
      <c r="E229">
        <v>5</v>
      </c>
      <c r="G229" t="s">
        <v>67</v>
      </c>
      <c r="O229" t="s">
        <v>67</v>
      </c>
    </row>
    <row r="230" spans="1:27">
      <c r="B230">
        <v>5.2</v>
      </c>
      <c r="E230">
        <v>2</v>
      </c>
    </row>
    <row r="231" spans="1:27" ht="16" thickBot="1">
      <c r="B231">
        <v>7.5</v>
      </c>
      <c r="E231">
        <v>9.4</v>
      </c>
      <c r="G231" t="s">
        <v>68</v>
      </c>
      <c r="O231" t="s">
        <v>68</v>
      </c>
    </row>
    <row r="232" spans="1:27">
      <c r="B232">
        <v>6.5</v>
      </c>
      <c r="E232">
        <v>7.1</v>
      </c>
      <c r="G232" s="19" t="s">
        <v>69</v>
      </c>
      <c r="H232" s="19" t="s">
        <v>70</v>
      </c>
      <c r="I232" s="19" t="s">
        <v>71</v>
      </c>
      <c r="J232" s="19" t="s">
        <v>72</v>
      </c>
      <c r="K232" s="19" t="s">
        <v>73</v>
      </c>
      <c r="O232" s="19" t="s">
        <v>69</v>
      </c>
      <c r="P232" s="19" t="s">
        <v>70</v>
      </c>
      <c r="Q232" s="19" t="s">
        <v>71</v>
      </c>
      <c r="R232" s="19" t="s">
        <v>72</v>
      </c>
      <c r="S232" s="19" t="s">
        <v>73</v>
      </c>
      <c r="V232" s="19"/>
      <c r="W232" s="19"/>
      <c r="X232" s="19"/>
      <c r="Y232" s="19"/>
      <c r="Z232" s="19"/>
      <c r="AA232" s="19"/>
    </row>
    <row r="233" spans="1:27">
      <c r="B233">
        <v>6.4</v>
      </c>
      <c r="G233" s="17" t="s">
        <v>74</v>
      </c>
      <c r="H233" s="17">
        <v>3</v>
      </c>
      <c r="I233" s="17">
        <v>23.9</v>
      </c>
      <c r="J233" s="17">
        <v>7.9666666666666659</v>
      </c>
      <c r="K233" s="17">
        <v>3.103333333333353</v>
      </c>
      <c r="O233" s="17" t="s">
        <v>74</v>
      </c>
      <c r="P233" s="17">
        <v>2</v>
      </c>
      <c r="Q233" s="17">
        <v>12.9</v>
      </c>
      <c r="R233" s="17">
        <v>6.45</v>
      </c>
      <c r="S233" s="17">
        <v>2.2049999999999983</v>
      </c>
      <c r="V233" s="17"/>
      <c r="W233" s="17"/>
      <c r="X233" s="17"/>
      <c r="Y233" s="17"/>
      <c r="Z233" s="17"/>
      <c r="AA233" s="17"/>
    </row>
    <row r="234" spans="1:27" ht="16" thickBot="1">
      <c r="B234">
        <v>7</v>
      </c>
      <c r="G234" s="18" t="s">
        <v>75</v>
      </c>
      <c r="H234" s="18">
        <v>9</v>
      </c>
      <c r="I234" s="18">
        <v>61.3</v>
      </c>
      <c r="J234" s="18">
        <v>6.8111111111111109</v>
      </c>
      <c r="K234" s="18">
        <v>1.0461111111111236</v>
      </c>
      <c r="O234" s="18" t="s">
        <v>75</v>
      </c>
      <c r="P234" s="18">
        <v>6</v>
      </c>
      <c r="Q234" s="18">
        <v>37.1</v>
      </c>
      <c r="R234" s="18">
        <v>6.1833333333333336</v>
      </c>
      <c r="S234" s="18">
        <v>6.1856666666666742</v>
      </c>
      <c r="V234" s="18"/>
      <c r="W234" s="18"/>
      <c r="X234" s="18"/>
      <c r="Y234" s="18"/>
      <c r="Z234" s="18"/>
      <c r="AA234" s="18"/>
    </row>
    <row r="235" spans="1:27">
      <c r="B235">
        <v>6.6</v>
      </c>
    </row>
    <row r="237" spans="1:27" ht="16" thickBot="1">
      <c r="G237" t="s">
        <v>76</v>
      </c>
      <c r="O237" t="s">
        <v>76</v>
      </c>
    </row>
    <row r="238" spans="1:27">
      <c r="G238" s="19" t="s">
        <v>77</v>
      </c>
      <c r="H238" s="19" t="s">
        <v>78</v>
      </c>
      <c r="I238" s="19" t="s">
        <v>79</v>
      </c>
      <c r="J238" s="19" t="s">
        <v>80</v>
      </c>
      <c r="K238" s="19" t="s">
        <v>81</v>
      </c>
      <c r="L238" s="19" t="s">
        <v>82</v>
      </c>
      <c r="M238" s="19" t="s">
        <v>83</v>
      </c>
      <c r="O238" s="19" t="s">
        <v>77</v>
      </c>
      <c r="P238" s="19" t="s">
        <v>78</v>
      </c>
      <c r="Q238" s="19" t="s">
        <v>79</v>
      </c>
      <c r="R238" s="19" t="s">
        <v>80</v>
      </c>
      <c r="S238" s="19" t="s">
        <v>81</v>
      </c>
      <c r="T238" s="19" t="s">
        <v>82</v>
      </c>
      <c r="U238" s="19" t="s">
        <v>83</v>
      </c>
      <c r="V238" s="19"/>
      <c r="W238" s="19"/>
      <c r="X238" s="19"/>
      <c r="Y238" s="19"/>
      <c r="Z238" s="19"/>
      <c r="AA238" s="19"/>
    </row>
    <row r="239" spans="1:27">
      <c r="G239" s="17" t="s">
        <v>84</v>
      </c>
      <c r="H239" s="17">
        <v>3.0044444444444487</v>
      </c>
      <c r="I239" s="17">
        <v>1</v>
      </c>
      <c r="J239" s="17">
        <v>3.0044444444444487</v>
      </c>
      <c r="K239" s="17">
        <v>2.0612898307668885</v>
      </c>
      <c r="L239" s="17">
        <v>0.18161510328403205</v>
      </c>
      <c r="M239" s="17">
        <v>4.9646027437307128</v>
      </c>
      <c r="O239" s="17" t="s">
        <v>84</v>
      </c>
      <c r="P239" s="17">
        <v>0.10666666666666202</v>
      </c>
      <c r="Q239" s="17">
        <v>1</v>
      </c>
      <c r="R239" s="17">
        <v>0.10666666666666202</v>
      </c>
      <c r="S239" s="17">
        <v>1.931589537223256E-2</v>
      </c>
      <c r="T239" s="17">
        <v>0.89401218694185658</v>
      </c>
      <c r="U239" s="17">
        <v>5.9873776072737011</v>
      </c>
      <c r="V239" s="17"/>
      <c r="W239" s="17"/>
      <c r="X239" s="17"/>
      <c r="Y239" s="17"/>
      <c r="Z239" s="17"/>
      <c r="AA239" s="17"/>
    </row>
    <row r="240" spans="1:27">
      <c r="G240" s="17" t="s">
        <v>85</v>
      </c>
      <c r="H240" s="17">
        <v>14.575555555555553</v>
      </c>
      <c r="I240" s="17">
        <v>10</v>
      </c>
      <c r="J240" s="17">
        <v>1.4575555555555553</v>
      </c>
      <c r="K240" s="17"/>
      <c r="L240" s="17"/>
      <c r="M240" s="17"/>
      <c r="O240" s="17" t="s">
        <v>85</v>
      </c>
      <c r="P240" s="17">
        <v>33.133333333333333</v>
      </c>
      <c r="Q240" s="17">
        <v>6</v>
      </c>
      <c r="R240" s="17">
        <v>5.5222222222222221</v>
      </c>
      <c r="S240" s="17"/>
      <c r="T240" s="17"/>
      <c r="U240" s="17"/>
      <c r="V240" s="17"/>
      <c r="W240" s="17"/>
      <c r="X240" s="17"/>
      <c r="Y240" s="17"/>
      <c r="Z240" s="17"/>
      <c r="AA240" s="17"/>
    </row>
    <row r="241" spans="7:27">
      <c r="G241" s="17"/>
      <c r="H241" s="17"/>
      <c r="I241" s="17"/>
      <c r="J241" s="17"/>
      <c r="K241" s="17"/>
      <c r="L241" s="17"/>
      <c r="M241" s="17"/>
      <c r="O241" s="17"/>
      <c r="P241" s="17"/>
      <c r="Q241" s="17"/>
      <c r="R241" s="17"/>
      <c r="S241" s="17"/>
      <c r="T241" s="17"/>
      <c r="U241" s="17"/>
      <c r="V241" s="17"/>
      <c r="W241" s="17"/>
      <c r="X241" s="17"/>
      <c r="Y241" s="17"/>
      <c r="Z241" s="17"/>
      <c r="AA241" s="17"/>
    </row>
    <row r="242" spans="7:27" ht="16" thickBot="1">
      <c r="G242" s="18" t="s">
        <v>86</v>
      </c>
      <c r="H242" s="18">
        <v>17.580000000000002</v>
      </c>
      <c r="I242" s="18">
        <v>11</v>
      </c>
      <c r="J242" s="18"/>
      <c r="K242" s="18"/>
      <c r="L242" s="18"/>
      <c r="M242" s="18"/>
      <c r="O242" s="18" t="s">
        <v>86</v>
      </c>
      <c r="P242" s="18">
        <v>33.239999999999995</v>
      </c>
      <c r="Q242" s="18">
        <v>7</v>
      </c>
      <c r="R242" s="18"/>
      <c r="S242" s="18"/>
      <c r="T242" s="18"/>
      <c r="U242" s="18"/>
      <c r="V242" s="18"/>
      <c r="W242" s="18"/>
      <c r="X242" s="18"/>
      <c r="Y242" s="18"/>
      <c r="Z242" s="18"/>
      <c r="AA242" s="18"/>
    </row>
  </sheetData>
  <mergeCells count="22">
    <mergeCell ref="R94:AC94"/>
    <mergeCell ref="AD94:AF94"/>
    <mergeCell ref="O111:Q111"/>
    <mergeCell ref="F94:H94"/>
    <mergeCell ref="I94:K94"/>
    <mergeCell ref="L94:N94"/>
    <mergeCell ref="O94:Q94"/>
    <mergeCell ref="R111:AC111"/>
    <mergeCell ref="AD111:AF111"/>
    <mergeCell ref="C94:E94"/>
    <mergeCell ref="C111:E111"/>
    <mergeCell ref="F111:H111"/>
    <mergeCell ref="I111:K111"/>
    <mergeCell ref="L111:N111"/>
    <mergeCell ref="AP111:AR111"/>
    <mergeCell ref="AG94:AI94"/>
    <mergeCell ref="AJ94:AL94"/>
    <mergeCell ref="AM94:AO94"/>
    <mergeCell ref="AP94:AR94"/>
    <mergeCell ref="AG111:AI111"/>
    <mergeCell ref="AJ111:AL111"/>
    <mergeCell ref="AM111:AO11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1A900-CEAB-9247-82BB-D2BA3381DADC}">
  <dimension ref="A1:H33"/>
  <sheetViews>
    <sheetView workbookViewId="0">
      <selection activeCell="I22" sqref="I22"/>
    </sheetView>
  </sheetViews>
  <sheetFormatPr baseColWidth="10" defaultRowHeight="15"/>
  <sheetData>
    <row r="1" spans="1:8">
      <c r="A1" s="2" t="s">
        <v>10</v>
      </c>
    </row>
    <row r="2" spans="1:8">
      <c r="A2" s="2" t="s">
        <v>31</v>
      </c>
      <c r="B2" t="s">
        <v>64</v>
      </c>
      <c r="C2" t="s">
        <v>65</v>
      </c>
      <c r="D2" t="s">
        <v>63</v>
      </c>
    </row>
    <row r="3" spans="1:8">
      <c r="A3" s="23">
        <v>4</v>
      </c>
      <c r="B3">
        <v>5</v>
      </c>
      <c r="C3">
        <v>5.2</v>
      </c>
      <c r="D3">
        <v>9</v>
      </c>
      <c r="F3" t="s">
        <v>103</v>
      </c>
    </row>
    <row r="4" spans="1:8" ht="16" thickBot="1">
      <c r="A4" s="23">
        <v>10</v>
      </c>
      <c r="B4">
        <v>9.5</v>
      </c>
      <c r="C4">
        <v>9.5</v>
      </c>
      <c r="D4">
        <v>19</v>
      </c>
    </row>
    <row r="5" spans="1:8">
      <c r="A5" s="23">
        <v>10</v>
      </c>
      <c r="B5">
        <v>8.5</v>
      </c>
      <c r="C5">
        <v>4.7</v>
      </c>
      <c r="D5">
        <v>5.2</v>
      </c>
      <c r="F5" s="19"/>
      <c r="G5" s="19" t="s">
        <v>104</v>
      </c>
      <c r="H5" s="19" t="s">
        <v>105</v>
      </c>
    </row>
    <row r="6" spans="1:8">
      <c r="A6" s="23">
        <v>8</v>
      </c>
      <c r="B6">
        <v>8.9</v>
      </c>
      <c r="C6">
        <v>7.3</v>
      </c>
      <c r="D6">
        <v>13.2</v>
      </c>
      <c r="F6" s="17" t="s">
        <v>106</v>
      </c>
      <c r="G6" s="17">
        <v>7.6428571428571432</v>
      </c>
      <c r="H6" s="17">
        <v>11.507142857142858</v>
      </c>
    </row>
    <row r="7" spans="1:8">
      <c r="A7" s="23">
        <v>8</v>
      </c>
      <c r="B7">
        <v>8.3000000000000007</v>
      </c>
      <c r="C7">
        <v>5</v>
      </c>
      <c r="D7">
        <v>13.3</v>
      </c>
      <c r="F7" s="17" t="s">
        <v>73</v>
      </c>
      <c r="G7" s="17">
        <v>5.3241758241758204</v>
      </c>
      <c r="H7" s="17">
        <v>21.273021978021934</v>
      </c>
    </row>
    <row r="8" spans="1:8">
      <c r="A8" s="23">
        <v>10</v>
      </c>
      <c r="B8">
        <v>9.9</v>
      </c>
      <c r="C8">
        <v>8.1999999999999993</v>
      </c>
      <c r="D8">
        <v>18.100000000000001</v>
      </c>
      <c r="F8" s="17" t="s">
        <v>107</v>
      </c>
      <c r="G8" s="17">
        <v>14</v>
      </c>
      <c r="H8" s="17">
        <v>14</v>
      </c>
    </row>
    <row r="9" spans="1:8">
      <c r="A9" s="23">
        <v>10</v>
      </c>
      <c r="B9">
        <v>9.1</v>
      </c>
      <c r="C9">
        <v>6.1</v>
      </c>
      <c r="D9">
        <v>13</v>
      </c>
      <c r="F9" s="17" t="s">
        <v>108</v>
      </c>
      <c r="G9" s="17">
        <v>0.49971031353351253</v>
      </c>
      <c r="H9" s="17"/>
    </row>
    <row r="10" spans="1:8">
      <c r="A10" s="23">
        <v>4</v>
      </c>
      <c r="B10">
        <v>6.2</v>
      </c>
      <c r="C10">
        <v>6.2</v>
      </c>
      <c r="D10">
        <v>9.8000000000000007</v>
      </c>
      <c r="F10" s="17" t="s">
        <v>109</v>
      </c>
      <c r="G10" s="17">
        <v>0</v>
      </c>
      <c r="H10" s="17"/>
    </row>
    <row r="11" spans="1:8">
      <c r="A11" s="23">
        <v>6</v>
      </c>
      <c r="B11">
        <v>3.5</v>
      </c>
      <c r="C11">
        <v>3.3</v>
      </c>
      <c r="D11">
        <v>4.4000000000000004</v>
      </c>
      <c r="F11" s="17" t="s">
        <v>79</v>
      </c>
      <c r="G11" s="17">
        <v>13</v>
      </c>
      <c r="H11" s="17"/>
    </row>
    <row r="12" spans="1:8">
      <c r="A12">
        <v>9</v>
      </c>
      <c r="B12">
        <v>9.3000000000000007</v>
      </c>
      <c r="C12">
        <v>6.1</v>
      </c>
      <c r="D12">
        <v>15.4</v>
      </c>
      <c r="F12" s="17" t="s">
        <v>110</v>
      </c>
      <c r="G12" s="17">
        <v>-3.6191292678909339</v>
      </c>
      <c r="H12" s="17"/>
    </row>
    <row r="13" spans="1:8">
      <c r="A13">
        <v>9</v>
      </c>
      <c r="B13">
        <v>7.7</v>
      </c>
      <c r="C13">
        <v>5.0999999999999996</v>
      </c>
      <c r="D13">
        <v>7.4</v>
      </c>
      <c r="F13" s="17" t="s">
        <v>111</v>
      </c>
      <c r="G13" s="17">
        <v>1.5578937938825399E-3</v>
      </c>
      <c r="H13" s="17"/>
    </row>
    <row r="14" spans="1:8">
      <c r="A14">
        <v>8</v>
      </c>
      <c r="B14">
        <v>7.2</v>
      </c>
      <c r="C14">
        <v>8.1</v>
      </c>
      <c r="D14">
        <v>14.1</v>
      </c>
      <c r="F14" s="17" t="s">
        <v>112</v>
      </c>
      <c r="G14" s="17">
        <v>1.7709333959868729</v>
      </c>
      <c r="H14" s="17"/>
    </row>
    <row r="15" spans="1:8">
      <c r="A15">
        <v>4</v>
      </c>
      <c r="B15">
        <v>6.1</v>
      </c>
      <c r="C15">
        <v>4.3</v>
      </c>
      <c r="D15">
        <v>6.2</v>
      </c>
      <c r="F15" s="17" t="s">
        <v>113</v>
      </c>
      <c r="G15" s="17">
        <v>3.1157875877650797E-3</v>
      </c>
      <c r="H15" s="17"/>
    </row>
    <row r="16" spans="1:8" ht="16" thickBot="1">
      <c r="A16">
        <v>7</v>
      </c>
      <c r="B16">
        <v>6.8</v>
      </c>
      <c r="C16">
        <v>6.8</v>
      </c>
      <c r="D16">
        <v>13</v>
      </c>
      <c r="F16" s="18" t="s">
        <v>114</v>
      </c>
      <c r="G16" s="18">
        <v>2.1603686564627926</v>
      </c>
      <c r="H16" s="18"/>
    </row>
    <row r="17" spans="1:8">
      <c r="A17" s="21">
        <v>7</v>
      </c>
      <c r="B17">
        <v>6.9</v>
      </c>
      <c r="C17">
        <v>7.1</v>
      </c>
      <c r="D17">
        <v>6.2</v>
      </c>
    </row>
    <row r="18" spans="1:8">
      <c r="A18" s="21">
        <v>6</v>
      </c>
      <c r="B18">
        <v>8.9</v>
      </c>
      <c r="C18">
        <v>5.4</v>
      </c>
      <c r="D18">
        <v>10.9</v>
      </c>
    </row>
    <row r="19" spans="1:8">
      <c r="A19" s="21">
        <v>8</v>
      </c>
      <c r="B19">
        <v>7.1</v>
      </c>
      <c r="C19">
        <v>6.4</v>
      </c>
      <c r="D19">
        <v>2.7</v>
      </c>
      <c r="F19" t="s">
        <v>103</v>
      </c>
    </row>
    <row r="20" spans="1:8" ht="16" thickBot="1">
      <c r="A20" s="21">
        <v>6</v>
      </c>
      <c r="B20">
        <v>7</v>
      </c>
      <c r="C20">
        <v>6.6</v>
      </c>
      <c r="D20">
        <v>5.2</v>
      </c>
    </row>
    <row r="21" spans="1:8">
      <c r="A21" s="21">
        <v>1</v>
      </c>
      <c r="B21">
        <v>5.2</v>
      </c>
      <c r="C21">
        <v>4.8</v>
      </c>
      <c r="D21">
        <v>8.8000000000000007</v>
      </c>
      <c r="F21" s="19"/>
      <c r="G21" s="19" t="s">
        <v>104</v>
      </c>
      <c r="H21" s="19" t="s">
        <v>105</v>
      </c>
    </row>
    <row r="22" spans="1:8">
      <c r="A22" s="21">
        <v>10</v>
      </c>
      <c r="B22">
        <v>10</v>
      </c>
      <c r="C22">
        <v>9.4</v>
      </c>
      <c r="D22">
        <v>11.4</v>
      </c>
      <c r="F22" s="17" t="s">
        <v>106</v>
      </c>
      <c r="G22" s="17">
        <v>6.5294117647058822</v>
      </c>
      <c r="H22" s="17">
        <v>8.0764705882352956</v>
      </c>
    </row>
    <row r="23" spans="1:8">
      <c r="A23" s="21">
        <v>6</v>
      </c>
      <c r="B23">
        <v>6.5</v>
      </c>
      <c r="C23">
        <v>6.7</v>
      </c>
      <c r="D23">
        <v>5</v>
      </c>
      <c r="F23" s="17" t="s">
        <v>73</v>
      </c>
      <c r="G23" s="17">
        <v>7.139705882352942</v>
      </c>
      <c r="H23" s="17">
        <v>10.218161764705869</v>
      </c>
    </row>
    <row r="24" spans="1:8">
      <c r="A24" s="21">
        <v>3</v>
      </c>
      <c r="B24">
        <v>5.8</v>
      </c>
      <c r="C24">
        <v>5.8</v>
      </c>
      <c r="D24">
        <v>7.6</v>
      </c>
      <c r="F24" s="17" t="s">
        <v>107</v>
      </c>
      <c r="G24" s="17">
        <v>17</v>
      </c>
      <c r="H24" s="17">
        <v>17</v>
      </c>
    </row>
    <row r="25" spans="1:8">
      <c r="A25" s="21">
        <v>5</v>
      </c>
      <c r="B25">
        <v>7.5</v>
      </c>
      <c r="C25">
        <v>7</v>
      </c>
      <c r="D25">
        <v>8.9</v>
      </c>
      <c r="F25" s="17" t="s">
        <v>108</v>
      </c>
      <c r="G25" s="17">
        <v>8.1351647495555793E-3</v>
      </c>
      <c r="H25" s="17"/>
    </row>
    <row r="26" spans="1:8">
      <c r="A26" s="21">
        <v>10</v>
      </c>
      <c r="B26">
        <v>6.4</v>
      </c>
      <c r="C26">
        <v>4.9000000000000004</v>
      </c>
      <c r="D26">
        <v>4.3</v>
      </c>
      <c r="F26" s="17" t="s">
        <v>109</v>
      </c>
      <c r="G26" s="17">
        <v>0</v>
      </c>
      <c r="H26" s="17"/>
    </row>
    <row r="27" spans="1:8">
      <c r="A27" s="21">
        <v>3</v>
      </c>
      <c r="B27">
        <v>7</v>
      </c>
      <c r="C27">
        <v>6.9</v>
      </c>
      <c r="D27">
        <v>10.9</v>
      </c>
      <c r="F27" s="17" t="s">
        <v>79</v>
      </c>
      <c r="G27" s="17">
        <v>16</v>
      </c>
      <c r="H27" s="17"/>
    </row>
    <row r="28" spans="1:8">
      <c r="A28" s="21">
        <v>10</v>
      </c>
      <c r="B28">
        <v>6.6</v>
      </c>
      <c r="C28">
        <v>4.8</v>
      </c>
      <c r="D28">
        <v>9.4</v>
      </c>
      <c r="F28" s="17" t="s">
        <v>110</v>
      </c>
      <c r="G28" s="17">
        <v>-1.5371937958395558</v>
      </c>
      <c r="H28" s="17"/>
    </row>
    <row r="29" spans="1:8">
      <c r="A29" s="21">
        <v>8</v>
      </c>
      <c r="B29">
        <v>7.5</v>
      </c>
      <c r="C29">
        <v>6.8</v>
      </c>
      <c r="D29">
        <v>12.5</v>
      </c>
      <c r="F29" s="17" t="s">
        <v>111</v>
      </c>
      <c r="G29" s="17">
        <v>7.1892471470952624E-2</v>
      </c>
      <c r="H29" s="17"/>
    </row>
    <row r="30" spans="1:8">
      <c r="A30" s="21">
        <v>10</v>
      </c>
      <c r="B30">
        <v>7.1</v>
      </c>
      <c r="C30">
        <v>7.5</v>
      </c>
      <c r="D30">
        <v>12.8</v>
      </c>
      <c r="F30" s="17" t="s">
        <v>112</v>
      </c>
      <c r="G30" s="17">
        <v>1.7458836762762506</v>
      </c>
      <c r="H30" s="17"/>
    </row>
    <row r="31" spans="1:8">
      <c r="A31" s="21">
        <v>6</v>
      </c>
      <c r="B31">
        <v>5.7</v>
      </c>
      <c r="C31">
        <v>5</v>
      </c>
      <c r="D31">
        <v>8.6999999999999993</v>
      </c>
      <c r="F31" s="17" t="s">
        <v>113</v>
      </c>
      <c r="G31" s="17">
        <v>0.14378494294190525</v>
      </c>
      <c r="H31" s="17"/>
    </row>
    <row r="32" spans="1:8" ht="16" thickBot="1">
      <c r="A32" s="21">
        <v>7</v>
      </c>
      <c r="B32">
        <v>2</v>
      </c>
      <c r="C32">
        <v>2</v>
      </c>
      <c r="D32">
        <v>3</v>
      </c>
      <c r="F32" s="18" t="s">
        <v>114</v>
      </c>
      <c r="G32" s="18">
        <v>2.119905299221255</v>
      </c>
      <c r="H32" s="18"/>
    </row>
    <row r="33" spans="1:4">
      <c r="A33" s="21">
        <v>5</v>
      </c>
      <c r="B33">
        <v>6.1</v>
      </c>
      <c r="C33">
        <v>4.7</v>
      </c>
      <c r="D33">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2C18-48F8-814E-B3B3-4E341807EA56}">
  <dimension ref="A1:A4"/>
  <sheetViews>
    <sheetView workbookViewId="0">
      <selection activeCell="A5" sqref="A5"/>
    </sheetView>
  </sheetViews>
  <sheetFormatPr baseColWidth="10" defaultRowHeight="15"/>
  <sheetData>
    <row r="1" spans="1:1">
      <c r="A1" t="s">
        <v>127</v>
      </c>
    </row>
    <row r="2" spans="1:1">
      <c r="A2" t="s">
        <v>128</v>
      </c>
    </row>
    <row r="3" spans="1:1">
      <c r="A3" t="s">
        <v>211</v>
      </c>
    </row>
    <row r="4" spans="1:1">
      <c r="A4"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Datos excluidos</vt:lpstr>
      <vt:lpstr>RAW</vt:lpstr>
      <vt:lpstr>polarizacion anclas</vt:lpstr>
      <vt:lpstr>id y pol por temas</vt:lpstr>
      <vt:lpstr>Id temas - rtdos</vt:lpstr>
      <vt:lpstr>id partidaria</vt:lpstr>
      <vt:lpstr>grupos</vt:lpstr>
      <vt:lpstr>Interes</vt:lpstr>
      <vt:lpstr>Sheet1</vt:lpstr>
      <vt:lpstr>posicion id</vt:lpstr>
      <vt:lpstr>Edad y sexo</vt:lpstr>
      <vt:lpstr>temas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Microsoft Office User</cp:lastModifiedBy>
  <dcterms:created xsi:type="dcterms:W3CDTF">2020-12-19T14:09:00Z</dcterms:created>
  <dcterms:modified xsi:type="dcterms:W3CDTF">2021-06-13T21:43:15Z</dcterms:modified>
</cp:coreProperties>
</file>