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5060\Desktop\20170623 final\Sources\"/>
    </mc:Choice>
  </mc:AlternateContent>
  <bookViews>
    <workbookView xWindow="372" yWindow="-180" windowWidth="16812" windowHeight="4356"/>
  </bookViews>
  <sheets>
    <sheet name="Feuil1" sheetId="1" r:id="rId1"/>
  </sheets>
  <definedNames>
    <definedName name="_xlnm._FilterDatabase" localSheetId="0" hidden="1">Feuil1!$A$1:$AD$286</definedName>
  </definedNames>
  <calcPr calcId="152511"/>
</workbook>
</file>

<file path=xl/calcChain.xml><?xml version="1.0" encoding="utf-8"?>
<calcChain xmlns="http://schemas.openxmlformats.org/spreadsheetml/2006/main">
  <c r="AD5" i="1" l="1"/>
  <c r="J263" i="1" l="1"/>
  <c r="AD263" i="1"/>
  <c r="J264" i="1"/>
  <c r="AD264" i="1"/>
  <c r="J265" i="1"/>
  <c r="AD265" i="1"/>
  <c r="J266" i="1"/>
  <c r="AD266" i="1"/>
  <c r="AD258" i="1"/>
  <c r="AD259" i="1"/>
  <c r="AD260" i="1"/>
  <c r="AD261" i="1"/>
  <c r="Y271" i="1"/>
  <c r="AD271" i="1" s="1"/>
  <c r="J271" i="1"/>
  <c r="D271" i="1"/>
  <c r="Y270" i="1"/>
  <c r="AD270" i="1" s="1"/>
  <c r="J270" i="1"/>
  <c r="D270" i="1"/>
  <c r="Y269" i="1"/>
  <c r="AD269" i="1" s="1"/>
  <c r="J269" i="1"/>
  <c r="D269" i="1"/>
  <c r="Y268" i="1"/>
  <c r="AD268" i="1" s="1"/>
  <c r="J268" i="1"/>
  <c r="D268" i="1"/>
  <c r="D266" i="1"/>
  <c r="D265" i="1"/>
  <c r="D264" i="1"/>
  <c r="D263" i="1"/>
  <c r="Y261" i="1"/>
  <c r="J261" i="1"/>
  <c r="D261" i="1"/>
  <c r="Y260" i="1"/>
  <c r="J260" i="1"/>
  <c r="D260" i="1"/>
  <c r="Y259" i="1"/>
  <c r="J259" i="1"/>
  <c r="D259" i="1"/>
  <c r="Y258" i="1"/>
  <c r="J258" i="1"/>
  <c r="D258" i="1"/>
  <c r="AD241" i="1"/>
  <c r="AD240" i="1"/>
  <c r="AD239" i="1"/>
  <c r="AD238" i="1"/>
  <c r="AD237" i="1"/>
  <c r="AD74" i="1"/>
  <c r="AD41" i="1" l="1"/>
  <c r="AD132" i="1"/>
  <c r="AD93" i="1"/>
  <c r="AD54" i="1"/>
  <c r="AD76" i="1" l="1"/>
  <c r="AD3" i="1" l="1"/>
  <c r="AD6" i="1"/>
  <c r="AD7" i="1"/>
  <c r="AD9" i="1"/>
  <c r="AD10" i="1"/>
  <c r="AD11" i="1"/>
  <c r="AD12" i="1"/>
  <c r="AD16" i="1"/>
  <c r="AD19" i="1"/>
  <c r="AD20" i="1"/>
  <c r="AD22" i="1"/>
  <c r="AD23" i="1"/>
  <c r="AD25" i="1"/>
  <c r="AD29" i="1"/>
  <c r="AD31" i="1"/>
  <c r="AD32" i="1"/>
  <c r="AD33" i="1"/>
  <c r="AD35" i="1"/>
  <c r="AD36" i="1"/>
  <c r="AD37" i="1"/>
  <c r="AD44" i="1"/>
  <c r="AD45" i="1"/>
  <c r="AD46" i="1"/>
  <c r="AD47" i="1"/>
  <c r="AD48" i="1"/>
  <c r="AD49" i="1"/>
  <c r="AD51" i="1"/>
  <c r="AD53" i="1"/>
  <c r="AD55" i="1"/>
  <c r="AD57" i="1"/>
  <c r="AD58" i="1"/>
  <c r="AD59" i="1"/>
  <c r="AD60" i="1"/>
  <c r="AD61" i="1"/>
  <c r="AD62" i="1"/>
  <c r="AD64" i="1"/>
  <c r="AD66" i="1"/>
  <c r="AD68" i="1"/>
  <c r="AD70" i="1"/>
  <c r="AD71" i="1"/>
  <c r="AD72" i="1"/>
  <c r="AD73" i="1"/>
  <c r="AD75" i="1"/>
  <c r="AD79" i="1"/>
  <c r="AD80" i="1"/>
  <c r="AD82" i="1"/>
  <c r="AD83" i="1"/>
  <c r="AD84" i="1"/>
  <c r="AD85" i="1"/>
  <c r="AD86" i="1"/>
  <c r="AD87" i="1"/>
  <c r="AD88" i="1"/>
  <c r="AD89" i="1"/>
  <c r="AD90" i="1"/>
  <c r="AD91" i="1"/>
  <c r="AD92" i="1"/>
  <c r="AD94" i="1"/>
  <c r="AD96" i="1"/>
  <c r="AD97" i="1"/>
  <c r="AD98" i="1"/>
  <c r="AD99" i="1"/>
  <c r="AD100" i="1"/>
  <c r="AD101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7" i="1"/>
  <c r="AD118" i="1"/>
  <c r="AD119" i="1"/>
  <c r="AD121" i="1"/>
  <c r="AD122" i="1"/>
  <c r="AD123" i="1"/>
  <c r="AD124" i="1"/>
  <c r="AD125" i="1"/>
  <c r="AD126" i="1"/>
  <c r="AD127" i="1"/>
  <c r="AD128" i="1"/>
  <c r="AD129" i="1"/>
  <c r="AD130" i="1"/>
  <c r="AD131" i="1"/>
  <c r="AD133" i="1"/>
  <c r="AD135" i="1"/>
  <c r="AD136" i="1"/>
  <c r="AD137" i="1"/>
  <c r="AD138" i="1"/>
  <c r="AD139" i="1"/>
  <c r="AD140" i="1"/>
  <c r="AD142" i="1"/>
  <c r="AD143" i="1"/>
  <c r="AD144" i="1"/>
  <c r="AD146" i="1"/>
  <c r="AD147" i="1"/>
  <c r="AD148" i="1"/>
  <c r="AD149" i="1"/>
  <c r="AD150" i="1"/>
  <c r="AD151" i="1"/>
  <c r="AD152" i="1"/>
  <c r="AD153" i="1"/>
  <c r="AD154" i="1"/>
  <c r="AD156" i="1"/>
  <c r="AD157" i="1"/>
  <c r="AD160" i="1"/>
  <c r="AD161" i="1"/>
  <c r="AD162" i="1"/>
  <c r="AD163" i="1"/>
  <c r="AD164" i="1"/>
  <c r="AD165" i="1"/>
  <c r="AD166" i="1"/>
  <c r="AD168" i="1"/>
  <c r="AD169" i="1"/>
  <c r="AD170" i="1"/>
  <c r="AD172" i="1"/>
  <c r="AD174" i="1"/>
  <c r="AD175" i="1"/>
  <c r="AD176" i="1"/>
  <c r="AD177" i="1"/>
  <c r="AD178" i="1"/>
  <c r="AD179" i="1"/>
  <c r="AD181" i="1"/>
  <c r="AD182" i="1"/>
  <c r="AD183" i="1"/>
  <c r="AD185" i="1"/>
  <c r="AD186" i="1"/>
  <c r="AD187" i="1"/>
  <c r="AD188" i="1"/>
  <c r="AD189" i="1"/>
  <c r="AD190" i="1"/>
  <c r="AD191" i="1"/>
  <c r="AD192" i="1"/>
  <c r="AD193" i="1"/>
  <c r="AD195" i="1"/>
  <c r="AD196" i="1"/>
  <c r="AD197" i="1"/>
  <c r="AD207" i="1"/>
  <c r="AD212" i="1"/>
  <c r="AD217" i="1"/>
  <c r="AD222" i="1"/>
  <c r="AD227" i="1"/>
  <c r="AD232" i="1"/>
  <c r="AD242" i="1"/>
  <c r="AD247" i="1"/>
  <c r="AD252" i="1"/>
  <c r="AD2" i="1"/>
  <c r="D229" i="1"/>
  <c r="Y246" i="1" l="1"/>
  <c r="AD246" i="1" s="1"/>
  <c r="Y243" i="1"/>
  <c r="AD243" i="1" s="1"/>
  <c r="Y245" i="1"/>
  <c r="AD245" i="1" s="1"/>
  <c r="Y244" i="1"/>
  <c r="AD244" i="1" s="1"/>
  <c r="Y256" i="1" l="1"/>
  <c r="AD256" i="1" s="1"/>
  <c r="J256" i="1"/>
  <c r="D256" i="1"/>
  <c r="Y255" i="1"/>
  <c r="AD255" i="1" s="1"/>
  <c r="J255" i="1"/>
  <c r="D255" i="1"/>
  <c r="Y254" i="1"/>
  <c r="AD254" i="1" s="1"/>
  <c r="J254" i="1"/>
  <c r="D254" i="1"/>
  <c r="Y253" i="1"/>
  <c r="AD253" i="1" s="1"/>
  <c r="J253" i="1"/>
  <c r="D253" i="1"/>
  <c r="Y251" i="1"/>
  <c r="AD251" i="1" s="1"/>
  <c r="J251" i="1"/>
  <c r="D251" i="1"/>
  <c r="Y250" i="1"/>
  <c r="AD250" i="1" s="1"/>
  <c r="J250" i="1"/>
  <c r="D250" i="1"/>
  <c r="Y249" i="1"/>
  <c r="AD249" i="1" s="1"/>
  <c r="J249" i="1"/>
  <c r="D249" i="1"/>
  <c r="Y248" i="1"/>
  <c r="AD248" i="1" s="1"/>
  <c r="J248" i="1"/>
  <c r="D248" i="1"/>
  <c r="J246" i="1"/>
  <c r="D246" i="1"/>
  <c r="J245" i="1"/>
  <c r="D245" i="1"/>
  <c r="J244" i="1"/>
  <c r="D244" i="1"/>
  <c r="J243" i="1"/>
  <c r="D243" i="1"/>
  <c r="D228" i="1"/>
  <c r="Y236" i="1"/>
  <c r="AD236" i="1" s="1"/>
  <c r="J236" i="1"/>
  <c r="D236" i="1"/>
  <c r="Y235" i="1"/>
  <c r="AD235" i="1" s="1"/>
  <c r="J235" i="1"/>
  <c r="D235" i="1"/>
  <c r="Y234" i="1"/>
  <c r="AD234" i="1" s="1"/>
  <c r="J234" i="1"/>
  <c r="D234" i="1"/>
  <c r="Y233" i="1"/>
  <c r="AD233" i="1" s="1"/>
  <c r="J233" i="1"/>
  <c r="D233" i="1"/>
  <c r="Y231" i="1"/>
  <c r="AD231" i="1" s="1"/>
  <c r="J231" i="1"/>
  <c r="D231" i="1"/>
  <c r="Y230" i="1"/>
  <c r="AD230" i="1" s="1"/>
  <c r="J230" i="1"/>
  <c r="D230" i="1"/>
  <c r="Y229" i="1"/>
  <c r="AD229" i="1" s="1"/>
  <c r="J229" i="1"/>
  <c r="Y228" i="1"/>
  <c r="AD228" i="1" s="1"/>
  <c r="J228" i="1"/>
  <c r="D201" i="1" l="1"/>
  <c r="D211" i="1"/>
  <c r="Y226" i="1"/>
  <c r="AD226" i="1" s="1"/>
  <c r="J226" i="1"/>
  <c r="D226" i="1"/>
  <c r="Y223" i="1"/>
  <c r="AD223" i="1" s="1"/>
  <c r="J223" i="1"/>
  <c r="D223" i="1"/>
  <c r="D214" i="1"/>
  <c r="Y216" i="1"/>
  <c r="AD216" i="1" s="1"/>
  <c r="J216" i="1"/>
  <c r="Y213" i="1"/>
  <c r="AD213" i="1" s="1"/>
  <c r="J213" i="1"/>
  <c r="D216" i="1"/>
  <c r="D213" i="1"/>
  <c r="J215" i="1"/>
  <c r="D215" i="1"/>
  <c r="Y215" i="1"/>
  <c r="AD215" i="1" s="1"/>
  <c r="Y201" i="1"/>
  <c r="AD201" i="1" s="1"/>
  <c r="J201" i="1"/>
  <c r="D200" i="1"/>
  <c r="Y199" i="1"/>
  <c r="AD199" i="1" s="1"/>
  <c r="J199" i="1"/>
  <c r="D199" i="1"/>
  <c r="Y214" i="1"/>
  <c r="AD214" i="1" s="1"/>
  <c r="J214" i="1"/>
  <c r="Y221" i="1"/>
  <c r="AD221" i="1" s="1"/>
  <c r="J221" i="1"/>
  <c r="D221" i="1"/>
  <c r="Y219" i="1"/>
  <c r="AD219" i="1" s="1"/>
  <c r="Y218" i="1"/>
  <c r="AD218" i="1" s="1"/>
  <c r="J218" i="1"/>
  <c r="D218" i="1"/>
  <c r="J225" i="1" l="1"/>
  <c r="Y224" i="1"/>
  <c r="AD224" i="1" s="1"/>
  <c r="Y225" i="1"/>
  <c r="AD225" i="1" s="1"/>
  <c r="D225" i="1"/>
  <c r="J224" i="1"/>
  <c r="D224" i="1"/>
  <c r="J219" i="1"/>
  <c r="Y220" i="1"/>
  <c r="AD220" i="1" s="1"/>
  <c r="J220" i="1"/>
  <c r="D220" i="1"/>
  <c r="D219" i="1"/>
  <c r="Y211" i="1" l="1"/>
  <c r="AD211" i="1" s="1"/>
  <c r="J211" i="1"/>
  <c r="Y210" i="1"/>
  <c r="AD210" i="1" s="1"/>
  <c r="J210" i="1"/>
  <c r="D210" i="1"/>
  <c r="Y209" i="1"/>
  <c r="AD209" i="1" s="1"/>
  <c r="J209" i="1"/>
  <c r="D209" i="1"/>
  <c r="Y208" i="1"/>
  <c r="AD208" i="1" s="1"/>
  <c r="J208" i="1"/>
  <c r="D208" i="1"/>
  <c r="Y200" i="1"/>
  <c r="AD200" i="1" s="1"/>
  <c r="J200" i="1"/>
  <c r="Y198" i="1"/>
  <c r="AD198" i="1" s="1"/>
  <c r="J198" i="1"/>
  <c r="D198" i="1"/>
  <c r="J204" i="1"/>
  <c r="D206" i="1"/>
  <c r="J203" i="1"/>
  <c r="D203" i="1"/>
  <c r="J205" i="1"/>
  <c r="D205" i="1"/>
  <c r="D204" i="1"/>
</calcChain>
</file>

<file path=xl/sharedStrings.xml><?xml version="1.0" encoding="utf-8"?>
<sst xmlns="http://schemas.openxmlformats.org/spreadsheetml/2006/main" count="573" uniqueCount="27">
  <si>
    <t>Code</t>
  </si>
  <si>
    <t>Scenario</t>
  </si>
  <si>
    <t>Id_Sector</t>
  </si>
  <si>
    <t>BR</t>
  </si>
  <si>
    <t>GB</t>
  </si>
  <si>
    <t>CL</t>
  </si>
  <si>
    <t>CN</t>
  </si>
  <si>
    <t>IN</t>
  </si>
  <si>
    <t>KR</t>
  </si>
  <si>
    <t>JP</t>
  </si>
  <si>
    <t>AU</t>
  </si>
  <si>
    <t>US</t>
  </si>
  <si>
    <t>CA</t>
  </si>
  <si>
    <t>MX</t>
  </si>
  <si>
    <t>TR</t>
  </si>
  <si>
    <t>ZA</t>
  </si>
  <si>
    <t>RU</t>
  </si>
  <si>
    <t>GF</t>
  </si>
  <si>
    <t>SB</t>
  </si>
  <si>
    <t>SR</t>
  </si>
  <si>
    <t>VC</t>
  </si>
  <si>
    <t>ID</t>
  </si>
  <si>
    <t>CO</t>
  </si>
  <si>
    <t>MA</t>
  </si>
  <si>
    <t>PE</t>
  </si>
  <si>
    <t>NG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</si>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</sst>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/>
    <xf numFmtId="0" fontId="1" fillId="0" borderId="0" xfId="0" applyFont="1"/>
    <xf numFmtId="164" fontId="1" fillId="0" borderId="0" xfId="1" applyNumberFormat="1" applyFont="1"/>
    <xf numFmtId="0" fontId="3" fillId="0" borderId="0" xfId="0" applyFont="1"/>
    <xf numFmtId="164" fontId="3" fillId="0" borderId="0" xfId="1" applyNumberFormat="1" applyFont="1"/>
    <xf numFmtId="164" fontId="3" fillId="0" borderId="0" xfId="1" applyNumberFormat="1" applyFont="1" applyFill="1"/>
    <xf numFmtId="164" fontId="1" fillId="2" borderId="0" xfId="1" applyNumberFormat="1" applyFont="1" applyFill="1"/>
    <xf numFmtId="164" fontId="1" fillId="4" borderId="0" xfId="0" applyNumberFormat="1" applyFont="1" applyFill="1"/>
    <xf numFmtId="164" fontId="1" fillId="5" borderId="0" xfId="0" applyNumberFormat="1" applyFont="1" applyFill="1"/>
    <xf numFmtId="164" fontId="1" fillId="6" borderId="0" xfId="0" applyNumberFormat="1" applyFont="1" applyFill="1"/>
    <xf numFmtId="164" fontId="1" fillId="7" borderId="0" xfId="0" applyNumberFormat="1" applyFont="1" applyFill="1"/>
    <xf numFmtId="164" fontId="0" fillId="2" borderId="0" xfId="1" applyNumberFormat="1" applyFont="1" applyFill="1"/>
    <xf numFmtId="10" fontId="0" fillId="2" borderId="0" xfId="1" applyNumberFormat="1" applyFont="1" applyFill="1"/>
    <xf numFmtId="164" fontId="1" fillId="2" borderId="0" xfId="0" applyNumberFormat="1" applyFont="1" applyFill="1"/>
    <xf numFmtId="164" fontId="0" fillId="0" borderId="0" xfId="1" applyNumberFormat="1" applyFont="1"/>
    <xf numFmtId="164" fontId="0" fillId="8" borderId="0" xfId="1" applyNumberFormat="1" applyFont="1" applyFill="1"/>
    <xf numFmtId="164" fontId="1" fillId="8" borderId="0" xfId="1" applyNumberFormat="1" applyFont="1" applyFill="1"/>
    <xf numFmtId="9" fontId="0" fillId="0" borderId="0" xfId="1" applyFont="1"/>
    <xf numFmtId="10" fontId="0" fillId="8" borderId="0" xfId="1" applyNumberFormat="1" applyFont="1" applyFill="1"/>
    <xf numFmtId="9" fontId="0" fillId="3" borderId="0" xfId="1" applyFont="1" applyFill="1"/>
    <xf numFmtId="9" fontId="1" fillId="2" borderId="0" xfId="1" applyFont="1" applyFill="1"/>
    <xf numFmtId="9" fontId="1" fillId="0" borderId="0" xfId="1" applyFont="1"/>
    <xf numFmtId="164" fontId="1" fillId="0" borderId="0" xfId="0" applyNumberFormat="1" applyFont="1" applyFill="1"/>
    <xf numFmtId="9" fontId="0" fillId="2" borderId="0" xfId="1" applyFont="1" applyFill="1"/>
    <xf numFmtId="164" fontId="3" fillId="8" borderId="0" xfId="1" applyNumberFormat="1" applyFont="1" applyFill="1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164" fontId="0" fillId="0" borderId="0" xfId="1" applyNumberFormat="1" applyFont="1" applyFill="1"/>
    <xf numFmtId="10" fontId="0" fillId="0" borderId="0" xfId="1" applyNumberFormat="1" applyFont="1" applyFill="1"/>
    <xf numFmtId="164" fontId="1" fillId="0" borderId="0" xfId="1" applyNumberFormat="1" applyFont="1" applyFill="1"/>
    <xf numFmtId="9" fontId="0" fillId="0" borderId="0" xfId="1" applyFont="1" applyFill="1"/>
    <xf numFmtId="0" fontId="0" fillId="0" borderId="0" xfId="0" applyFill="1"/>
    <xf numFmtId="10" fontId="0" fillId="0" borderId="0" xfId="0" applyNumberFormat="1" applyFill="1"/>
    <xf numFmtId="165" fontId="1" fillId="0" borderId="0" xfId="0" applyNumberFormat="1" applyFont="1" applyFill="1"/>
    <xf numFmtId="10" fontId="1" fillId="0" borderId="0" xfId="0" applyNumberFormat="1" applyFont="1" applyFill="1"/>
    <xf numFmtId="9" fontId="1" fillId="0" borderId="0" xfId="1" applyFont="1" applyFill="1"/>
    <xf numFmtId="164" fontId="1" fillId="0" borderId="2" xfId="1" applyNumberFormat="1" applyFont="1" applyFill="1" applyBorder="1"/>
    <xf numFmtId="164" fontId="1" fillId="0" borderId="0" xfId="1" applyNumberFormat="1" applyFont="1" applyFill="1" applyBorder="1"/>
    <xf numFmtId="164" fontId="3" fillId="2" borderId="0" xfId="1" applyNumberFormat="1" applyFont="1" applyFill="1"/>
    <xf numFmtId="0" fontId="3" fillId="2" borderId="0" xfId="0" applyFont="1" applyFill="1"/>
    <xf numFmtId="10" fontId="0" fillId="2" borderId="0" xfId="0" applyNumberFormat="1" applyFill="1"/>
    <xf numFmtId="164" fontId="0" fillId="2" borderId="0" xfId="0" applyNumberFormat="1" applyFill="1"/>
    <xf numFmtId="164" fontId="3" fillId="2" borderId="0" xfId="1" applyNumberFormat="1" applyFont="1" applyFill="1" applyBorder="1"/>
    <xf numFmtId="165" fontId="3" fillId="0" borderId="0" xfId="0" applyNumberFormat="1" applyFont="1" applyFill="1"/>
    <xf numFmtId="10" fontId="3" fillId="0" borderId="0" xfId="0" applyNumberFormat="1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164" fontId="3" fillId="0" borderId="0" xfId="0" applyNumberFormat="1" applyFont="1" applyFill="1"/>
    <xf numFmtId="164" fontId="3" fillId="0" borderId="1" xfId="1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164" fontId="3" fillId="0" borderId="0" xfId="1" applyNumberFormat="1" applyFont="1" applyFill="1" applyBorder="1"/>
    <xf numFmtId="9" fontId="3" fillId="0" borderId="2" xfId="1" applyFont="1" applyFill="1" applyBorder="1"/>
    <xf numFmtId="9" fontId="3" fillId="0" borderId="0" xfId="1" applyFont="1" applyFill="1" applyBorder="1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AH298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Y297" sqref="Y297"/>
    </sheetView>
  </sheetViews>
  <sheetFormatPr baseColWidth="10" defaultColWidth="11.44140625" defaultRowHeight="14.4" x14ac:dyDescent="0.3"/>
  <cols>
    <col min="1" max="3" width="11.44140625" style="50"/>
    <col min="4" max="4" width="0" style="50" hidden="1" customWidth="1"/>
    <col min="5" max="5" width="11.44140625" style="50"/>
    <col min="6" max="9" width="0" style="50" hidden="1" customWidth="1"/>
    <col min="10" max="10" width="11.44140625" style="50"/>
    <col min="11" max="14" width="0" style="50" hidden="1" customWidth="1"/>
    <col min="15" max="15" width="11.44140625" style="50"/>
    <col min="16" max="19" width="0" style="50" hidden="1" customWidth="1"/>
    <col min="20" max="20" width="11.44140625" style="50"/>
    <col min="21" max="24" width="0" style="50" hidden="1" customWidth="1"/>
    <col min="25" max="25" width="11.44140625" style="50"/>
    <col min="26" max="29" width="0" style="50" hidden="1" customWidth="1"/>
    <col min="30" max="16384" width="11.44140625" style="50"/>
  </cols>
  <sheetData>
    <row r="1" spans="1:33" s="49" customFormat="1" x14ac:dyDescent="0.3">
      <c r="A1" s="49" t="s">
        <v>0</v>
      </c>
      <c r="B1" s="49" t="s">
        <v>1</v>
      </c>
      <c r="C1" s="49" t="s">
        <v>2</v>
      </c>
      <c r="D1" s="49">
        <v>2013</v>
      </c>
      <c r="E1" s="49">
        <v>2015</v>
      </c>
      <c r="F1" s="49">
        <v>2016</v>
      </c>
      <c r="G1" s="49">
        <v>2017</v>
      </c>
      <c r="H1" s="49">
        <v>2018</v>
      </c>
      <c r="I1" s="49">
        <v>2019</v>
      </c>
      <c r="J1" s="49">
        <v>2020</v>
      </c>
      <c r="K1" s="49">
        <v>2021</v>
      </c>
      <c r="L1" s="49">
        <v>2022</v>
      </c>
      <c r="M1" s="49">
        <v>2023</v>
      </c>
      <c r="N1" s="49">
        <v>2024</v>
      </c>
      <c r="O1" s="49">
        <v>2025</v>
      </c>
      <c r="P1" s="49">
        <v>2026</v>
      </c>
      <c r="Q1" s="49">
        <v>2027</v>
      </c>
      <c r="R1" s="49">
        <v>2028</v>
      </c>
      <c r="S1" s="49">
        <v>2029</v>
      </c>
      <c r="T1" s="49">
        <v>2030</v>
      </c>
      <c r="U1" s="49">
        <v>2031</v>
      </c>
      <c r="V1" s="49">
        <v>2032</v>
      </c>
      <c r="W1" s="49">
        <v>2033</v>
      </c>
      <c r="X1" s="49">
        <v>2034</v>
      </c>
      <c r="Y1" s="49">
        <v>2035</v>
      </c>
      <c r="Z1" s="49">
        <v>2036</v>
      </c>
      <c r="AA1" s="49">
        <v>2037</v>
      </c>
      <c r="AB1" s="49">
        <v>2038</v>
      </c>
      <c r="AC1" s="49">
        <v>2039</v>
      </c>
      <c r="AD1" s="49">
        <v>2040</v>
      </c>
    </row>
    <row r="2" spans="1:33" customFormat="1" hidden="1" x14ac:dyDescent="0.3">
      <c r="A2" s="1" t="s">
        <v>3</v>
      </c>
      <c r="B2" s="1" t="s">
        <v>4</v>
      </c>
      <c r="C2" s="3">
        <v>2</v>
      </c>
      <c r="D2" s="31">
        <v>0.04</v>
      </c>
      <c r="E2" s="31"/>
      <c r="F2" s="31"/>
      <c r="G2" s="31"/>
      <c r="H2" s="31"/>
      <c r="I2" s="31"/>
      <c r="J2" s="31">
        <v>0.02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1.4999999999999999E-2</v>
      </c>
      <c r="Z2" s="14"/>
      <c r="AA2" s="14"/>
      <c r="AB2" s="14"/>
      <c r="AC2" s="14"/>
      <c r="AD2" s="20">
        <f>Y2</f>
        <v>1.4999999999999999E-2</v>
      </c>
      <c r="AE2" s="3"/>
      <c r="AF2" s="3"/>
      <c r="AG2" s="3"/>
    </row>
    <row r="3" spans="1:33" customFormat="1" hidden="1" x14ac:dyDescent="0.3">
      <c r="A3" s="1" t="s">
        <v>5</v>
      </c>
      <c r="B3" s="1" t="s">
        <v>4</v>
      </c>
      <c r="C3" s="3">
        <v>2</v>
      </c>
      <c r="D3" s="32">
        <v>0.03</v>
      </c>
      <c r="E3" s="32"/>
      <c r="F3" s="32"/>
      <c r="G3" s="32"/>
      <c r="H3" s="32"/>
      <c r="I3" s="32"/>
      <c r="J3" s="32">
        <v>0.04</v>
      </c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>
        <v>0.04</v>
      </c>
      <c r="Z3" s="21"/>
      <c r="AA3" s="21"/>
      <c r="AB3" s="21"/>
      <c r="AC3" s="21"/>
      <c r="AD3" s="21">
        <f t="shared" ref="AD3:AD66" si="0">Y3</f>
        <v>0.04</v>
      </c>
      <c r="AE3" s="3"/>
      <c r="AF3" s="3"/>
      <c r="AG3" s="3"/>
    </row>
    <row r="4" spans="1:33" hidden="1" x14ac:dyDescent="0.3">
      <c r="A4" s="50" t="s">
        <v>6</v>
      </c>
      <c r="B4" s="50" t="s">
        <v>4</v>
      </c>
      <c r="C4" s="50">
        <v>2</v>
      </c>
      <c r="D4" s="51"/>
      <c r="E4" s="52"/>
      <c r="F4" s="8"/>
      <c r="G4" s="8"/>
      <c r="H4" s="8">
        <v>3.5000000000000003E-2</v>
      </c>
      <c r="I4" s="8">
        <v>3.5000000000000003E-2</v>
      </c>
      <c r="J4" s="8">
        <v>3.5000000000000003E-2</v>
      </c>
      <c r="K4" s="8"/>
      <c r="L4" s="8"/>
      <c r="M4" s="8"/>
      <c r="N4" s="8"/>
      <c r="O4" s="8">
        <v>3.5000000000000003E-2</v>
      </c>
      <c r="P4" s="8"/>
      <c r="Q4" s="8"/>
      <c r="R4" s="8"/>
      <c r="S4" s="8"/>
      <c r="T4" s="8">
        <v>0.03</v>
      </c>
      <c r="U4" s="8"/>
      <c r="V4" s="8"/>
      <c r="W4" s="8"/>
      <c r="X4" s="8"/>
      <c r="Y4" s="8">
        <v>0.03</v>
      </c>
      <c r="Z4" s="8"/>
      <c r="AA4" s="8"/>
      <c r="AB4" s="8"/>
      <c r="AC4" s="8"/>
      <c r="AD4" s="47">
        <v>2.5000000000000001E-2</v>
      </c>
    </row>
    <row r="5" spans="1:33" customFormat="1" x14ac:dyDescent="0.3">
      <c r="A5" s="2" t="s">
        <v>7</v>
      </c>
      <c r="B5" s="1" t="s">
        <v>4</v>
      </c>
      <c r="C5" s="3">
        <v>2</v>
      </c>
      <c r="D5" s="34"/>
      <c r="E5" s="34">
        <v>5.3778440184628851E-2</v>
      </c>
      <c r="F5" s="34"/>
      <c r="G5" s="34"/>
      <c r="H5" s="34"/>
      <c r="I5" s="34"/>
      <c r="J5" s="34">
        <v>5.3698332653291658E-2</v>
      </c>
      <c r="K5" s="34"/>
      <c r="L5" s="34"/>
      <c r="M5" s="34"/>
      <c r="N5" s="34"/>
      <c r="O5" s="34">
        <v>5.3332325377552156E-2</v>
      </c>
      <c r="P5" s="34"/>
      <c r="Q5" s="34"/>
      <c r="R5" s="34"/>
      <c r="S5" s="34"/>
      <c r="T5" s="34">
        <v>5.2966318101812654E-2</v>
      </c>
      <c r="U5" s="34"/>
      <c r="V5" s="34"/>
      <c r="W5" s="34"/>
      <c r="X5" s="34"/>
      <c r="Y5" s="32">
        <v>5.26003108260732E-2</v>
      </c>
      <c r="Z5" s="22"/>
      <c r="AA5" s="22"/>
      <c r="AB5" s="22"/>
      <c r="AC5" s="22"/>
      <c r="AD5" s="58">
        <f>Y5</f>
        <v>5.26003108260732E-2</v>
      </c>
      <c r="AE5" s="3"/>
      <c r="AF5" s="3"/>
      <c r="AG5" s="3"/>
    </row>
    <row r="6" spans="1:33" customFormat="1" hidden="1" x14ac:dyDescent="0.3">
      <c r="A6" s="2" t="s">
        <v>8</v>
      </c>
      <c r="B6" s="1" t="s">
        <v>4</v>
      </c>
      <c r="C6" s="3">
        <v>2</v>
      </c>
      <c r="D6" s="35">
        <v>0.02</v>
      </c>
      <c r="E6" s="35"/>
      <c r="F6" s="35"/>
      <c r="G6" s="35"/>
      <c r="H6" s="35"/>
      <c r="I6" s="35"/>
      <c r="J6" s="35">
        <v>1.4999999999999999E-2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>
        <v>0.01</v>
      </c>
      <c r="Z6" s="3"/>
      <c r="AA6" s="3"/>
      <c r="AB6" s="3"/>
      <c r="AC6" s="3"/>
      <c r="AD6" s="3">
        <f t="shared" si="0"/>
        <v>0.01</v>
      </c>
      <c r="AE6" s="3"/>
      <c r="AF6" s="3"/>
      <c r="AG6" s="3"/>
    </row>
    <row r="7" spans="1:33" customFormat="1" hidden="1" x14ac:dyDescent="0.3">
      <c r="A7" s="2" t="s">
        <v>9</v>
      </c>
      <c r="B7" s="1" t="s">
        <v>4</v>
      </c>
      <c r="C7" s="3">
        <v>2</v>
      </c>
      <c r="D7" s="25">
        <v>1E-3</v>
      </c>
      <c r="E7" s="25"/>
      <c r="F7" s="25"/>
      <c r="G7" s="25"/>
      <c r="H7" s="25"/>
      <c r="I7" s="25"/>
      <c r="J7" s="25">
        <v>2E-3</v>
      </c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>
        <v>1E-3</v>
      </c>
      <c r="Z7" s="10"/>
      <c r="AA7" s="10"/>
      <c r="AB7" s="10"/>
      <c r="AC7" s="10"/>
      <c r="AD7" s="3">
        <f t="shared" si="0"/>
        <v>1E-3</v>
      </c>
      <c r="AE7" s="3"/>
      <c r="AF7" s="3"/>
      <c r="AG7" s="3"/>
    </row>
    <row r="8" spans="1:33" customFormat="1" hidden="1" x14ac:dyDescent="0.3">
      <c r="A8" s="2" t="s">
        <v>10</v>
      </c>
      <c r="B8" s="1" t="s">
        <v>4</v>
      </c>
      <c r="C8" s="3">
        <v>2</v>
      </c>
      <c r="D8" s="35"/>
      <c r="E8" s="43">
        <v>1.4285714285714286E-3</v>
      </c>
      <c r="F8" s="35"/>
      <c r="G8" s="35"/>
      <c r="H8" s="35"/>
      <c r="I8" s="35"/>
      <c r="J8" s="43">
        <v>5.0000000000000001E-3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43">
        <v>3.0000000000000001E-3</v>
      </c>
      <c r="Z8" s="3"/>
      <c r="AA8" s="3"/>
      <c r="AB8" s="3"/>
      <c r="AC8" s="3"/>
      <c r="AD8" s="43">
        <v>1E-3</v>
      </c>
      <c r="AE8" s="3"/>
      <c r="AF8" s="3"/>
      <c r="AG8" s="3"/>
    </row>
    <row r="9" spans="1:33" customFormat="1" hidden="1" x14ac:dyDescent="0.3">
      <c r="A9" s="2" t="s">
        <v>11</v>
      </c>
      <c r="B9" s="1" t="s">
        <v>4</v>
      </c>
      <c r="C9" s="3">
        <v>2</v>
      </c>
      <c r="D9" s="25">
        <v>0.01</v>
      </c>
      <c r="E9" s="25"/>
      <c r="F9" s="25"/>
      <c r="G9" s="25"/>
      <c r="H9" s="25"/>
      <c r="I9" s="25"/>
      <c r="J9" s="25">
        <v>8.9999999999999993E-3</v>
      </c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>
        <v>8.0000000000000002E-3</v>
      </c>
      <c r="Z9" s="10"/>
      <c r="AA9" s="10"/>
      <c r="AB9" s="10"/>
      <c r="AC9" s="10"/>
      <c r="AD9" s="3">
        <f t="shared" si="0"/>
        <v>8.0000000000000002E-3</v>
      </c>
      <c r="AE9" s="3"/>
      <c r="AF9" s="3"/>
      <c r="AG9" s="3"/>
    </row>
    <row r="10" spans="1:33" customFormat="1" hidden="1" x14ac:dyDescent="0.3">
      <c r="A10" s="2" t="s">
        <v>12</v>
      </c>
      <c r="B10" s="1" t="s">
        <v>4</v>
      </c>
      <c r="C10" s="3">
        <v>2</v>
      </c>
      <c r="D10" s="35">
        <v>1E-3</v>
      </c>
      <c r="E10" s="35"/>
      <c r="F10" s="35"/>
      <c r="G10" s="35"/>
      <c r="H10" s="35"/>
      <c r="I10" s="35"/>
      <c r="J10" s="35">
        <v>1E-3</v>
      </c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>
        <v>1E-3</v>
      </c>
      <c r="Z10" s="3"/>
      <c r="AA10" s="3"/>
      <c r="AB10" s="3"/>
      <c r="AC10" s="3"/>
      <c r="AD10" s="3">
        <f t="shared" si="0"/>
        <v>1E-3</v>
      </c>
      <c r="AE10" s="3"/>
      <c r="AF10" s="3"/>
      <c r="AG10" s="3"/>
    </row>
    <row r="11" spans="1:33" customFormat="1" hidden="1" x14ac:dyDescent="0.3">
      <c r="A11" s="2" t="s">
        <v>13</v>
      </c>
      <c r="B11" s="1" t="s">
        <v>4</v>
      </c>
      <c r="C11" s="3">
        <v>2</v>
      </c>
      <c r="D11" s="25">
        <v>3.5000000000000003E-2</v>
      </c>
      <c r="E11" s="25"/>
      <c r="F11" s="25"/>
      <c r="G11" s="25"/>
      <c r="H11" s="25"/>
      <c r="I11" s="25"/>
      <c r="J11" s="25">
        <v>0.04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>
        <v>0.04</v>
      </c>
      <c r="Z11" s="11"/>
      <c r="AA11" s="11"/>
      <c r="AB11" s="11"/>
      <c r="AC11" s="11"/>
      <c r="AD11" s="3">
        <f t="shared" si="0"/>
        <v>0.04</v>
      </c>
      <c r="AE11" s="3"/>
      <c r="AF11" s="3"/>
      <c r="AG11" s="3"/>
    </row>
    <row r="12" spans="1:33" customFormat="1" hidden="1" x14ac:dyDescent="0.3">
      <c r="A12" s="2" t="s">
        <v>14</v>
      </c>
      <c r="B12" s="1" t="s">
        <v>4</v>
      </c>
      <c r="C12" s="3">
        <v>2</v>
      </c>
      <c r="D12" s="35">
        <v>3.5000000000000003E-2</v>
      </c>
      <c r="E12" s="35"/>
      <c r="F12" s="35"/>
      <c r="G12" s="35"/>
      <c r="H12" s="35"/>
      <c r="I12" s="35"/>
      <c r="J12" s="35">
        <v>3.5000000000000003E-2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>
        <v>0.03</v>
      </c>
      <c r="Z12" s="3"/>
      <c r="AA12" s="3"/>
      <c r="AB12" s="3"/>
      <c r="AC12" s="3"/>
      <c r="AD12" s="3">
        <f t="shared" si="0"/>
        <v>0.03</v>
      </c>
      <c r="AE12" s="3"/>
      <c r="AF12" s="3"/>
      <c r="AG12" s="3"/>
    </row>
    <row r="13" spans="1:33" customFormat="1" hidden="1" x14ac:dyDescent="0.3">
      <c r="A13" s="2" t="s">
        <v>15</v>
      </c>
      <c r="B13" s="1" t="s">
        <v>4</v>
      </c>
      <c r="C13" s="3">
        <v>2</v>
      </c>
      <c r="D13" s="42">
        <v>1.4999999999999999E-2</v>
      </c>
      <c r="E13" s="31"/>
      <c r="F13" s="31"/>
      <c r="G13" s="31"/>
      <c r="H13" s="31"/>
      <c r="I13" s="31"/>
      <c r="J13" s="42">
        <v>2.1350000000000001E-2</v>
      </c>
      <c r="K13" s="31"/>
      <c r="L13" s="31"/>
      <c r="M13" s="31"/>
      <c r="N13" s="31"/>
      <c r="O13" s="8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17"/>
      <c r="AA13" s="17"/>
      <c r="AB13" s="17"/>
      <c r="AC13" s="17"/>
      <c r="AD13" s="42">
        <v>1.3270000000000001E-2</v>
      </c>
      <c r="AE13" s="3"/>
      <c r="AF13" s="3"/>
      <c r="AG13" s="3"/>
    </row>
    <row r="14" spans="1:33" customFormat="1" hidden="1" x14ac:dyDescent="0.3">
      <c r="A14" s="2" t="s">
        <v>16</v>
      </c>
      <c r="B14" s="1" t="s">
        <v>4</v>
      </c>
      <c r="C14" s="3">
        <v>2</v>
      </c>
      <c r="D14" s="35"/>
      <c r="E14" s="35"/>
      <c r="F14" s="26">
        <v>1.6714285714285716E-2</v>
      </c>
      <c r="G14" s="35"/>
      <c r="H14" s="35"/>
      <c r="I14" s="35"/>
      <c r="J14" s="44">
        <v>1.4999999999999999E-2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45">
        <v>1.4E-2</v>
      </c>
      <c r="Z14" s="3"/>
      <c r="AA14" s="3"/>
      <c r="AB14" s="3"/>
      <c r="AC14" s="3"/>
      <c r="AD14" s="45">
        <v>0.01</v>
      </c>
      <c r="AE14" s="3"/>
      <c r="AF14" s="3"/>
      <c r="AG14" s="3"/>
    </row>
    <row r="15" spans="1:33" customFormat="1" hidden="1" x14ac:dyDescent="0.3">
      <c r="A15" s="1" t="s">
        <v>3</v>
      </c>
      <c r="B15" s="1" t="s">
        <v>4</v>
      </c>
      <c r="C15" s="3">
        <v>1</v>
      </c>
      <c r="D15" s="31">
        <v>0.03</v>
      </c>
      <c r="E15" s="31"/>
      <c r="F15" s="31"/>
      <c r="G15" s="31"/>
      <c r="H15" s="31"/>
      <c r="I15" s="31"/>
      <c r="J15" s="31">
        <v>0.01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5.0000000000000001E-3</v>
      </c>
      <c r="Z15" s="14"/>
      <c r="AA15" s="14"/>
      <c r="AB15" s="14"/>
      <c r="AC15" s="14"/>
      <c r="AD15" s="14">
        <v>5.0000000000000001E-3</v>
      </c>
      <c r="AE15" s="3"/>
      <c r="AF15" s="3"/>
      <c r="AG15" s="3"/>
    </row>
    <row r="16" spans="1:33" customFormat="1" hidden="1" x14ac:dyDescent="0.3">
      <c r="A16" s="1" t="s">
        <v>5</v>
      </c>
      <c r="B16" s="1" t="s">
        <v>4</v>
      </c>
      <c r="C16" s="3">
        <v>1</v>
      </c>
      <c r="D16" s="35">
        <v>1.4999999999999999E-2</v>
      </c>
      <c r="E16" s="35"/>
      <c r="F16" s="35"/>
      <c r="G16" s="35"/>
      <c r="H16" s="35"/>
      <c r="I16" s="35"/>
      <c r="J16" s="35">
        <v>0.01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>
        <v>5.0000000000000001E-3</v>
      </c>
      <c r="Z16" s="3"/>
      <c r="AA16" s="3"/>
      <c r="AB16" s="3"/>
      <c r="AC16" s="3"/>
      <c r="AD16" s="3">
        <f t="shared" si="0"/>
        <v>5.0000000000000001E-3</v>
      </c>
      <c r="AE16" s="3"/>
      <c r="AF16" s="3"/>
      <c r="AG16" s="3"/>
    </row>
    <row r="17" spans="1:33" hidden="1" x14ac:dyDescent="0.3">
      <c r="A17" s="50" t="s">
        <v>6</v>
      </c>
      <c r="B17" s="50" t="s">
        <v>4</v>
      </c>
      <c r="C17" s="50">
        <v>1</v>
      </c>
      <c r="D17" s="51"/>
      <c r="E17" s="52"/>
      <c r="F17" s="8"/>
      <c r="G17" s="56"/>
      <c r="H17" s="57">
        <v>2.5000000000000001E-2</v>
      </c>
      <c r="I17" s="57">
        <v>2.5000000000000001E-2</v>
      </c>
      <c r="J17" s="57">
        <v>2.5000000000000001E-2</v>
      </c>
      <c r="K17" s="8"/>
      <c r="L17" s="8"/>
      <c r="M17" s="8"/>
      <c r="N17" s="8"/>
      <c r="O17" s="57">
        <v>0.02</v>
      </c>
      <c r="P17" s="8"/>
      <c r="Q17" s="8"/>
      <c r="R17" s="8"/>
      <c r="S17" s="8"/>
      <c r="T17" s="8">
        <v>1.4999999999999999E-2</v>
      </c>
      <c r="U17" s="8"/>
      <c r="V17" s="8"/>
      <c r="W17" s="8"/>
      <c r="X17" s="8"/>
      <c r="Y17" s="8">
        <v>0.01</v>
      </c>
      <c r="Z17" s="8"/>
      <c r="AA17" s="8"/>
      <c r="AB17" s="8"/>
      <c r="AC17" s="8"/>
      <c r="AD17" s="47">
        <v>0.01</v>
      </c>
    </row>
    <row r="18" spans="1:33" customFormat="1" x14ac:dyDescent="0.3">
      <c r="A18" s="2" t="s">
        <v>7</v>
      </c>
      <c r="B18" s="1" t="s">
        <v>4</v>
      </c>
      <c r="C18" s="3">
        <v>1</v>
      </c>
      <c r="D18" s="36"/>
      <c r="E18" s="34">
        <v>0.02</v>
      </c>
      <c r="F18" s="35"/>
      <c r="G18" s="35"/>
      <c r="H18" s="35"/>
      <c r="I18" s="35"/>
      <c r="J18" s="36">
        <v>0.02</v>
      </c>
      <c r="K18" s="35"/>
      <c r="L18" s="35"/>
      <c r="M18" s="35"/>
      <c r="N18" s="35"/>
      <c r="O18" s="34">
        <v>0.02</v>
      </c>
      <c r="P18" s="35"/>
      <c r="Q18" s="35"/>
      <c r="R18" s="35"/>
      <c r="S18" s="35"/>
      <c r="T18" s="34">
        <v>0.02</v>
      </c>
      <c r="U18" s="35"/>
      <c r="V18" s="35"/>
      <c r="W18" s="35"/>
      <c r="X18" s="35"/>
      <c r="Y18" s="36">
        <v>0.02</v>
      </c>
      <c r="Z18" s="3"/>
      <c r="AA18" s="3"/>
      <c r="AB18" s="3"/>
      <c r="AC18" s="3"/>
      <c r="AD18" s="29">
        <v>0.02</v>
      </c>
      <c r="AE18" s="3"/>
      <c r="AF18" s="3"/>
      <c r="AG18" s="3"/>
    </row>
    <row r="19" spans="1:33" customFormat="1" hidden="1" x14ac:dyDescent="0.3">
      <c r="A19" s="2" t="s">
        <v>8</v>
      </c>
      <c r="B19" s="1" t="s">
        <v>4</v>
      </c>
      <c r="C19" s="3">
        <v>1</v>
      </c>
      <c r="D19" s="35">
        <v>0.03</v>
      </c>
      <c r="E19" s="35"/>
      <c r="F19" s="35"/>
      <c r="G19" s="35"/>
      <c r="H19" s="35"/>
      <c r="I19" s="35"/>
      <c r="J19" s="35">
        <v>1.7999999999999999E-2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>
        <v>1.4999999999999999E-2</v>
      </c>
      <c r="Z19" s="3"/>
      <c r="AA19" s="3"/>
      <c r="AB19" s="3"/>
      <c r="AC19" s="3"/>
      <c r="AD19" s="3">
        <f t="shared" si="0"/>
        <v>1.4999999999999999E-2</v>
      </c>
      <c r="AE19" s="3"/>
      <c r="AF19" s="3"/>
      <c r="AG19" s="3"/>
    </row>
    <row r="20" spans="1:33" customFormat="1" hidden="1" x14ac:dyDescent="0.3">
      <c r="A20" s="2" t="s">
        <v>9</v>
      </c>
      <c r="B20" s="1" t="s">
        <v>4</v>
      </c>
      <c r="C20" s="3">
        <v>1</v>
      </c>
      <c r="D20" s="25">
        <v>3.0000000000000001E-3</v>
      </c>
      <c r="E20" s="25"/>
      <c r="F20" s="25"/>
      <c r="G20" s="25"/>
      <c r="H20" s="25"/>
      <c r="I20" s="25"/>
      <c r="J20" s="25">
        <v>4.0000000000000001E-3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>
        <v>5.0000000000000001E-3</v>
      </c>
      <c r="Z20" s="10"/>
      <c r="AA20" s="10"/>
      <c r="AB20" s="10"/>
      <c r="AC20" s="10"/>
      <c r="AD20" s="3">
        <f t="shared" si="0"/>
        <v>5.0000000000000001E-3</v>
      </c>
      <c r="AE20" s="3"/>
      <c r="AF20" s="3"/>
      <c r="AG20" s="3"/>
    </row>
    <row r="21" spans="1:33" customFormat="1" hidden="1" x14ac:dyDescent="0.3">
      <c r="A21" s="2" t="s">
        <v>10</v>
      </c>
      <c r="B21" s="1" t="s">
        <v>4</v>
      </c>
      <c r="C21" s="3">
        <v>1</v>
      </c>
      <c r="D21" s="35"/>
      <c r="E21" s="43">
        <v>2.7142857142857142E-3</v>
      </c>
      <c r="F21" s="35"/>
      <c r="G21" s="35"/>
      <c r="H21" s="35"/>
      <c r="I21" s="35"/>
      <c r="J21" s="43">
        <v>2E-3</v>
      </c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43">
        <v>2E-3</v>
      </c>
      <c r="Z21" s="3"/>
      <c r="AA21" s="3"/>
      <c r="AB21" s="3"/>
      <c r="AC21" s="3"/>
      <c r="AD21" s="43">
        <v>2E-3</v>
      </c>
      <c r="AE21" s="3"/>
      <c r="AF21" s="3"/>
      <c r="AG21" s="3"/>
    </row>
    <row r="22" spans="1:33" customFormat="1" hidden="1" x14ac:dyDescent="0.3">
      <c r="A22" s="2" t="s">
        <v>11</v>
      </c>
      <c r="B22" s="1" t="s">
        <v>4</v>
      </c>
      <c r="C22" s="3">
        <v>1</v>
      </c>
      <c r="D22" s="25">
        <v>8.9999999999999993E-3</v>
      </c>
      <c r="E22" s="25"/>
      <c r="F22" s="25"/>
      <c r="G22" s="25"/>
      <c r="H22" s="25"/>
      <c r="I22" s="25"/>
      <c r="J22" s="25">
        <v>8.9999999999999993E-3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>
        <v>0.01</v>
      </c>
      <c r="Z22" s="10"/>
      <c r="AA22" s="10"/>
      <c r="AB22" s="10"/>
      <c r="AC22" s="10"/>
      <c r="AD22" s="3">
        <f t="shared" si="0"/>
        <v>0.01</v>
      </c>
      <c r="AE22" s="3"/>
      <c r="AF22" s="3"/>
      <c r="AG22" s="3"/>
    </row>
    <row r="23" spans="1:33" customFormat="1" hidden="1" x14ac:dyDescent="0.3">
      <c r="A23" s="2" t="s">
        <v>12</v>
      </c>
      <c r="B23" s="1" t="s">
        <v>4</v>
      </c>
      <c r="C23" s="3">
        <v>1</v>
      </c>
      <c r="D23" s="35">
        <v>2E-3</v>
      </c>
      <c r="E23" s="35"/>
      <c r="F23" s="35"/>
      <c r="G23" s="35"/>
      <c r="H23" s="35"/>
      <c r="I23" s="35"/>
      <c r="J23" s="35">
        <v>1E-3</v>
      </c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>
        <v>1E-3</v>
      </c>
      <c r="Z23" s="3"/>
      <c r="AA23" s="3"/>
      <c r="AB23" s="3"/>
      <c r="AC23" s="3"/>
      <c r="AD23" s="3">
        <f t="shared" si="0"/>
        <v>1E-3</v>
      </c>
      <c r="AE23" s="3"/>
      <c r="AF23" s="3"/>
      <c r="AG23" s="3"/>
    </row>
    <row r="24" spans="1:33" customFormat="1" hidden="1" x14ac:dyDescent="0.3">
      <c r="A24" s="2" t="s">
        <v>13</v>
      </c>
      <c r="B24" s="1" t="s">
        <v>4</v>
      </c>
      <c r="C24" s="3">
        <v>1</v>
      </c>
      <c r="D24" s="25">
        <v>0.01</v>
      </c>
      <c r="E24" s="25"/>
      <c r="F24" s="25"/>
      <c r="G24" s="25"/>
      <c r="H24" s="25"/>
      <c r="I24" s="25"/>
      <c r="J24" s="25">
        <v>0.01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>
        <v>5.0000000000000001E-3</v>
      </c>
      <c r="Z24" s="25"/>
      <c r="AA24" s="25"/>
      <c r="AB24" s="25"/>
      <c r="AC24" s="25"/>
      <c r="AD24" s="25">
        <v>5.0000000000000001E-3</v>
      </c>
      <c r="AE24" s="3"/>
      <c r="AF24" s="3"/>
      <c r="AG24" s="3"/>
    </row>
    <row r="25" spans="1:33" customFormat="1" hidden="1" x14ac:dyDescent="0.3">
      <c r="A25" s="2" t="s">
        <v>14</v>
      </c>
      <c r="B25" s="1" t="s">
        <v>4</v>
      </c>
      <c r="C25" s="3">
        <v>1</v>
      </c>
      <c r="D25" s="35">
        <v>0.03</v>
      </c>
      <c r="E25" s="35"/>
      <c r="F25" s="35"/>
      <c r="G25" s="35"/>
      <c r="H25" s="35"/>
      <c r="I25" s="35"/>
      <c r="J25" s="35">
        <v>1.55E-2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>
        <v>0.01</v>
      </c>
      <c r="Z25" s="3"/>
      <c r="AA25" s="3"/>
      <c r="AB25" s="3"/>
      <c r="AC25" s="3"/>
      <c r="AD25" s="3">
        <f t="shared" si="0"/>
        <v>0.01</v>
      </c>
      <c r="AE25" s="3"/>
      <c r="AF25" s="3"/>
      <c r="AG25" s="3"/>
    </row>
    <row r="26" spans="1:33" customFormat="1" hidden="1" x14ac:dyDescent="0.3">
      <c r="A26" s="2" t="s">
        <v>15</v>
      </c>
      <c r="B26" s="1" t="s">
        <v>4</v>
      </c>
      <c r="C26" s="3">
        <v>1</v>
      </c>
      <c r="D26" s="31"/>
      <c r="E26" s="42">
        <v>5.0000000000000001E-3</v>
      </c>
      <c r="F26" s="31"/>
      <c r="G26" s="31"/>
      <c r="H26" s="31"/>
      <c r="I26" s="31"/>
      <c r="J26" s="46">
        <v>2.4745804981223052E-3</v>
      </c>
      <c r="K26" s="31"/>
      <c r="L26" s="31"/>
      <c r="M26" s="31"/>
      <c r="N26" s="31"/>
      <c r="O26" s="42">
        <v>8.2369916813339189E-3</v>
      </c>
      <c r="P26" s="31"/>
      <c r="Q26" s="31"/>
      <c r="R26" s="31"/>
      <c r="S26" s="31"/>
      <c r="T26" s="42">
        <v>7.6923221567700324E-3</v>
      </c>
      <c r="U26" s="31"/>
      <c r="V26" s="31"/>
      <c r="W26" s="31"/>
      <c r="X26" s="31"/>
      <c r="Y26" s="42">
        <v>1.11350568980639E-2</v>
      </c>
      <c r="Z26" s="17"/>
      <c r="AA26" s="17"/>
      <c r="AB26" s="17"/>
      <c r="AC26" s="17"/>
      <c r="AD26" s="42">
        <v>1.2214125155422287E-2</v>
      </c>
      <c r="AE26" s="3"/>
      <c r="AF26" s="3"/>
      <c r="AG26" s="3"/>
    </row>
    <row r="27" spans="1:33" customFormat="1" hidden="1" x14ac:dyDescent="0.3">
      <c r="A27" s="2" t="s">
        <v>16</v>
      </c>
      <c r="B27" s="1" t="s">
        <v>4</v>
      </c>
      <c r="C27" s="3">
        <v>1</v>
      </c>
      <c r="D27" s="35">
        <v>0.01</v>
      </c>
      <c r="E27" s="35"/>
      <c r="F27" s="35"/>
      <c r="G27" s="35"/>
      <c r="H27" s="35"/>
      <c r="I27" s="35"/>
      <c r="J27" s="35">
        <v>5.0000000000000001E-3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6">
        <v>1.2500000000000001E-2</v>
      </c>
      <c r="Z27" s="3"/>
      <c r="AA27" s="3"/>
      <c r="AB27" s="3"/>
      <c r="AC27" s="3"/>
      <c r="AD27" s="30">
        <v>0.02</v>
      </c>
      <c r="AE27" s="3"/>
      <c r="AF27" s="3"/>
      <c r="AG27" s="3"/>
    </row>
    <row r="28" spans="1:33" customFormat="1" hidden="1" x14ac:dyDescent="0.3">
      <c r="A28" s="1" t="s">
        <v>3</v>
      </c>
      <c r="B28" s="1" t="s">
        <v>4</v>
      </c>
      <c r="C28" s="3">
        <v>3</v>
      </c>
      <c r="D28" s="31">
        <v>5.0000000000000001E-3</v>
      </c>
      <c r="E28" s="31"/>
      <c r="F28" s="31"/>
      <c r="G28" s="31"/>
      <c r="H28" s="31"/>
      <c r="I28" s="31"/>
      <c r="J28" s="31">
        <v>3.0000000000000001E-3</v>
      </c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1E-3</v>
      </c>
      <c r="Z28" s="18"/>
      <c r="AA28" s="18"/>
      <c r="AB28" s="18"/>
      <c r="AC28" s="18"/>
      <c r="AD28" s="18">
        <v>-2E-3</v>
      </c>
      <c r="AE28" s="3"/>
      <c r="AF28" s="3"/>
      <c r="AG28" s="3"/>
    </row>
    <row r="29" spans="1:33" customFormat="1" hidden="1" x14ac:dyDescent="0.3">
      <c r="A29" s="1" t="s">
        <v>5</v>
      </c>
      <c r="B29" s="1" t="s">
        <v>4</v>
      </c>
      <c r="C29" s="3">
        <v>3</v>
      </c>
      <c r="D29" s="35">
        <v>0.01</v>
      </c>
      <c r="E29" s="35"/>
      <c r="F29" s="35"/>
      <c r="G29" s="35"/>
      <c r="H29" s="35"/>
      <c r="I29" s="35"/>
      <c r="J29" s="35">
        <v>0.01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>
        <v>0.01</v>
      </c>
      <c r="Z29" s="3"/>
      <c r="AA29" s="3"/>
      <c r="AB29" s="3"/>
      <c r="AC29" s="3"/>
      <c r="AD29" s="3">
        <f t="shared" si="0"/>
        <v>0.01</v>
      </c>
      <c r="AE29" s="3"/>
      <c r="AF29" s="3"/>
      <c r="AG29" s="3"/>
    </row>
    <row r="30" spans="1:33" hidden="1" x14ac:dyDescent="0.3">
      <c r="A30" s="50" t="s">
        <v>6</v>
      </c>
      <c r="B30" s="50" t="s">
        <v>4</v>
      </c>
      <c r="C30" s="50">
        <v>3</v>
      </c>
      <c r="D30" s="51"/>
      <c r="E30" s="52"/>
      <c r="F30" s="8"/>
      <c r="G30" s="8"/>
      <c r="H30" s="8">
        <v>1.4999999999999999E-2</v>
      </c>
      <c r="I30" s="8">
        <v>1.4999999999999999E-2</v>
      </c>
      <c r="J30" s="8">
        <v>1.4999999999999999E-2</v>
      </c>
      <c r="K30" s="8"/>
      <c r="L30" s="8"/>
      <c r="M30" s="8"/>
      <c r="N30" s="8"/>
      <c r="O30" s="8">
        <v>1.4999999999999999E-2</v>
      </c>
      <c r="P30" s="8"/>
      <c r="Q30" s="8"/>
      <c r="R30" s="8"/>
      <c r="S30" s="8"/>
      <c r="T30" s="8">
        <v>0.01</v>
      </c>
      <c r="U30" s="8"/>
      <c r="V30" s="8"/>
      <c r="W30" s="8"/>
      <c r="X30" s="8"/>
      <c r="Y30" s="8">
        <v>5.0000000000000001E-3</v>
      </c>
      <c r="Z30" s="8"/>
      <c r="AA30" s="8"/>
      <c r="AB30" s="8"/>
      <c r="AC30" s="8"/>
      <c r="AD30" s="48">
        <v>5.0000000000000001E-3</v>
      </c>
    </row>
    <row r="31" spans="1:33" customFormat="1" x14ac:dyDescent="0.3">
      <c r="A31" s="2" t="s">
        <v>7</v>
      </c>
      <c r="B31" s="1" t="s">
        <v>4</v>
      </c>
      <c r="C31" s="3">
        <v>3</v>
      </c>
      <c r="D31" s="31"/>
      <c r="E31" s="31">
        <v>2.8571428571428574E-2</v>
      </c>
      <c r="F31" s="31"/>
      <c r="G31" s="31"/>
      <c r="H31" s="31"/>
      <c r="I31" s="31"/>
      <c r="J31" s="31">
        <v>2.5000000000000001E-2</v>
      </c>
      <c r="K31" s="31"/>
      <c r="L31" s="31"/>
      <c r="M31" s="31"/>
      <c r="N31" s="31"/>
      <c r="O31" s="31">
        <v>1.9999999999999997E-2</v>
      </c>
      <c r="P31" s="31"/>
      <c r="Q31" s="31"/>
      <c r="R31" s="31"/>
      <c r="S31" s="31"/>
      <c r="T31" s="31">
        <v>1.4999999999999993E-2</v>
      </c>
      <c r="U31" s="31"/>
      <c r="V31" s="31"/>
      <c r="W31" s="31"/>
      <c r="X31" s="31"/>
      <c r="Y31" s="31">
        <v>0.01</v>
      </c>
      <c r="Z31" s="17"/>
      <c r="AA31" s="17"/>
      <c r="AB31" s="17"/>
      <c r="AC31" s="17"/>
      <c r="AD31" s="17">
        <f t="shared" si="0"/>
        <v>0.01</v>
      </c>
      <c r="AE31" s="3"/>
      <c r="AF31" s="3"/>
      <c r="AG31" s="3"/>
    </row>
    <row r="32" spans="1:33" customFormat="1" hidden="1" x14ac:dyDescent="0.3">
      <c r="A32" s="2" t="s">
        <v>8</v>
      </c>
      <c r="B32" s="1" t="s">
        <v>4</v>
      </c>
      <c r="C32" s="3">
        <v>3</v>
      </c>
      <c r="D32" s="35">
        <v>7.0000000000000001E-3</v>
      </c>
      <c r="E32" s="35"/>
      <c r="F32" s="35"/>
      <c r="G32" s="35"/>
      <c r="H32" s="35"/>
      <c r="I32" s="35"/>
      <c r="J32" s="35">
        <v>4.0000000000000001E-3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>
        <v>2E-3</v>
      </c>
      <c r="Z32" s="3"/>
      <c r="AA32" s="3"/>
      <c r="AB32" s="3"/>
      <c r="AC32" s="3"/>
      <c r="AD32" s="3">
        <f t="shared" si="0"/>
        <v>2E-3</v>
      </c>
      <c r="AE32" s="3"/>
      <c r="AF32" s="3"/>
      <c r="AG32" s="3"/>
    </row>
    <row r="33" spans="1:33" customFormat="1" hidden="1" x14ac:dyDescent="0.3">
      <c r="A33" s="2" t="s">
        <v>9</v>
      </c>
      <c r="B33" s="1" t="s">
        <v>4</v>
      </c>
      <c r="C33" s="3">
        <v>3</v>
      </c>
      <c r="D33" s="25">
        <v>4.0000000000000001E-3</v>
      </c>
      <c r="E33" s="25"/>
      <c r="F33" s="25"/>
      <c r="G33" s="25"/>
      <c r="H33" s="25"/>
      <c r="I33" s="25"/>
      <c r="J33" s="25">
        <v>4.0000000000000001E-3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>
        <v>4.0000000000000001E-3</v>
      </c>
      <c r="Z33" s="10"/>
      <c r="AA33" s="10"/>
      <c r="AB33" s="10"/>
      <c r="AC33" s="10"/>
      <c r="AD33" s="3">
        <f t="shared" si="0"/>
        <v>4.0000000000000001E-3</v>
      </c>
      <c r="AE33" s="3"/>
      <c r="AF33" s="3"/>
      <c r="AG33" s="3"/>
    </row>
    <row r="34" spans="1:33" customFormat="1" hidden="1" x14ac:dyDescent="0.3">
      <c r="A34" s="2" t="s">
        <v>10</v>
      </c>
      <c r="B34" s="1" t="s">
        <v>4</v>
      </c>
      <c r="C34" s="3">
        <v>3</v>
      </c>
      <c r="D34" s="35"/>
      <c r="E34" s="43">
        <v>4.0000000000000001E-3</v>
      </c>
      <c r="F34" s="35"/>
      <c r="G34" s="35"/>
      <c r="H34" s="35"/>
      <c r="I34" s="35"/>
      <c r="J34" s="43">
        <v>4.0000000000000001E-3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43">
        <v>4.0000000000000001E-3</v>
      </c>
      <c r="Z34" s="3"/>
      <c r="AA34" s="3"/>
      <c r="AB34" s="3"/>
      <c r="AC34" s="3"/>
      <c r="AD34" s="43">
        <v>4.0000000000000001E-3</v>
      </c>
      <c r="AE34" s="3"/>
      <c r="AF34" s="3"/>
      <c r="AG34" s="3"/>
    </row>
    <row r="35" spans="1:33" customFormat="1" hidden="1" x14ac:dyDescent="0.3">
      <c r="A35" s="2" t="s">
        <v>11</v>
      </c>
      <c r="B35" s="1" t="s">
        <v>4</v>
      </c>
      <c r="C35" s="3">
        <v>3</v>
      </c>
      <c r="D35" s="25">
        <v>8.0000000000000002E-3</v>
      </c>
      <c r="E35" s="25"/>
      <c r="F35" s="25"/>
      <c r="G35" s="25"/>
      <c r="H35" s="25"/>
      <c r="I35" s="25"/>
      <c r="J35" s="25">
        <v>6.0000000000000001E-3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>
        <v>5.0000000000000001E-3</v>
      </c>
      <c r="Z35" s="10"/>
      <c r="AA35" s="10"/>
      <c r="AB35" s="10"/>
      <c r="AC35" s="10"/>
      <c r="AD35" s="3">
        <f t="shared" si="0"/>
        <v>5.0000000000000001E-3</v>
      </c>
      <c r="AE35" s="3"/>
      <c r="AF35" s="3"/>
      <c r="AG35" s="3"/>
    </row>
    <row r="36" spans="1:33" customFormat="1" hidden="1" x14ac:dyDescent="0.3">
      <c r="A36" s="2" t="s">
        <v>12</v>
      </c>
      <c r="B36" s="1" t="s">
        <v>4</v>
      </c>
      <c r="C36" s="3">
        <v>3</v>
      </c>
      <c r="D36" s="35">
        <v>4.0000000000000001E-3</v>
      </c>
      <c r="E36" s="35"/>
      <c r="F36" s="35"/>
      <c r="G36" s="35"/>
      <c r="H36" s="35"/>
      <c r="I36" s="35"/>
      <c r="J36" s="35">
        <v>3.0000000000000001E-3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>
        <v>2E-3</v>
      </c>
      <c r="Z36" s="3"/>
      <c r="AA36" s="3"/>
      <c r="AB36" s="3"/>
      <c r="AC36" s="3"/>
      <c r="AD36" s="3">
        <f t="shared" si="0"/>
        <v>2E-3</v>
      </c>
      <c r="AE36" s="3"/>
      <c r="AF36" s="3"/>
      <c r="AG36" s="3"/>
    </row>
    <row r="37" spans="1:33" customFormat="1" hidden="1" x14ac:dyDescent="0.3">
      <c r="A37" s="2" t="s">
        <v>13</v>
      </c>
      <c r="B37" s="1" t="s">
        <v>4</v>
      </c>
      <c r="C37" s="3">
        <v>3</v>
      </c>
      <c r="D37" s="25">
        <v>0.01</v>
      </c>
      <c r="E37" s="25"/>
      <c r="F37" s="25"/>
      <c r="G37" s="25"/>
      <c r="H37" s="25"/>
      <c r="I37" s="25"/>
      <c r="J37" s="25">
        <v>0.01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>
        <v>0.01</v>
      </c>
      <c r="Z37" s="11"/>
      <c r="AA37" s="11"/>
      <c r="AB37" s="11"/>
      <c r="AC37" s="11"/>
      <c r="AD37" s="3">
        <f t="shared" si="0"/>
        <v>0.01</v>
      </c>
      <c r="AE37" s="3"/>
      <c r="AF37" s="3"/>
      <c r="AG37" s="3"/>
    </row>
    <row r="38" spans="1:33" customFormat="1" hidden="1" x14ac:dyDescent="0.3">
      <c r="A38" s="2" t="s">
        <v>14</v>
      </c>
      <c r="B38" s="1" t="s">
        <v>4</v>
      </c>
      <c r="C38" s="3">
        <v>3</v>
      </c>
      <c r="D38" s="32">
        <v>0.01</v>
      </c>
      <c r="E38" s="32"/>
      <c r="F38" s="32"/>
      <c r="G38" s="32"/>
      <c r="H38" s="32"/>
      <c r="I38" s="32"/>
      <c r="J38" s="32">
        <v>1.4999999999999999E-2</v>
      </c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>
        <v>1.6E-2</v>
      </c>
      <c r="Z38" s="21"/>
      <c r="AA38" s="21"/>
      <c r="AB38" s="21"/>
      <c r="AC38" s="21"/>
      <c r="AD38" s="21">
        <v>1.7999999999999999E-2</v>
      </c>
      <c r="AE38" s="3"/>
      <c r="AF38" s="3"/>
      <c r="AG38" s="3"/>
    </row>
    <row r="39" spans="1:33" customFormat="1" hidden="1" x14ac:dyDescent="0.3">
      <c r="A39" s="2" t="s">
        <v>15</v>
      </c>
      <c r="B39" s="1" t="s">
        <v>4</v>
      </c>
      <c r="C39" s="3">
        <v>3</v>
      </c>
      <c r="D39" s="42">
        <v>5.0000000000000001E-3</v>
      </c>
      <c r="E39" s="31"/>
      <c r="F39" s="31"/>
      <c r="G39" s="31"/>
      <c r="H39" s="31"/>
      <c r="I39" s="31"/>
      <c r="J39" s="42">
        <v>5.0000000000000001E-3</v>
      </c>
      <c r="K39" s="31"/>
      <c r="L39" s="31"/>
      <c r="M39" s="31"/>
      <c r="N39" s="31"/>
      <c r="O39" s="14">
        <v>0.01</v>
      </c>
      <c r="P39" s="31"/>
      <c r="Q39" s="31"/>
      <c r="R39" s="31"/>
      <c r="S39" s="31"/>
      <c r="T39" s="14">
        <v>0.01</v>
      </c>
      <c r="U39" s="31"/>
      <c r="V39" s="31"/>
      <c r="W39" s="31"/>
      <c r="X39" s="31"/>
      <c r="Y39" s="14">
        <v>0.01</v>
      </c>
      <c r="Z39" s="17"/>
      <c r="AA39" s="17"/>
      <c r="AB39" s="17"/>
      <c r="AC39" s="17"/>
      <c r="AD39" s="14">
        <v>0.01</v>
      </c>
      <c r="AE39" s="3"/>
      <c r="AF39" s="3"/>
      <c r="AG39" s="3"/>
    </row>
    <row r="40" spans="1:33" customFormat="1" hidden="1" x14ac:dyDescent="0.3">
      <c r="A40" s="2" t="s">
        <v>16</v>
      </c>
      <c r="B40" s="1" t="s">
        <v>4</v>
      </c>
      <c r="C40" s="3">
        <v>3</v>
      </c>
      <c r="D40" s="34">
        <v>0.01</v>
      </c>
      <c r="E40" s="35"/>
      <c r="F40" s="35"/>
      <c r="G40" s="35"/>
      <c r="H40" s="35"/>
      <c r="I40" s="35"/>
      <c r="J40" s="36">
        <v>8.0000000000000002E-3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6">
        <v>5.0000000000000001E-3</v>
      </c>
      <c r="Z40" s="3"/>
      <c r="AA40" s="3"/>
      <c r="AB40" s="3"/>
      <c r="AC40" s="3"/>
      <c r="AD40" s="29">
        <v>5.0000000000000001E-3</v>
      </c>
      <c r="AE40" s="3"/>
      <c r="AF40" s="3"/>
      <c r="AG40" s="3"/>
    </row>
    <row r="41" spans="1:33" customFormat="1" hidden="1" x14ac:dyDescent="0.3">
      <c r="A41" s="1" t="s">
        <v>3</v>
      </c>
      <c r="B41" s="1" t="s">
        <v>17</v>
      </c>
      <c r="C41" s="3">
        <v>2</v>
      </c>
      <c r="D41" s="31">
        <v>4.2800000000000005E-2</v>
      </c>
      <c r="E41" s="31"/>
      <c r="F41" s="31"/>
      <c r="G41" s="31"/>
      <c r="H41" s="31"/>
      <c r="I41" s="31"/>
      <c r="J41" s="31">
        <v>2.3E-2</v>
      </c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1.7249999999999998E-2</v>
      </c>
      <c r="Z41" s="14"/>
      <c r="AA41" s="14"/>
      <c r="AB41" s="14"/>
      <c r="AC41" s="14"/>
      <c r="AD41" s="26">
        <f t="shared" si="0"/>
        <v>1.7249999999999998E-2</v>
      </c>
      <c r="AE41" s="3"/>
      <c r="AF41" s="3"/>
      <c r="AG41" s="3"/>
    </row>
    <row r="42" spans="1:33" customFormat="1" hidden="1" x14ac:dyDescent="0.3">
      <c r="A42" s="1" t="s">
        <v>5</v>
      </c>
      <c r="B42" s="1" t="s">
        <v>17</v>
      </c>
      <c r="C42" s="3">
        <v>2</v>
      </c>
      <c r="D42" s="32">
        <v>3.15E-2</v>
      </c>
      <c r="E42" s="32"/>
      <c r="F42" s="32"/>
      <c r="G42" s="32"/>
      <c r="H42" s="32"/>
      <c r="I42" s="32"/>
      <c r="J42" s="32">
        <v>4.4999999999999998E-2</v>
      </c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>
        <v>4.4999999999999998E-2</v>
      </c>
      <c r="Z42" s="21"/>
      <c r="AA42" s="21"/>
      <c r="AB42" s="21"/>
      <c r="AC42" s="21"/>
      <c r="AD42" s="21">
        <v>0.04</v>
      </c>
      <c r="AE42" s="3"/>
      <c r="AF42" s="3"/>
      <c r="AG42" s="3"/>
    </row>
    <row r="43" spans="1:33" customFormat="1" hidden="1" x14ac:dyDescent="0.3">
      <c r="A43" s="1" t="s">
        <v>6</v>
      </c>
      <c r="B43" s="1" t="s">
        <v>17</v>
      </c>
      <c r="C43" s="3">
        <v>2</v>
      </c>
      <c r="D43" s="31">
        <v>0.05</v>
      </c>
      <c r="E43" s="31"/>
      <c r="F43" s="31"/>
      <c r="G43" s="31"/>
      <c r="H43" s="31"/>
      <c r="I43" s="31"/>
      <c r="J43" s="31">
        <v>0.06</v>
      </c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0.05</v>
      </c>
      <c r="Z43" s="14"/>
      <c r="AA43" s="14"/>
      <c r="AB43" s="14"/>
      <c r="AC43" s="14"/>
      <c r="AD43" s="14">
        <v>0.04</v>
      </c>
      <c r="AE43" s="3"/>
      <c r="AF43" s="3"/>
      <c r="AG43" s="3"/>
    </row>
    <row r="44" spans="1:33" customFormat="1" hidden="1" x14ac:dyDescent="0.3">
      <c r="A44" s="2" t="s">
        <v>7</v>
      </c>
      <c r="B44" s="1" t="s">
        <v>17</v>
      </c>
      <c r="C44" s="3">
        <v>2</v>
      </c>
      <c r="D44" s="34">
        <v>6.5477092497658637E-2</v>
      </c>
      <c r="E44" s="34"/>
      <c r="F44" s="34"/>
      <c r="G44" s="34"/>
      <c r="H44" s="34"/>
      <c r="I44" s="34"/>
      <c r="J44" s="34">
        <v>5.6710135247330443E-2</v>
      </c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>
        <v>5.1226883577313406E-2</v>
      </c>
      <c r="Z44" s="22"/>
      <c r="AA44" s="22"/>
      <c r="AB44" s="22"/>
      <c r="AC44" s="22"/>
      <c r="AD44" s="20">
        <f t="shared" si="0"/>
        <v>5.1226883577313406E-2</v>
      </c>
      <c r="AE44" s="3"/>
      <c r="AF44" s="3"/>
      <c r="AG44" s="3"/>
    </row>
    <row r="45" spans="1:33" customFormat="1" hidden="1" x14ac:dyDescent="0.3">
      <c r="A45" s="2" t="s">
        <v>8</v>
      </c>
      <c r="B45" s="1" t="s">
        <v>17</v>
      </c>
      <c r="C45" s="3">
        <v>2</v>
      </c>
      <c r="D45" s="35">
        <v>2.1400000000000002E-2</v>
      </c>
      <c r="E45" s="35"/>
      <c r="F45" s="35"/>
      <c r="G45" s="35"/>
      <c r="H45" s="35"/>
      <c r="I45" s="35"/>
      <c r="J45" s="35">
        <v>1.7249999999999998E-2</v>
      </c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>
        <v>1.15E-2</v>
      </c>
      <c r="Z45" s="3"/>
      <c r="AA45" s="3"/>
      <c r="AB45" s="3"/>
      <c r="AC45" s="3"/>
      <c r="AD45" s="3">
        <f t="shared" si="0"/>
        <v>1.15E-2</v>
      </c>
      <c r="AE45" s="3"/>
      <c r="AF45" s="3"/>
      <c r="AG45" s="3"/>
    </row>
    <row r="46" spans="1:33" customFormat="1" hidden="1" x14ac:dyDescent="0.3">
      <c r="A46" s="2" t="s">
        <v>9</v>
      </c>
      <c r="B46" s="1" t="s">
        <v>17</v>
      </c>
      <c r="C46" s="3">
        <v>2</v>
      </c>
      <c r="D46" s="25">
        <v>2E-3</v>
      </c>
      <c r="E46" s="25"/>
      <c r="F46" s="25"/>
      <c r="G46" s="25"/>
      <c r="H46" s="25"/>
      <c r="I46" s="25"/>
      <c r="J46" s="25">
        <v>1.5E-3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>
        <v>2.5000000000000001E-3</v>
      </c>
      <c r="Z46" s="10"/>
      <c r="AA46" s="10"/>
      <c r="AB46" s="10"/>
      <c r="AC46" s="10"/>
      <c r="AD46" s="3">
        <f t="shared" si="0"/>
        <v>2.5000000000000001E-3</v>
      </c>
      <c r="AE46" s="3"/>
      <c r="AF46" s="3"/>
      <c r="AG46" s="3"/>
    </row>
    <row r="47" spans="1:33" customFormat="1" hidden="1" x14ac:dyDescent="0.3">
      <c r="A47" s="2" t="s">
        <v>10</v>
      </c>
      <c r="B47" s="1" t="s">
        <v>17</v>
      </c>
      <c r="C47" s="3">
        <v>2</v>
      </c>
      <c r="D47" s="35">
        <v>1.4E-2</v>
      </c>
      <c r="E47" s="35"/>
      <c r="F47" s="35"/>
      <c r="G47" s="35"/>
      <c r="H47" s="35"/>
      <c r="I47" s="35"/>
      <c r="J47" s="35">
        <v>8.0000000000000002E-3</v>
      </c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>
        <v>7.4999999999999997E-3</v>
      </c>
      <c r="Z47" s="3"/>
      <c r="AA47" s="3"/>
      <c r="AB47" s="3"/>
      <c r="AC47" s="3"/>
      <c r="AD47" s="3">
        <f t="shared" si="0"/>
        <v>7.4999999999999997E-3</v>
      </c>
      <c r="AE47" s="3"/>
      <c r="AF47" s="3"/>
      <c r="AG47" s="3"/>
    </row>
    <row r="48" spans="1:33" customFormat="1" hidden="1" x14ac:dyDescent="0.3">
      <c r="A48" s="2" t="s">
        <v>11</v>
      </c>
      <c r="B48" s="1" t="s">
        <v>17</v>
      </c>
      <c r="C48" s="3">
        <v>2</v>
      </c>
      <c r="D48" s="25">
        <v>1.0699999999999779E-2</v>
      </c>
      <c r="E48" s="25"/>
      <c r="F48" s="25"/>
      <c r="G48" s="25"/>
      <c r="H48" s="25"/>
      <c r="I48" s="25"/>
      <c r="J48" s="25">
        <v>1.0349999999999906E-2</v>
      </c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>
        <v>9.1999999999999756E-3</v>
      </c>
      <c r="Z48" s="10"/>
      <c r="AA48" s="10"/>
      <c r="AB48" s="10"/>
      <c r="AC48" s="10"/>
      <c r="AD48" s="3">
        <f t="shared" si="0"/>
        <v>9.1999999999999756E-3</v>
      </c>
      <c r="AE48" s="3"/>
      <c r="AF48" s="3"/>
      <c r="AG48" s="3"/>
    </row>
    <row r="49" spans="1:33" customFormat="1" hidden="1" x14ac:dyDescent="0.3">
      <c r="A49" s="2" t="s">
        <v>12</v>
      </c>
      <c r="B49" s="1" t="s">
        <v>17</v>
      </c>
      <c r="C49" s="3">
        <v>2</v>
      </c>
      <c r="D49" s="35">
        <v>2.5000000000000001E-3</v>
      </c>
      <c r="E49" s="35"/>
      <c r="F49" s="35"/>
      <c r="G49" s="35"/>
      <c r="H49" s="35"/>
      <c r="I49" s="35"/>
      <c r="J49" s="35">
        <v>4.0000000000000001E-3</v>
      </c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>
        <v>4.0000000000000001E-3</v>
      </c>
      <c r="Z49" s="3"/>
      <c r="AA49" s="3"/>
      <c r="AB49" s="3"/>
      <c r="AC49" s="3"/>
      <c r="AD49" s="3">
        <f t="shared" si="0"/>
        <v>4.0000000000000001E-3</v>
      </c>
      <c r="AE49" s="3"/>
      <c r="AF49" s="3"/>
      <c r="AG49" s="3"/>
    </row>
    <row r="50" spans="1:33" customFormat="1" hidden="1" x14ac:dyDescent="0.3">
      <c r="A50" s="2" t="s">
        <v>13</v>
      </c>
      <c r="B50" s="1" t="s">
        <v>17</v>
      </c>
      <c r="C50" s="3">
        <v>2</v>
      </c>
      <c r="D50" s="25">
        <v>3.5000000000000003E-2</v>
      </c>
      <c r="E50" s="25"/>
      <c r="F50" s="25"/>
      <c r="G50" s="25"/>
      <c r="H50" s="25"/>
      <c r="I50" s="25"/>
      <c r="J50" s="25">
        <v>0.06</v>
      </c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>
        <v>0.04</v>
      </c>
      <c r="Z50" s="11"/>
      <c r="AA50" s="11"/>
      <c r="AB50" s="11"/>
      <c r="AC50" s="11"/>
      <c r="AD50" s="11">
        <v>0.03</v>
      </c>
      <c r="AE50" s="3"/>
      <c r="AF50" s="3"/>
      <c r="AG50" s="3"/>
    </row>
    <row r="51" spans="1:33" customFormat="1" hidden="1" x14ac:dyDescent="0.3">
      <c r="A51" s="2" t="s">
        <v>14</v>
      </c>
      <c r="B51" s="1" t="s">
        <v>17</v>
      </c>
      <c r="C51" s="3">
        <v>2</v>
      </c>
      <c r="D51" s="35">
        <v>3.7100000000000001E-2</v>
      </c>
      <c r="E51" s="35"/>
      <c r="F51" s="35"/>
      <c r="G51" s="35"/>
      <c r="H51" s="35"/>
      <c r="I51" s="35"/>
      <c r="J51" s="35">
        <v>4.0250000000000001E-2</v>
      </c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>
        <v>3.4499999999999996E-2</v>
      </c>
      <c r="Z51" s="3"/>
      <c r="AA51" s="3"/>
      <c r="AB51" s="3"/>
      <c r="AC51" s="3"/>
      <c r="AD51" s="3">
        <f t="shared" si="0"/>
        <v>3.4499999999999996E-2</v>
      </c>
      <c r="AE51" s="3"/>
      <c r="AF51" s="3"/>
      <c r="AG51" s="3"/>
    </row>
    <row r="52" spans="1:33" customFormat="1" hidden="1" x14ac:dyDescent="0.3">
      <c r="A52" s="2" t="s">
        <v>15</v>
      </c>
      <c r="B52" s="1" t="s">
        <v>17</v>
      </c>
      <c r="C52" s="3">
        <v>2</v>
      </c>
      <c r="D52" s="31">
        <v>1.6050000000000002E-2</v>
      </c>
      <c r="E52" s="31"/>
      <c r="F52" s="31"/>
      <c r="G52" s="31"/>
      <c r="H52" s="31"/>
      <c r="I52" s="31"/>
      <c r="J52" s="31">
        <v>1.7249999999999998E-2</v>
      </c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1.15E-2</v>
      </c>
      <c r="Z52" s="17"/>
      <c r="AA52" s="17"/>
      <c r="AB52" s="17"/>
      <c r="AC52" s="17"/>
      <c r="AD52" s="17">
        <v>1.4999999999999999E-2</v>
      </c>
      <c r="AE52" s="3"/>
      <c r="AF52" s="3"/>
      <c r="AG52" s="3"/>
    </row>
    <row r="53" spans="1:33" customFormat="1" hidden="1" x14ac:dyDescent="0.3">
      <c r="A53" s="2" t="s">
        <v>16</v>
      </c>
      <c r="B53" s="1" t="s">
        <v>17</v>
      </c>
      <c r="C53" s="3">
        <v>2</v>
      </c>
      <c r="D53" s="35">
        <v>1.9259999999999999E-2</v>
      </c>
      <c r="E53" s="35"/>
      <c r="F53" s="35"/>
      <c r="G53" s="35"/>
      <c r="H53" s="35"/>
      <c r="I53" s="35"/>
      <c r="J53" s="35">
        <v>1.84E-2</v>
      </c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>
        <v>1.7249999999999998E-2</v>
      </c>
      <c r="Z53" s="3"/>
      <c r="AA53" s="3"/>
      <c r="AB53" s="3"/>
      <c r="AC53" s="3"/>
      <c r="AD53" s="3">
        <f t="shared" si="0"/>
        <v>1.7249999999999998E-2</v>
      </c>
      <c r="AE53" s="3"/>
      <c r="AF53" s="3"/>
      <c r="AG53" s="3"/>
    </row>
    <row r="54" spans="1:33" customFormat="1" hidden="1" x14ac:dyDescent="0.3">
      <c r="A54" s="1" t="s">
        <v>3</v>
      </c>
      <c r="B54" s="1" t="s">
        <v>17</v>
      </c>
      <c r="C54" s="3">
        <v>1</v>
      </c>
      <c r="D54" s="32">
        <v>0.04</v>
      </c>
      <c r="E54" s="32"/>
      <c r="F54" s="32"/>
      <c r="G54" s="32"/>
      <c r="H54" s="32"/>
      <c r="I54" s="32"/>
      <c r="J54" s="32">
        <v>0.02</v>
      </c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>
        <v>1.2E-2</v>
      </c>
      <c r="Z54" s="15"/>
      <c r="AA54" s="15"/>
      <c r="AB54" s="15"/>
      <c r="AC54" s="15"/>
      <c r="AD54" s="15">
        <f t="shared" si="0"/>
        <v>1.2E-2</v>
      </c>
      <c r="AE54" s="3"/>
      <c r="AF54" s="3"/>
      <c r="AG54" s="3"/>
    </row>
    <row r="55" spans="1:33" customFormat="1" hidden="1" x14ac:dyDescent="0.3">
      <c r="A55" s="1" t="s">
        <v>5</v>
      </c>
      <c r="B55" s="1" t="s">
        <v>17</v>
      </c>
      <c r="C55" s="3">
        <v>1</v>
      </c>
      <c r="D55" s="35">
        <v>1.6199999999999999E-2</v>
      </c>
      <c r="E55" s="35"/>
      <c r="F55" s="35"/>
      <c r="G55" s="35"/>
      <c r="H55" s="35"/>
      <c r="I55" s="35"/>
      <c r="J55" s="35">
        <v>1.2E-2</v>
      </c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>
        <v>6.0000000000000001E-3</v>
      </c>
      <c r="Z55" s="3"/>
      <c r="AA55" s="3"/>
      <c r="AB55" s="3"/>
      <c r="AC55" s="3"/>
      <c r="AD55" s="3">
        <f t="shared" si="0"/>
        <v>6.0000000000000001E-3</v>
      </c>
      <c r="AE55" s="3"/>
      <c r="AF55" s="3"/>
      <c r="AG55" s="3"/>
    </row>
    <row r="56" spans="1:33" customFormat="1" hidden="1" x14ac:dyDescent="0.3">
      <c r="A56" s="1" t="s">
        <v>6</v>
      </c>
      <c r="B56" s="1" t="s">
        <v>17</v>
      </c>
      <c r="C56" s="3">
        <v>1</v>
      </c>
      <c r="D56" s="31">
        <v>2.7E-2</v>
      </c>
      <c r="E56" s="31"/>
      <c r="F56" s="31"/>
      <c r="G56" s="31"/>
      <c r="H56" s="31"/>
      <c r="I56" s="31"/>
      <c r="J56" s="31">
        <v>0.03</v>
      </c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2.5000000000000001E-2</v>
      </c>
      <c r="Z56" s="18"/>
      <c r="AA56" s="18"/>
      <c r="AB56" s="18"/>
      <c r="AC56" s="18"/>
      <c r="AD56" s="19">
        <v>0.02</v>
      </c>
      <c r="AE56" s="3"/>
      <c r="AF56" s="3"/>
      <c r="AG56" s="3"/>
    </row>
    <row r="57" spans="1:33" customFormat="1" hidden="1" x14ac:dyDescent="0.3">
      <c r="A57" s="2" t="s">
        <v>7</v>
      </c>
      <c r="B57" s="1" t="s">
        <v>17</v>
      </c>
      <c r="C57" s="3">
        <v>1</v>
      </c>
      <c r="D57" s="35">
        <v>1.3200000000000002E-2</v>
      </c>
      <c r="E57" s="35"/>
      <c r="F57" s="35"/>
      <c r="G57" s="35"/>
      <c r="H57" s="35"/>
      <c r="I57" s="35"/>
      <c r="J57" s="35">
        <v>2.5000000000000001E-2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>
        <v>2.5000000000000001E-2</v>
      </c>
      <c r="Z57" s="3"/>
      <c r="AA57" s="3"/>
      <c r="AB57" s="3"/>
      <c r="AC57" s="3"/>
      <c r="AD57" s="3">
        <f t="shared" si="0"/>
        <v>2.5000000000000001E-2</v>
      </c>
      <c r="AE57" s="3"/>
      <c r="AF57" s="3"/>
      <c r="AG57" s="3"/>
    </row>
    <row r="58" spans="1:33" customFormat="1" hidden="1" x14ac:dyDescent="0.3">
      <c r="A58" s="2" t="s">
        <v>8</v>
      </c>
      <c r="B58" s="1" t="s">
        <v>17</v>
      </c>
      <c r="C58" s="3">
        <v>1</v>
      </c>
      <c r="D58" s="35">
        <v>1.9800000000000002E-2</v>
      </c>
      <c r="E58" s="35"/>
      <c r="F58" s="35"/>
      <c r="G58" s="35"/>
      <c r="H58" s="35"/>
      <c r="I58" s="35"/>
      <c r="J58" s="35">
        <v>1.2500000000000001E-2</v>
      </c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>
        <v>8.7500000000000008E-3</v>
      </c>
      <c r="Z58" s="3"/>
      <c r="AA58" s="3"/>
      <c r="AB58" s="3"/>
      <c r="AC58" s="3"/>
      <c r="AD58" s="3">
        <f t="shared" si="0"/>
        <v>8.7500000000000008E-3</v>
      </c>
      <c r="AE58" s="3"/>
      <c r="AF58" s="3"/>
      <c r="AG58" s="3"/>
    </row>
    <row r="59" spans="1:33" customFormat="1" hidden="1" x14ac:dyDescent="0.3">
      <c r="A59" s="2" t="s">
        <v>9</v>
      </c>
      <c r="B59" s="1" t="s">
        <v>17</v>
      </c>
      <c r="C59" s="3">
        <v>1</v>
      </c>
      <c r="D59" s="25">
        <v>2.8000000000000001E-2</v>
      </c>
      <c r="E59" s="25"/>
      <c r="F59" s="25"/>
      <c r="G59" s="25"/>
      <c r="H59" s="25"/>
      <c r="I59" s="25"/>
      <c r="J59" s="25">
        <v>6.0000000000000001E-3</v>
      </c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>
        <v>7.0000000000000001E-3</v>
      </c>
      <c r="Z59" s="10"/>
      <c r="AA59" s="10"/>
      <c r="AB59" s="10"/>
      <c r="AC59" s="10"/>
      <c r="AD59" s="3">
        <f t="shared" si="0"/>
        <v>7.0000000000000001E-3</v>
      </c>
      <c r="AE59" s="3"/>
      <c r="AF59" s="3"/>
      <c r="AG59" s="3"/>
    </row>
    <row r="60" spans="1:33" customFormat="1" hidden="1" x14ac:dyDescent="0.3">
      <c r="A60" s="2" t="s">
        <v>10</v>
      </c>
      <c r="B60" s="1" t="s">
        <v>17</v>
      </c>
      <c r="C60" s="3">
        <v>1</v>
      </c>
      <c r="D60" s="35">
        <v>0.01</v>
      </c>
      <c r="E60" s="35"/>
      <c r="F60" s="35"/>
      <c r="G60" s="35"/>
      <c r="H60" s="35"/>
      <c r="I60" s="35"/>
      <c r="J60" s="35">
        <v>4.0000000000000001E-3</v>
      </c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>
        <v>4.0000000000000001E-3</v>
      </c>
      <c r="Z60" s="3"/>
      <c r="AA60" s="3"/>
      <c r="AB60" s="3"/>
      <c r="AC60" s="3"/>
      <c r="AD60" s="3">
        <f t="shared" si="0"/>
        <v>4.0000000000000001E-3</v>
      </c>
      <c r="AE60" s="3"/>
      <c r="AF60" s="3"/>
      <c r="AG60" s="3"/>
    </row>
    <row r="61" spans="1:33" customFormat="1" hidden="1" x14ac:dyDescent="0.3">
      <c r="A61" s="2" t="s">
        <v>11</v>
      </c>
      <c r="B61" s="1" t="s">
        <v>17</v>
      </c>
      <c r="C61" s="3">
        <v>1</v>
      </c>
      <c r="D61" s="37">
        <v>9.6999999999991902E-3</v>
      </c>
      <c r="E61" s="37"/>
      <c r="F61" s="37"/>
      <c r="G61" s="37"/>
      <c r="H61" s="37"/>
      <c r="I61" s="37"/>
      <c r="J61" s="25">
        <v>1.07500000000001E-2</v>
      </c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>
        <v>1.20000000000003E-2</v>
      </c>
      <c r="Z61" s="10"/>
      <c r="AA61" s="10"/>
      <c r="AB61" s="10"/>
      <c r="AC61" s="10"/>
      <c r="AD61" s="3">
        <f t="shared" si="0"/>
        <v>1.20000000000003E-2</v>
      </c>
      <c r="AE61" s="3"/>
      <c r="AF61" s="3"/>
      <c r="AG61" s="3"/>
    </row>
    <row r="62" spans="1:33" customFormat="1" hidden="1" x14ac:dyDescent="0.3">
      <c r="A62" s="2" t="s">
        <v>12</v>
      </c>
      <c r="B62" s="1" t="s">
        <v>17</v>
      </c>
      <c r="C62" s="3">
        <v>1</v>
      </c>
      <c r="D62" s="35">
        <v>3.0000000000000001E-3</v>
      </c>
      <c r="E62" s="35"/>
      <c r="F62" s="35"/>
      <c r="G62" s="35"/>
      <c r="H62" s="35"/>
      <c r="I62" s="35"/>
      <c r="J62" s="35">
        <v>3.0000000000000001E-3</v>
      </c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>
        <v>3.0000000000000001E-3</v>
      </c>
      <c r="Z62" s="3"/>
      <c r="AA62" s="3"/>
      <c r="AB62" s="3"/>
      <c r="AC62" s="3"/>
      <c r="AD62" s="3">
        <f t="shared" si="0"/>
        <v>3.0000000000000001E-3</v>
      </c>
      <c r="AE62" s="3"/>
      <c r="AF62" s="3"/>
      <c r="AG62" s="3"/>
    </row>
    <row r="63" spans="1:33" customFormat="1" hidden="1" x14ac:dyDescent="0.3">
      <c r="A63" s="2" t="s">
        <v>13</v>
      </c>
      <c r="B63" s="1" t="s">
        <v>17</v>
      </c>
      <c r="C63" s="3">
        <v>1</v>
      </c>
      <c r="D63" s="25">
        <v>1.1000000000000001E-2</v>
      </c>
      <c r="E63" s="25"/>
      <c r="F63" s="25"/>
      <c r="G63" s="25"/>
      <c r="H63" s="25"/>
      <c r="I63" s="25"/>
      <c r="J63" s="25">
        <v>1.2500000000000001E-2</v>
      </c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>
        <v>1.0999999999999999E-2</v>
      </c>
      <c r="Z63" s="25"/>
      <c r="AA63" s="25"/>
      <c r="AB63" s="25"/>
      <c r="AC63" s="25"/>
      <c r="AD63" s="25">
        <v>5.0000000000000001E-3</v>
      </c>
      <c r="AE63" s="3"/>
      <c r="AF63" s="3"/>
      <c r="AG63" s="3"/>
    </row>
    <row r="64" spans="1:33" customFormat="1" hidden="1" x14ac:dyDescent="0.3">
      <c r="A64" s="2" t="s">
        <v>14</v>
      </c>
      <c r="B64" s="1" t="s">
        <v>17</v>
      </c>
      <c r="C64" s="3">
        <v>1</v>
      </c>
      <c r="D64" s="35">
        <v>3.2800000000000003E-2</v>
      </c>
      <c r="E64" s="35"/>
      <c r="F64" s="35"/>
      <c r="G64" s="35"/>
      <c r="H64" s="35"/>
      <c r="I64" s="35"/>
      <c r="J64" s="35">
        <v>0.02</v>
      </c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>
        <v>1.2500000000000001E-2</v>
      </c>
      <c r="Z64" s="3"/>
      <c r="AA64" s="3"/>
      <c r="AB64" s="3"/>
      <c r="AC64" s="3"/>
      <c r="AD64" s="3">
        <f t="shared" si="0"/>
        <v>1.2500000000000001E-2</v>
      </c>
      <c r="AE64" s="3"/>
      <c r="AF64" s="3"/>
      <c r="AG64" s="3"/>
    </row>
    <row r="65" spans="1:33" customFormat="1" hidden="1" x14ac:dyDescent="0.3">
      <c r="A65" s="2" t="s">
        <v>15</v>
      </c>
      <c r="B65" s="1" t="s">
        <v>17</v>
      </c>
      <c r="C65" s="3">
        <v>1</v>
      </c>
      <c r="D65" s="31">
        <v>5.5000000000000005E-3</v>
      </c>
      <c r="E65" s="31"/>
      <c r="F65" s="31"/>
      <c r="G65" s="31"/>
      <c r="H65" s="31"/>
      <c r="I65" s="31"/>
      <c r="J65" s="31">
        <v>6.2500000000000003E-3</v>
      </c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6.2500000000000003E-3</v>
      </c>
      <c r="Z65" s="17"/>
      <c r="AA65" s="17"/>
      <c r="AB65" s="17"/>
      <c r="AC65" s="17"/>
      <c r="AD65" s="17">
        <v>1.4999999999999999E-2</v>
      </c>
      <c r="AE65" s="3"/>
      <c r="AF65" s="3"/>
      <c r="AG65" s="3"/>
    </row>
    <row r="66" spans="1:33" customFormat="1" hidden="1" x14ac:dyDescent="0.3">
      <c r="A66" s="2" t="s">
        <v>16</v>
      </c>
      <c r="B66" s="1" t="s">
        <v>17</v>
      </c>
      <c r="C66" s="3">
        <v>1</v>
      </c>
      <c r="D66" s="35">
        <v>1.1000000000000001E-2</v>
      </c>
      <c r="E66" s="35"/>
      <c r="F66" s="35"/>
      <c r="G66" s="35"/>
      <c r="H66" s="35"/>
      <c r="I66" s="35"/>
      <c r="J66" s="35">
        <v>1.2500000000000001E-2</v>
      </c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>
        <v>1.8749999999999999E-2</v>
      </c>
      <c r="Z66" s="3"/>
      <c r="AA66" s="3"/>
      <c r="AB66" s="3"/>
      <c r="AC66" s="3"/>
      <c r="AD66" s="3">
        <f t="shared" si="0"/>
        <v>1.8749999999999999E-2</v>
      </c>
      <c r="AE66" s="3"/>
      <c r="AF66" s="3"/>
      <c r="AG66" s="3"/>
    </row>
    <row r="67" spans="1:33" customFormat="1" hidden="1" x14ac:dyDescent="0.3">
      <c r="A67" s="1" t="s">
        <v>3</v>
      </c>
      <c r="B67" s="1" t="s">
        <v>17</v>
      </c>
      <c r="C67" s="3">
        <v>3</v>
      </c>
      <c r="D67" s="31">
        <v>5.2500000000000003E-3</v>
      </c>
      <c r="E67" s="31"/>
      <c r="F67" s="31"/>
      <c r="G67" s="31"/>
      <c r="H67" s="31"/>
      <c r="I67" s="31"/>
      <c r="J67" s="31">
        <v>4.0000000000000001E-3</v>
      </c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2E-3</v>
      </c>
      <c r="Z67" s="18"/>
      <c r="AA67" s="18"/>
      <c r="AB67" s="18"/>
      <c r="AC67" s="18"/>
      <c r="AD67" s="18">
        <v>2E-3</v>
      </c>
      <c r="AE67" s="3"/>
      <c r="AF67" s="3"/>
      <c r="AG67" s="3"/>
    </row>
    <row r="68" spans="1:33" customFormat="1" hidden="1" x14ac:dyDescent="0.3">
      <c r="A68" s="1" t="s">
        <v>5</v>
      </c>
      <c r="B68" s="1" t="s">
        <v>17</v>
      </c>
      <c r="C68" s="3">
        <v>3</v>
      </c>
      <c r="D68" s="35">
        <v>1.0500000000000001E-2</v>
      </c>
      <c r="E68" s="35"/>
      <c r="F68" s="35"/>
      <c r="G68" s="35"/>
      <c r="H68" s="35"/>
      <c r="I68" s="35"/>
      <c r="J68" s="35">
        <v>1.1000000000000001E-2</v>
      </c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>
        <v>1.1000000000000001E-2</v>
      </c>
      <c r="Z68" s="3"/>
      <c r="AA68" s="3"/>
      <c r="AB68" s="3"/>
      <c r="AC68" s="3"/>
      <c r="AD68" s="3">
        <f t="shared" ref="AD68:AD130" si="1">Y68</f>
        <v>1.1000000000000001E-2</v>
      </c>
      <c r="AE68" s="3"/>
      <c r="AF68" s="3"/>
      <c r="AG68" s="3"/>
    </row>
    <row r="69" spans="1:33" customFormat="1" hidden="1" x14ac:dyDescent="0.3">
      <c r="A69" s="1" t="s">
        <v>6</v>
      </c>
      <c r="B69" s="1" t="s">
        <v>17</v>
      </c>
      <c r="C69" s="3">
        <v>3</v>
      </c>
      <c r="D69" s="31">
        <v>0.01</v>
      </c>
      <c r="E69" s="31"/>
      <c r="F69" s="31"/>
      <c r="G69" s="31"/>
      <c r="H69" s="31"/>
      <c r="I69" s="31"/>
      <c r="J69" s="31">
        <v>1.4999999999999999E-2</v>
      </c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1.7999999999999999E-2</v>
      </c>
      <c r="Z69" s="14"/>
      <c r="AA69" s="14"/>
      <c r="AB69" s="14"/>
      <c r="AC69" s="14"/>
      <c r="AD69" s="14">
        <v>0.02</v>
      </c>
      <c r="AE69" s="3"/>
      <c r="AF69" s="3"/>
      <c r="AG69" s="3"/>
    </row>
    <row r="70" spans="1:33" customFormat="1" hidden="1" x14ac:dyDescent="0.3">
      <c r="A70" s="2" t="s">
        <v>7</v>
      </c>
      <c r="B70" s="1" t="s">
        <v>17</v>
      </c>
      <c r="C70" s="3">
        <v>3</v>
      </c>
      <c r="D70" s="31">
        <v>4.1600000000000005E-2</v>
      </c>
      <c r="E70" s="31"/>
      <c r="F70" s="31"/>
      <c r="G70" s="31"/>
      <c r="H70" s="31"/>
      <c r="I70" s="31"/>
      <c r="J70" s="31">
        <v>3.7800000000000007E-2</v>
      </c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1.0800000000000001E-2</v>
      </c>
      <c r="Z70" s="17"/>
      <c r="AA70" s="17"/>
      <c r="AB70" s="17"/>
      <c r="AC70" s="17"/>
      <c r="AD70" s="17">
        <f t="shared" si="1"/>
        <v>1.0800000000000001E-2</v>
      </c>
      <c r="AE70" s="3"/>
      <c r="AF70" s="3"/>
      <c r="AG70" s="3"/>
    </row>
    <row r="71" spans="1:33" customFormat="1" hidden="1" x14ac:dyDescent="0.3">
      <c r="A71" s="2" t="s">
        <v>8</v>
      </c>
      <c r="B71" s="1" t="s">
        <v>17</v>
      </c>
      <c r="C71" s="3">
        <v>3</v>
      </c>
      <c r="D71" s="35">
        <v>8.0000000000000002E-3</v>
      </c>
      <c r="E71" s="35"/>
      <c r="F71" s="35"/>
      <c r="G71" s="35"/>
      <c r="H71" s="35"/>
      <c r="I71" s="35"/>
      <c r="J71" s="35">
        <v>8.0000000000000002E-3</v>
      </c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>
        <v>6.0000000000000001E-3</v>
      </c>
      <c r="Z71" s="3"/>
      <c r="AA71" s="3"/>
      <c r="AB71" s="3"/>
      <c r="AC71" s="3"/>
      <c r="AD71" s="3">
        <f t="shared" si="1"/>
        <v>6.0000000000000001E-3</v>
      </c>
      <c r="AE71" s="3"/>
      <c r="AF71" s="3"/>
      <c r="AG71" s="3"/>
    </row>
    <row r="72" spans="1:33" customFormat="1" hidden="1" x14ac:dyDescent="0.3">
      <c r="A72" s="2" t="s">
        <v>9</v>
      </c>
      <c r="B72" s="1" t="s">
        <v>17</v>
      </c>
      <c r="C72" s="3">
        <v>3</v>
      </c>
      <c r="D72" s="25">
        <v>6.4000000000000003E-3</v>
      </c>
      <c r="E72" s="25"/>
      <c r="F72" s="25"/>
      <c r="G72" s="25"/>
      <c r="H72" s="25"/>
      <c r="I72" s="25"/>
      <c r="J72" s="25">
        <v>4.7999999999999996E-3</v>
      </c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>
        <v>4.7999999999999996E-3</v>
      </c>
      <c r="Z72" s="10"/>
      <c r="AA72" s="10"/>
      <c r="AB72" s="10"/>
      <c r="AC72" s="10"/>
      <c r="AD72" s="3">
        <f t="shared" si="1"/>
        <v>4.7999999999999996E-3</v>
      </c>
      <c r="AE72" s="3"/>
      <c r="AF72" s="3"/>
      <c r="AG72" s="3"/>
    </row>
    <row r="73" spans="1:33" customFormat="1" hidden="1" x14ac:dyDescent="0.3">
      <c r="A73" s="2" t="s">
        <v>10</v>
      </c>
      <c r="B73" s="1" t="s">
        <v>17</v>
      </c>
      <c r="C73" s="3">
        <v>3</v>
      </c>
      <c r="D73" s="35">
        <v>4.4000000000000003E-3</v>
      </c>
      <c r="E73" s="35"/>
      <c r="F73" s="35"/>
      <c r="G73" s="35"/>
      <c r="H73" s="35"/>
      <c r="I73" s="35"/>
      <c r="J73" s="35">
        <v>2.3999999999999998E-3</v>
      </c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>
        <v>1.1999999999999999E-3</v>
      </c>
      <c r="Z73" s="3"/>
      <c r="AA73" s="3"/>
      <c r="AB73" s="3"/>
      <c r="AC73" s="3"/>
      <c r="AD73" s="3">
        <f t="shared" si="1"/>
        <v>1.1999999999999999E-3</v>
      </c>
      <c r="AE73" s="3"/>
      <c r="AF73" s="3"/>
      <c r="AG73" s="3"/>
    </row>
    <row r="74" spans="1:33" customFormat="1" hidden="1" x14ac:dyDescent="0.3">
      <c r="A74" s="2" t="s">
        <v>11</v>
      </c>
      <c r="B74" s="1" t="s">
        <v>17</v>
      </c>
      <c r="C74" s="3">
        <v>3</v>
      </c>
      <c r="D74" s="25">
        <v>8.3999999998869736E-3</v>
      </c>
      <c r="E74" s="25"/>
      <c r="F74" s="25"/>
      <c r="G74" s="25"/>
      <c r="H74" s="25"/>
      <c r="I74" s="25"/>
      <c r="J74" s="25">
        <v>6.2999999998826425E-3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>
        <v>5.2499999997065623E-3</v>
      </c>
      <c r="Z74" s="10"/>
      <c r="AA74" s="10"/>
      <c r="AB74" s="10"/>
      <c r="AC74" s="10"/>
      <c r="AD74" s="10">
        <f>Y74</f>
        <v>5.2499999997065623E-3</v>
      </c>
      <c r="AE74" s="3"/>
      <c r="AF74" s="3"/>
      <c r="AG74" s="3"/>
    </row>
    <row r="75" spans="1:33" customFormat="1" hidden="1" x14ac:dyDescent="0.3">
      <c r="A75" s="2" t="s">
        <v>12</v>
      </c>
      <c r="B75" s="1" t="s">
        <v>17</v>
      </c>
      <c r="C75" s="3">
        <v>3</v>
      </c>
      <c r="D75" s="35">
        <v>6.0000000000000001E-3</v>
      </c>
      <c r="E75" s="35"/>
      <c r="F75" s="35"/>
      <c r="G75" s="35"/>
      <c r="H75" s="35"/>
      <c r="I75" s="35"/>
      <c r="J75" s="35">
        <v>6.0000000000000001E-3</v>
      </c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>
        <v>5.0000000000000001E-3</v>
      </c>
      <c r="Z75" s="3"/>
      <c r="AA75" s="3"/>
      <c r="AB75" s="3"/>
      <c r="AC75" s="3"/>
      <c r="AD75" s="3">
        <f t="shared" si="1"/>
        <v>5.0000000000000001E-3</v>
      </c>
      <c r="AE75" s="3"/>
      <c r="AF75" s="3"/>
      <c r="AG75" s="3"/>
    </row>
    <row r="76" spans="1:33" customFormat="1" hidden="1" x14ac:dyDescent="0.3">
      <c r="A76" s="2" t="s">
        <v>13</v>
      </c>
      <c r="B76" s="1" t="s">
        <v>17</v>
      </c>
      <c r="C76" s="3">
        <v>3</v>
      </c>
      <c r="D76" s="25">
        <v>1.1000000000000001E-2</v>
      </c>
      <c r="E76" s="25"/>
      <c r="F76" s="25"/>
      <c r="G76" s="25"/>
      <c r="H76" s="25"/>
      <c r="I76" s="25"/>
      <c r="J76" s="25">
        <v>1.2E-2</v>
      </c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>
        <v>1.2E-2</v>
      </c>
      <c r="Z76" s="10"/>
      <c r="AA76" s="10"/>
      <c r="AB76" s="10"/>
      <c r="AC76" s="10"/>
      <c r="AD76" s="10">
        <f>Y76</f>
        <v>1.2E-2</v>
      </c>
      <c r="AE76" s="3"/>
      <c r="AF76" s="3"/>
      <c r="AG76" s="3"/>
    </row>
    <row r="77" spans="1:33" customFormat="1" hidden="1" x14ac:dyDescent="0.3">
      <c r="A77" s="2" t="s">
        <v>14</v>
      </c>
      <c r="B77" s="1" t="s">
        <v>17</v>
      </c>
      <c r="C77" s="3">
        <v>3</v>
      </c>
      <c r="D77" s="32">
        <v>0.01</v>
      </c>
      <c r="E77" s="32"/>
      <c r="F77" s="32"/>
      <c r="G77" s="32"/>
      <c r="H77" s="32"/>
      <c r="I77" s="32"/>
      <c r="J77" s="32">
        <v>1.4999999999999999E-2</v>
      </c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>
        <v>1.7999999999999999E-2</v>
      </c>
      <c r="Z77" s="21"/>
      <c r="AA77" s="21"/>
      <c r="AB77" s="21"/>
      <c r="AC77" s="21"/>
      <c r="AD77" s="21">
        <v>1.7999999999999999E-2</v>
      </c>
      <c r="AE77" s="3"/>
      <c r="AF77" s="3"/>
      <c r="AG77" s="3"/>
    </row>
    <row r="78" spans="1:33" customFormat="1" hidden="1" x14ac:dyDescent="0.3">
      <c r="A78" s="2" t="s">
        <v>15</v>
      </c>
      <c r="B78" s="1" t="s">
        <v>17</v>
      </c>
      <c r="C78" s="3">
        <v>3</v>
      </c>
      <c r="D78" s="31">
        <v>-4.0000000000000001E-3</v>
      </c>
      <c r="E78" s="31"/>
      <c r="F78" s="31"/>
      <c r="G78" s="31"/>
      <c r="H78" s="31"/>
      <c r="I78" s="31"/>
      <c r="J78" s="31">
        <v>2E-3</v>
      </c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2E-3</v>
      </c>
      <c r="Z78" s="17"/>
      <c r="AA78" s="17"/>
      <c r="AB78" s="17"/>
      <c r="AC78" s="17"/>
      <c r="AD78" s="17">
        <v>1.2E-2</v>
      </c>
      <c r="AE78" s="3"/>
      <c r="AF78" s="3"/>
      <c r="AG78" s="3"/>
    </row>
    <row r="79" spans="1:33" customFormat="1" hidden="1" x14ac:dyDescent="0.3">
      <c r="A79" s="2" t="s">
        <v>16</v>
      </c>
      <c r="B79" s="1" t="s">
        <v>17</v>
      </c>
      <c r="C79" s="3">
        <v>3</v>
      </c>
      <c r="D79" s="35">
        <v>2.7500000000000004E-2</v>
      </c>
      <c r="E79" s="35"/>
      <c r="F79" s="35"/>
      <c r="G79" s="35"/>
      <c r="H79" s="35"/>
      <c r="I79" s="35"/>
      <c r="J79" s="35">
        <v>2.4E-2</v>
      </c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>
        <v>1.2E-2</v>
      </c>
      <c r="Z79" s="3"/>
      <c r="AA79" s="3"/>
      <c r="AB79" s="3"/>
      <c r="AC79" s="3"/>
      <c r="AD79" s="3">
        <f t="shared" si="1"/>
        <v>1.2E-2</v>
      </c>
      <c r="AE79" s="3"/>
      <c r="AF79" s="3"/>
      <c r="AG79" s="3"/>
    </row>
    <row r="80" spans="1:33" customFormat="1" hidden="1" x14ac:dyDescent="0.3">
      <c r="A80" s="1" t="s">
        <v>3</v>
      </c>
      <c r="B80" s="1" t="s">
        <v>18</v>
      </c>
      <c r="C80" s="3">
        <v>2</v>
      </c>
      <c r="D80" s="31">
        <v>0.04</v>
      </c>
      <c r="E80" s="31"/>
      <c r="F80" s="31"/>
      <c r="G80" s="31"/>
      <c r="H80" s="31"/>
      <c r="I80" s="31"/>
      <c r="J80" s="31">
        <v>1.6E-2</v>
      </c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6.0000000000000001E-3</v>
      </c>
      <c r="Z80" s="14"/>
      <c r="AA80" s="14"/>
      <c r="AB80" s="14"/>
      <c r="AC80" s="14"/>
      <c r="AD80" s="20">
        <f t="shared" si="1"/>
        <v>6.0000000000000001E-3</v>
      </c>
      <c r="AE80" s="3"/>
      <c r="AF80" s="3"/>
      <c r="AG80" s="3"/>
    </row>
    <row r="81" spans="1:33" customFormat="1" hidden="1" x14ac:dyDescent="0.3">
      <c r="A81" s="1" t="s">
        <v>5</v>
      </c>
      <c r="B81" s="1" t="s">
        <v>18</v>
      </c>
      <c r="C81" s="3">
        <v>2</v>
      </c>
      <c r="D81" s="32">
        <v>0.03</v>
      </c>
      <c r="E81" s="32"/>
      <c r="F81" s="32"/>
      <c r="G81" s="32"/>
      <c r="H81" s="32"/>
      <c r="I81" s="32"/>
      <c r="J81" s="32">
        <v>0.03</v>
      </c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>
        <v>0.03</v>
      </c>
      <c r="Z81" s="21"/>
      <c r="AA81" s="21"/>
      <c r="AB81" s="21"/>
      <c r="AC81" s="21"/>
      <c r="AD81" s="21">
        <v>2.5000000000000001E-2</v>
      </c>
      <c r="AE81" s="3"/>
      <c r="AF81" s="3"/>
      <c r="AG81" s="3"/>
    </row>
    <row r="82" spans="1:33" customFormat="1" hidden="1" x14ac:dyDescent="0.3">
      <c r="A82" s="1" t="s">
        <v>6</v>
      </c>
      <c r="B82" s="1" t="s">
        <v>18</v>
      </c>
      <c r="C82" s="3">
        <v>2</v>
      </c>
      <c r="D82" s="25">
        <v>0.05</v>
      </c>
      <c r="E82" s="25"/>
      <c r="F82" s="25"/>
      <c r="G82" s="25"/>
      <c r="H82" s="25"/>
      <c r="I82" s="25"/>
      <c r="J82" s="25">
        <v>4.2999999999999997E-2</v>
      </c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>
        <v>3.5000000000000003E-2</v>
      </c>
      <c r="Z82" s="16"/>
      <c r="AA82" s="16"/>
      <c r="AB82" s="16"/>
      <c r="AC82" s="16"/>
      <c r="AD82" s="3">
        <f t="shared" si="1"/>
        <v>3.5000000000000003E-2</v>
      </c>
      <c r="AE82" s="3"/>
      <c r="AF82" s="3"/>
      <c r="AG82" s="3"/>
    </row>
    <row r="83" spans="1:33" customFormat="1" hidden="1" x14ac:dyDescent="0.3">
      <c r="A83" s="2" t="s">
        <v>7</v>
      </c>
      <c r="B83" s="1" t="s">
        <v>18</v>
      </c>
      <c r="C83" s="3">
        <v>2</v>
      </c>
      <c r="D83" s="34">
        <v>6.3077092497658638E-2</v>
      </c>
      <c r="E83" s="34"/>
      <c r="F83" s="34"/>
      <c r="G83" s="34"/>
      <c r="H83" s="34"/>
      <c r="I83" s="34"/>
      <c r="J83" s="34">
        <v>4.2710135247330444E-2</v>
      </c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>
        <v>2.4026883577313404E-2</v>
      </c>
      <c r="Z83" s="22"/>
      <c r="AA83" s="22"/>
      <c r="AB83" s="22"/>
      <c r="AC83" s="22"/>
      <c r="AD83" s="20">
        <f t="shared" si="1"/>
        <v>2.4026883577313404E-2</v>
      </c>
      <c r="AE83" s="3"/>
      <c r="AF83" s="3"/>
      <c r="AG83" s="3"/>
    </row>
    <row r="84" spans="1:33" customFormat="1" hidden="1" x14ac:dyDescent="0.3">
      <c r="A84" s="2" t="s">
        <v>8</v>
      </c>
      <c r="B84" s="1" t="s">
        <v>18</v>
      </c>
      <c r="C84" s="3">
        <v>2</v>
      </c>
      <c r="D84" s="35">
        <v>0.02</v>
      </c>
      <c r="E84" s="35"/>
      <c r="F84" s="35"/>
      <c r="G84" s="35"/>
      <c r="H84" s="35"/>
      <c r="I84" s="35"/>
      <c r="J84" s="35">
        <v>1.2E-2</v>
      </c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>
        <v>4.0000000000000001E-3</v>
      </c>
      <c r="Z84" s="3"/>
      <c r="AA84" s="3"/>
      <c r="AB84" s="3"/>
      <c r="AC84" s="3"/>
      <c r="AD84" s="3">
        <f t="shared" si="1"/>
        <v>4.0000000000000001E-3</v>
      </c>
      <c r="AE84" s="3"/>
      <c r="AF84" s="3"/>
      <c r="AG84" s="3"/>
    </row>
    <row r="85" spans="1:33" customFormat="1" hidden="1" x14ac:dyDescent="0.3">
      <c r="A85" s="2" t="s">
        <v>9</v>
      </c>
      <c r="B85" s="1" t="s">
        <v>18</v>
      </c>
      <c r="C85" s="3">
        <v>2</v>
      </c>
      <c r="D85" s="25">
        <v>1E-3</v>
      </c>
      <c r="E85" s="25"/>
      <c r="F85" s="25"/>
      <c r="G85" s="25"/>
      <c r="H85" s="25"/>
      <c r="I85" s="25"/>
      <c r="J85" s="25">
        <v>1E-3</v>
      </c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>
        <v>0</v>
      </c>
      <c r="Z85" s="10"/>
      <c r="AA85" s="10"/>
      <c r="AB85" s="10"/>
      <c r="AC85" s="10"/>
      <c r="AD85" s="3">
        <f t="shared" si="1"/>
        <v>0</v>
      </c>
      <c r="AE85" s="3"/>
      <c r="AF85" s="3"/>
      <c r="AG85" s="3"/>
    </row>
    <row r="86" spans="1:33" customFormat="1" hidden="1" x14ac:dyDescent="0.3">
      <c r="A86" s="2" t="s">
        <v>10</v>
      </c>
      <c r="B86" s="1" t="s">
        <v>18</v>
      </c>
      <c r="C86" s="3">
        <v>2</v>
      </c>
      <c r="D86" s="35">
        <v>6.0000000000000001E-3</v>
      </c>
      <c r="E86" s="35"/>
      <c r="F86" s="35"/>
      <c r="G86" s="35"/>
      <c r="H86" s="35"/>
      <c r="I86" s="35"/>
      <c r="J86" s="35">
        <v>4.0000000000000001E-3</v>
      </c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>
        <v>0</v>
      </c>
      <c r="Z86" s="3"/>
      <c r="AA86" s="3"/>
      <c r="AB86" s="3"/>
      <c r="AC86" s="3"/>
      <c r="AD86" s="3">
        <f t="shared" si="1"/>
        <v>0</v>
      </c>
      <c r="AE86" s="3"/>
      <c r="AF86" s="3"/>
      <c r="AG86" s="3"/>
    </row>
    <row r="87" spans="1:33" customFormat="1" hidden="1" x14ac:dyDescent="0.3">
      <c r="A87" s="2" t="s">
        <v>11</v>
      </c>
      <c r="B87" s="1" t="s">
        <v>18</v>
      </c>
      <c r="C87" s="3">
        <v>2</v>
      </c>
      <c r="D87" s="25">
        <v>8.2857142857144343E-3</v>
      </c>
      <c r="E87" s="25"/>
      <c r="F87" s="25"/>
      <c r="G87" s="25"/>
      <c r="H87" s="25"/>
      <c r="I87" s="25"/>
      <c r="J87" s="25">
        <v>3.9999999999999116E-3</v>
      </c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>
        <v>-8.6736173798840355E-17</v>
      </c>
      <c r="Z87" s="10"/>
      <c r="AA87" s="10"/>
      <c r="AB87" s="10"/>
      <c r="AC87" s="10"/>
      <c r="AD87" s="3">
        <f t="shared" si="1"/>
        <v>-8.6736173798840355E-17</v>
      </c>
      <c r="AE87" s="3"/>
      <c r="AF87" s="3"/>
      <c r="AG87" s="3"/>
    </row>
    <row r="88" spans="1:33" customFormat="1" hidden="1" x14ac:dyDescent="0.3">
      <c r="A88" s="2" t="s">
        <v>12</v>
      </c>
      <c r="B88" s="1" t="s">
        <v>18</v>
      </c>
      <c r="C88" s="3">
        <v>2</v>
      </c>
      <c r="D88" s="35">
        <v>1E-3</v>
      </c>
      <c r="E88" s="35"/>
      <c r="F88" s="35"/>
      <c r="G88" s="35"/>
      <c r="H88" s="35"/>
      <c r="I88" s="35"/>
      <c r="J88" s="35">
        <v>-1E-3</v>
      </c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>
        <v>-3.0000000000000001E-3</v>
      </c>
      <c r="Z88" s="3"/>
      <c r="AA88" s="3"/>
      <c r="AB88" s="3"/>
      <c r="AC88" s="3"/>
      <c r="AD88" s="3">
        <f t="shared" si="1"/>
        <v>-3.0000000000000001E-3</v>
      </c>
      <c r="AE88" s="3"/>
      <c r="AF88" s="3"/>
      <c r="AG88" s="3"/>
    </row>
    <row r="89" spans="1:33" customFormat="1" hidden="1" x14ac:dyDescent="0.3">
      <c r="A89" s="2" t="s">
        <v>13</v>
      </c>
      <c r="B89" s="1" t="s">
        <v>18</v>
      </c>
      <c r="C89" s="3">
        <v>2</v>
      </c>
      <c r="D89" s="25">
        <v>0.03</v>
      </c>
      <c r="E89" s="25"/>
      <c r="F89" s="25"/>
      <c r="G89" s="25"/>
      <c r="H89" s="25"/>
      <c r="I89" s="25"/>
      <c r="J89" s="25">
        <v>0.03</v>
      </c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>
        <v>0.02</v>
      </c>
      <c r="Z89" s="11"/>
      <c r="AA89" s="11"/>
      <c r="AB89" s="11"/>
      <c r="AC89" s="11"/>
      <c r="AD89" s="3">
        <f t="shared" si="1"/>
        <v>0.02</v>
      </c>
      <c r="AE89" s="3"/>
      <c r="AF89" s="3"/>
      <c r="AG89" s="3"/>
    </row>
    <row r="90" spans="1:33" customFormat="1" hidden="1" x14ac:dyDescent="0.3">
      <c r="A90" s="2" t="s">
        <v>14</v>
      </c>
      <c r="B90" s="1" t="s">
        <v>18</v>
      </c>
      <c r="C90" s="3">
        <v>2</v>
      </c>
      <c r="D90" s="35">
        <v>3.5000000000000003E-2</v>
      </c>
      <c r="E90" s="35"/>
      <c r="F90" s="35"/>
      <c r="G90" s="35"/>
      <c r="H90" s="35"/>
      <c r="I90" s="35"/>
      <c r="J90" s="35">
        <v>2.8000000000000004E-2</v>
      </c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>
        <v>1.2E-2</v>
      </c>
      <c r="Z90" s="3"/>
      <c r="AA90" s="3"/>
      <c r="AB90" s="3"/>
      <c r="AC90" s="3"/>
      <c r="AD90" s="3">
        <f t="shared" si="1"/>
        <v>1.2E-2</v>
      </c>
      <c r="AE90" s="3"/>
      <c r="AF90" s="3"/>
      <c r="AG90" s="3"/>
    </row>
    <row r="91" spans="1:33" customFormat="1" hidden="1" x14ac:dyDescent="0.3">
      <c r="A91" s="2" t="s">
        <v>15</v>
      </c>
      <c r="B91" s="1" t="s">
        <v>18</v>
      </c>
      <c r="C91" s="3">
        <v>2</v>
      </c>
      <c r="D91" s="35">
        <v>1.4999999999999999E-2</v>
      </c>
      <c r="E91" s="35"/>
      <c r="F91" s="35"/>
      <c r="G91" s="35"/>
      <c r="H91" s="35"/>
      <c r="I91" s="35"/>
      <c r="J91" s="35">
        <v>1.2999999999999999E-2</v>
      </c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>
        <v>4.0000000000000001E-3</v>
      </c>
      <c r="Z91" s="3"/>
      <c r="AA91" s="3"/>
      <c r="AB91" s="3"/>
      <c r="AC91" s="3"/>
      <c r="AD91" s="3">
        <f t="shared" si="1"/>
        <v>4.0000000000000001E-3</v>
      </c>
      <c r="AE91" s="3"/>
      <c r="AF91" s="3"/>
      <c r="AG91" s="3"/>
    </row>
    <row r="92" spans="1:33" customFormat="1" hidden="1" x14ac:dyDescent="0.3">
      <c r="A92" s="2" t="s">
        <v>16</v>
      </c>
      <c r="B92" s="1" t="s">
        <v>18</v>
      </c>
      <c r="C92" s="3">
        <v>2</v>
      </c>
      <c r="D92" s="35">
        <v>1.7999999999999999E-2</v>
      </c>
      <c r="E92" s="35"/>
      <c r="F92" s="35"/>
      <c r="G92" s="35"/>
      <c r="H92" s="35"/>
      <c r="I92" s="35"/>
      <c r="J92" s="35">
        <v>1.2800000000000001E-2</v>
      </c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>
        <v>6.0000000000000001E-3</v>
      </c>
      <c r="Z92" s="3"/>
      <c r="AA92" s="3"/>
      <c r="AB92" s="3"/>
      <c r="AC92" s="3"/>
      <c r="AD92" s="3">
        <f t="shared" si="1"/>
        <v>6.0000000000000001E-3</v>
      </c>
      <c r="AE92" s="3"/>
      <c r="AF92" s="3"/>
      <c r="AG92" s="3"/>
    </row>
    <row r="93" spans="1:33" customFormat="1" hidden="1" x14ac:dyDescent="0.3">
      <c r="A93" s="1" t="s">
        <v>3</v>
      </c>
      <c r="B93" s="1" t="s">
        <v>18</v>
      </c>
      <c r="C93" s="3">
        <v>1</v>
      </c>
      <c r="D93" s="31">
        <v>0.02</v>
      </c>
      <c r="E93" s="31"/>
      <c r="F93" s="31"/>
      <c r="G93" s="31"/>
      <c r="H93" s="31"/>
      <c r="I93" s="31"/>
      <c r="J93" s="31">
        <v>-3.0000000000000001E-3</v>
      </c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-5.0000000000000001E-3</v>
      </c>
      <c r="Z93" s="14"/>
      <c r="AA93" s="14"/>
      <c r="AB93" s="14"/>
      <c r="AC93" s="14"/>
      <c r="AD93" s="14">
        <f t="shared" si="1"/>
        <v>-5.0000000000000001E-3</v>
      </c>
      <c r="AE93" s="3"/>
      <c r="AF93" s="3"/>
      <c r="AG93" s="3"/>
    </row>
    <row r="94" spans="1:33" customFormat="1" hidden="1" x14ac:dyDescent="0.3">
      <c r="A94" s="1" t="s">
        <v>5</v>
      </c>
      <c r="B94" s="1" t="s">
        <v>18</v>
      </c>
      <c r="C94" s="3">
        <v>1</v>
      </c>
      <c r="D94" s="35">
        <v>1.2749999999999999E-2</v>
      </c>
      <c r="E94" s="35"/>
      <c r="F94" s="35"/>
      <c r="G94" s="35"/>
      <c r="H94" s="35"/>
      <c r="I94" s="35"/>
      <c r="J94" s="35">
        <v>5.5000000000000005E-3</v>
      </c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>
        <v>2E-3</v>
      </c>
      <c r="Z94" s="3"/>
      <c r="AA94" s="3"/>
      <c r="AB94" s="3"/>
      <c r="AC94" s="3"/>
      <c r="AD94" s="3">
        <f t="shared" si="1"/>
        <v>2E-3</v>
      </c>
      <c r="AE94" s="3"/>
      <c r="AF94" s="3"/>
      <c r="AG94" s="3"/>
    </row>
    <row r="95" spans="1:33" customFormat="1" hidden="1" x14ac:dyDescent="0.3">
      <c r="A95" s="1" t="s">
        <v>6</v>
      </c>
      <c r="B95" s="1" t="s">
        <v>18</v>
      </c>
      <c r="C95" s="3">
        <v>1</v>
      </c>
      <c r="D95" s="25">
        <v>2.7E-2</v>
      </c>
      <c r="E95" s="25"/>
      <c r="F95" s="25"/>
      <c r="G95" s="25"/>
      <c r="H95" s="25"/>
      <c r="I95" s="25"/>
      <c r="J95" s="25">
        <v>0.01</v>
      </c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>
        <v>1.2999999999999999E-2</v>
      </c>
      <c r="Z95" s="16"/>
      <c r="AA95" s="16"/>
      <c r="AB95" s="16"/>
      <c r="AC95" s="16"/>
      <c r="AD95" s="16">
        <v>5.0000000000000001E-3</v>
      </c>
      <c r="AE95" s="3"/>
      <c r="AF95" s="3"/>
      <c r="AG95" s="3"/>
    </row>
    <row r="96" spans="1:33" customFormat="1" hidden="1" x14ac:dyDescent="0.3">
      <c r="A96" s="2" t="s">
        <v>7</v>
      </c>
      <c r="B96" s="1" t="s">
        <v>18</v>
      </c>
      <c r="C96" s="3">
        <v>1</v>
      </c>
      <c r="D96" s="35">
        <v>1.0200000000000001E-2</v>
      </c>
      <c r="E96" s="35"/>
      <c r="F96" s="35"/>
      <c r="G96" s="35"/>
      <c r="H96" s="35"/>
      <c r="I96" s="35"/>
      <c r="J96" s="35">
        <v>1.1000000000000001E-2</v>
      </c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>
        <v>8.0000000000000002E-3</v>
      </c>
      <c r="Z96" s="3"/>
      <c r="AA96" s="3"/>
      <c r="AB96" s="3"/>
      <c r="AC96" s="3"/>
      <c r="AD96" s="3">
        <f t="shared" si="1"/>
        <v>8.0000000000000002E-3</v>
      </c>
      <c r="AE96" s="3"/>
      <c r="AF96" s="3"/>
      <c r="AG96" s="3"/>
    </row>
    <row r="97" spans="1:33" customFormat="1" hidden="1" x14ac:dyDescent="0.3">
      <c r="A97" s="2" t="s">
        <v>8</v>
      </c>
      <c r="B97" s="1" t="s">
        <v>18</v>
      </c>
      <c r="C97" s="3">
        <v>1</v>
      </c>
      <c r="D97" s="35">
        <v>1.5299999999999998E-2</v>
      </c>
      <c r="E97" s="35"/>
      <c r="F97" s="35"/>
      <c r="G97" s="35"/>
      <c r="H97" s="35"/>
      <c r="I97" s="35"/>
      <c r="J97" s="35">
        <v>5.5000000000000005E-3</v>
      </c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>
        <v>2.8000000000000004E-3</v>
      </c>
      <c r="Z97" s="3"/>
      <c r="AA97" s="3"/>
      <c r="AB97" s="3"/>
      <c r="AC97" s="3"/>
      <c r="AD97" s="3">
        <f t="shared" si="1"/>
        <v>2.8000000000000004E-3</v>
      </c>
      <c r="AE97" s="3"/>
      <c r="AF97" s="3"/>
      <c r="AG97" s="3"/>
    </row>
    <row r="98" spans="1:33" customFormat="1" hidden="1" x14ac:dyDescent="0.3">
      <c r="A98" s="2" t="s">
        <v>9</v>
      </c>
      <c r="B98" s="1" t="s">
        <v>18</v>
      </c>
      <c r="C98" s="3">
        <v>1</v>
      </c>
      <c r="D98" s="25">
        <v>2E-3</v>
      </c>
      <c r="E98" s="25"/>
      <c r="F98" s="25"/>
      <c r="G98" s="25"/>
      <c r="H98" s="25"/>
      <c r="I98" s="25"/>
      <c r="J98" s="38">
        <v>1E-3</v>
      </c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25">
        <v>1E-3</v>
      </c>
      <c r="Z98" s="10"/>
      <c r="AA98" s="10"/>
      <c r="AB98" s="10"/>
      <c r="AC98" s="10"/>
      <c r="AD98" s="3">
        <f t="shared" si="1"/>
        <v>1E-3</v>
      </c>
      <c r="AE98" s="3"/>
      <c r="AF98" s="3"/>
      <c r="AG98" s="3"/>
    </row>
    <row r="99" spans="1:33" customFormat="1" hidden="1" x14ac:dyDescent="0.3">
      <c r="A99" s="2" t="s">
        <v>10</v>
      </c>
      <c r="B99" s="1" t="s">
        <v>18</v>
      </c>
      <c r="C99" s="3">
        <v>1</v>
      </c>
      <c r="D99" s="35">
        <v>2E-3</v>
      </c>
      <c r="E99" s="35"/>
      <c r="F99" s="35"/>
      <c r="G99" s="35"/>
      <c r="H99" s="35"/>
      <c r="I99" s="35"/>
      <c r="J99" s="35">
        <v>-2E-3</v>
      </c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>
        <v>-4.0000000000000001E-3</v>
      </c>
      <c r="Z99" s="3"/>
      <c r="AA99" s="3"/>
      <c r="AB99" s="3"/>
      <c r="AC99" s="3"/>
      <c r="AD99" s="3">
        <f t="shared" si="1"/>
        <v>-4.0000000000000001E-3</v>
      </c>
      <c r="AE99" s="3"/>
      <c r="AF99" s="3"/>
      <c r="AG99" s="3"/>
    </row>
    <row r="100" spans="1:33" customFormat="1" hidden="1" x14ac:dyDescent="0.3">
      <c r="A100" s="2" t="s">
        <v>11</v>
      </c>
      <c r="B100" s="1" t="s">
        <v>18</v>
      </c>
      <c r="C100" s="3">
        <v>1</v>
      </c>
      <c r="D100" s="25">
        <v>7.3500000000002201E-3</v>
      </c>
      <c r="E100" s="25"/>
      <c r="F100" s="25"/>
      <c r="G100" s="25"/>
      <c r="H100" s="25"/>
      <c r="I100" s="25"/>
      <c r="J100" s="25">
        <v>5.8500000000002101E-3</v>
      </c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>
        <v>5.1999999999998896E-3</v>
      </c>
      <c r="Z100" s="10"/>
      <c r="AA100" s="10"/>
      <c r="AB100" s="10"/>
      <c r="AC100" s="10"/>
      <c r="AD100" s="3">
        <f t="shared" si="1"/>
        <v>5.1999999999998896E-3</v>
      </c>
      <c r="AE100" s="3"/>
      <c r="AF100" s="3"/>
      <c r="AG100" s="3"/>
    </row>
    <row r="101" spans="1:33" customFormat="1" hidden="1" x14ac:dyDescent="0.3">
      <c r="A101" s="2" t="s">
        <v>12</v>
      </c>
      <c r="B101" s="1" t="s">
        <v>18</v>
      </c>
      <c r="C101" s="3">
        <v>1</v>
      </c>
      <c r="D101" s="35">
        <v>1E-3</v>
      </c>
      <c r="E101" s="35"/>
      <c r="F101" s="35"/>
      <c r="G101" s="35"/>
      <c r="H101" s="35"/>
      <c r="I101" s="35"/>
      <c r="J101" s="35">
        <v>-3.0000000000000001E-3</v>
      </c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>
        <v>-5.0000000000000001E-3</v>
      </c>
      <c r="Z101" s="3"/>
      <c r="AA101" s="3"/>
      <c r="AB101" s="3"/>
      <c r="AC101" s="3"/>
      <c r="AD101" s="3">
        <f t="shared" si="1"/>
        <v>-5.0000000000000001E-3</v>
      </c>
      <c r="AE101" s="3"/>
      <c r="AF101" s="3"/>
      <c r="AG101" s="3"/>
    </row>
    <row r="102" spans="1:33" customFormat="1" hidden="1" x14ac:dyDescent="0.3">
      <c r="A102" s="2" t="s">
        <v>13</v>
      </c>
      <c r="B102" s="1" t="s">
        <v>18</v>
      </c>
      <c r="C102" s="3">
        <v>1</v>
      </c>
      <c r="D102" s="25">
        <v>6.0000000000000001E-3</v>
      </c>
      <c r="E102" s="25"/>
      <c r="F102" s="25"/>
      <c r="G102" s="25"/>
      <c r="H102" s="25"/>
      <c r="I102" s="25"/>
      <c r="J102" s="25">
        <v>3.0000000000000001E-3</v>
      </c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>
        <v>1.9999999999999996E-3</v>
      </c>
      <c r="Z102" s="25"/>
      <c r="AA102" s="25"/>
      <c r="AB102" s="25"/>
      <c r="AC102" s="25"/>
      <c r="AD102" s="25">
        <v>2E-3</v>
      </c>
      <c r="AE102" s="3"/>
      <c r="AF102" s="3"/>
      <c r="AG102" s="3"/>
    </row>
    <row r="103" spans="1:33" customFormat="1" hidden="1" x14ac:dyDescent="0.3">
      <c r="A103" s="2" t="s">
        <v>14</v>
      </c>
      <c r="B103" s="1" t="s">
        <v>18</v>
      </c>
      <c r="C103" s="3">
        <v>1</v>
      </c>
      <c r="D103" s="35">
        <v>2.5799999999999997E-2</v>
      </c>
      <c r="E103" s="35"/>
      <c r="F103" s="35"/>
      <c r="G103" s="35"/>
      <c r="H103" s="35"/>
      <c r="I103" s="35"/>
      <c r="J103" s="35">
        <v>7.4000000000000021E-3</v>
      </c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>
        <v>4.0000000000000001E-3</v>
      </c>
      <c r="Z103" s="3"/>
      <c r="AA103" s="3"/>
      <c r="AB103" s="3"/>
      <c r="AC103" s="3"/>
      <c r="AD103" s="3">
        <f t="shared" si="1"/>
        <v>4.0000000000000001E-3</v>
      </c>
      <c r="AE103" s="3"/>
      <c r="AF103" s="3"/>
      <c r="AG103" s="3"/>
    </row>
    <row r="104" spans="1:33" customFormat="1" hidden="1" x14ac:dyDescent="0.3">
      <c r="A104" s="2" t="s">
        <v>15</v>
      </c>
      <c r="B104" s="1" t="s">
        <v>18</v>
      </c>
      <c r="C104" s="3">
        <v>1</v>
      </c>
      <c r="D104" s="35">
        <v>4.0000000000000001E-3</v>
      </c>
      <c r="E104" s="35"/>
      <c r="F104" s="35"/>
      <c r="G104" s="35"/>
      <c r="H104" s="35"/>
      <c r="I104" s="35"/>
      <c r="J104" s="35">
        <v>1E-3</v>
      </c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>
        <v>-1E-3</v>
      </c>
      <c r="Z104" s="3"/>
      <c r="AA104" s="3"/>
      <c r="AB104" s="3"/>
      <c r="AC104" s="3"/>
      <c r="AD104" s="3">
        <f t="shared" si="1"/>
        <v>-1E-3</v>
      </c>
      <c r="AE104" s="3"/>
      <c r="AF104" s="3"/>
      <c r="AG104" s="3"/>
    </row>
    <row r="105" spans="1:33" customFormat="1" hidden="1" x14ac:dyDescent="0.3">
      <c r="A105" s="2" t="s">
        <v>16</v>
      </c>
      <c r="B105" s="1" t="s">
        <v>18</v>
      </c>
      <c r="C105" s="3">
        <v>1</v>
      </c>
      <c r="D105" s="35">
        <v>8.5000000000000006E-3</v>
      </c>
      <c r="E105" s="35"/>
      <c r="F105" s="35"/>
      <c r="G105" s="35"/>
      <c r="H105" s="35"/>
      <c r="I105" s="35"/>
      <c r="J105" s="35">
        <v>5.5000000000000005E-3</v>
      </c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>
        <v>6.0000000000000001E-3</v>
      </c>
      <c r="Z105" s="3"/>
      <c r="AA105" s="3"/>
      <c r="AB105" s="3"/>
      <c r="AC105" s="3"/>
      <c r="AD105" s="3">
        <f t="shared" si="1"/>
        <v>6.0000000000000001E-3</v>
      </c>
      <c r="AE105" s="3"/>
      <c r="AF105" s="3"/>
      <c r="AG105" s="3"/>
    </row>
    <row r="106" spans="1:33" customFormat="1" hidden="1" x14ac:dyDescent="0.3">
      <c r="A106" s="1" t="s">
        <v>3</v>
      </c>
      <c r="B106" s="1" t="s">
        <v>18</v>
      </c>
      <c r="C106" s="3">
        <v>3</v>
      </c>
      <c r="D106" s="31">
        <v>5.0000000000000001E-3</v>
      </c>
      <c r="E106" s="31"/>
      <c r="F106" s="31"/>
      <c r="G106" s="31"/>
      <c r="H106" s="31"/>
      <c r="I106" s="31"/>
      <c r="J106" s="31">
        <v>3.0000000000000001E-3</v>
      </c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-3.0000000000000001E-3</v>
      </c>
      <c r="Z106" s="14"/>
      <c r="AA106" s="14"/>
      <c r="AB106" s="14"/>
      <c r="AC106" s="14"/>
      <c r="AD106" s="17">
        <f t="shared" si="1"/>
        <v>-3.0000000000000001E-3</v>
      </c>
      <c r="AE106" s="3"/>
      <c r="AF106" s="3"/>
      <c r="AG106" s="3"/>
    </row>
    <row r="107" spans="1:33" customFormat="1" hidden="1" x14ac:dyDescent="0.3">
      <c r="A107" s="1" t="s">
        <v>5</v>
      </c>
      <c r="B107" s="1" t="s">
        <v>18</v>
      </c>
      <c r="C107" s="3">
        <v>3</v>
      </c>
      <c r="D107" s="35">
        <v>0.01</v>
      </c>
      <c r="E107" s="35"/>
      <c r="F107" s="35"/>
      <c r="G107" s="35"/>
      <c r="H107" s="35"/>
      <c r="I107" s="35"/>
      <c r="J107" s="35">
        <v>8.0000000000000002E-3</v>
      </c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>
        <v>4.0000000000000001E-3</v>
      </c>
      <c r="Z107" s="3"/>
      <c r="AA107" s="3"/>
      <c r="AB107" s="3"/>
      <c r="AC107" s="3"/>
      <c r="AD107" s="3">
        <f t="shared" si="1"/>
        <v>4.0000000000000001E-3</v>
      </c>
      <c r="AE107" s="3"/>
      <c r="AF107" s="3"/>
      <c r="AG107" s="3"/>
    </row>
    <row r="108" spans="1:33" customFormat="1" hidden="1" x14ac:dyDescent="0.3">
      <c r="A108" s="1" t="s">
        <v>6</v>
      </c>
      <c r="B108" s="1" t="s">
        <v>18</v>
      </c>
      <c r="C108" s="3">
        <v>3</v>
      </c>
      <c r="D108" s="25">
        <v>0.01</v>
      </c>
      <c r="E108" s="25"/>
      <c r="F108" s="25"/>
      <c r="G108" s="25"/>
      <c r="H108" s="25"/>
      <c r="I108" s="25"/>
      <c r="J108" s="25">
        <v>0.01</v>
      </c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>
        <v>1.2999999999999999E-2</v>
      </c>
      <c r="Z108" s="16"/>
      <c r="AA108" s="16"/>
      <c r="AB108" s="16"/>
      <c r="AC108" s="16"/>
      <c r="AD108" s="3">
        <f t="shared" si="1"/>
        <v>1.2999999999999999E-2</v>
      </c>
      <c r="AE108" s="3"/>
      <c r="AF108" s="3"/>
      <c r="AG108" s="3"/>
    </row>
    <row r="109" spans="1:33" customFormat="1" hidden="1" x14ac:dyDescent="0.3">
      <c r="A109" s="2" t="s">
        <v>7</v>
      </c>
      <c r="B109" s="1" t="s">
        <v>18</v>
      </c>
      <c r="C109" s="3">
        <v>3</v>
      </c>
      <c r="D109" s="31">
        <v>0.04</v>
      </c>
      <c r="E109" s="31"/>
      <c r="F109" s="31"/>
      <c r="G109" s="31"/>
      <c r="H109" s="31"/>
      <c r="I109" s="31"/>
      <c r="J109" s="31">
        <v>2.8000000000000004E-2</v>
      </c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4.0000000000000001E-3</v>
      </c>
      <c r="Z109" s="17"/>
      <c r="AA109" s="17"/>
      <c r="AB109" s="17"/>
      <c r="AC109" s="17"/>
      <c r="AD109" s="17">
        <f t="shared" si="1"/>
        <v>4.0000000000000001E-3</v>
      </c>
      <c r="AE109" s="3"/>
      <c r="AF109" s="3"/>
      <c r="AG109" s="3"/>
    </row>
    <row r="110" spans="1:33" customFormat="1" hidden="1" x14ac:dyDescent="0.3">
      <c r="A110" s="2" t="s">
        <v>8</v>
      </c>
      <c r="B110" s="1" t="s">
        <v>18</v>
      </c>
      <c r="C110" s="3">
        <v>3</v>
      </c>
      <c r="D110" s="35">
        <v>7.0000000000000001E-3</v>
      </c>
      <c r="E110" s="35"/>
      <c r="F110" s="35"/>
      <c r="G110" s="35"/>
      <c r="H110" s="35"/>
      <c r="I110" s="35"/>
      <c r="J110" s="35">
        <v>2E-3</v>
      </c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>
        <v>-4.0000000000000001E-3</v>
      </c>
      <c r="Z110" s="3"/>
      <c r="AA110" s="3"/>
      <c r="AB110" s="3"/>
      <c r="AC110" s="3"/>
      <c r="AD110" s="3">
        <f t="shared" si="1"/>
        <v>-4.0000000000000001E-3</v>
      </c>
      <c r="AE110" s="3"/>
      <c r="AF110" s="3"/>
      <c r="AG110" s="3"/>
    </row>
    <row r="111" spans="1:33" customFormat="1" hidden="1" x14ac:dyDescent="0.3">
      <c r="A111" s="2" t="s">
        <v>9</v>
      </c>
      <c r="B111" s="1" t="s">
        <v>18</v>
      </c>
      <c r="C111" s="3">
        <v>3</v>
      </c>
      <c r="D111" s="25">
        <v>4.0000000000000001E-3</v>
      </c>
      <c r="E111" s="25"/>
      <c r="F111" s="25"/>
      <c r="G111" s="25"/>
      <c r="H111" s="25"/>
      <c r="I111" s="25"/>
      <c r="J111" s="25">
        <v>2E-3</v>
      </c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>
        <v>0</v>
      </c>
      <c r="Z111" s="10"/>
      <c r="AA111" s="10"/>
      <c r="AB111" s="10"/>
      <c r="AC111" s="10"/>
      <c r="AD111" s="3">
        <f t="shared" si="1"/>
        <v>0</v>
      </c>
      <c r="AE111" s="3"/>
      <c r="AF111" s="3"/>
      <c r="AG111" s="3"/>
    </row>
    <row r="112" spans="1:33" customFormat="1" hidden="1" x14ac:dyDescent="0.3">
      <c r="A112" s="2" t="s">
        <v>10</v>
      </c>
      <c r="B112" s="1" t="s">
        <v>18</v>
      </c>
      <c r="C112" s="3">
        <v>3</v>
      </c>
      <c r="D112" s="35">
        <v>4.0000000000000001E-3</v>
      </c>
      <c r="E112" s="35"/>
      <c r="F112" s="35"/>
      <c r="G112" s="35"/>
      <c r="H112" s="35"/>
      <c r="I112" s="35"/>
      <c r="J112" s="35">
        <v>0</v>
      </c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>
        <v>-5.0000000000000001E-3</v>
      </c>
      <c r="Z112" s="3"/>
      <c r="AA112" s="3"/>
      <c r="AB112" s="3"/>
      <c r="AC112" s="3"/>
      <c r="AD112" s="3">
        <f t="shared" si="1"/>
        <v>-5.0000000000000001E-3</v>
      </c>
      <c r="AE112" s="3"/>
      <c r="AF112" s="3"/>
      <c r="AG112" s="3"/>
    </row>
    <row r="113" spans="1:33" customFormat="1" hidden="1" x14ac:dyDescent="0.3">
      <c r="A113" s="2" t="s">
        <v>11</v>
      </c>
      <c r="B113" s="1" t="s">
        <v>18</v>
      </c>
      <c r="C113" s="3">
        <v>3</v>
      </c>
      <c r="D113" s="25">
        <v>6.8571428570256138E-3</v>
      </c>
      <c r="E113" s="25"/>
      <c r="F113" s="25"/>
      <c r="G113" s="25"/>
      <c r="H113" s="25"/>
      <c r="I113" s="25"/>
      <c r="J113" s="25">
        <v>3.9999999998097911E-3</v>
      </c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>
        <v>-1.0000000002262453E-3</v>
      </c>
      <c r="Z113" s="10"/>
      <c r="AA113" s="10"/>
      <c r="AB113" s="10"/>
      <c r="AC113" s="10"/>
      <c r="AD113" s="3">
        <f t="shared" si="1"/>
        <v>-1.0000000002262453E-3</v>
      </c>
      <c r="AE113" s="3"/>
      <c r="AF113" s="3"/>
      <c r="AG113" s="3"/>
    </row>
    <row r="114" spans="1:33" customFormat="1" hidden="1" x14ac:dyDescent="0.3">
      <c r="A114" s="2" t="s">
        <v>12</v>
      </c>
      <c r="B114" s="1" t="s">
        <v>18</v>
      </c>
      <c r="C114" s="3">
        <v>3</v>
      </c>
      <c r="D114" s="35">
        <v>4.0000000000000001E-3</v>
      </c>
      <c r="E114" s="35"/>
      <c r="F114" s="35"/>
      <c r="G114" s="35"/>
      <c r="H114" s="35"/>
      <c r="I114" s="35"/>
      <c r="J114" s="35">
        <v>1E-3</v>
      </c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>
        <v>-4.0000000000000001E-3</v>
      </c>
      <c r="Z114" s="3"/>
      <c r="AA114" s="3"/>
      <c r="AB114" s="3"/>
      <c r="AC114" s="3"/>
      <c r="AD114" s="3">
        <f t="shared" si="1"/>
        <v>-4.0000000000000001E-3</v>
      </c>
      <c r="AE114" s="3"/>
      <c r="AF114" s="3"/>
      <c r="AG114" s="3"/>
    </row>
    <row r="115" spans="1:33" customFormat="1" hidden="1" x14ac:dyDescent="0.3">
      <c r="A115" s="2" t="s">
        <v>13</v>
      </c>
      <c r="B115" s="1" t="s">
        <v>18</v>
      </c>
      <c r="C115" s="3">
        <v>3</v>
      </c>
      <c r="D115" s="25">
        <v>0.01</v>
      </c>
      <c r="E115" s="25"/>
      <c r="F115" s="25"/>
      <c r="G115" s="25"/>
      <c r="H115" s="25"/>
      <c r="I115" s="25"/>
      <c r="J115" s="25">
        <v>8.0000000000000002E-3</v>
      </c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>
        <v>4.0000000000000001E-3</v>
      </c>
      <c r="Z115" s="13"/>
      <c r="AA115" s="13"/>
      <c r="AB115" s="13"/>
      <c r="AC115" s="13"/>
      <c r="AD115" s="3">
        <f t="shared" si="1"/>
        <v>4.0000000000000001E-3</v>
      </c>
      <c r="AE115" s="3"/>
      <c r="AF115" s="3"/>
      <c r="AG115" s="3"/>
    </row>
    <row r="116" spans="1:33" customFormat="1" hidden="1" x14ac:dyDescent="0.3">
      <c r="A116" s="2" t="s">
        <v>14</v>
      </c>
      <c r="B116" s="1" t="s">
        <v>18</v>
      </c>
      <c r="C116" s="3">
        <v>3</v>
      </c>
      <c r="D116" s="32">
        <v>5.0000000000000001E-3</v>
      </c>
      <c r="E116" s="32"/>
      <c r="F116" s="32"/>
      <c r="G116" s="32"/>
      <c r="H116" s="32"/>
      <c r="I116" s="32"/>
      <c r="J116" s="32">
        <v>0.01</v>
      </c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>
        <v>1.2E-2</v>
      </c>
      <c r="Z116" s="21"/>
      <c r="AA116" s="21"/>
      <c r="AB116" s="21"/>
      <c r="AC116" s="21"/>
      <c r="AD116" s="21">
        <v>1.4E-2</v>
      </c>
      <c r="AE116" s="3"/>
      <c r="AF116" s="3"/>
      <c r="AG116" s="3"/>
    </row>
    <row r="117" spans="1:33" customFormat="1" hidden="1" x14ac:dyDescent="0.3">
      <c r="A117" s="2" t="s">
        <v>15</v>
      </c>
      <c r="B117" s="1" t="s">
        <v>18</v>
      </c>
      <c r="C117" s="3">
        <v>3</v>
      </c>
      <c r="D117" s="35">
        <v>-5.0000000000000001E-3</v>
      </c>
      <c r="E117" s="35"/>
      <c r="F117" s="35"/>
      <c r="G117" s="35"/>
      <c r="H117" s="35"/>
      <c r="I117" s="35"/>
      <c r="J117" s="35">
        <v>-2E-3</v>
      </c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>
        <v>-6.0000000000000001E-3</v>
      </c>
      <c r="Z117" s="3"/>
      <c r="AA117" s="3"/>
      <c r="AB117" s="3"/>
      <c r="AC117" s="3"/>
      <c r="AD117" s="3">
        <f t="shared" si="1"/>
        <v>-6.0000000000000001E-3</v>
      </c>
      <c r="AE117" s="3"/>
      <c r="AF117" s="3"/>
      <c r="AG117" s="3"/>
    </row>
    <row r="118" spans="1:33" customFormat="1" hidden="1" x14ac:dyDescent="0.3">
      <c r="A118" s="2" t="s">
        <v>16</v>
      </c>
      <c r="B118" s="1" t="s">
        <v>18</v>
      </c>
      <c r="C118" s="3">
        <v>3</v>
      </c>
      <c r="D118" s="35">
        <v>2.5000000000000001E-2</v>
      </c>
      <c r="E118" s="35"/>
      <c r="F118" s="35"/>
      <c r="G118" s="35"/>
      <c r="H118" s="35"/>
      <c r="I118" s="35"/>
      <c r="J118" s="35">
        <v>1.6E-2</v>
      </c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>
        <v>4.0000000000000001E-3</v>
      </c>
      <c r="Z118" s="3"/>
      <c r="AA118" s="3"/>
      <c r="AB118" s="3"/>
      <c r="AC118" s="3"/>
      <c r="AD118" s="3">
        <f t="shared" si="1"/>
        <v>4.0000000000000001E-3</v>
      </c>
      <c r="AE118" s="3"/>
      <c r="AF118" s="3"/>
      <c r="AG118" s="3"/>
    </row>
    <row r="119" spans="1:33" customFormat="1" hidden="1" x14ac:dyDescent="0.3">
      <c r="A119" s="1" t="s">
        <v>3</v>
      </c>
      <c r="B119" s="1" t="s">
        <v>19</v>
      </c>
      <c r="C119" s="3">
        <v>2</v>
      </c>
      <c r="D119" s="31">
        <v>2.6000000000000002E-2</v>
      </c>
      <c r="E119" s="31"/>
      <c r="F119" s="31"/>
      <c r="G119" s="31"/>
      <c r="H119" s="31"/>
      <c r="I119" s="31"/>
      <c r="J119" s="31">
        <v>1.3000000000000001E-2</v>
      </c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1.35E-2</v>
      </c>
      <c r="Z119" s="14"/>
      <c r="AA119" s="14"/>
      <c r="AB119" s="14"/>
      <c r="AC119" s="14"/>
      <c r="AD119" s="20">
        <f t="shared" si="1"/>
        <v>1.35E-2</v>
      </c>
      <c r="AE119" s="3"/>
      <c r="AF119" s="3"/>
      <c r="AG119" s="3"/>
    </row>
    <row r="120" spans="1:33" customFormat="1" hidden="1" x14ac:dyDescent="0.3">
      <c r="A120" s="1" t="s">
        <v>5</v>
      </c>
      <c r="B120" s="1" t="s">
        <v>19</v>
      </c>
      <c r="C120" s="3">
        <v>2</v>
      </c>
      <c r="D120" s="32">
        <v>1.95E-2</v>
      </c>
      <c r="E120" s="32"/>
      <c r="F120" s="32"/>
      <c r="G120" s="32"/>
      <c r="H120" s="32"/>
      <c r="I120" s="32"/>
      <c r="J120" s="32">
        <v>0.02</v>
      </c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>
        <v>0.03</v>
      </c>
      <c r="Z120" s="21"/>
      <c r="AA120" s="21"/>
      <c r="AB120" s="21"/>
      <c r="AC120" s="21"/>
      <c r="AD120" s="21">
        <v>0.03</v>
      </c>
      <c r="AE120" s="3"/>
      <c r="AF120" s="3"/>
      <c r="AG120" s="3"/>
    </row>
    <row r="121" spans="1:33" customFormat="1" hidden="1" x14ac:dyDescent="0.3">
      <c r="A121" s="1" t="s">
        <v>6</v>
      </c>
      <c r="B121" s="1" t="s">
        <v>19</v>
      </c>
      <c r="C121" s="3">
        <v>2</v>
      </c>
      <c r="D121" s="31">
        <v>4.4999999999999998E-2</v>
      </c>
      <c r="E121" s="31"/>
      <c r="F121" s="31"/>
      <c r="G121" s="31"/>
      <c r="H121" s="31"/>
      <c r="I121" s="31"/>
      <c r="J121" s="31">
        <v>1.9935581932368086E-2</v>
      </c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2.647587988558717E-2</v>
      </c>
      <c r="Z121" s="14"/>
      <c r="AA121" s="14"/>
      <c r="AB121" s="14"/>
      <c r="AC121" s="14"/>
      <c r="AD121" s="3">
        <f t="shared" si="1"/>
        <v>2.647587988558717E-2</v>
      </c>
      <c r="AE121" s="3"/>
      <c r="AF121" s="3"/>
      <c r="AG121" s="3"/>
    </row>
    <row r="122" spans="1:33" customFormat="1" hidden="1" x14ac:dyDescent="0.3">
      <c r="A122" s="2" t="s">
        <v>7</v>
      </c>
      <c r="B122" s="1" t="s">
        <v>19</v>
      </c>
      <c r="C122" s="3">
        <v>2</v>
      </c>
      <c r="D122" s="34">
        <v>4.2457111483759379E-2</v>
      </c>
      <c r="E122" s="34"/>
      <c r="F122" s="34"/>
      <c r="G122" s="34"/>
      <c r="H122" s="34"/>
      <c r="I122" s="34"/>
      <c r="J122" s="34">
        <v>3.2852868460069323E-2</v>
      </c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>
        <v>4.3238550412470572E-2</v>
      </c>
      <c r="Z122" s="22"/>
      <c r="AA122" s="22"/>
      <c r="AB122" s="22"/>
      <c r="AC122" s="22"/>
      <c r="AD122" s="20">
        <f t="shared" si="1"/>
        <v>4.3238550412470572E-2</v>
      </c>
      <c r="AE122" s="3"/>
      <c r="AF122" s="3"/>
      <c r="AG122" s="3"/>
    </row>
    <row r="123" spans="1:33" customFormat="1" hidden="1" x14ac:dyDescent="0.3">
      <c r="A123" s="2" t="s">
        <v>8</v>
      </c>
      <c r="B123" s="1" t="s">
        <v>19</v>
      </c>
      <c r="C123" s="3">
        <v>2</v>
      </c>
      <c r="D123" s="35">
        <v>1.3000000000000001E-2</v>
      </c>
      <c r="E123" s="35"/>
      <c r="F123" s="35"/>
      <c r="G123" s="35"/>
      <c r="H123" s="35"/>
      <c r="I123" s="35"/>
      <c r="J123" s="35">
        <v>9.75E-3</v>
      </c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>
        <v>9.0000000000000011E-3</v>
      </c>
      <c r="Z123" s="3"/>
      <c r="AA123" s="3"/>
      <c r="AB123" s="3"/>
      <c r="AC123" s="3"/>
      <c r="AD123" s="3">
        <f t="shared" si="1"/>
        <v>9.0000000000000011E-3</v>
      </c>
      <c r="AE123" s="3"/>
      <c r="AF123" s="3"/>
      <c r="AG123" s="3"/>
    </row>
    <row r="124" spans="1:33" customFormat="1" hidden="1" x14ac:dyDescent="0.3">
      <c r="A124" s="2" t="s">
        <v>9</v>
      </c>
      <c r="B124" s="1" t="s">
        <v>19</v>
      </c>
      <c r="C124" s="3">
        <v>2</v>
      </c>
      <c r="D124" s="25">
        <v>5.0000000000000001E-4</v>
      </c>
      <c r="E124" s="25"/>
      <c r="F124" s="25"/>
      <c r="G124" s="25"/>
      <c r="H124" s="25"/>
      <c r="I124" s="25"/>
      <c r="J124" s="25">
        <v>1E-3</v>
      </c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>
        <v>1E-3</v>
      </c>
      <c r="Z124" s="10"/>
      <c r="AA124" s="10"/>
      <c r="AB124" s="10"/>
      <c r="AC124" s="10"/>
      <c r="AD124" s="3">
        <f t="shared" si="1"/>
        <v>1E-3</v>
      </c>
      <c r="AE124" s="3"/>
      <c r="AF124" s="3"/>
      <c r="AG124" s="3"/>
    </row>
    <row r="125" spans="1:33" customFormat="1" hidden="1" x14ac:dyDescent="0.3">
      <c r="A125" s="2" t="s">
        <v>10</v>
      </c>
      <c r="B125" s="1" t="s">
        <v>19</v>
      </c>
      <c r="C125" s="3">
        <v>2</v>
      </c>
      <c r="D125" s="35">
        <v>2.5000000000000001E-3</v>
      </c>
      <c r="E125" s="35"/>
      <c r="F125" s="35"/>
      <c r="G125" s="35"/>
      <c r="H125" s="35"/>
      <c r="I125" s="35"/>
      <c r="J125" s="35">
        <v>2.5000000000000001E-3</v>
      </c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>
        <v>5.0000000000000001E-3</v>
      </c>
      <c r="Z125" s="3"/>
      <c r="AA125" s="3"/>
      <c r="AB125" s="3"/>
      <c r="AC125" s="3"/>
      <c r="AD125" s="3">
        <f t="shared" si="1"/>
        <v>5.0000000000000001E-3</v>
      </c>
      <c r="AE125" s="3"/>
      <c r="AF125" s="3"/>
      <c r="AG125" s="3"/>
    </row>
    <row r="126" spans="1:33" customFormat="1" hidden="1" x14ac:dyDescent="0.3">
      <c r="A126" s="2" t="s">
        <v>11</v>
      </c>
      <c r="B126" s="1" t="s">
        <v>19</v>
      </c>
      <c r="C126" s="3">
        <v>2</v>
      </c>
      <c r="D126" s="25">
        <v>6.3142857142858043E-3</v>
      </c>
      <c r="E126" s="25"/>
      <c r="F126" s="25"/>
      <c r="G126" s="25"/>
      <c r="H126" s="25"/>
      <c r="I126" s="25"/>
      <c r="J126" s="25">
        <v>5.8500000000000973E-3</v>
      </c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>
        <v>7.1999999999999313E-3</v>
      </c>
      <c r="Z126" s="10"/>
      <c r="AA126" s="10"/>
      <c r="AB126" s="10"/>
      <c r="AC126" s="10"/>
      <c r="AD126" s="3">
        <f t="shared" si="1"/>
        <v>7.1999999999999313E-3</v>
      </c>
      <c r="AE126" s="3"/>
      <c r="AF126" s="3"/>
      <c r="AG126" s="3"/>
    </row>
    <row r="127" spans="1:33" customFormat="1" hidden="1" x14ac:dyDescent="0.3">
      <c r="A127" s="2" t="s">
        <v>12</v>
      </c>
      <c r="B127" s="1" t="s">
        <v>19</v>
      </c>
      <c r="C127" s="3">
        <v>2</v>
      </c>
      <c r="D127" s="35">
        <v>-2.5000000000000001E-3</v>
      </c>
      <c r="E127" s="35"/>
      <c r="F127" s="35"/>
      <c r="G127" s="35"/>
      <c r="H127" s="35"/>
      <c r="I127" s="35"/>
      <c r="J127" s="35">
        <v>-2.5000000000000001E-3</v>
      </c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>
        <v>0</v>
      </c>
      <c r="Z127" s="3"/>
      <c r="AA127" s="3"/>
      <c r="AB127" s="3"/>
      <c r="AC127" s="3"/>
      <c r="AD127" s="3">
        <f t="shared" si="1"/>
        <v>0</v>
      </c>
      <c r="AE127" s="3"/>
      <c r="AF127" s="3"/>
      <c r="AG127" s="3"/>
    </row>
    <row r="128" spans="1:33" customFormat="1" hidden="1" x14ac:dyDescent="0.3">
      <c r="A128" s="2" t="s">
        <v>13</v>
      </c>
      <c r="B128" s="1" t="s">
        <v>19</v>
      </c>
      <c r="C128" s="3">
        <v>2</v>
      </c>
      <c r="D128" s="25">
        <v>0.02</v>
      </c>
      <c r="E128" s="25"/>
      <c r="F128" s="25"/>
      <c r="G128" s="25"/>
      <c r="H128" s="25"/>
      <c r="I128" s="25"/>
      <c r="J128" s="25">
        <v>1.6E-2</v>
      </c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>
        <v>1.4999999999999999E-2</v>
      </c>
      <c r="Z128" s="11"/>
      <c r="AA128" s="11"/>
      <c r="AB128" s="11"/>
      <c r="AC128" s="11"/>
      <c r="AD128" s="3">
        <f t="shared" si="1"/>
        <v>1.4999999999999999E-2</v>
      </c>
      <c r="AE128" s="3"/>
      <c r="AF128" s="3"/>
      <c r="AG128" s="3"/>
    </row>
    <row r="129" spans="1:33" customFormat="1" hidden="1" x14ac:dyDescent="0.3">
      <c r="A129" s="2" t="s">
        <v>14</v>
      </c>
      <c r="B129" s="1" t="s">
        <v>19</v>
      </c>
      <c r="C129" s="3">
        <v>2</v>
      </c>
      <c r="D129" s="35">
        <v>2.4499999999999997E-2</v>
      </c>
      <c r="E129" s="35"/>
      <c r="F129" s="35"/>
      <c r="G129" s="35"/>
      <c r="H129" s="35"/>
      <c r="I129" s="35"/>
      <c r="J129" s="35">
        <v>2.2750000000000003E-2</v>
      </c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>
        <v>2.7E-2</v>
      </c>
      <c r="Z129" s="3"/>
      <c r="AA129" s="3"/>
      <c r="AB129" s="3"/>
      <c r="AC129" s="3"/>
      <c r="AD129" s="3">
        <f t="shared" si="1"/>
        <v>2.7E-2</v>
      </c>
      <c r="AE129" s="3"/>
      <c r="AF129" s="3"/>
      <c r="AG129" s="3"/>
    </row>
    <row r="130" spans="1:33" customFormat="1" hidden="1" x14ac:dyDescent="0.3">
      <c r="A130" s="2" t="s">
        <v>15</v>
      </c>
      <c r="B130" s="1" t="s">
        <v>19</v>
      </c>
      <c r="C130" s="3">
        <v>2</v>
      </c>
      <c r="D130" s="35">
        <v>9.75E-3</v>
      </c>
      <c r="E130" s="35"/>
      <c r="F130" s="35"/>
      <c r="G130" s="35"/>
      <c r="H130" s="35"/>
      <c r="I130" s="35"/>
      <c r="J130" s="35">
        <v>9.75E-3</v>
      </c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>
        <v>9.0000000000000011E-3</v>
      </c>
      <c r="Z130" s="3"/>
      <c r="AA130" s="3"/>
      <c r="AB130" s="3"/>
      <c r="AC130" s="3"/>
      <c r="AD130" s="3">
        <f t="shared" si="1"/>
        <v>9.0000000000000011E-3</v>
      </c>
      <c r="AE130" s="3"/>
      <c r="AF130" s="3"/>
      <c r="AG130" s="3"/>
    </row>
    <row r="131" spans="1:33" customFormat="1" hidden="1" x14ac:dyDescent="0.3">
      <c r="A131" s="2" t="s">
        <v>16</v>
      </c>
      <c r="B131" s="1" t="s">
        <v>19</v>
      </c>
      <c r="C131" s="3">
        <v>2</v>
      </c>
      <c r="D131" s="35">
        <v>1.17E-2</v>
      </c>
      <c r="E131" s="35"/>
      <c r="F131" s="35"/>
      <c r="G131" s="35"/>
      <c r="H131" s="35"/>
      <c r="I131" s="35"/>
      <c r="J131" s="35">
        <v>1.0400000000000001E-2</v>
      </c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>
        <v>1.35E-2</v>
      </c>
      <c r="Z131" s="3"/>
      <c r="AA131" s="3"/>
      <c r="AB131" s="3"/>
      <c r="AC131" s="3"/>
      <c r="AD131" s="3">
        <f t="shared" ref="AD131:AD193" si="2">Y131</f>
        <v>1.35E-2</v>
      </c>
      <c r="AE131" s="3"/>
      <c r="AF131" s="3"/>
      <c r="AG131" s="3"/>
    </row>
    <row r="132" spans="1:33" customFormat="1" hidden="1" x14ac:dyDescent="0.3">
      <c r="A132" s="1" t="s">
        <v>3</v>
      </c>
      <c r="B132" s="1" t="s">
        <v>19</v>
      </c>
      <c r="C132" s="3">
        <v>1</v>
      </c>
      <c r="D132" s="32">
        <v>5.0000000000000001E-3</v>
      </c>
      <c r="E132" s="32"/>
      <c r="F132" s="32"/>
      <c r="G132" s="32"/>
      <c r="H132" s="32"/>
      <c r="I132" s="32"/>
      <c r="J132" s="32">
        <v>5.0000000000000001E-3</v>
      </c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>
        <v>7.0000000000000001E-3</v>
      </c>
      <c r="Z132" s="15"/>
      <c r="AA132" s="15"/>
      <c r="AB132" s="15"/>
      <c r="AC132" s="15"/>
      <c r="AD132" s="15">
        <f t="shared" si="2"/>
        <v>7.0000000000000001E-3</v>
      </c>
      <c r="AE132" s="3"/>
      <c r="AF132" s="3"/>
      <c r="AG132" s="3"/>
    </row>
    <row r="133" spans="1:33" customFormat="1" hidden="1" x14ac:dyDescent="0.3">
      <c r="A133" s="1" t="s">
        <v>5</v>
      </c>
      <c r="B133" s="1" t="s">
        <v>19</v>
      </c>
      <c r="C133" s="3">
        <v>1</v>
      </c>
      <c r="D133" s="35">
        <v>9.75E-3</v>
      </c>
      <c r="E133" s="35"/>
      <c r="F133" s="35"/>
      <c r="G133" s="35"/>
      <c r="H133" s="35"/>
      <c r="I133" s="35"/>
      <c r="J133" s="35">
        <v>6.5000000000000006E-3</v>
      </c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>
        <v>4.5000000000000005E-3</v>
      </c>
      <c r="Z133" s="3"/>
      <c r="AA133" s="3"/>
      <c r="AB133" s="3"/>
      <c r="AC133" s="3"/>
      <c r="AD133" s="3">
        <f t="shared" si="2"/>
        <v>4.5000000000000005E-3</v>
      </c>
      <c r="AE133" s="3"/>
      <c r="AF133" s="3"/>
      <c r="AG133" s="3"/>
    </row>
    <row r="134" spans="1:33" customFormat="1" hidden="1" x14ac:dyDescent="0.3">
      <c r="A134" s="1" t="s">
        <v>6</v>
      </c>
      <c r="B134" s="1" t="s">
        <v>19</v>
      </c>
      <c r="C134" s="3">
        <v>1</v>
      </c>
      <c r="D134" s="31">
        <v>1.4999999999999999E-2</v>
      </c>
      <c r="E134" s="31"/>
      <c r="F134" s="31"/>
      <c r="G134" s="31"/>
      <c r="H134" s="31"/>
      <c r="I134" s="31"/>
      <c r="J134" s="31">
        <v>0.01</v>
      </c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0.01</v>
      </c>
      <c r="Z134" s="14"/>
      <c r="AA134" s="14"/>
      <c r="AB134" s="14"/>
      <c r="AC134" s="14"/>
      <c r="AD134" s="14">
        <v>0.01</v>
      </c>
      <c r="AE134" s="3"/>
      <c r="AF134" s="3"/>
      <c r="AG134" s="3"/>
    </row>
    <row r="135" spans="1:33" customFormat="1" hidden="1" x14ac:dyDescent="0.3">
      <c r="A135" s="2" t="s">
        <v>7</v>
      </c>
      <c r="B135" s="1" t="s">
        <v>19</v>
      </c>
      <c r="C135" s="3">
        <v>1</v>
      </c>
      <c r="D135" s="35">
        <v>7.8000000000000005E-3</v>
      </c>
      <c r="E135" s="35"/>
      <c r="F135" s="35"/>
      <c r="G135" s="35"/>
      <c r="H135" s="35"/>
      <c r="I135" s="35"/>
      <c r="J135" s="35">
        <v>1.3000000000000001E-2</v>
      </c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>
        <v>1.8000000000000002E-2</v>
      </c>
      <c r="Z135" s="3"/>
      <c r="AA135" s="3"/>
      <c r="AB135" s="3"/>
      <c r="AC135" s="3"/>
      <c r="AD135" s="3">
        <f t="shared" si="2"/>
        <v>1.8000000000000002E-2</v>
      </c>
      <c r="AE135" s="3"/>
      <c r="AF135" s="3"/>
      <c r="AG135" s="3"/>
    </row>
    <row r="136" spans="1:33" customFormat="1" hidden="1" x14ac:dyDescent="0.3">
      <c r="A136" s="2" t="s">
        <v>8</v>
      </c>
      <c r="B136" s="1" t="s">
        <v>19</v>
      </c>
      <c r="C136" s="3">
        <v>1</v>
      </c>
      <c r="D136" s="35">
        <v>1.17E-2</v>
      </c>
      <c r="E136" s="35"/>
      <c r="F136" s="35"/>
      <c r="G136" s="35"/>
      <c r="H136" s="35"/>
      <c r="I136" s="35"/>
      <c r="J136" s="35">
        <v>6.5000000000000006E-3</v>
      </c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>
        <v>6.3E-3</v>
      </c>
      <c r="Z136" s="3"/>
      <c r="AA136" s="3"/>
      <c r="AB136" s="3"/>
      <c r="AC136" s="3"/>
      <c r="AD136" s="3">
        <f t="shared" si="2"/>
        <v>6.3E-3</v>
      </c>
      <c r="AE136" s="3"/>
      <c r="AF136" s="3"/>
      <c r="AG136" s="3"/>
    </row>
    <row r="137" spans="1:33" customFormat="1" hidden="1" x14ac:dyDescent="0.3">
      <c r="A137" s="2" t="s">
        <v>9</v>
      </c>
      <c r="B137" s="1" t="s">
        <v>19</v>
      </c>
      <c r="C137" s="3">
        <v>1</v>
      </c>
      <c r="D137" s="25">
        <v>0</v>
      </c>
      <c r="E137" s="25"/>
      <c r="F137" s="25"/>
      <c r="G137" s="25"/>
      <c r="H137" s="25"/>
      <c r="I137" s="25"/>
      <c r="J137" s="25">
        <v>1E-3</v>
      </c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>
        <v>0</v>
      </c>
      <c r="Z137" s="10"/>
      <c r="AA137" s="10"/>
      <c r="AB137" s="10"/>
      <c r="AC137" s="10"/>
      <c r="AD137" s="3">
        <f t="shared" si="2"/>
        <v>0</v>
      </c>
      <c r="AE137" s="3"/>
      <c r="AF137" s="3"/>
      <c r="AG137" s="3"/>
    </row>
    <row r="138" spans="1:33" customFormat="1" hidden="1" x14ac:dyDescent="0.3">
      <c r="A138" s="2" t="s">
        <v>10</v>
      </c>
      <c r="B138" s="1" t="s">
        <v>19</v>
      </c>
      <c r="C138" s="3">
        <v>1</v>
      </c>
      <c r="D138" s="35">
        <v>0</v>
      </c>
      <c r="E138" s="35"/>
      <c r="F138" s="35"/>
      <c r="G138" s="35"/>
      <c r="H138" s="35"/>
      <c r="I138" s="35"/>
      <c r="J138" s="35">
        <v>-1E-3</v>
      </c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>
        <v>1E-3</v>
      </c>
      <c r="Z138" s="3"/>
      <c r="AA138" s="3"/>
      <c r="AB138" s="3"/>
      <c r="AC138" s="3"/>
      <c r="AD138" s="3">
        <f t="shared" si="2"/>
        <v>1E-3</v>
      </c>
      <c r="AE138" s="3"/>
      <c r="AF138" s="3"/>
      <c r="AG138" s="3"/>
    </row>
    <row r="139" spans="1:33" customFormat="1" hidden="1" x14ac:dyDescent="0.3">
      <c r="A139" s="2" t="s">
        <v>11</v>
      </c>
      <c r="B139" s="1" t="s">
        <v>19</v>
      </c>
      <c r="C139" s="3">
        <v>1</v>
      </c>
      <c r="D139" s="25">
        <v>6.5500000000000402E-3</v>
      </c>
      <c r="E139" s="25"/>
      <c r="F139" s="25"/>
      <c r="G139" s="25"/>
      <c r="H139" s="25"/>
      <c r="I139" s="25"/>
      <c r="J139" s="25">
        <v>6.5500000000001E-3</v>
      </c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>
        <v>9.2000000000001404E-3</v>
      </c>
      <c r="Z139" s="10"/>
      <c r="AA139" s="10"/>
      <c r="AB139" s="10"/>
      <c r="AC139" s="10"/>
      <c r="AD139" s="3">
        <f t="shared" si="2"/>
        <v>9.2000000000001404E-3</v>
      </c>
      <c r="AE139" s="3"/>
      <c r="AF139" s="3"/>
      <c r="AG139" s="3"/>
    </row>
    <row r="140" spans="1:33" customFormat="1" hidden="1" x14ac:dyDescent="0.3">
      <c r="A140" s="2" t="s">
        <v>12</v>
      </c>
      <c r="B140" s="1" t="s">
        <v>19</v>
      </c>
      <c r="C140" s="3">
        <v>1</v>
      </c>
      <c r="D140" s="35">
        <v>-1E-3</v>
      </c>
      <c r="E140" s="35"/>
      <c r="F140" s="35"/>
      <c r="G140" s="35"/>
      <c r="H140" s="35"/>
      <c r="I140" s="35"/>
      <c r="J140" s="35">
        <v>-2E-3</v>
      </c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>
        <v>0</v>
      </c>
      <c r="Z140" s="3"/>
      <c r="AA140" s="3"/>
      <c r="AB140" s="3"/>
      <c r="AC140" s="3"/>
      <c r="AD140" s="3">
        <f t="shared" si="2"/>
        <v>0</v>
      </c>
      <c r="AE140" s="3"/>
      <c r="AF140" s="3"/>
      <c r="AG140" s="3"/>
    </row>
    <row r="141" spans="1:33" customFormat="1" hidden="1" x14ac:dyDescent="0.3">
      <c r="A141" s="2" t="s">
        <v>13</v>
      </c>
      <c r="B141" s="1" t="s">
        <v>19</v>
      </c>
      <c r="C141" s="3">
        <v>1</v>
      </c>
      <c r="D141" s="25">
        <v>6.5000000000000006E-3</v>
      </c>
      <c r="E141" s="25"/>
      <c r="F141" s="25"/>
      <c r="G141" s="25"/>
      <c r="H141" s="25"/>
      <c r="I141" s="25"/>
      <c r="J141" s="25">
        <v>6.5000000000000006E-3</v>
      </c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>
        <v>9.0000000000000011E-3</v>
      </c>
      <c r="Z141" s="25"/>
      <c r="AA141" s="25"/>
      <c r="AB141" s="25"/>
      <c r="AC141" s="25"/>
      <c r="AD141" s="25">
        <v>0.01</v>
      </c>
      <c r="AE141" s="3"/>
      <c r="AF141" s="3"/>
      <c r="AG141" s="3"/>
    </row>
    <row r="142" spans="1:33" customFormat="1" hidden="1" x14ac:dyDescent="0.3">
      <c r="A142" s="2" t="s">
        <v>14</v>
      </c>
      <c r="B142" s="1" t="s">
        <v>19</v>
      </c>
      <c r="C142" s="3">
        <v>1</v>
      </c>
      <c r="D142" s="35">
        <v>2.0199999999999999E-2</v>
      </c>
      <c r="E142" s="35"/>
      <c r="F142" s="35"/>
      <c r="G142" s="35"/>
      <c r="H142" s="35"/>
      <c r="I142" s="35"/>
      <c r="J142" s="35">
        <v>9.2000000000000016E-3</v>
      </c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>
        <v>9.0000000000000011E-3</v>
      </c>
      <c r="Z142" s="3"/>
      <c r="AA142" s="3"/>
      <c r="AB142" s="3"/>
      <c r="AC142" s="3"/>
      <c r="AD142" s="3">
        <f t="shared" si="2"/>
        <v>9.0000000000000011E-3</v>
      </c>
      <c r="AE142" s="3"/>
      <c r="AF142" s="3"/>
      <c r="AG142" s="3"/>
    </row>
    <row r="143" spans="1:33" customFormat="1" hidden="1" x14ac:dyDescent="0.3">
      <c r="A143" s="2" t="s">
        <v>15</v>
      </c>
      <c r="B143" s="1" t="s">
        <v>19</v>
      </c>
      <c r="C143" s="3">
        <v>1</v>
      </c>
      <c r="D143" s="35">
        <v>3.2500000000000003E-3</v>
      </c>
      <c r="E143" s="35"/>
      <c r="F143" s="35"/>
      <c r="G143" s="35"/>
      <c r="H143" s="35"/>
      <c r="I143" s="35"/>
      <c r="J143" s="35">
        <v>3.2500000000000003E-3</v>
      </c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>
        <v>4.5000000000000005E-3</v>
      </c>
      <c r="Z143" s="3"/>
      <c r="AA143" s="3"/>
      <c r="AB143" s="3"/>
      <c r="AC143" s="3"/>
      <c r="AD143" s="3">
        <f t="shared" si="2"/>
        <v>4.5000000000000005E-3</v>
      </c>
      <c r="AE143" s="3"/>
      <c r="AF143" s="3"/>
      <c r="AG143" s="3"/>
    </row>
    <row r="144" spans="1:33" customFormat="1" hidden="1" x14ac:dyDescent="0.3">
      <c r="A144" s="2" t="s">
        <v>16</v>
      </c>
      <c r="B144" s="1" t="s">
        <v>19</v>
      </c>
      <c r="C144" s="3">
        <v>1</v>
      </c>
      <c r="D144" s="35">
        <v>6.5000000000000006E-3</v>
      </c>
      <c r="E144" s="35"/>
      <c r="F144" s="35"/>
      <c r="G144" s="35"/>
      <c r="H144" s="35"/>
      <c r="I144" s="35"/>
      <c r="J144" s="35">
        <v>6.5000000000000006E-3</v>
      </c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>
        <v>1.35E-2</v>
      </c>
      <c r="Z144" s="3"/>
      <c r="AA144" s="3"/>
      <c r="AB144" s="3"/>
      <c r="AC144" s="3"/>
      <c r="AD144" s="3">
        <f t="shared" si="2"/>
        <v>1.35E-2</v>
      </c>
      <c r="AE144" s="3"/>
      <c r="AF144" s="3"/>
      <c r="AG144" s="3"/>
    </row>
    <row r="145" spans="1:33" customFormat="1" hidden="1" x14ac:dyDescent="0.3">
      <c r="A145" s="1" t="s">
        <v>3</v>
      </c>
      <c r="B145" s="1" t="s">
        <v>19</v>
      </c>
      <c r="C145" s="3">
        <v>3</v>
      </c>
      <c r="D145" s="31">
        <v>3.4999999999999996E-3</v>
      </c>
      <c r="E145" s="31"/>
      <c r="F145" s="31"/>
      <c r="G145" s="31"/>
      <c r="H145" s="31"/>
      <c r="I145" s="31"/>
      <c r="J145" s="31">
        <v>1.5E-3</v>
      </c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0</v>
      </c>
      <c r="Z145" s="18"/>
      <c r="AA145" s="18"/>
      <c r="AB145" s="18"/>
      <c r="AC145" s="18"/>
      <c r="AD145" s="17">
        <v>0</v>
      </c>
      <c r="AE145" s="3"/>
      <c r="AF145" s="3"/>
      <c r="AG145" s="3"/>
    </row>
    <row r="146" spans="1:33" customFormat="1" hidden="1" x14ac:dyDescent="0.3">
      <c r="A146" s="1" t="s">
        <v>5</v>
      </c>
      <c r="B146" s="1" t="s">
        <v>19</v>
      </c>
      <c r="C146" s="3">
        <v>3</v>
      </c>
      <c r="D146" s="35">
        <v>6.9999999999999993E-3</v>
      </c>
      <c r="E146" s="35"/>
      <c r="F146" s="35"/>
      <c r="G146" s="35"/>
      <c r="H146" s="35"/>
      <c r="I146" s="35"/>
      <c r="J146" s="35">
        <v>6.9999999999999993E-3</v>
      </c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>
        <v>9.0000000000000011E-3</v>
      </c>
      <c r="Z146" s="3"/>
      <c r="AA146" s="3"/>
      <c r="AB146" s="3"/>
      <c r="AC146" s="3"/>
      <c r="AD146" s="3">
        <f t="shared" si="2"/>
        <v>9.0000000000000011E-3</v>
      </c>
      <c r="AE146" s="3"/>
      <c r="AF146" s="3"/>
      <c r="AG146" s="3"/>
    </row>
    <row r="147" spans="1:33" customFormat="1" hidden="1" x14ac:dyDescent="0.3">
      <c r="A147" s="1" t="s">
        <v>6</v>
      </c>
      <c r="B147" s="1" t="s">
        <v>19</v>
      </c>
      <c r="C147" s="3">
        <v>3</v>
      </c>
      <c r="D147" s="31">
        <v>0.01</v>
      </c>
      <c r="E147" s="31"/>
      <c r="F147" s="31"/>
      <c r="G147" s="31"/>
      <c r="H147" s="31"/>
      <c r="I147" s="31"/>
      <c r="J147" s="31">
        <v>5.0000000000000001E-3</v>
      </c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7.0000000000000001E-3</v>
      </c>
      <c r="Z147" s="14"/>
      <c r="AA147" s="14"/>
      <c r="AB147" s="14"/>
      <c r="AC147" s="14"/>
      <c r="AD147" s="3">
        <f t="shared" si="2"/>
        <v>7.0000000000000001E-3</v>
      </c>
      <c r="AE147" s="3"/>
      <c r="AF147" s="3"/>
      <c r="AG147" s="3"/>
    </row>
    <row r="148" spans="1:33" customFormat="1" hidden="1" x14ac:dyDescent="0.3">
      <c r="A148" s="2" t="s">
        <v>7</v>
      </c>
      <c r="B148" s="1" t="s">
        <v>19</v>
      </c>
      <c r="C148" s="3">
        <v>3</v>
      </c>
      <c r="D148" s="31">
        <v>2.7999999999999997E-2</v>
      </c>
      <c r="E148" s="31"/>
      <c r="F148" s="31"/>
      <c r="G148" s="31"/>
      <c r="H148" s="31"/>
      <c r="I148" s="31"/>
      <c r="J148" s="31">
        <v>2.4500000000000001E-2</v>
      </c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9.0000000000000011E-3</v>
      </c>
      <c r="Z148" s="17"/>
      <c r="AA148" s="17"/>
      <c r="AB148" s="17"/>
      <c r="AC148" s="17"/>
      <c r="AD148" s="17">
        <f t="shared" si="2"/>
        <v>9.0000000000000011E-3</v>
      </c>
      <c r="AE148" s="3"/>
      <c r="AF148" s="3"/>
      <c r="AG148" s="3"/>
    </row>
    <row r="149" spans="1:33" customFormat="1" hidden="1" x14ac:dyDescent="0.3">
      <c r="A149" s="2" t="s">
        <v>8</v>
      </c>
      <c r="B149" s="1" t="s">
        <v>19</v>
      </c>
      <c r="C149" s="3">
        <v>3</v>
      </c>
      <c r="D149" s="35">
        <v>4.8999999999999998E-3</v>
      </c>
      <c r="E149" s="35"/>
      <c r="F149" s="35"/>
      <c r="G149" s="35"/>
      <c r="H149" s="35"/>
      <c r="I149" s="35"/>
      <c r="J149" s="35">
        <v>2.8E-3</v>
      </c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>
        <v>1.8000000000000002E-3</v>
      </c>
      <c r="Z149" s="3"/>
      <c r="AA149" s="3"/>
      <c r="AB149" s="3"/>
      <c r="AC149" s="3"/>
      <c r="AD149" s="3">
        <f t="shared" si="2"/>
        <v>1.8000000000000002E-3</v>
      </c>
      <c r="AE149" s="3"/>
      <c r="AF149" s="3"/>
      <c r="AG149" s="3"/>
    </row>
    <row r="150" spans="1:33" customFormat="1" hidden="1" x14ac:dyDescent="0.3">
      <c r="A150" s="2" t="s">
        <v>9</v>
      </c>
      <c r="B150" s="1" t="s">
        <v>19</v>
      </c>
      <c r="C150" s="3">
        <v>3</v>
      </c>
      <c r="D150" s="25">
        <v>1E-3</v>
      </c>
      <c r="E150" s="25"/>
      <c r="F150" s="25"/>
      <c r="G150" s="25"/>
      <c r="H150" s="25"/>
      <c r="I150" s="25"/>
      <c r="J150" s="25">
        <v>1E-3</v>
      </c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>
        <v>2E-3</v>
      </c>
      <c r="Z150" s="10"/>
      <c r="AA150" s="10"/>
      <c r="AB150" s="10"/>
      <c r="AC150" s="10"/>
      <c r="AD150" s="3">
        <f t="shared" si="2"/>
        <v>2E-3</v>
      </c>
      <c r="AE150" s="3"/>
      <c r="AF150" s="3"/>
      <c r="AG150" s="3"/>
    </row>
    <row r="151" spans="1:33" customFormat="1" hidden="1" x14ac:dyDescent="0.3">
      <c r="A151" s="2" t="s">
        <v>10</v>
      </c>
      <c r="B151" s="1" t="s">
        <v>19</v>
      </c>
      <c r="C151" s="3">
        <v>3</v>
      </c>
      <c r="D151" s="35">
        <v>2.8E-3</v>
      </c>
      <c r="E151" s="35"/>
      <c r="F151" s="35"/>
      <c r="G151" s="35"/>
      <c r="H151" s="35"/>
      <c r="I151" s="35"/>
      <c r="J151" s="35">
        <v>1.4E-3</v>
      </c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>
        <v>9.0000000000000008E-4</v>
      </c>
      <c r="Z151" s="3"/>
      <c r="AA151" s="3"/>
      <c r="AB151" s="3"/>
      <c r="AC151" s="3"/>
      <c r="AD151" s="3">
        <f t="shared" si="2"/>
        <v>9.0000000000000008E-4</v>
      </c>
      <c r="AE151" s="3"/>
      <c r="AF151" s="3"/>
      <c r="AG151" s="3"/>
    </row>
    <row r="152" spans="1:33" customFormat="1" hidden="1" x14ac:dyDescent="0.3">
      <c r="A152" s="2" t="s">
        <v>11</v>
      </c>
      <c r="B152" s="1" t="s">
        <v>19</v>
      </c>
      <c r="C152" s="3">
        <v>3</v>
      </c>
      <c r="D152" s="25">
        <v>5.1999999999302361E-3</v>
      </c>
      <c r="E152" s="25"/>
      <c r="F152" s="25"/>
      <c r="G152" s="25"/>
      <c r="H152" s="25"/>
      <c r="I152" s="25"/>
      <c r="J152" s="25">
        <v>4.1999999999086692E-3</v>
      </c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>
        <v>4.499999999796462E-3</v>
      </c>
      <c r="Z152" s="10"/>
      <c r="AA152" s="10"/>
      <c r="AB152" s="10"/>
      <c r="AC152" s="10"/>
      <c r="AD152" s="3">
        <f t="shared" si="2"/>
        <v>4.499999999796462E-3</v>
      </c>
      <c r="AE152" s="3"/>
      <c r="AF152" s="3"/>
      <c r="AG152" s="3"/>
    </row>
    <row r="153" spans="1:33" customFormat="1" hidden="1" x14ac:dyDescent="0.3">
      <c r="A153" s="2" t="s">
        <v>12</v>
      </c>
      <c r="B153" s="1" t="s">
        <v>19</v>
      </c>
      <c r="C153" s="3">
        <v>3</v>
      </c>
      <c r="D153" s="35">
        <v>2.8E-3</v>
      </c>
      <c r="E153" s="35"/>
      <c r="F153" s="35"/>
      <c r="G153" s="35"/>
      <c r="H153" s="35"/>
      <c r="I153" s="35"/>
      <c r="J153" s="35">
        <v>2.0999999999999999E-3</v>
      </c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>
        <v>1.8000000000000002E-3</v>
      </c>
      <c r="Z153" s="3"/>
      <c r="AA153" s="3"/>
      <c r="AB153" s="3"/>
      <c r="AC153" s="3"/>
      <c r="AD153" s="3">
        <f t="shared" si="2"/>
        <v>1.8000000000000002E-3</v>
      </c>
      <c r="AE153" s="3"/>
      <c r="AF153" s="3"/>
      <c r="AG153" s="3"/>
    </row>
    <row r="154" spans="1:33" customFormat="1" hidden="1" x14ac:dyDescent="0.3">
      <c r="A154" s="2" t="s">
        <v>13</v>
      </c>
      <c r="B154" s="1" t="s">
        <v>19</v>
      </c>
      <c r="C154" s="3">
        <v>3</v>
      </c>
      <c r="D154" s="25">
        <v>6.9999999999999993E-3</v>
      </c>
      <c r="E154" s="25"/>
      <c r="F154" s="25"/>
      <c r="G154" s="25"/>
      <c r="H154" s="25"/>
      <c r="I154" s="25"/>
      <c r="J154" s="25">
        <v>6.9999999999999993E-3</v>
      </c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>
        <v>9.0000000000000011E-3</v>
      </c>
      <c r="Z154" s="12"/>
      <c r="AA154" s="12"/>
      <c r="AB154" s="12"/>
      <c r="AC154" s="12"/>
      <c r="AD154" s="3">
        <f t="shared" si="2"/>
        <v>9.0000000000000011E-3</v>
      </c>
      <c r="AE154" s="3"/>
      <c r="AF154" s="3"/>
      <c r="AG154" s="3"/>
    </row>
    <row r="155" spans="1:33" customFormat="1" hidden="1" x14ac:dyDescent="0.3">
      <c r="A155" s="2" t="s">
        <v>14</v>
      </c>
      <c r="B155" s="1" t="s">
        <v>19</v>
      </c>
      <c r="C155" s="3">
        <v>3</v>
      </c>
      <c r="D155" s="32">
        <v>4.0000000000000001E-3</v>
      </c>
      <c r="E155" s="32"/>
      <c r="F155" s="32"/>
      <c r="G155" s="32"/>
      <c r="H155" s="32"/>
      <c r="I155" s="32"/>
      <c r="J155" s="32">
        <v>4.0000000000000001E-3</v>
      </c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>
        <v>4.0000000000000001E-3</v>
      </c>
      <c r="Z155" s="21"/>
      <c r="AA155" s="21"/>
      <c r="AB155" s="21"/>
      <c r="AC155" s="21"/>
      <c r="AD155" s="21">
        <v>4.0000000000000001E-3</v>
      </c>
      <c r="AE155" s="3"/>
      <c r="AF155" s="3"/>
      <c r="AG155" s="3"/>
    </row>
    <row r="156" spans="1:33" customFormat="1" hidden="1" x14ac:dyDescent="0.3">
      <c r="A156" s="2" t="s">
        <v>15</v>
      </c>
      <c r="B156" s="1" t="s">
        <v>19</v>
      </c>
      <c r="C156" s="3">
        <v>3</v>
      </c>
      <c r="D156" s="35">
        <v>-8.0000000000000002E-3</v>
      </c>
      <c r="E156" s="35"/>
      <c r="F156" s="35"/>
      <c r="G156" s="35"/>
      <c r="H156" s="35"/>
      <c r="I156" s="35"/>
      <c r="J156" s="35">
        <v>-3.0000000000000001E-3</v>
      </c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>
        <v>-1E-3</v>
      </c>
      <c r="Z156" s="3"/>
      <c r="AA156" s="3"/>
      <c r="AB156" s="3"/>
      <c r="AC156" s="3"/>
      <c r="AD156" s="3">
        <f t="shared" si="2"/>
        <v>-1E-3</v>
      </c>
      <c r="AE156" s="3"/>
      <c r="AF156" s="3"/>
      <c r="AG156" s="3"/>
    </row>
    <row r="157" spans="1:33" customFormat="1" hidden="1" x14ac:dyDescent="0.3">
      <c r="A157" s="2" t="s">
        <v>16</v>
      </c>
      <c r="B157" s="1" t="s">
        <v>19</v>
      </c>
      <c r="C157" s="3">
        <v>3</v>
      </c>
      <c r="D157" s="35">
        <v>2.2000000000000002E-2</v>
      </c>
      <c r="E157" s="35"/>
      <c r="F157" s="35"/>
      <c r="G157" s="35"/>
      <c r="H157" s="35"/>
      <c r="I157" s="35"/>
      <c r="J157" s="35">
        <v>1.7000000000000001E-2</v>
      </c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>
        <v>9.0000000000000011E-3</v>
      </c>
      <c r="Z157" s="3"/>
      <c r="AA157" s="3"/>
      <c r="AB157" s="3"/>
      <c r="AC157" s="3"/>
      <c r="AD157" s="3">
        <f t="shared" si="2"/>
        <v>9.0000000000000011E-3</v>
      </c>
      <c r="AE157" s="3"/>
      <c r="AF157" s="3"/>
      <c r="AG157" s="3"/>
    </row>
    <row r="158" spans="1:33" customFormat="1" hidden="1" x14ac:dyDescent="0.3">
      <c r="A158" s="1" t="s">
        <v>3</v>
      </c>
      <c r="B158" s="1" t="s">
        <v>20</v>
      </c>
      <c r="C158" s="3">
        <v>2</v>
      </c>
      <c r="D158" s="31">
        <v>4.2800000000000005E-2</v>
      </c>
      <c r="E158" s="31"/>
      <c r="F158" s="31"/>
      <c r="G158" s="31"/>
      <c r="H158" s="31"/>
      <c r="I158" s="31"/>
      <c r="J158" s="31">
        <v>2.3E-2</v>
      </c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1.7249999999999998E-2</v>
      </c>
      <c r="Z158" s="14"/>
      <c r="AA158" s="14"/>
      <c r="AB158" s="14"/>
      <c r="AC158" s="14"/>
      <c r="AD158" s="20">
        <v>1.6E-2</v>
      </c>
      <c r="AE158" s="3"/>
      <c r="AF158" s="3"/>
      <c r="AG158" s="3"/>
    </row>
    <row r="159" spans="1:33" customFormat="1" hidden="1" x14ac:dyDescent="0.3">
      <c r="A159" s="1" t="s">
        <v>5</v>
      </c>
      <c r="B159" s="1" t="s">
        <v>20</v>
      </c>
      <c r="C159" s="3">
        <v>2</v>
      </c>
      <c r="D159" s="32">
        <v>3.15E-2</v>
      </c>
      <c r="E159" s="32"/>
      <c r="F159" s="32"/>
      <c r="G159" s="32"/>
      <c r="H159" s="32"/>
      <c r="I159" s="32"/>
      <c r="J159" s="32">
        <v>0.04</v>
      </c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>
        <v>5.5E-2</v>
      </c>
      <c r="Z159" s="21"/>
      <c r="AA159" s="21"/>
      <c r="AB159" s="21"/>
      <c r="AC159" s="21"/>
      <c r="AD159" s="21">
        <v>0.05</v>
      </c>
      <c r="AE159" s="3"/>
      <c r="AF159" s="3"/>
      <c r="AG159" s="3"/>
    </row>
    <row r="160" spans="1:33" customFormat="1" hidden="1" x14ac:dyDescent="0.3">
      <c r="A160" s="1" t="s">
        <v>6</v>
      </c>
      <c r="B160" s="1" t="s">
        <v>20</v>
      </c>
      <c r="C160" s="3">
        <v>2</v>
      </c>
      <c r="D160" s="25">
        <v>0.05</v>
      </c>
      <c r="E160" s="25"/>
      <c r="F160" s="25"/>
      <c r="G160" s="25"/>
      <c r="H160" s="25"/>
      <c r="I160" s="25"/>
      <c r="J160" s="25">
        <v>6.9000000000000006E-2</v>
      </c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>
        <v>4.1000000000000002E-2</v>
      </c>
      <c r="Z160" s="16"/>
      <c r="AA160" s="16"/>
      <c r="AB160" s="16"/>
      <c r="AC160" s="16"/>
      <c r="AD160" s="3">
        <f t="shared" si="2"/>
        <v>4.1000000000000002E-2</v>
      </c>
      <c r="AE160" s="3"/>
      <c r="AF160" s="3"/>
      <c r="AG160" s="3"/>
    </row>
    <row r="161" spans="1:33" customFormat="1" hidden="1" x14ac:dyDescent="0.3">
      <c r="A161" s="2" t="s">
        <v>7</v>
      </c>
      <c r="B161" s="1" t="s">
        <v>20</v>
      </c>
      <c r="C161" s="3">
        <v>2</v>
      </c>
      <c r="D161" s="34">
        <v>6.5666679427570415E-2</v>
      </c>
      <c r="E161" s="34"/>
      <c r="F161" s="34"/>
      <c r="G161" s="34"/>
      <c r="H161" s="34"/>
      <c r="I161" s="34"/>
      <c r="J161" s="34">
        <v>5.8703081563191886E-2</v>
      </c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>
        <v>5.2889238382813994E-2</v>
      </c>
      <c r="Z161" s="22"/>
      <c r="AA161" s="22"/>
      <c r="AB161" s="22"/>
      <c r="AC161" s="22"/>
      <c r="AD161" s="20">
        <f t="shared" si="2"/>
        <v>5.2889238382813994E-2</v>
      </c>
      <c r="AE161" s="3"/>
      <c r="AF161" s="3"/>
      <c r="AG161" s="3"/>
    </row>
    <row r="162" spans="1:33" customFormat="1" hidden="1" x14ac:dyDescent="0.3">
      <c r="A162" s="2" t="s">
        <v>8</v>
      </c>
      <c r="B162" s="1" t="s">
        <v>20</v>
      </c>
      <c r="C162" s="3">
        <v>2</v>
      </c>
      <c r="D162" s="35">
        <v>2.1400000000000002E-2</v>
      </c>
      <c r="E162" s="35"/>
      <c r="F162" s="35"/>
      <c r="G162" s="35"/>
      <c r="H162" s="35"/>
      <c r="I162" s="35"/>
      <c r="J162" s="35">
        <v>1.7249999999999998E-2</v>
      </c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>
        <v>1.15E-2</v>
      </c>
      <c r="Z162" s="3"/>
      <c r="AA162" s="3"/>
      <c r="AB162" s="3"/>
      <c r="AC162" s="3"/>
      <c r="AD162" s="3">
        <f t="shared" si="2"/>
        <v>1.15E-2</v>
      </c>
      <c r="AE162" s="3"/>
      <c r="AF162" s="3"/>
      <c r="AG162" s="3"/>
    </row>
    <row r="163" spans="1:33" customFormat="1" hidden="1" x14ac:dyDescent="0.3">
      <c r="A163" s="2" t="s">
        <v>9</v>
      </c>
      <c r="B163" s="1" t="s">
        <v>20</v>
      </c>
      <c r="C163" s="3">
        <v>2</v>
      </c>
      <c r="D163" s="25">
        <v>1.5E-3</v>
      </c>
      <c r="E163" s="25"/>
      <c r="F163" s="25"/>
      <c r="G163" s="25"/>
      <c r="H163" s="25"/>
      <c r="I163" s="25"/>
      <c r="J163" s="25">
        <v>1.5E-3</v>
      </c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>
        <v>2.5000000000000001E-3</v>
      </c>
      <c r="Z163" s="10"/>
      <c r="AA163" s="10"/>
      <c r="AB163" s="10"/>
      <c r="AC163" s="10"/>
      <c r="AD163" s="3">
        <f t="shared" si="2"/>
        <v>2.5000000000000001E-3</v>
      </c>
      <c r="AE163" s="3"/>
      <c r="AF163" s="3"/>
      <c r="AG163" s="3"/>
    </row>
    <row r="164" spans="1:33" customFormat="1" hidden="1" x14ac:dyDescent="0.3">
      <c r="A164" s="2" t="s">
        <v>10</v>
      </c>
      <c r="B164" s="1" t="s">
        <v>20</v>
      </c>
      <c r="C164" s="3">
        <v>2</v>
      </c>
      <c r="D164" s="35">
        <v>1.2E-2</v>
      </c>
      <c r="E164" s="35"/>
      <c r="F164" s="35"/>
      <c r="G164" s="35"/>
      <c r="H164" s="35"/>
      <c r="I164" s="35"/>
      <c r="J164" s="35">
        <v>8.0000000000000002E-3</v>
      </c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>
        <v>7.4999999999999997E-3</v>
      </c>
      <c r="Z164" s="3"/>
      <c r="AA164" s="3"/>
      <c r="AB164" s="3"/>
      <c r="AC164" s="3"/>
      <c r="AD164" s="3">
        <f t="shared" si="2"/>
        <v>7.4999999999999997E-3</v>
      </c>
      <c r="AE164" s="3"/>
      <c r="AF164" s="3"/>
      <c r="AG164" s="3"/>
    </row>
    <row r="165" spans="1:33" customFormat="1" hidden="1" x14ac:dyDescent="0.3">
      <c r="A165" s="2" t="s">
        <v>11</v>
      </c>
      <c r="B165" s="1" t="s">
        <v>20</v>
      </c>
      <c r="C165" s="3">
        <v>2</v>
      </c>
      <c r="D165" s="25">
        <v>1.0600000000000174E-2</v>
      </c>
      <c r="E165" s="25"/>
      <c r="F165" s="25"/>
      <c r="G165" s="25"/>
      <c r="H165" s="25"/>
      <c r="I165" s="25"/>
      <c r="J165" s="25">
        <v>1.0349999999999946E-2</v>
      </c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>
        <v>9.19999999999992E-3</v>
      </c>
      <c r="Z165" s="10"/>
      <c r="AA165" s="10"/>
      <c r="AB165" s="10"/>
      <c r="AC165" s="10"/>
      <c r="AD165" s="3">
        <f t="shared" si="2"/>
        <v>9.19999999999992E-3</v>
      </c>
      <c r="AE165" s="3"/>
      <c r="AF165" s="3"/>
      <c r="AG165" s="3"/>
    </row>
    <row r="166" spans="1:33" customFormat="1" hidden="1" x14ac:dyDescent="0.3">
      <c r="A166" s="2" t="s">
        <v>12</v>
      </c>
      <c r="B166" s="1" t="s">
        <v>20</v>
      </c>
      <c r="C166" s="3">
        <v>2</v>
      </c>
      <c r="D166" s="35">
        <v>2.5000000000000001E-3</v>
      </c>
      <c r="E166" s="35"/>
      <c r="F166" s="35"/>
      <c r="G166" s="35"/>
      <c r="H166" s="35"/>
      <c r="I166" s="35"/>
      <c r="J166" s="35">
        <v>3.5000000000000001E-3</v>
      </c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>
        <v>4.0000000000000001E-3</v>
      </c>
      <c r="Z166" s="3"/>
      <c r="AA166" s="3"/>
      <c r="AB166" s="3"/>
      <c r="AC166" s="3"/>
      <c r="AD166" s="3">
        <f t="shared" si="2"/>
        <v>4.0000000000000001E-3</v>
      </c>
      <c r="AE166" s="3"/>
      <c r="AF166" s="3"/>
      <c r="AG166" s="3"/>
    </row>
    <row r="167" spans="1:33" customFormat="1" hidden="1" x14ac:dyDescent="0.3">
      <c r="A167" s="2" t="s">
        <v>13</v>
      </c>
      <c r="B167" s="1" t="s">
        <v>20</v>
      </c>
      <c r="C167" s="3">
        <v>2</v>
      </c>
      <c r="D167" s="25">
        <v>3.7999999999999999E-2</v>
      </c>
      <c r="E167" s="25"/>
      <c r="F167" s="25"/>
      <c r="G167" s="25"/>
      <c r="H167" s="25"/>
      <c r="I167" s="25"/>
      <c r="J167" s="25">
        <v>0.06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>
        <v>0.04</v>
      </c>
      <c r="Z167" s="11"/>
      <c r="AA167" s="11"/>
      <c r="AB167" s="11"/>
      <c r="AC167" s="11"/>
      <c r="AD167" s="3">
        <v>0.02</v>
      </c>
      <c r="AE167" s="3"/>
      <c r="AF167" s="3"/>
      <c r="AG167" s="3"/>
    </row>
    <row r="168" spans="1:33" customFormat="1" hidden="1" x14ac:dyDescent="0.3">
      <c r="A168" s="2" t="s">
        <v>14</v>
      </c>
      <c r="B168" s="1" t="s">
        <v>20</v>
      </c>
      <c r="C168" s="3">
        <v>2</v>
      </c>
      <c r="D168" s="35">
        <v>3.7100000000000001E-2</v>
      </c>
      <c r="E168" s="35"/>
      <c r="F168" s="35"/>
      <c r="G168" s="35"/>
      <c r="H168" s="35"/>
      <c r="I168" s="35"/>
      <c r="J168" s="35">
        <v>4.0250000000000001E-2</v>
      </c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>
        <v>3.4499999999999996E-2</v>
      </c>
      <c r="Z168" s="3"/>
      <c r="AA168" s="3"/>
      <c r="AB168" s="3"/>
      <c r="AC168" s="3"/>
      <c r="AD168" s="3">
        <f t="shared" si="2"/>
        <v>3.4499999999999996E-2</v>
      </c>
      <c r="AE168" s="3"/>
      <c r="AF168" s="3"/>
      <c r="AG168" s="3"/>
    </row>
    <row r="169" spans="1:33" customFormat="1" hidden="1" x14ac:dyDescent="0.3">
      <c r="A169" s="2" t="s">
        <v>15</v>
      </c>
      <c r="B169" s="1" t="s">
        <v>20</v>
      </c>
      <c r="C169" s="3">
        <v>2</v>
      </c>
      <c r="D169" s="35">
        <v>1.6050000000000002E-2</v>
      </c>
      <c r="E169" s="35"/>
      <c r="F169" s="35"/>
      <c r="G169" s="35"/>
      <c r="H169" s="35"/>
      <c r="I169" s="35"/>
      <c r="J169" s="35">
        <v>1.95E-2</v>
      </c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>
        <v>1.6E-2</v>
      </c>
      <c r="Z169" s="3"/>
      <c r="AA169" s="3"/>
      <c r="AB169" s="3"/>
      <c r="AC169" s="3"/>
      <c r="AD169" s="3">
        <f t="shared" si="2"/>
        <v>1.6E-2</v>
      </c>
      <c r="AE169" s="3"/>
      <c r="AF169" s="3"/>
      <c r="AG169" s="3"/>
    </row>
    <row r="170" spans="1:33" customFormat="1" hidden="1" x14ac:dyDescent="0.3">
      <c r="A170" s="2" t="s">
        <v>16</v>
      </c>
      <c r="B170" s="1" t="s">
        <v>20</v>
      </c>
      <c r="C170" s="3">
        <v>2</v>
      </c>
      <c r="D170" s="35">
        <v>1.9259999999999999E-2</v>
      </c>
      <c r="E170" s="35"/>
      <c r="F170" s="35"/>
      <c r="G170" s="35"/>
      <c r="H170" s="35"/>
      <c r="I170" s="35"/>
      <c r="J170" s="35">
        <v>1.84E-2</v>
      </c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>
        <v>1.7249999999999998E-2</v>
      </c>
      <c r="Z170" s="3"/>
      <c r="AA170" s="3"/>
      <c r="AB170" s="3"/>
      <c r="AC170" s="3"/>
      <c r="AD170" s="3">
        <f t="shared" si="2"/>
        <v>1.7249999999999998E-2</v>
      </c>
      <c r="AE170" s="3"/>
      <c r="AF170" s="3"/>
      <c r="AG170" s="3"/>
    </row>
    <row r="171" spans="1:33" customFormat="1" hidden="1" x14ac:dyDescent="0.3">
      <c r="A171" s="1" t="s">
        <v>3</v>
      </c>
      <c r="B171" s="1" t="s">
        <v>20</v>
      </c>
      <c r="C171" s="3">
        <v>1</v>
      </c>
      <c r="D171" s="31">
        <v>0.04</v>
      </c>
      <c r="E171" s="31"/>
      <c r="F171" s="31"/>
      <c r="G171" s="31"/>
      <c r="H171" s="31"/>
      <c r="I171" s="31"/>
      <c r="J171" s="31">
        <v>0.03</v>
      </c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0.02</v>
      </c>
      <c r="Z171" s="14"/>
      <c r="AA171" s="14"/>
      <c r="AB171" s="14"/>
      <c r="AC171" s="14"/>
      <c r="AD171" s="14">
        <v>0.02</v>
      </c>
      <c r="AE171" s="3"/>
      <c r="AF171" s="3"/>
      <c r="AG171" s="3"/>
    </row>
    <row r="172" spans="1:33" customFormat="1" hidden="1" x14ac:dyDescent="0.3">
      <c r="A172" s="1" t="s">
        <v>5</v>
      </c>
      <c r="B172" s="1" t="s">
        <v>20</v>
      </c>
      <c r="C172" s="3">
        <v>1</v>
      </c>
      <c r="D172" s="35">
        <v>1.6199999999999999E-2</v>
      </c>
      <c r="E172" s="35"/>
      <c r="F172" s="35"/>
      <c r="G172" s="35"/>
      <c r="H172" s="35"/>
      <c r="I172" s="35"/>
      <c r="J172" s="35">
        <v>1.2E-2</v>
      </c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>
        <v>6.0000000000000001E-3</v>
      </c>
      <c r="Z172" s="3"/>
      <c r="AA172" s="3"/>
      <c r="AB172" s="3"/>
      <c r="AC172" s="3"/>
      <c r="AD172" s="3">
        <f t="shared" si="2"/>
        <v>6.0000000000000001E-3</v>
      </c>
      <c r="AE172" s="3"/>
      <c r="AF172" s="3"/>
      <c r="AG172" s="3"/>
    </row>
    <row r="173" spans="1:33" customFormat="1" hidden="1" x14ac:dyDescent="0.3">
      <c r="A173" s="1" t="s">
        <v>6</v>
      </c>
      <c r="B173" s="1" t="s">
        <v>20</v>
      </c>
      <c r="C173" s="3">
        <v>1</v>
      </c>
      <c r="D173" s="25">
        <v>2.7E-2</v>
      </c>
      <c r="E173" s="25"/>
      <c r="F173" s="25"/>
      <c r="G173" s="25"/>
      <c r="H173" s="25"/>
      <c r="I173" s="25"/>
      <c r="J173" s="25">
        <v>0.02</v>
      </c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>
        <v>2.5000000000000001E-2</v>
      </c>
      <c r="Z173" s="16"/>
      <c r="AA173" s="16"/>
      <c r="AB173" s="16"/>
      <c r="AC173" s="16"/>
      <c r="AD173" s="16">
        <v>0.02</v>
      </c>
      <c r="AE173" s="3"/>
      <c r="AF173" s="3"/>
      <c r="AG173" s="3"/>
    </row>
    <row r="174" spans="1:33" customFormat="1" hidden="1" x14ac:dyDescent="0.3">
      <c r="A174" s="2" t="s">
        <v>7</v>
      </c>
      <c r="B174" s="1" t="s">
        <v>20</v>
      </c>
      <c r="C174" s="3">
        <v>1</v>
      </c>
      <c r="D174" s="35">
        <v>1.3200000000000002E-2</v>
      </c>
      <c r="E174" s="35"/>
      <c r="F174" s="35"/>
      <c r="G174" s="35"/>
      <c r="H174" s="35"/>
      <c r="I174" s="35"/>
      <c r="J174" s="35">
        <v>2.5000000000000001E-2</v>
      </c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>
        <v>2.5000000000000001E-2</v>
      </c>
      <c r="Z174" s="3"/>
      <c r="AA174" s="3"/>
      <c r="AB174" s="3"/>
      <c r="AC174" s="3"/>
      <c r="AD174" s="3">
        <f t="shared" si="2"/>
        <v>2.5000000000000001E-2</v>
      </c>
      <c r="AE174" s="3"/>
      <c r="AF174" s="3"/>
      <c r="AG174" s="3"/>
    </row>
    <row r="175" spans="1:33" customFormat="1" hidden="1" x14ac:dyDescent="0.3">
      <c r="A175" s="2" t="s">
        <v>8</v>
      </c>
      <c r="B175" s="1" t="s">
        <v>20</v>
      </c>
      <c r="C175" s="3">
        <v>1</v>
      </c>
      <c r="D175" s="35">
        <v>1.9800000000000002E-2</v>
      </c>
      <c r="E175" s="35"/>
      <c r="F175" s="35"/>
      <c r="G175" s="35"/>
      <c r="H175" s="35"/>
      <c r="I175" s="35"/>
      <c r="J175" s="35">
        <v>1.2500000000000001E-2</v>
      </c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>
        <v>8.7500000000000008E-3</v>
      </c>
      <c r="Z175" s="3"/>
      <c r="AA175" s="3"/>
      <c r="AB175" s="3"/>
      <c r="AC175" s="3"/>
      <c r="AD175" s="3">
        <f t="shared" si="2"/>
        <v>8.7500000000000008E-3</v>
      </c>
      <c r="AE175" s="3"/>
      <c r="AF175" s="3"/>
      <c r="AG175" s="3"/>
    </row>
    <row r="176" spans="1:33" customFormat="1" hidden="1" x14ac:dyDescent="0.3">
      <c r="A176" s="2" t="s">
        <v>9</v>
      </c>
      <c r="B176" s="1" t="s">
        <v>20</v>
      </c>
      <c r="C176" s="3">
        <v>1</v>
      </c>
      <c r="D176" s="25">
        <v>2.3E-2</v>
      </c>
      <c r="E176" s="25"/>
      <c r="F176" s="25"/>
      <c r="G176" s="25"/>
      <c r="H176" s="25"/>
      <c r="I176" s="25"/>
      <c r="J176" s="25">
        <v>0.01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>
        <v>8.0000000000000002E-3</v>
      </c>
      <c r="Z176" s="10"/>
      <c r="AA176" s="10"/>
      <c r="AB176" s="10"/>
      <c r="AC176" s="10"/>
      <c r="AD176" s="3">
        <f t="shared" si="2"/>
        <v>8.0000000000000002E-3</v>
      </c>
      <c r="AE176" s="3"/>
      <c r="AF176" s="3"/>
      <c r="AG176" s="3"/>
    </row>
    <row r="177" spans="1:33" customFormat="1" hidden="1" x14ac:dyDescent="0.3">
      <c r="A177" s="2" t="s">
        <v>10</v>
      </c>
      <c r="B177" s="1" t="s">
        <v>20</v>
      </c>
      <c r="C177" s="3">
        <v>1</v>
      </c>
      <c r="D177" s="35">
        <v>8.0000000000000002E-3</v>
      </c>
      <c r="E177" s="35"/>
      <c r="F177" s="35"/>
      <c r="G177" s="35"/>
      <c r="H177" s="35"/>
      <c r="I177" s="35"/>
      <c r="J177" s="35">
        <v>4.0000000000000001E-3</v>
      </c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>
        <v>4.0000000000000001E-3</v>
      </c>
      <c r="Z177" s="3"/>
      <c r="AA177" s="3"/>
      <c r="AB177" s="3"/>
      <c r="AC177" s="3"/>
      <c r="AD177" s="3">
        <f t="shared" si="2"/>
        <v>4.0000000000000001E-3</v>
      </c>
      <c r="AE177" s="3"/>
      <c r="AF177" s="3"/>
      <c r="AG177" s="3"/>
    </row>
    <row r="178" spans="1:33" customFormat="1" hidden="1" x14ac:dyDescent="0.3">
      <c r="A178" s="2" t="s">
        <v>11</v>
      </c>
      <c r="B178" s="1" t="s">
        <v>20</v>
      </c>
      <c r="C178" s="3">
        <v>1</v>
      </c>
      <c r="D178" s="25">
        <v>0.01</v>
      </c>
      <c r="E178" s="25"/>
      <c r="F178" s="25"/>
      <c r="G178" s="25"/>
      <c r="H178" s="25"/>
      <c r="I178" s="25"/>
      <c r="J178" s="25">
        <v>1.07499999999998E-2</v>
      </c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>
        <v>1.19999999999999E-2</v>
      </c>
      <c r="Z178" s="10"/>
      <c r="AA178" s="10"/>
      <c r="AB178" s="10"/>
      <c r="AC178" s="10"/>
      <c r="AD178" s="3">
        <f t="shared" si="2"/>
        <v>1.19999999999999E-2</v>
      </c>
      <c r="AE178" s="3"/>
      <c r="AF178" s="3"/>
      <c r="AG178" s="3"/>
    </row>
    <row r="179" spans="1:33" customFormat="1" hidden="1" x14ac:dyDescent="0.3">
      <c r="A179" s="2" t="s">
        <v>12</v>
      </c>
      <c r="B179" s="1" t="s">
        <v>20</v>
      </c>
      <c r="C179" s="3">
        <v>1</v>
      </c>
      <c r="D179" s="35">
        <v>3.0000000000000001E-3</v>
      </c>
      <c r="E179" s="35"/>
      <c r="F179" s="35"/>
      <c r="G179" s="35"/>
      <c r="H179" s="35"/>
      <c r="I179" s="35"/>
      <c r="J179" s="35">
        <v>3.0000000000000001E-3</v>
      </c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>
        <v>3.0000000000000001E-3</v>
      </c>
      <c r="Z179" s="3"/>
      <c r="AA179" s="3"/>
      <c r="AB179" s="3"/>
      <c r="AC179" s="3"/>
      <c r="AD179" s="3">
        <f t="shared" si="2"/>
        <v>3.0000000000000001E-3</v>
      </c>
      <c r="AE179" s="3"/>
      <c r="AF179" s="3"/>
      <c r="AG179" s="3"/>
    </row>
    <row r="180" spans="1:33" customFormat="1" hidden="1" x14ac:dyDescent="0.3">
      <c r="A180" s="2" t="s">
        <v>13</v>
      </c>
      <c r="B180" s="1" t="s">
        <v>20</v>
      </c>
      <c r="C180" s="3">
        <v>1</v>
      </c>
      <c r="D180" s="25">
        <v>0.02</v>
      </c>
      <c r="E180" s="25"/>
      <c r="F180" s="25"/>
      <c r="G180" s="25"/>
      <c r="H180" s="25"/>
      <c r="I180" s="25"/>
      <c r="J180" s="25">
        <v>2.5000000000000001E-2</v>
      </c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>
        <v>0.01</v>
      </c>
      <c r="Z180" s="25"/>
      <c r="AA180" s="25"/>
      <c r="AB180" s="25"/>
      <c r="AC180" s="25"/>
      <c r="AD180" s="25">
        <v>8.0000000000000002E-3</v>
      </c>
      <c r="AE180" s="3"/>
      <c r="AF180" s="3"/>
      <c r="AG180" s="3"/>
    </row>
    <row r="181" spans="1:33" customFormat="1" hidden="1" x14ac:dyDescent="0.3">
      <c r="A181" s="2" t="s">
        <v>14</v>
      </c>
      <c r="B181" s="1" t="s">
        <v>20</v>
      </c>
      <c r="C181" s="3">
        <v>1</v>
      </c>
      <c r="D181" s="35">
        <v>3.2800000000000003E-2</v>
      </c>
      <c r="E181" s="35"/>
      <c r="F181" s="35"/>
      <c r="G181" s="35"/>
      <c r="H181" s="35"/>
      <c r="I181" s="35"/>
      <c r="J181" s="35">
        <v>0.02</v>
      </c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>
        <v>1.2500000000000001E-2</v>
      </c>
      <c r="Z181" s="3"/>
      <c r="AA181" s="3"/>
      <c r="AB181" s="3"/>
      <c r="AC181" s="3"/>
      <c r="AD181" s="3">
        <f t="shared" si="2"/>
        <v>1.2500000000000001E-2</v>
      </c>
      <c r="AE181" s="3"/>
      <c r="AF181" s="3"/>
      <c r="AG181" s="3"/>
    </row>
    <row r="182" spans="1:33" customFormat="1" hidden="1" x14ac:dyDescent="0.3">
      <c r="A182" s="2" t="s">
        <v>15</v>
      </c>
      <c r="B182" s="1" t="s">
        <v>20</v>
      </c>
      <c r="C182" s="3">
        <v>1</v>
      </c>
      <c r="D182" s="35">
        <v>5.5000000000000005E-3</v>
      </c>
      <c r="E182" s="35"/>
      <c r="F182" s="35"/>
      <c r="G182" s="35"/>
      <c r="H182" s="35"/>
      <c r="I182" s="35"/>
      <c r="J182" s="35">
        <v>6.2500000000000003E-3</v>
      </c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>
        <v>6.2500000000000003E-3</v>
      </c>
      <c r="Z182" s="3"/>
      <c r="AA182" s="3"/>
      <c r="AB182" s="3"/>
      <c r="AC182" s="3"/>
      <c r="AD182" s="3">
        <f t="shared" si="2"/>
        <v>6.2500000000000003E-3</v>
      </c>
      <c r="AE182" s="3"/>
      <c r="AF182" s="3"/>
      <c r="AG182" s="3"/>
    </row>
    <row r="183" spans="1:33" customFormat="1" hidden="1" x14ac:dyDescent="0.3">
      <c r="A183" s="2" t="s">
        <v>16</v>
      </c>
      <c r="B183" s="1" t="s">
        <v>20</v>
      </c>
      <c r="C183" s="3">
        <v>1</v>
      </c>
      <c r="D183" s="35">
        <v>1.1000000000000001E-2</v>
      </c>
      <c r="E183" s="35"/>
      <c r="F183" s="35"/>
      <c r="G183" s="35"/>
      <c r="H183" s="35"/>
      <c r="I183" s="35"/>
      <c r="J183" s="35">
        <v>1.2500000000000001E-2</v>
      </c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>
        <v>1.8749999999999999E-2</v>
      </c>
      <c r="Z183" s="3"/>
      <c r="AA183" s="3"/>
      <c r="AB183" s="3"/>
      <c r="AC183" s="3"/>
      <c r="AD183" s="3">
        <f t="shared" si="2"/>
        <v>1.8749999999999999E-2</v>
      </c>
      <c r="AE183" s="3"/>
      <c r="AF183" s="3"/>
      <c r="AG183" s="3"/>
    </row>
    <row r="184" spans="1:33" customFormat="1" hidden="1" x14ac:dyDescent="0.3">
      <c r="A184" s="1" t="s">
        <v>3</v>
      </c>
      <c r="B184" s="1" t="s">
        <v>20</v>
      </c>
      <c r="C184" s="3">
        <v>3</v>
      </c>
      <c r="D184" s="31">
        <v>5.2500000000000003E-3</v>
      </c>
      <c r="E184" s="31"/>
      <c r="F184" s="31"/>
      <c r="G184" s="31"/>
      <c r="H184" s="31"/>
      <c r="I184" s="31"/>
      <c r="J184" s="31">
        <v>4.0000000000000001E-3</v>
      </c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1E-3</v>
      </c>
      <c r="Z184" s="18"/>
      <c r="AA184" s="18"/>
      <c r="AB184" s="18"/>
      <c r="AC184" s="18"/>
      <c r="AD184" s="18">
        <v>8.0000000000000004E-4</v>
      </c>
      <c r="AE184" s="3"/>
      <c r="AF184" s="3"/>
      <c r="AG184" s="3"/>
    </row>
    <row r="185" spans="1:33" customFormat="1" hidden="1" x14ac:dyDescent="0.3">
      <c r="A185" s="1" t="s">
        <v>5</v>
      </c>
      <c r="B185" s="1" t="s">
        <v>20</v>
      </c>
      <c r="C185" s="3">
        <v>3</v>
      </c>
      <c r="D185" s="35">
        <v>1.0500000000000001E-2</v>
      </c>
      <c r="E185" s="35"/>
      <c r="F185" s="35"/>
      <c r="G185" s="35"/>
      <c r="H185" s="35"/>
      <c r="I185" s="35"/>
      <c r="J185" s="35">
        <v>1.1000000000000001E-2</v>
      </c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>
        <v>1.1000000000000001E-2</v>
      </c>
      <c r="Z185" s="3"/>
      <c r="AA185" s="3"/>
      <c r="AB185" s="3"/>
      <c r="AC185" s="3"/>
      <c r="AD185" s="3">
        <f t="shared" si="2"/>
        <v>1.1000000000000001E-2</v>
      </c>
      <c r="AE185" s="3"/>
      <c r="AF185" s="3"/>
      <c r="AG185" s="3"/>
    </row>
    <row r="186" spans="1:33" customFormat="1" hidden="1" x14ac:dyDescent="0.3">
      <c r="A186" s="1" t="s">
        <v>6</v>
      </c>
      <c r="B186" s="1" t="s">
        <v>20</v>
      </c>
      <c r="C186" s="3">
        <v>3</v>
      </c>
      <c r="D186" s="25">
        <v>0.01</v>
      </c>
      <c r="E186" s="25"/>
      <c r="F186" s="25"/>
      <c r="G186" s="25"/>
      <c r="H186" s="25"/>
      <c r="I186" s="25"/>
      <c r="J186" s="25">
        <v>1.0999999999999999E-2</v>
      </c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>
        <v>1.4999999999999999E-2</v>
      </c>
      <c r="Z186" s="16"/>
      <c r="AA186" s="16"/>
      <c r="AB186" s="16"/>
      <c r="AC186" s="16"/>
      <c r="AD186" s="3">
        <f t="shared" si="2"/>
        <v>1.4999999999999999E-2</v>
      </c>
      <c r="AE186" s="3"/>
      <c r="AF186" s="3"/>
      <c r="AG186" s="3"/>
    </row>
    <row r="187" spans="1:33" customFormat="1" hidden="1" x14ac:dyDescent="0.3">
      <c r="A187" s="2" t="s">
        <v>7</v>
      </c>
      <c r="B187" s="1" t="s">
        <v>20</v>
      </c>
      <c r="C187" s="3">
        <v>3</v>
      </c>
      <c r="D187" s="31">
        <v>4.2000000000000003E-2</v>
      </c>
      <c r="E187" s="31"/>
      <c r="F187" s="31"/>
      <c r="G187" s="31"/>
      <c r="H187" s="31"/>
      <c r="I187" s="31"/>
      <c r="J187" s="31">
        <v>3.8500000000000006E-2</v>
      </c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1.1000000000000001E-2</v>
      </c>
      <c r="Z187" s="17"/>
      <c r="AA187" s="17"/>
      <c r="AB187" s="17"/>
      <c r="AC187" s="17"/>
      <c r="AD187" s="17">
        <f t="shared" si="2"/>
        <v>1.1000000000000001E-2</v>
      </c>
      <c r="AE187" s="3"/>
      <c r="AF187" s="3"/>
      <c r="AG187" s="3"/>
    </row>
    <row r="188" spans="1:33" customFormat="1" hidden="1" x14ac:dyDescent="0.3">
      <c r="A188" s="2" t="s">
        <v>8</v>
      </c>
      <c r="B188" s="1" t="s">
        <v>20</v>
      </c>
      <c r="C188" s="3">
        <v>3</v>
      </c>
      <c r="D188" s="35">
        <v>8.0000000000000002E-3</v>
      </c>
      <c r="E188" s="35"/>
      <c r="F188" s="35"/>
      <c r="G188" s="35"/>
      <c r="H188" s="35"/>
      <c r="I188" s="35"/>
      <c r="J188" s="35">
        <v>8.0000000000000002E-3</v>
      </c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>
        <v>6.0000000000000001E-3</v>
      </c>
      <c r="Z188" s="3"/>
      <c r="AA188" s="3"/>
      <c r="AB188" s="3"/>
      <c r="AC188" s="3"/>
      <c r="AD188" s="3">
        <f t="shared" si="2"/>
        <v>6.0000000000000001E-3</v>
      </c>
      <c r="AE188" s="3"/>
      <c r="AF188" s="3"/>
      <c r="AG188" s="3"/>
    </row>
    <row r="189" spans="1:33" customFormat="1" hidden="1" x14ac:dyDescent="0.3">
      <c r="A189" s="2" t="s">
        <v>9</v>
      </c>
      <c r="B189" s="1" t="s">
        <v>20</v>
      </c>
      <c r="C189" s="3">
        <v>3</v>
      </c>
      <c r="D189" s="25">
        <v>6.0000000000000001E-3</v>
      </c>
      <c r="E189" s="25"/>
      <c r="F189" s="25"/>
      <c r="G189" s="25"/>
      <c r="H189" s="25"/>
      <c r="I189" s="25"/>
      <c r="J189" s="25">
        <v>4.7999999999999996E-3</v>
      </c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>
        <v>4.7999999999999996E-3</v>
      </c>
      <c r="Z189" s="10"/>
      <c r="AA189" s="10"/>
      <c r="AB189" s="10"/>
      <c r="AC189" s="10"/>
      <c r="AD189" s="3">
        <f t="shared" si="2"/>
        <v>4.7999999999999996E-3</v>
      </c>
      <c r="AE189" s="3"/>
      <c r="AF189" s="3"/>
      <c r="AG189" s="3"/>
    </row>
    <row r="190" spans="1:33" customFormat="1" hidden="1" x14ac:dyDescent="0.3">
      <c r="A190" s="2" t="s">
        <v>10</v>
      </c>
      <c r="B190" s="1" t="s">
        <v>20</v>
      </c>
      <c r="C190" s="3">
        <v>3</v>
      </c>
      <c r="D190" s="35">
        <v>4.4000000000000003E-3</v>
      </c>
      <c r="E190" s="35"/>
      <c r="F190" s="35"/>
      <c r="G190" s="35"/>
      <c r="H190" s="35"/>
      <c r="I190" s="35"/>
      <c r="J190" s="35">
        <v>2.3999999999999998E-3</v>
      </c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>
        <v>1.1999999999999999E-3</v>
      </c>
      <c r="Z190" s="3"/>
      <c r="AA190" s="3"/>
      <c r="AB190" s="3"/>
      <c r="AC190" s="3"/>
      <c r="AD190" s="3">
        <f t="shared" si="2"/>
        <v>1.1999999999999999E-3</v>
      </c>
      <c r="AE190" s="3"/>
      <c r="AF190" s="3"/>
      <c r="AG190" s="3"/>
    </row>
    <row r="191" spans="1:33" customFormat="1" hidden="1" x14ac:dyDescent="0.3">
      <c r="A191" s="2" t="s">
        <v>11</v>
      </c>
      <c r="B191" s="1" t="s">
        <v>20</v>
      </c>
      <c r="C191" s="3">
        <v>3</v>
      </c>
      <c r="D191" s="25">
        <v>7.7999999998641066E-3</v>
      </c>
      <c r="E191" s="25"/>
      <c r="F191" s="25"/>
      <c r="G191" s="25"/>
      <c r="H191" s="25"/>
      <c r="I191" s="25"/>
      <c r="J191" s="25">
        <v>6.2999999997765954E-3</v>
      </c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>
        <v>5.2499999997095495E-3</v>
      </c>
      <c r="Z191" s="10"/>
      <c r="AA191" s="10"/>
      <c r="AB191" s="10"/>
      <c r="AC191" s="10"/>
      <c r="AD191" s="3">
        <f t="shared" si="2"/>
        <v>5.2499999997095495E-3</v>
      </c>
      <c r="AE191" s="3"/>
      <c r="AF191" s="3"/>
      <c r="AG191" s="3"/>
    </row>
    <row r="192" spans="1:33" customFormat="1" hidden="1" x14ac:dyDescent="0.3">
      <c r="A192" s="2" t="s">
        <v>12</v>
      </c>
      <c r="B192" s="1" t="s">
        <v>20</v>
      </c>
      <c r="C192" s="3">
        <v>3</v>
      </c>
      <c r="D192" s="35">
        <v>6.0000000000000001E-3</v>
      </c>
      <c r="E192" s="35"/>
      <c r="F192" s="35"/>
      <c r="G192" s="35"/>
      <c r="H192" s="35"/>
      <c r="I192" s="35"/>
      <c r="J192" s="35">
        <v>5.4999999999999997E-3</v>
      </c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>
        <v>5.0000000000000001E-3</v>
      </c>
      <c r="Z192" s="3"/>
      <c r="AA192" s="3"/>
      <c r="AB192" s="3"/>
      <c r="AC192" s="3"/>
      <c r="AD192" s="3">
        <f t="shared" si="2"/>
        <v>5.0000000000000001E-3</v>
      </c>
      <c r="AE192" s="3"/>
      <c r="AF192" s="3"/>
      <c r="AG192" s="3"/>
    </row>
    <row r="193" spans="1:33" customFormat="1" hidden="1" x14ac:dyDescent="0.3">
      <c r="A193" s="2" t="s">
        <v>13</v>
      </c>
      <c r="B193" s="1" t="s">
        <v>20</v>
      </c>
      <c r="C193" s="3">
        <v>3</v>
      </c>
      <c r="D193" s="25">
        <v>1.1000000000000001E-2</v>
      </c>
      <c r="E193" s="25"/>
      <c r="F193" s="25"/>
      <c r="G193" s="25"/>
      <c r="H193" s="25"/>
      <c r="I193" s="25"/>
      <c r="J193" s="25">
        <v>1.2E-2</v>
      </c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>
        <v>1.4999999999999999E-2</v>
      </c>
      <c r="Z193" s="12"/>
      <c r="AA193" s="12"/>
      <c r="AB193" s="12"/>
      <c r="AC193" s="12"/>
      <c r="AD193" s="3">
        <f t="shared" si="2"/>
        <v>1.4999999999999999E-2</v>
      </c>
      <c r="AE193" s="3"/>
      <c r="AF193" s="3"/>
      <c r="AG193" s="3"/>
    </row>
    <row r="194" spans="1:33" customFormat="1" hidden="1" x14ac:dyDescent="0.3">
      <c r="A194" s="2" t="s">
        <v>14</v>
      </c>
      <c r="B194" s="1" t="s">
        <v>20</v>
      </c>
      <c r="C194" s="3">
        <v>3</v>
      </c>
      <c r="D194" s="32">
        <v>0.01</v>
      </c>
      <c r="E194" s="32"/>
      <c r="F194" s="32"/>
      <c r="G194" s="32"/>
      <c r="H194" s="32"/>
      <c r="I194" s="32"/>
      <c r="J194" s="32">
        <v>1.4999999999999999E-2</v>
      </c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>
        <v>1.7999999999999999E-2</v>
      </c>
      <c r="Z194" s="21"/>
      <c r="AA194" s="21"/>
      <c r="AB194" s="21"/>
      <c r="AC194" s="21"/>
      <c r="AD194" s="21">
        <v>1.7999999999999999E-2</v>
      </c>
      <c r="AE194" s="3"/>
      <c r="AF194" s="3"/>
      <c r="AG194" s="3"/>
    </row>
    <row r="195" spans="1:33" customFormat="1" hidden="1" x14ac:dyDescent="0.3">
      <c r="A195" s="2" t="s">
        <v>15</v>
      </c>
      <c r="B195" s="1" t="s">
        <v>20</v>
      </c>
      <c r="C195" s="3">
        <v>3</v>
      </c>
      <c r="D195" s="35">
        <v>-4.0000000000000001E-3</v>
      </c>
      <c r="E195" s="35"/>
      <c r="F195" s="35"/>
      <c r="G195" s="35"/>
      <c r="H195" s="35"/>
      <c r="I195" s="35"/>
      <c r="J195" s="35">
        <v>2E-3</v>
      </c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>
        <v>2E-3</v>
      </c>
      <c r="Z195" s="3"/>
      <c r="AA195" s="3"/>
      <c r="AB195" s="3"/>
      <c r="AC195" s="3"/>
      <c r="AD195" s="3">
        <f t="shared" ref="AD195:AD256" si="3">Y195</f>
        <v>2E-3</v>
      </c>
      <c r="AE195" s="3"/>
      <c r="AF195" s="3"/>
      <c r="AG195" s="3"/>
    </row>
    <row r="196" spans="1:33" customFormat="1" hidden="1" x14ac:dyDescent="0.3">
      <c r="A196" s="2" t="s">
        <v>16</v>
      </c>
      <c r="B196" s="1" t="s">
        <v>20</v>
      </c>
      <c r="C196" s="3">
        <v>3</v>
      </c>
      <c r="D196" s="35">
        <v>2.7500000000000004E-2</v>
      </c>
      <c r="E196" s="35"/>
      <c r="F196" s="35"/>
      <c r="G196" s="35"/>
      <c r="H196" s="35"/>
      <c r="I196" s="35"/>
      <c r="J196" s="35">
        <v>2.4E-2</v>
      </c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>
        <v>1.2E-2</v>
      </c>
      <c r="Z196" s="3"/>
      <c r="AA196" s="3"/>
      <c r="AB196" s="3"/>
      <c r="AC196" s="3"/>
      <c r="AD196" s="3">
        <f t="shared" si="3"/>
        <v>1.2E-2</v>
      </c>
      <c r="AE196" s="3"/>
      <c r="AF196" s="3"/>
      <c r="AG196" s="3"/>
    </row>
    <row r="197" spans="1:33" s="6" customFormat="1" hidden="1" x14ac:dyDescent="0.3">
      <c r="A197" s="6" t="s">
        <v>21</v>
      </c>
      <c r="B197" s="6" t="s">
        <v>4</v>
      </c>
      <c r="C197" s="6">
        <v>1</v>
      </c>
      <c r="D197" s="8">
        <v>2.5000000000000001E-2</v>
      </c>
      <c r="E197" s="8"/>
      <c r="F197" s="8"/>
      <c r="G197" s="8"/>
      <c r="H197" s="8"/>
      <c r="I197" s="8"/>
      <c r="J197" s="8">
        <v>2.1999999999999999E-2</v>
      </c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>
        <v>0.02</v>
      </c>
      <c r="Z197" s="7"/>
      <c r="AA197" s="7"/>
      <c r="AB197" s="7"/>
      <c r="AC197" s="7"/>
      <c r="AD197" s="3">
        <f t="shared" si="3"/>
        <v>0.02</v>
      </c>
    </row>
    <row r="198" spans="1:33" s="6" customFormat="1" hidden="1" x14ac:dyDescent="0.3">
      <c r="A198" s="6" t="s">
        <v>21</v>
      </c>
      <c r="B198" s="6" t="s">
        <v>17</v>
      </c>
      <c r="C198" s="6">
        <v>1</v>
      </c>
      <c r="D198" s="8">
        <f>D197*(1+0.1)</f>
        <v>2.7500000000000004E-2</v>
      </c>
      <c r="E198" s="8"/>
      <c r="F198" s="8"/>
      <c r="G198" s="8"/>
      <c r="H198" s="8"/>
      <c r="I198" s="8"/>
      <c r="J198" s="8">
        <f>J197*(1+0.25)</f>
        <v>2.7499999999999997E-2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>
        <f t="shared" ref="Y198" si="4">Y197*(1+0.25)</f>
        <v>2.5000000000000001E-2</v>
      </c>
      <c r="Z198" s="7"/>
      <c r="AA198" s="7"/>
      <c r="AB198" s="7"/>
      <c r="AC198" s="7"/>
      <c r="AD198" s="3">
        <f t="shared" si="3"/>
        <v>2.5000000000000001E-2</v>
      </c>
    </row>
    <row r="199" spans="1:33" s="6" customFormat="1" hidden="1" x14ac:dyDescent="0.3">
      <c r="A199" s="6" t="s">
        <v>21</v>
      </c>
      <c r="B199" s="6" t="s">
        <v>18</v>
      </c>
      <c r="C199" s="6">
        <v>1</v>
      </c>
      <c r="D199" s="8">
        <f>D197*(1-0.15)</f>
        <v>2.1250000000000002E-2</v>
      </c>
      <c r="E199" s="8"/>
      <c r="F199" s="8"/>
      <c r="G199" s="8"/>
      <c r="H199" s="8"/>
      <c r="I199" s="8"/>
      <c r="J199" s="8">
        <f>J197*(1-0.45)</f>
        <v>1.21E-2</v>
      </c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>
        <f>Y197*(1-0.5)</f>
        <v>0.01</v>
      </c>
      <c r="Z199" s="7"/>
      <c r="AA199" s="7"/>
      <c r="AB199" s="7"/>
      <c r="AC199" s="7"/>
      <c r="AD199" s="3">
        <f t="shared" si="3"/>
        <v>0.01</v>
      </c>
    </row>
    <row r="200" spans="1:33" s="6" customFormat="1" hidden="1" x14ac:dyDescent="0.3">
      <c r="A200" s="6" t="s">
        <v>21</v>
      </c>
      <c r="B200" s="6" t="s">
        <v>19</v>
      </c>
      <c r="C200" s="6">
        <v>1</v>
      </c>
      <c r="D200" s="8">
        <f>D197*(1-0.35)</f>
        <v>1.6250000000000001E-2</v>
      </c>
      <c r="E200" s="8"/>
      <c r="F200" s="8"/>
      <c r="G200" s="8"/>
      <c r="H200" s="8"/>
      <c r="I200" s="8"/>
      <c r="J200" s="8">
        <f t="shared" ref="J200" si="5">J197*(1-0.35)</f>
        <v>1.43E-2</v>
      </c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>
        <f>Y197*(1-0.1)</f>
        <v>1.8000000000000002E-2</v>
      </c>
      <c r="Z200" s="7"/>
      <c r="AA200" s="7"/>
      <c r="AB200" s="7"/>
      <c r="AC200" s="7"/>
      <c r="AD200" s="3">
        <f t="shared" si="3"/>
        <v>1.8000000000000002E-2</v>
      </c>
    </row>
    <row r="201" spans="1:33" s="6" customFormat="1" hidden="1" x14ac:dyDescent="0.3">
      <c r="A201" s="6" t="s">
        <v>21</v>
      </c>
      <c r="B201" s="6" t="s">
        <v>20</v>
      </c>
      <c r="C201" s="6">
        <v>1</v>
      </c>
      <c r="D201" s="8">
        <f>D197*(1+0.1)</f>
        <v>2.7500000000000004E-2</v>
      </c>
      <c r="E201" s="8"/>
      <c r="F201" s="8"/>
      <c r="G201" s="8"/>
      <c r="H201" s="8"/>
      <c r="I201" s="8"/>
      <c r="J201" s="8">
        <f>J197*(1+0.25)</f>
        <v>2.7499999999999997E-2</v>
      </c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>
        <f>Y197*(1+0.25)</f>
        <v>2.5000000000000001E-2</v>
      </c>
      <c r="Z201" s="7"/>
      <c r="AA201" s="7"/>
      <c r="AB201" s="7"/>
      <c r="AC201" s="7"/>
      <c r="AD201" s="3">
        <f t="shared" si="3"/>
        <v>2.5000000000000001E-2</v>
      </c>
    </row>
    <row r="202" spans="1:33" s="6" customFormat="1" hidden="1" x14ac:dyDescent="0.3">
      <c r="A202" s="6" t="s">
        <v>21</v>
      </c>
      <c r="B202" s="6" t="s">
        <v>4</v>
      </c>
      <c r="C202" s="6">
        <v>2</v>
      </c>
      <c r="D202" s="8">
        <v>6.5000000000000002E-2</v>
      </c>
      <c r="E202" s="8"/>
      <c r="F202" s="8"/>
      <c r="G202" s="8"/>
      <c r="H202" s="8"/>
      <c r="I202" s="8"/>
      <c r="J202" s="8">
        <v>0.05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>
        <v>0.05</v>
      </c>
      <c r="Z202" s="7"/>
      <c r="AA202" s="7"/>
      <c r="AB202" s="7"/>
      <c r="AC202" s="7"/>
      <c r="AD202" s="17">
        <v>0.05</v>
      </c>
    </row>
    <row r="203" spans="1:33" s="6" customFormat="1" hidden="1" x14ac:dyDescent="0.3">
      <c r="A203" s="6" t="s">
        <v>21</v>
      </c>
      <c r="B203" s="6" t="s">
        <v>17</v>
      </c>
      <c r="C203" s="6">
        <v>2</v>
      </c>
      <c r="D203" s="8">
        <f>D202*(1+0.05)</f>
        <v>6.8250000000000005E-2</v>
      </c>
      <c r="E203" s="8"/>
      <c r="F203" s="8"/>
      <c r="G203" s="8"/>
      <c r="H203" s="8"/>
      <c r="I203" s="8"/>
      <c r="J203" s="8">
        <f>J202*(1+0.1)</f>
        <v>5.5000000000000007E-2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>
        <v>0.05</v>
      </c>
      <c r="Z203" s="27"/>
      <c r="AA203" s="27"/>
      <c r="AB203" s="27"/>
      <c r="AC203" s="27"/>
      <c r="AD203" s="18">
        <v>0.05</v>
      </c>
    </row>
    <row r="204" spans="1:33" s="6" customFormat="1" hidden="1" x14ac:dyDescent="0.3">
      <c r="A204" s="6" t="s">
        <v>21</v>
      </c>
      <c r="B204" s="6" t="s">
        <v>18</v>
      </c>
      <c r="C204" s="6">
        <v>2</v>
      </c>
      <c r="D204" s="8">
        <f>D202</f>
        <v>6.5000000000000002E-2</v>
      </c>
      <c r="E204" s="8"/>
      <c r="F204" s="8"/>
      <c r="G204" s="8"/>
      <c r="H204" s="8"/>
      <c r="I204" s="8"/>
      <c r="J204" s="8">
        <f>J202*(1-0.2)</f>
        <v>4.0000000000000008E-2</v>
      </c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>
        <v>0.04</v>
      </c>
      <c r="Z204" s="27"/>
      <c r="AA204" s="27"/>
      <c r="AB204" s="27"/>
      <c r="AC204" s="27"/>
      <c r="AD204" s="18">
        <v>0.04</v>
      </c>
    </row>
    <row r="205" spans="1:33" s="6" customFormat="1" hidden="1" x14ac:dyDescent="0.3">
      <c r="A205" s="6" t="s">
        <v>21</v>
      </c>
      <c r="B205" s="6" t="s">
        <v>19</v>
      </c>
      <c r="C205" s="6">
        <v>2</v>
      </c>
      <c r="D205" s="8">
        <f>D202*(1-0.35)</f>
        <v>4.2250000000000003E-2</v>
      </c>
      <c r="E205" s="8"/>
      <c r="F205" s="8"/>
      <c r="G205" s="8"/>
      <c r="H205" s="8"/>
      <c r="I205" s="8"/>
      <c r="J205" s="8">
        <f t="shared" ref="J205" si="6">J202*(1-0.35)</f>
        <v>3.2500000000000001E-2</v>
      </c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>
        <v>0.03</v>
      </c>
      <c r="Z205" s="27"/>
      <c r="AA205" s="27"/>
      <c r="AB205" s="27"/>
      <c r="AC205" s="27"/>
      <c r="AD205" s="18">
        <v>0.03</v>
      </c>
    </row>
    <row r="206" spans="1:33" s="6" customFormat="1" hidden="1" x14ac:dyDescent="0.3">
      <c r="A206" s="6" t="s">
        <v>21</v>
      </c>
      <c r="B206" s="6" t="s">
        <v>20</v>
      </c>
      <c r="C206" s="6">
        <v>2</v>
      </c>
      <c r="D206" s="8">
        <f>D202*(1+0.05)</f>
        <v>6.8250000000000005E-2</v>
      </c>
      <c r="E206" s="8"/>
      <c r="F206" s="8"/>
      <c r="G206" s="8"/>
      <c r="H206" s="8"/>
      <c r="I206" s="8"/>
      <c r="J206" s="8">
        <v>6.5000000000000002E-2</v>
      </c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>
        <v>0.06</v>
      </c>
      <c r="Z206" s="27"/>
      <c r="AA206" s="27"/>
      <c r="AB206" s="27"/>
      <c r="AC206" s="27"/>
      <c r="AD206" s="18">
        <v>0.06</v>
      </c>
    </row>
    <row r="207" spans="1:33" s="6" customFormat="1" hidden="1" x14ac:dyDescent="0.3">
      <c r="A207" s="6" t="s">
        <v>21</v>
      </c>
      <c r="B207" s="6" t="s">
        <v>4</v>
      </c>
      <c r="C207" s="6">
        <v>3</v>
      </c>
      <c r="D207" s="8">
        <v>1.4999999999999999E-2</v>
      </c>
      <c r="E207" s="8"/>
      <c r="F207" s="8"/>
      <c r="G207" s="8"/>
      <c r="H207" s="8"/>
      <c r="I207" s="8"/>
      <c r="J207" s="8">
        <v>5.0000000000000001E-3</v>
      </c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>
        <v>0</v>
      </c>
      <c r="Z207" s="7"/>
      <c r="AA207" s="7"/>
      <c r="AB207" s="7"/>
      <c r="AC207" s="7"/>
      <c r="AD207" s="3">
        <f t="shared" si="3"/>
        <v>0</v>
      </c>
    </row>
    <row r="208" spans="1:33" s="6" customFormat="1" hidden="1" x14ac:dyDescent="0.3">
      <c r="A208" s="6" t="s">
        <v>21</v>
      </c>
      <c r="B208" s="6" t="s">
        <v>17</v>
      </c>
      <c r="C208" s="6">
        <v>3</v>
      </c>
      <c r="D208" s="8">
        <f>D207+0.001</f>
        <v>1.6E-2</v>
      </c>
      <c r="E208" s="8"/>
      <c r="F208" s="8"/>
      <c r="G208" s="8"/>
      <c r="H208" s="8"/>
      <c r="I208" s="8"/>
      <c r="J208" s="8">
        <f>J207+0.002</f>
        <v>7.0000000000000001E-3</v>
      </c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>
        <f>Y207+0.002</f>
        <v>2E-3</v>
      </c>
      <c r="Z208" s="7"/>
      <c r="AA208" s="7"/>
      <c r="AB208" s="7"/>
      <c r="AC208" s="7"/>
      <c r="AD208" s="3">
        <f t="shared" si="3"/>
        <v>2E-3</v>
      </c>
    </row>
    <row r="209" spans="1:30" s="6" customFormat="1" hidden="1" x14ac:dyDescent="0.3">
      <c r="A209" s="6" t="s">
        <v>21</v>
      </c>
      <c r="B209" s="6" t="s">
        <v>18</v>
      </c>
      <c r="C209" s="6">
        <v>3</v>
      </c>
      <c r="D209" s="8">
        <f>D207</f>
        <v>1.4999999999999999E-2</v>
      </c>
      <c r="E209" s="8"/>
      <c r="F209" s="8"/>
      <c r="G209" s="8"/>
      <c r="H209" s="8"/>
      <c r="I209" s="8"/>
      <c r="J209" s="8">
        <f>J207-0.002</f>
        <v>3.0000000000000001E-3</v>
      </c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>
        <f>Y207-0.006</f>
        <v>-6.0000000000000001E-3</v>
      </c>
      <c r="Z209" s="7"/>
      <c r="AA209" s="7"/>
      <c r="AB209" s="7"/>
      <c r="AC209" s="7"/>
      <c r="AD209" s="3">
        <f t="shared" si="3"/>
        <v>-6.0000000000000001E-3</v>
      </c>
    </row>
    <row r="210" spans="1:30" s="6" customFormat="1" hidden="1" x14ac:dyDescent="0.3">
      <c r="A210" s="6" t="s">
        <v>21</v>
      </c>
      <c r="B210" s="6" t="s">
        <v>19</v>
      </c>
      <c r="C210" s="6">
        <v>3</v>
      </c>
      <c r="D210" s="8">
        <f>D207-0.003</f>
        <v>1.2E-2</v>
      </c>
      <c r="E210" s="8"/>
      <c r="F210" s="8"/>
      <c r="G210" s="8"/>
      <c r="H210" s="8"/>
      <c r="I210" s="8"/>
      <c r="J210" s="8">
        <f t="shared" ref="J210" si="7">J207-0.003</f>
        <v>2E-3</v>
      </c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>
        <f>Y207-0.001</f>
        <v>-1E-3</v>
      </c>
      <c r="Z210" s="7"/>
      <c r="AA210" s="7"/>
      <c r="AB210" s="7"/>
      <c r="AC210" s="7"/>
      <c r="AD210" s="3">
        <f t="shared" si="3"/>
        <v>-1E-3</v>
      </c>
    </row>
    <row r="211" spans="1:30" s="6" customFormat="1" hidden="1" x14ac:dyDescent="0.3">
      <c r="A211" s="6" t="s">
        <v>21</v>
      </c>
      <c r="B211" s="6" t="s">
        <v>20</v>
      </c>
      <c r="C211" s="6">
        <v>3</v>
      </c>
      <c r="D211" s="8">
        <f>D207+0.001</f>
        <v>1.6E-2</v>
      </c>
      <c r="E211" s="8"/>
      <c r="F211" s="8"/>
      <c r="G211" s="8"/>
      <c r="H211" s="8"/>
      <c r="I211" s="8"/>
      <c r="J211" s="8">
        <f>J207+0.002</f>
        <v>7.0000000000000001E-3</v>
      </c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>
        <f>Y207+0.002</f>
        <v>2E-3</v>
      </c>
      <c r="Z211" s="7"/>
      <c r="AA211" s="7"/>
      <c r="AB211" s="7"/>
      <c r="AC211" s="7"/>
      <c r="AD211" s="3">
        <f t="shared" si="3"/>
        <v>2E-3</v>
      </c>
    </row>
    <row r="212" spans="1:30" s="6" customFormat="1" hidden="1" x14ac:dyDescent="0.3">
      <c r="A212" s="6" t="s">
        <v>22</v>
      </c>
      <c r="B212" s="6" t="s">
        <v>4</v>
      </c>
      <c r="C212" s="6">
        <v>1</v>
      </c>
      <c r="D212" s="8">
        <v>0.05</v>
      </c>
      <c r="E212" s="8"/>
      <c r="F212" s="8"/>
      <c r="G212" s="8"/>
      <c r="H212" s="8"/>
      <c r="I212" s="8"/>
      <c r="J212" s="8">
        <v>0.01</v>
      </c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>
        <v>8.0000000000000002E-3</v>
      </c>
      <c r="Z212" s="7"/>
      <c r="AA212" s="7"/>
      <c r="AB212" s="7"/>
      <c r="AC212" s="7"/>
      <c r="AD212" s="3">
        <f t="shared" si="3"/>
        <v>8.0000000000000002E-3</v>
      </c>
    </row>
    <row r="213" spans="1:30" s="6" customFormat="1" hidden="1" x14ac:dyDescent="0.3">
      <c r="A213" s="6" t="s">
        <v>22</v>
      </c>
      <c r="B213" s="6" t="s">
        <v>17</v>
      </c>
      <c r="C213" s="6">
        <v>1</v>
      </c>
      <c r="D213" s="8">
        <f>D212*(1+0.05)</f>
        <v>5.2500000000000005E-2</v>
      </c>
      <c r="E213" s="8"/>
      <c r="F213" s="8"/>
      <c r="G213" s="8"/>
      <c r="H213" s="8"/>
      <c r="I213" s="8"/>
      <c r="J213" s="8">
        <f>J212*(1+0.35)</f>
        <v>1.3500000000000002E-2</v>
      </c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>
        <f>Y212*(1+0.35)</f>
        <v>1.0800000000000001E-2</v>
      </c>
      <c r="Z213" s="8"/>
      <c r="AA213" s="8"/>
      <c r="AB213" s="8"/>
      <c r="AC213" s="8"/>
      <c r="AD213" s="3">
        <f t="shared" si="3"/>
        <v>1.0800000000000001E-2</v>
      </c>
    </row>
    <row r="214" spans="1:30" s="6" customFormat="1" hidden="1" x14ac:dyDescent="0.3">
      <c r="A214" s="6" t="s">
        <v>22</v>
      </c>
      <c r="B214" s="6" t="s">
        <v>18</v>
      </c>
      <c r="C214" s="6">
        <v>1</v>
      </c>
      <c r="D214" s="8">
        <f>D212-0.003</f>
        <v>4.7E-2</v>
      </c>
      <c r="E214" s="8"/>
      <c r="F214" s="8"/>
      <c r="G214" s="8"/>
      <c r="H214" s="8"/>
      <c r="I214" s="8"/>
      <c r="J214" s="8">
        <f>J212-0.004</f>
        <v>6.0000000000000001E-3</v>
      </c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>
        <f>Y212-0.006</f>
        <v>2E-3</v>
      </c>
      <c r="Z214" s="8"/>
      <c r="AA214" s="8"/>
      <c r="AB214" s="8"/>
      <c r="AC214" s="8"/>
      <c r="AD214" s="3">
        <f t="shared" si="3"/>
        <v>2E-3</v>
      </c>
    </row>
    <row r="215" spans="1:30" s="6" customFormat="1" hidden="1" x14ac:dyDescent="0.3">
      <c r="A215" s="6" t="s">
        <v>22</v>
      </c>
      <c r="B215" s="6" t="s">
        <v>19</v>
      </c>
      <c r="C215" s="6">
        <v>1</v>
      </c>
      <c r="D215" s="8">
        <f>D212-0.007</f>
        <v>4.3000000000000003E-2</v>
      </c>
      <c r="E215" s="8"/>
      <c r="F215" s="8"/>
      <c r="G215" s="8"/>
      <c r="H215" s="8"/>
      <c r="I215" s="8"/>
      <c r="J215" s="8">
        <f>J212-0.004</f>
        <v>6.0000000000000001E-3</v>
      </c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>
        <f>Y212-0.001</f>
        <v>7.0000000000000001E-3</v>
      </c>
      <c r="Z215" s="8"/>
      <c r="AA215" s="8"/>
      <c r="AB215" s="8"/>
      <c r="AC215" s="8"/>
      <c r="AD215" s="3">
        <f t="shared" si="3"/>
        <v>7.0000000000000001E-3</v>
      </c>
    </row>
    <row r="216" spans="1:30" s="6" customFormat="1" hidden="1" x14ac:dyDescent="0.3">
      <c r="A216" s="6" t="s">
        <v>22</v>
      </c>
      <c r="B216" s="6" t="s">
        <v>20</v>
      </c>
      <c r="C216" s="6">
        <v>1</v>
      </c>
      <c r="D216" s="8">
        <f>D212*(1+0.05)</f>
        <v>5.2500000000000005E-2</v>
      </c>
      <c r="E216" s="8"/>
      <c r="F216" s="8"/>
      <c r="G216" s="8"/>
      <c r="H216" s="8"/>
      <c r="I216" s="8"/>
      <c r="J216" s="8">
        <f>J212*(1+0.35)</f>
        <v>1.3500000000000002E-2</v>
      </c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>
        <f>Y212*(1+0.35)</f>
        <v>1.0800000000000001E-2</v>
      </c>
      <c r="Z216" s="8"/>
      <c r="AA216" s="8"/>
      <c r="AB216" s="8"/>
      <c r="AC216" s="8"/>
      <c r="AD216" s="3">
        <f t="shared" si="3"/>
        <v>1.0800000000000001E-2</v>
      </c>
    </row>
    <row r="217" spans="1:30" s="6" customFormat="1" hidden="1" x14ac:dyDescent="0.3">
      <c r="A217" s="6" t="s">
        <v>22</v>
      </c>
      <c r="B217" s="6" t="s">
        <v>4</v>
      </c>
      <c r="C217" s="6">
        <v>2</v>
      </c>
      <c r="D217" s="8">
        <v>1.7000000000000001E-2</v>
      </c>
      <c r="E217" s="8"/>
      <c r="F217" s="8"/>
      <c r="G217" s="8"/>
      <c r="H217" s="8"/>
      <c r="I217" s="8"/>
      <c r="J217" s="8">
        <v>1.4E-2</v>
      </c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>
        <v>8.9999999999999993E-3</v>
      </c>
      <c r="Z217" s="7"/>
      <c r="AA217" s="7"/>
      <c r="AB217" s="7"/>
      <c r="AC217" s="7"/>
      <c r="AD217" s="3">
        <f t="shared" si="3"/>
        <v>8.9999999999999993E-3</v>
      </c>
    </row>
    <row r="218" spans="1:30" s="6" customFormat="1" hidden="1" x14ac:dyDescent="0.3">
      <c r="A218" s="6" t="s">
        <v>22</v>
      </c>
      <c r="B218" s="6" t="s">
        <v>17</v>
      </c>
      <c r="C218" s="6">
        <v>2</v>
      </c>
      <c r="D218" s="8">
        <f>D217*(1+0.07)</f>
        <v>1.8190000000000001E-2</v>
      </c>
      <c r="E218" s="8"/>
      <c r="F218" s="8"/>
      <c r="G218" s="8"/>
      <c r="H218" s="8"/>
      <c r="I218" s="8"/>
      <c r="J218" s="8">
        <f>J217*(1+0.15)</f>
        <v>1.61E-2</v>
      </c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>
        <f>Y217*(1+0.15)</f>
        <v>1.0349999999999998E-2</v>
      </c>
      <c r="Z218" s="8"/>
      <c r="AA218" s="8"/>
      <c r="AB218" s="8"/>
      <c r="AC218" s="8"/>
      <c r="AD218" s="3">
        <f t="shared" si="3"/>
        <v>1.0349999999999998E-2</v>
      </c>
    </row>
    <row r="219" spans="1:30" s="6" customFormat="1" hidden="1" x14ac:dyDescent="0.3">
      <c r="A219" s="6" t="s">
        <v>22</v>
      </c>
      <c r="B219" s="6" t="s">
        <v>18</v>
      </c>
      <c r="C219" s="6">
        <v>2</v>
      </c>
      <c r="D219" s="8">
        <f>D217</f>
        <v>1.7000000000000001E-2</v>
      </c>
      <c r="E219" s="8"/>
      <c r="F219" s="8"/>
      <c r="G219" s="8"/>
      <c r="H219" s="8"/>
      <c r="I219" s="8"/>
      <c r="J219" s="8">
        <f>J217*(1-0.2)</f>
        <v>1.1200000000000002E-2</v>
      </c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>
        <f>Y217*(1-0.6)</f>
        <v>3.5999999999999999E-3</v>
      </c>
      <c r="Z219" s="8"/>
      <c r="AA219" s="8"/>
      <c r="AB219" s="8"/>
      <c r="AC219" s="8"/>
      <c r="AD219" s="3">
        <f t="shared" si="3"/>
        <v>3.5999999999999999E-3</v>
      </c>
    </row>
    <row r="220" spans="1:30" s="6" customFormat="1" hidden="1" x14ac:dyDescent="0.3">
      <c r="A220" s="6" t="s">
        <v>22</v>
      </c>
      <c r="B220" s="6" t="s">
        <v>19</v>
      </c>
      <c r="C220" s="6">
        <v>2</v>
      </c>
      <c r="D220" s="8">
        <f>D217*(1-0.35)</f>
        <v>1.1050000000000001E-2</v>
      </c>
      <c r="E220" s="8"/>
      <c r="F220" s="8"/>
      <c r="G220" s="8"/>
      <c r="H220" s="8"/>
      <c r="I220" s="8"/>
      <c r="J220" s="8">
        <f t="shared" ref="J220" si="8">J217*(1-0.35)</f>
        <v>9.1000000000000004E-3</v>
      </c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>
        <f>Y217*(1-0.1)</f>
        <v>8.0999999999999996E-3</v>
      </c>
      <c r="Z220" s="8"/>
      <c r="AA220" s="8"/>
      <c r="AB220" s="8"/>
      <c r="AC220" s="8"/>
      <c r="AD220" s="3">
        <f t="shared" si="3"/>
        <v>8.0999999999999996E-3</v>
      </c>
    </row>
    <row r="221" spans="1:30" s="6" customFormat="1" hidden="1" x14ac:dyDescent="0.3">
      <c r="A221" s="6" t="s">
        <v>22</v>
      </c>
      <c r="B221" s="6" t="s">
        <v>20</v>
      </c>
      <c r="C221" s="6">
        <v>2</v>
      </c>
      <c r="D221" s="8">
        <f>D217*(1+0.07)</f>
        <v>1.8190000000000001E-2</v>
      </c>
      <c r="E221" s="8"/>
      <c r="F221" s="8"/>
      <c r="G221" s="8"/>
      <c r="H221" s="8"/>
      <c r="I221" s="8"/>
      <c r="J221" s="8">
        <f>J217*(1+0.15)</f>
        <v>1.61E-2</v>
      </c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>
        <f>Y217*(1+0.15)</f>
        <v>1.0349999999999998E-2</v>
      </c>
      <c r="Z221" s="8"/>
      <c r="AA221" s="8"/>
      <c r="AB221" s="8"/>
      <c r="AC221" s="8"/>
      <c r="AD221" s="3">
        <f t="shared" si="3"/>
        <v>1.0349999999999998E-2</v>
      </c>
    </row>
    <row r="222" spans="1:30" s="6" customFormat="1" hidden="1" x14ac:dyDescent="0.3">
      <c r="A222" s="6" t="s">
        <v>22</v>
      </c>
      <c r="B222" s="6" t="s">
        <v>4</v>
      </c>
      <c r="C222" s="6">
        <v>3</v>
      </c>
      <c r="D222" s="8">
        <v>5.0000000000000001E-3</v>
      </c>
      <c r="E222" s="8"/>
      <c r="F222" s="8"/>
      <c r="G222" s="8"/>
      <c r="H222" s="8"/>
      <c r="I222" s="8"/>
      <c r="J222" s="8">
        <v>4.0000000000000001E-3</v>
      </c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>
        <v>3.0000000000000001E-3</v>
      </c>
      <c r="Z222" s="7"/>
      <c r="AA222" s="7"/>
      <c r="AB222" s="7"/>
      <c r="AC222" s="7"/>
      <c r="AD222" s="3">
        <f t="shared" si="3"/>
        <v>3.0000000000000001E-3</v>
      </c>
    </row>
    <row r="223" spans="1:30" s="6" customFormat="1" hidden="1" x14ac:dyDescent="0.3">
      <c r="A223" s="6" t="s">
        <v>22</v>
      </c>
      <c r="B223" s="6" t="s">
        <v>17</v>
      </c>
      <c r="C223" s="6">
        <v>3</v>
      </c>
      <c r="D223" s="8">
        <f>D222+0.002</f>
        <v>7.0000000000000001E-3</v>
      </c>
      <c r="E223" s="8"/>
      <c r="F223" s="8"/>
      <c r="G223" s="8"/>
      <c r="H223" s="8"/>
      <c r="I223" s="8"/>
      <c r="J223" s="8">
        <f>J222+0.003</f>
        <v>7.0000000000000001E-3</v>
      </c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>
        <f>Y222+0.003</f>
        <v>6.0000000000000001E-3</v>
      </c>
      <c r="Z223" s="8"/>
      <c r="AA223" s="8"/>
      <c r="AB223" s="8"/>
      <c r="AC223" s="8"/>
      <c r="AD223" s="3">
        <f t="shared" si="3"/>
        <v>6.0000000000000001E-3</v>
      </c>
    </row>
    <row r="224" spans="1:30" s="6" customFormat="1" hidden="1" x14ac:dyDescent="0.3">
      <c r="A224" s="6" t="s">
        <v>22</v>
      </c>
      <c r="B224" s="6" t="s">
        <v>18</v>
      </c>
      <c r="C224" s="6">
        <v>3</v>
      </c>
      <c r="D224" s="8">
        <f>D222</f>
        <v>5.0000000000000001E-3</v>
      </c>
      <c r="E224" s="8"/>
      <c r="F224" s="8"/>
      <c r="G224" s="8"/>
      <c r="H224" s="8"/>
      <c r="I224" s="8"/>
      <c r="J224" s="8">
        <f>J222-0.002</f>
        <v>2E-3</v>
      </c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>
        <f>Y222-0.006</f>
        <v>-3.0000000000000001E-3</v>
      </c>
      <c r="Z224" s="8"/>
      <c r="AA224" s="8"/>
      <c r="AB224" s="8"/>
      <c r="AC224" s="8"/>
      <c r="AD224" s="3">
        <f t="shared" si="3"/>
        <v>-3.0000000000000001E-3</v>
      </c>
    </row>
    <row r="225" spans="1:30" s="6" customFormat="1" hidden="1" x14ac:dyDescent="0.3">
      <c r="A225" s="6" t="s">
        <v>22</v>
      </c>
      <c r="B225" s="6" t="s">
        <v>19</v>
      </c>
      <c r="C225" s="6">
        <v>3</v>
      </c>
      <c r="D225" s="8">
        <f>D222-0.003</f>
        <v>2E-3</v>
      </c>
      <c r="E225" s="8"/>
      <c r="F225" s="8"/>
      <c r="G225" s="8"/>
      <c r="H225" s="8"/>
      <c r="I225" s="8"/>
      <c r="J225" s="8">
        <f>J222-0.003</f>
        <v>1E-3</v>
      </c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>
        <f>Y222-0.001</f>
        <v>2E-3</v>
      </c>
      <c r="Z225" s="8"/>
      <c r="AA225" s="8"/>
      <c r="AB225" s="8"/>
      <c r="AC225" s="8"/>
      <c r="AD225" s="3">
        <f t="shared" si="3"/>
        <v>2E-3</v>
      </c>
    </row>
    <row r="226" spans="1:30" s="6" customFormat="1" hidden="1" x14ac:dyDescent="0.3">
      <c r="A226" s="6" t="s">
        <v>22</v>
      </c>
      <c r="B226" s="6" t="s">
        <v>20</v>
      </c>
      <c r="C226" s="6">
        <v>3</v>
      </c>
      <c r="D226" s="8">
        <f>D222+0.002</f>
        <v>7.0000000000000001E-3</v>
      </c>
      <c r="E226" s="8"/>
      <c r="F226" s="8"/>
      <c r="G226" s="8"/>
      <c r="H226" s="8"/>
      <c r="I226" s="8"/>
      <c r="J226" s="8">
        <f>J222+0.003</f>
        <v>7.0000000000000001E-3</v>
      </c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>
        <f>Y222+0.003</f>
        <v>6.0000000000000001E-3</v>
      </c>
      <c r="Z226" s="8"/>
      <c r="AA226" s="8"/>
      <c r="AB226" s="8"/>
      <c r="AC226" s="8"/>
      <c r="AD226" s="3">
        <f t="shared" si="3"/>
        <v>6.0000000000000001E-3</v>
      </c>
    </row>
    <row r="227" spans="1:30" s="3" customFormat="1" hidden="1" x14ac:dyDescent="0.3">
      <c r="A227" s="4" t="s">
        <v>23</v>
      </c>
      <c r="B227" s="4" t="s">
        <v>4</v>
      </c>
      <c r="C227" s="4">
        <v>1</v>
      </c>
      <c r="D227" s="33">
        <v>1.7999999999999999E-2</v>
      </c>
      <c r="E227" s="33"/>
      <c r="F227" s="33"/>
      <c r="G227" s="33"/>
      <c r="H227" s="33"/>
      <c r="I227" s="33"/>
      <c r="J227" s="33">
        <v>1.2999999999999999E-2</v>
      </c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>
        <v>8.0000000000000002E-3</v>
      </c>
      <c r="Z227" s="9"/>
      <c r="AA227" s="9"/>
      <c r="AB227" s="9"/>
      <c r="AC227" s="9"/>
      <c r="AD227" s="3">
        <f t="shared" si="3"/>
        <v>8.0000000000000002E-3</v>
      </c>
    </row>
    <row r="228" spans="1:30" s="3" customFormat="1" hidden="1" x14ac:dyDescent="0.3">
      <c r="A228" s="4" t="s">
        <v>23</v>
      </c>
      <c r="B228" s="4" t="s">
        <v>17</v>
      </c>
      <c r="C228" s="4">
        <v>1</v>
      </c>
      <c r="D228" s="33">
        <f>D227*(1+0.1)</f>
        <v>1.9800000000000002E-2</v>
      </c>
      <c r="E228" s="33"/>
      <c r="F228" s="33"/>
      <c r="G228" s="33"/>
      <c r="H228" s="33"/>
      <c r="I228" s="33"/>
      <c r="J228" s="33">
        <f>J227*(1+0.25)</f>
        <v>1.6250000000000001E-2</v>
      </c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>
        <f t="shared" ref="Y228" si="9">Y227*(1+0.25)</f>
        <v>0.01</v>
      </c>
      <c r="Z228" s="5"/>
      <c r="AA228" s="5"/>
      <c r="AB228" s="5"/>
      <c r="AC228" s="5"/>
      <c r="AD228" s="3">
        <f t="shared" si="3"/>
        <v>0.01</v>
      </c>
    </row>
    <row r="229" spans="1:30" s="3" customFormat="1" hidden="1" x14ac:dyDescent="0.3">
      <c r="A229" s="4" t="s">
        <v>23</v>
      </c>
      <c r="B229" s="4" t="s">
        <v>18</v>
      </c>
      <c r="C229" s="4">
        <v>1</v>
      </c>
      <c r="D229" s="33">
        <f>D227*(1-0.15)</f>
        <v>1.5299999999999998E-2</v>
      </c>
      <c r="E229" s="33"/>
      <c r="F229" s="33"/>
      <c r="G229" s="33"/>
      <c r="H229" s="33"/>
      <c r="I229" s="33"/>
      <c r="J229" s="33">
        <f>J227*(1-0.45)</f>
        <v>7.1500000000000001E-3</v>
      </c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>
        <f>Y227*(1-0.5)</f>
        <v>4.0000000000000001E-3</v>
      </c>
      <c r="Z229" s="5"/>
      <c r="AA229" s="5"/>
      <c r="AB229" s="5"/>
      <c r="AC229" s="5"/>
      <c r="AD229" s="3">
        <f t="shared" si="3"/>
        <v>4.0000000000000001E-3</v>
      </c>
    </row>
    <row r="230" spans="1:30" s="3" customFormat="1" hidden="1" x14ac:dyDescent="0.3">
      <c r="A230" s="4" t="s">
        <v>23</v>
      </c>
      <c r="B230" s="4" t="s">
        <v>19</v>
      </c>
      <c r="C230" s="4">
        <v>1</v>
      </c>
      <c r="D230" s="33">
        <f>D227*(1-0.35)</f>
        <v>1.17E-2</v>
      </c>
      <c r="E230" s="33"/>
      <c r="F230" s="33"/>
      <c r="G230" s="33"/>
      <c r="H230" s="33"/>
      <c r="I230" s="33"/>
      <c r="J230" s="33">
        <f t="shared" ref="J230" si="10">J227*(1-0.35)</f>
        <v>8.4499999999999992E-3</v>
      </c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>
        <f>Y227*(1-0.1)</f>
        <v>7.2000000000000007E-3</v>
      </c>
      <c r="Z230" s="5"/>
      <c r="AA230" s="5"/>
      <c r="AB230" s="5"/>
      <c r="AC230" s="5"/>
      <c r="AD230" s="3">
        <f t="shared" si="3"/>
        <v>7.2000000000000007E-3</v>
      </c>
    </row>
    <row r="231" spans="1:30" s="3" customFormat="1" hidden="1" x14ac:dyDescent="0.3">
      <c r="A231" s="4" t="s">
        <v>23</v>
      </c>
      <c r="B231" s="4" t="s">
        <v>20</v>
      </c>
      <c r="C231" s="4">
        <v>1</v>
      </c>
      <c r="D231" s="33">
        <f>D227*(1+0.1)</f>
        <v>1.9800000000000002E-2</v>
      </c>
      <c r="E231" s="33"/>
      <c r="F231" s="33"/>
      <c r="G231" s="33"/>
      <c r="H231" s="33"/>
      <c r="I231" s="33"/>
      <c r="J231" s="33">
        <f>J227*(1+0.25)</f>
        <v>1.6250000000000001E-2</v>
      </c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>
        <f>Y227*(1+0.25)</f>
        <v>0.01</v>
      </c>
      <c r="Z231" s="5"/>
      <c r="AA231" s="5"/>
      <c r="AB231" s="5"/>
      <c r="AC231" s="5"/>
      <c r="AD231" s="3">
        <f t="shared" si="3"/>
        <v>0.01</v>
      </c>
    </row>
    <row r="232" spans="1:30" s="3" customFormat="1" hidden="1" x14ac:dyDescent="0.3">
      <c r="A232" s="4" t="s">
        <v>23</v>
      </c>
      <c r="B232" s="4" t="s">
        <v>4</v>
      </c>
      <c r="C232" s="4">
        <v>2</v>
      </c>
      <c r="D232" s="39">
        <v>0.03</v>
      </c>
      <c r="E232" s="39"/>
      <c r="F232" s="39"/>
      <c r="G232" s="39"/>
      <c r="H232" s="39"/>
      <c r="I232" s="39"/>
      <c r="J232" s="39">
        <v>0.03</v>
      </c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>
        <v>0.03</v>
      </c>
      <c r="Z232" s="23"/>
      <c r="AA232" s="23"/>
      <c r="AB232" s="23"/>
      <c r="AC232" s="23"/>
      <c r="AD232" s="20">
        <f t="shared" si="3"/>
        <v>0.03</v>
      </c>
    </row>
    <row r="233" spans="1:30" s="3" customFormat="1" hidden="1" x14ac:dyDescent="0.3">
      <c r="A233" s="4" t="s">
        <v>23</v>
      </c>
      <c r="B233" s="4" t="s">
        <v>17</v>
      </c>
      <c r="C233" s="4">
        <v>2</v>
      </c>
      <c r="D233" s="39">
        <f>D232*(1+0.05)</f>
        <v>3.15E-2</v>
      </c>
      <c r="E233" s="39"/>
      <c r="F233" s="39"/>
      <c r="G233" s="39"/>
      <c r="H233" s="39"/>
      <c r="I233" s="39"/>
      <c r="J233" s="39">
        <f>J232*(1+0.1)</f>
        <v>3.3000000000000002E-2</v>
      </c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>
        <f>Y232*(1+0.1)</f>
        <v>3.3000000000000002E-2</v>
      </c>
      <c r="Z233" s="24"/>
      <c r="AA233" s="24"/>
      <c r="AB233" s="24"/>
      <c r="AC233" s="24"/>
      <c r="AD233" s="20">
        <f t="shared" si="3"/>
        <v>3.3000000000000002E-2</v>
      </c>
    </row>
    <row r="234" spans="1:30" s="3" customFormat="1" hidden="1" x14ac:dyDescent="0.3">
      <c r="A234" s="4" t="s">
        <v>23</v>
      </c>
      <c r="B234" s="4" t="s">
        <v>18</v>
      </c>
      <c r="C234" s="4">
        <v>2</v>
      </c>
      <c r="D234" s="39">
        <f>D232</f>
        <v>0.03</v>
      </c>
      <c r="E234" s="39"/>
      <c r="F234" s="39"/>
      <c r="G234" s="39"/>
      <c r="H234" s="39"/>
      <c r="I234" s="39"/>
      <c r="J234" s="39">
        <f>J232*(1-0.2)</f>
        <v>2.4E-2</v>
      </c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>
        <f>Y232*(1-0.6)</f>
        <v>1.2E-2</v>
      </c>
      <c r="Z234" s="24"/>
      <c r="AA234" s="24"/>
      <c r="AB234" s="24"/>
      <c r="AC234" s="24"/>
      <c r="AD234" s="20">
        <f t="shared" si="3"/>
        <v>1.2E-2</v>
      </c>
    </row>
    <row r="235" spans="1:30" s="3" customFormat="1" hidden="1" x14ac:dyDescent="0.3">
      <c r="A235" s="4" t="s">
        <v>23</v>
      </c>
      <c r="B235" s="4" t="s">
        <v>19</v>
      </c>
      <c r="C235" s="4">
        <v>2</v>
      </c>
      <c r="D235" s="39">
        <f>D232*(1-0.35)</f>
        <v>1.95E-2</v>
      </c>
      <c r="E235" s="39"/>
      <c r="F235" s="39"/>
      <c r="G235" s="39"/>
      <c r="H235" s="39"/>
      <c r="I235" s="39"/>
      <c r="J235" s="39">
        <f t="shared" ref="J235" si="11">J232*(1-0.35)</f>
        <v>1.95E-2</v>
      </c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>
        <f>Y232*(1-0.1)</f>
        <v>2.7E-2</v>
      </c>
      <c r="Z235" s="24"/>
      <c r="AA235" s="24"/>
      <c r="AB235" s="24"/>
      <c r="AC235" s="24"/>
      <c r="AD235" s="20">
        <f t="shared" si="3"/>
        <v>2.7E-2</v>
      </c>
    </row>
    <row r="236" spans="1:30" s="3" customFormat="1" hidden="1" x14ac:dyDescent="0.3">
      <c r="A236" s="4" t="s">
        <v>23</v>
      </c>
      <c r="B236" s="4" t="s">
        <v>20</v>
      </c>
      <c r="C236" s="4">
        <v>2</v>
      </c>
      <c r="D236" s="39">
        <f>D232*(1+0.05)</f>
        <v>3.15E-2</v>
      </c>
      <c r="E236" s="39"/>
      <c r="F236" s="39"/>
      <c r="G236" s="39"/>
      <c r="H236" s="39"/>
      <c r="I236" s="39"/>
      <c r="J236" s="39">
        <f>J232*(1+0.1)</f>
        <v>3.3000000000000002E-2</v>
      </c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>
        <f>Y232*(1+0.1)</f>
        <v>3.3000000000000002E-2</v>
      </c>
      <c r="Z236" s="24"/>
      <c r="AA236" s="24"/>
      <c r="AB236" s="24"/>
      <c r="AC236" s="24"/>
      <c r="AD236" s="20">
        <f t="shared" si="3"/>
        <v>3.3000000000000002E-2</v>
      </c>
    </row>
    <row r="237" spans="1:30" s="3" customFormat="1" hidden="1" x14ac:dyDescent="0.3">
      <c r="A237" s="4" t="s">
        <v>23</v>
      </c>
      <c r="B237" s="4" t="s">
        <v>4</v>
      </c>
      <c r="C237" s="4">
        <v>3</v>
      </c>
      <c r="D237" s="32">
        <v>0.03</v>
      </c>
      <c r="E237" s="32"/>
      <c r="F237" s="32"/>
      <c r="G237" s="32"/>
      <c r="H237" s="32"/>
      <c r="I237" s="32"/>
      <c r="J237" s="32">
        <v>0.03</v>
      </c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>
        <v>2.53E-2</v>
      </c>
      <c r="Z237" s="21"/>
      <c r="AA237" s="21"/>
      <c r="AB237" s="21"/>
      <c r="AC237" s="21"/>
      <c r="AD237" s="21">
        <f t="shared" si="3"/>
        <v>2.53E-2</v>
      </c>
    </row>
    <row r="238" spans="1:30" s="3" customFormat="1" hidden="1" x14ac:dyDescent="0.3">
      <c r="A238" s="4" t="s">
        <v>23</v>
      </c>
      <c r="B238" s="4" t="s">
        <v>17</v>
      </c>
      <c r="C238" s="4">
        <v>3</v>
      </c>
      <c r="D238" s="32">
        <v>0.04</v>
      </c>
      <c r="E238" s="32"/>
      <c r="F238" s="32"/>
      <c r="G238" s="32"/>
      <c r="H238" s="32"/>
      <c r="I238" s="32"/>
      <c r="J238" s="32">
        <v>3.5000000000000003E-2</v>
      </c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>
        <v>1.0800000000000001E-2</v>
      </c>
      <c r="Z238" s="21"/>
      <c r="AA238" s="21"/>
      <c r="AB238" s="21"/>
      <c r="AC238" s="21"/>
      <c r="AD238" s="21">
        <f t="shared" si="3"/>
        <v>1.0800000000000001E-2</v>
      </c>
    </row>
    <row r="239" spans="1:30" s="3" customFormat="1" hidden="1" x14ac:dyDescent="0.3">
      <c r="A239" s="4" t="s">
        <v>23</v>
      </c>
      <c r="B239" s="4" t="s">
        <v>18</v>
      </c>
      <c r="C239" s="4">
        <v>3</v>
      </c>
      <c r="D239" s="32">
        <v>3.5000000000000003E-2</v>
      </c>
      <c r="E239" s="32"/>
      <c r="F239" s="32"/>
      <c r="G239" s="32"/>
      <c r="H239" s="32"/>
      <c r="I239" s="32"/>
      <c r="J239" s="32">
        <v>2.8000000000000004E-2</v>
      </c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>
        <v>4.0000000000000001E-3</v>
      </c>
      <c r="Z239" s="21"/>
      <c r="AA239" s="21"/>
      <c r="AB239" s="21"/>
      <c r="AC239" s="21"/>
      <c r="AD239" s="21">
        <f t="shared" si="3"/>
        <v>4.0000000000000001E-3</v>
      </c>
    </row>
    <row r="240" spans="1:30" s="3" customFormat="1" hidden="1" x14ac:dyDescent="0.3">
      <c r="A240" s="4" t="s">
        <v>23</v>
      </c>
      <c r="B240" s="4" t="s">
        <v>19</v>
      </c>
      <c r="C240" s="4">
        <v>3</v>
      </c>
      <c r="D240" s="32">
        <v>2.7999999999999997E-2</v>
      </c>
      <c r="E240" s="32"/>
      <c r="F240" s="32"/>
      <c r="G240" s="32"/>
      <c r="H240" s="32"/>
      <c r="I240" s="32"/>
      <c r="J240" s="32">
        <v>2.4500000000000001E-2</v>
      </c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>
        <v>9.0000000000000011E-3</v>
      </c>
      <c r="Z240" s="21"/>
      <c r="AA240" s="21"/>
      <c r="AB240" s="21"/>
      <c r="AC240" s="21"/>
      <c r="AD240" s="21">
        <f t="shared" si="3"/>
        <v>9.0000000000000011E-3</v>
      </c>
    </row>
    <row r="241" spans="1:30" s="3" customFormat="1" hidden="1" x14ac:dyDescent="0.3">
      <c r="A241" s="4" t="s">
        <v>23</v>
      </c>
      <c r="B241" s="4" t="s">
        <v>20</v>
      </c>
      <c r="C241" s="4">
        <v>3</v>
      </c>
      <c r="D241" s="32">
        <v>0.04</v>
      </c>
      <c r="E241" s="32"/>
      <c r="F241" s="32"/>
      <c r="G241" s="32"/>
      <c r="H241" s="32"/>
      <c r="I241" s="32"/>
      <c r="J241" s="32">
        <v>3.5000000000000003E-2</v>
      </c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>
        <v>1.1000000000000001E-2</v>
      </c>
      <c r="Z241" s="21"/>
      <c r="AA241" s="21"/>
      <c r="AB241" s="21"/>
      <c r="AC241" s="21"/>
      <c r="AD241" s="21">
        <f t="shared" si="3"/>
        <v>1.1000000000000001E-2</v>
      </c>
    </row>
    <row r="242" spans="1:30" s="3" customFormat="1" hidden="1" x14ac:dyDescent="0.3">
      <c r="A242" s="4" t="s">
        <v>24</v>
      </c>
      <c r="B242" s="4" t="s">
        <v>4</v>
      </c>
      <c r="C242" s="4">
        <v>1</v>
      </c>
      <c r="D242" s="33">
        <v>0.01</v>
      </c>
      <c r="E242" s="33"/>
      <c r="F242" s="33"/>
      <c r="G242" s="33"/>
      <c r="H242" s="33"/>
      <c r="I242" s="33"/>
      <c r="J242" s="33">
        <v>6.0000000000000001E-3</v>
      </c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>
        <v>0</v>
      </c>
      <c r="Z242" s="9"/>
      <c r="AA242" s="9"/>
      <c r="AB242" s="9"/>
      <c r="AC242" s="9"/>
      <c r="AD242" s="3">
        <f t="shared" si="3"/>
        <v>0</v>
      </c>
    </row>
    <row r="243" spans="1:30" s="3" customFormat="1" hidden="1" x14ac:dyDescent="0.3">
      <c r="A243" s="4" t="s">
        <v>24</v>
      </c>
      <c r="B243" s="4" t="s">
        <v>17</v>
      </c>
      <c r="C243" s="4">
        <v>1</v>
      </c>
      <c r="D243" s="33">
        <f>D242*(1+0.1)</f>
        <v>1.1000000000000001E-2</v>
      </c>
      <c r="E243" s="33"/>
      <c r="F243" s="33"/>
      <c r="G243" s="33"/>
      <c r="H243" s="33"/>
      <c r="I243" s="33"/>
      <c r="J243" s="33">
        <f>J242*(1+0.25)</f>
        <v>7.4999999999999997E-3</v>
      </c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>
        <f>Y242+0.002</f>
        <v>2E-3</v>
      </c>
      <c r="Z243" s="5"/>
      <c r="AA243" s="5"/>
      <c r="AB243" s="5"/>
      <c r="AC243" s="5"/>
      <c r="AD243" s="3">
        <f t="shared" si="3"/>
        <v>2E-3</v>
      </c>
    </row>
    <row r="244" spans="1:30" s="3" customFormat="1" hidden="1" x14ac:dyDescent="0.3">
      <c r="A244" s="4" t="s">
        <v>24</v>
      </c>
      <c r="B244" s="4" t="s">
        <v>18</v>
      </c>
      <c r="C244" s="4">
        <v>1</v>
      </c>
      <c r="D244" s="33">
        <f>D242*(1-0.15)</f>
        <v>8.5000000000000006E-3</v>
      </c>
      <c r="E244" s="33"/>
      <c r="F244" s="33"/>
      <c r="G244" s="33"/>
      <c r="H244" s="33"/>
      <c r="I244" s="33"/>
      <c r="J244" s="33">
        <f>J242*(1-0.45)</f>
        <v>3.3000000000000004E-3</v>
      </c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>
        <f>Y242-0.004</f>
        <v>-4.0000000000000001E-3</v>
      </c>
      <c r="Z244" s="5"/>
      <c r="AA244" s="5"/>
      <c r="AB244" s="5"/>
      <c r="AC244" s="5"/>
      <c r="AD244" s="3">
        <f t="shared" si="3"/>
        <v>-4.0000000000000001E-3</v>
      </c>
    </row>
    <row r="245" spans="1:30" s="3" customFormat="1" hidden="1" x14ac:dyDescent="0.3">
      <c r="A245" s="4" t="s">
        <v>24</v>
      </c>
      <c r="B245" s="4" t="s">
        <v>19</v>
      </c>
      <c r="C245" s="4">
        <v>1</v>
      </c>
      <c r="D245" s="33">
        <f>D242*(1-0.35)</f>
        <v>6.5000000000000006E-3</v>
      </c>
      <c r="E245" s="33"/>
      <c r="F245" s="33"/>
      <c r="G245" s="33"/>
      <c r="H245" s="33"/>
      <c r="I245" s="33"/>
      <c r="J245" s="33">
        <f t="shared" ref="J245" si="12">J242*(1-0.35)</f>
        <v>3.9000000000000003E-3</v>
      </c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>
        <f>Y242-0.001</f>
        <v>-1E-3</v>
      </c>
      <c r="Z245" s="5"/>
      <c r="AA245" s="5"/>
      <c r="AB245" s="5"/>
      <c r="AC245" s="5"/>
      <c r="AD245" s="3">
        <f t="shared" si="3"/>
        <v>-1E-3</v>
      </c>
    </row>
    <row r="246" spans="1:30" s="3" customFormat="1" hidden="1" x14ac:dyDescent="0.3">
      <c r="A246" s="4" t="s">
        <v>24</v>
      </c>
      <c r="B246" s="4" t="s">
        <v>20</v>
      </c>
      <c r="C246" s="4">
        <v>1</v>
      </c>
      <c r="D246" s="33">
        <f>D242*(1+0.1)</f>
        <v>1.1000000000000001E-2</v>
      </c>
      <c r="E246" s="33"/>
      <c r="F246" s="33"/>
      <c r="G246" s="33"/>
      <c r="H246" s="33"/>
      <c r="I246" s="33"/>
      <c r="J246" s="33">
        <f>J242*(1+0.25)</f>
        <v>7.4999999999999997E-3</v>
      </c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>
        <f>Y242+0.002</f>
        <v>2E-3</v>
      </c>
      <c r="Z246" s="5"/>
      <c r="AA246" s="5"/>
      <c r="AB246" s="5"/>
      <c r="AC246" s="5"/>
      <c r="AD246" s="3">
        <f t="shared" si="3"/>
        <v>2E-3</v>
      </c>
    </row>
    <row r="247" spans="1:30" s="3" customFormat="1" hidden="1" x14ac:dyDescent="0.3">
      <c r="A247" s="4" t="s">
        <v>24</v>
      </c>
      <c r="B247" s="4" t="s">
        <v>4</v>
      </c>
      <c r="C247" s="4">
        <v>2</v>
      </c>
      <c r="D247" s="33">
        <v>0.04</v>
      </c>
      <c r="E247" s="33"/>
      <c r="F247" s="33"/>
      <c r="G247" s="33"/>
      <c r="H247" s="33"/>
      <c r="I247" s="33"/>
      <c r="J247" s="33">
        <v>0.04</v>
      </c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>
        <v>0.04</v>
      </c>
      <c r="Z247" s="9"/>
      <c r="AA247" s="9"/>
      <c r="AB247" s="9"/>
      <c r="AC247" s="9"/>
      <c r="AD247" s="3">
        <f t="shared" si="3"/>
        <v>0.04</v>
      </c>
    </row>
    <row r="248" spans="1:30" s="3" customFormat="1" hidden="1" x14ac:dyDescent="0.3">
      <c r="A248" s="4" t="s">
        <v>24</v>
      </c>
      <c r="B248" s="4" t="s">
        <v>17</v>
      </c>
      <c r="C248" s="4">
        <v>2</v>
      </c>
      <c r="D248" s="33">
        <f>D247*(1+0.05)</f>
        <v>4.2000000000000003E-2</v>
      </c>
      <c r="E248" s="33"/>
      <c r="F248" s="33"/>
      <c r="G248" s="33"/>
      <c r="H248" s="33"/>
      <c r="I248" s="33"/>
      <c r="J248" s="33">
        <f>J247*(1+0.1)</f>
        <v>4.4000000000000004E-2</v>
      </c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>
        <f>Y247*(1+0.1)</f>
        <v>4.4000000000000004E-2</v>
      </c>
      <c r="Z248" s="5"/>
      <c r="AA248" s="5"/>
      <c r="AB248" s="5"/>
      <c r="AC248" s="5"/>
      <c r="AD248" s="3">
        <f t="shared" si="3"/>
        <v>4.4000000000000004E-2</v>
      </c>
    </row>
    <row r="249" spans="1:30" s="3" customFormat="1" hidden="1" x14ac:dyDescent="0.3">
      <c r="A249" s="4" t="s">
        <v>24</v>
      </c>
      <c r="B249" s="4" t="s">
        <v>18</v>
      </c>
      <c r="C249" s="4">
        <v>2</v>
      </c>
      <c r="D249" s="33">
        <f>D247</f>
        <v>0.04</v>
      </c>
      <c r="E249" s="33"/>
      <c r="F249" s="33"/>
      <c r="G249" s="33"/>
      <c r="H249" s="33"/>
      <c r="I249" s="33"/>
      <c r="J249" s="33">
        <f>J247*(1-0.2)</f>
        <v>3.2000000000000001E-2</v>
      </c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>
        <f>Y247*(1-0.6)</f>
        <v>1.6E-2</v>
      </c>
      <c r="Z249" s="5"/>
      <c r="AA249" s="5"/>
      <c r="AB249" s="5"/>
      <c r="AC249" s="5"/>
      <c r="AD249" s="3">
        <f t="shared" si="3"/>
        <v>1.6E-2</v>
      </c>
    </row>
    <row r="250" spans="1:30" s="3" customFormat="1" hidden="1" x14ac:dyDescent="0.3">
      <c r="A250" s="4" t="s">
        <v>24</v>
      </c>
      <c r="B250" s="4" t="s">
        <v>19</v>
      </c>
      <c r="C250" s="4">
        <v>2</v>
      </c>
      <c r="D250" s="33">
        <f>D247*(1-0.35)</f>
        <v>2.6000000000000002E-2</v>
      </c>
      <c r="E250" s="33"/>
      <c r="F250" s="33"/>
      <c r="G250" s="33"/>
      <c r="H250" s="33"/>
      <c r="I250" s="33"/>
      <c r="J250" s="33">
        <f t="shared" ref="J250" si="13">J247*(1-0.35)</f>
        <v>2.6000000000000002E-2</v>
      </c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>
        <f>Y247*(1-0.1)</f>
        <v>3.6000000000000004E-2</v>
      </c>
      <c r="Z250" s="5"/>
      <c r="AA250" s="5"/>
      <c r="AB250" s="5"/>
      <c r="AC250" s="5"/>
      <c r="AD250" s="3">
        <f t="shared" si="3"/>
        <v>3.6000000000000004E-2</v>
      </c>
    </row>
    <row r="251" spans="1:30" s="3" customFormat="1" hidden="1" x14ac:dyDescent="0.3">
      <c r="A251" s="4" t="s">
        <v>24</v>
      </c>
      <c r="B251" s="4" t="s">
        <v>20</v>
      </c>
      <c r="C251" s="4">
        <v>2</v>
      </c>
      <c r="D251" s="33">
        <f>D247*(1+0.05)</f>
        <v>4.2000000000000003E-2</v>
      </c>
      <c r="E251" s="33"/>
      <c r="F251" s="33"/>
      <c r="G251" s="33"/>
      <c r="H251" s="33"/>
      <c r="I251" s="33"/>
      <c r="J251" s="33">
        <f>J247*(1+0.1)</f>
        <v>4.4000000000000004E-2</v>
      </c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>
        <f>Y247*(1+0.1)</f>
        <v>4.4000000000000004E-2</v>
      </c>
      <c r="Z251" s="5"/>
      <c r="AA251" s="5"/>
      <c r="AB251" s="5"/>
      <c r="AC251" s="5"/>
      <c r="AD251" s="3">
        <f t="shared" si="3"/>
        <v>4.4000000000000004E-2</v>
      </c>
    </row>
    <row r="252" spans="1:30" s="3" customFormat="1" hidden="1" x14ac:dyDescent="0.3">
      <c r="A252" s="4" t="s">
        <v>24</v>
      </c>
      <c r="B252" s="4" t="s">
        <v>4</v>
      </c>
      <c r="C252" s="4">
        <v>3</v>
      </c>
      <c r="D252" s="33">
        <v>0</v>
      </c>
      <c r="E252" s="33"/>
      <c r="F252" s="33"/>
      <c r="G252" s="33"/>
      <c r="H252" s="33"/>
      <c r="I252" s="33"/>
      <c r="J252" s="33">
        <v>0</v>
      </c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>
        <v>0</v>
      </c>
      <c r="Z252" s="9"/>
      <c r="AA252" s="9"/>
      <c r="AB252" s="9"/>
      <c r="AC252" s="9"/>
      <c r="AD252" s="3">
        <f t="shared" si="3"/>
        <v>0</v>
      </c>
    </row>
    <row r="253" spans="1:30" s="3" customFormat="1" hidden="1" x14ac:dyDescent="0.3">
      <c r="A253" s="4" t="s">
        <v>24</v>
      </c>
      <c r="B253" s="4" t="s">
        <v>17</v>
      </c>
      <c r="C253" s="4">
        <v>3</v>
      </c>
      <c r="D253" s="33">
        <f>D252+0.001</f>
        <v>1E-3</v>
      </c>
      <c r="E253" s="33"/>
      <c r="F253" s="33"/>
      <c r="G253" s="33"/>
      <c r="H253" s="33"/>
      <c r="I253" s="33"/>
      <c r="J253" s="33">
        <f>J252+0.002</f>
        <v>2E-3</v>
      </c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>
        <f>Y252+0.002</f>
        <v>2E-3</v>
      </c>
      <c r="Z253" s="5"/>
      <c r="AA253" s="5"/>
      <c r="AB253" s="5"/>
      <c r="AC253" s="5"/>
      <c r="AD253" s="3">
        <f t="shared" si="3"/>
        <v>2E-3</v>
      </c>
    </row>
    <row r="254" spans="1:30" s="3" customFormat="1" hidden="1" x14ac:dyDescent="0.3">
      <c r="A254" s="4" t="s">
        <v>24</v>
      </c>
      <c r="B254" s="4" t="s">
        <v>18</v>
      </c>
      <c r="C254" s="4">
        <v>3</v>
      </c>
      <c r="D254" s="33">
        <f>D252</f>
        <v>0</v>
      </c>
      <c r="E254" s="33"/>
      <c r="F254" s="33"/>
      <c r="G254" s="33"/>
      <c r="H254" s="33"/>
      <c r="I254" s="33"/>
      <c r="J254" s="33">
        <f>J252-0.002</f>
        <v>-2E-3</v>
      </c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>
        <f>Y252-0.006</f>
        <v>-6.0000000000000001E-3</v>
      </c>
      <c r="Z254" s="5"/>
      <c r="AA254" s="5"/>
      <c r="AB254" s="5"/>
      <c r="AC254" s="5"/>
      <c r="AD254" s="3">
        <f t="shared" si="3"/>
        <v>-6.0000000000000001E-3</v>
      </c>
    </row>
    <row r="255" spans="1:30" s="3" customFormat="1" hidden="1" x14ac:dyDescent="0.3">
      <c r="A255" s="4" t="s">
        <v>24</v>
      </c>
      <c r="B255" s="4" t="s">
        <v>19</v>
      </c>
      <c r="C255" s="4">
        <v>3</v>
      </c>
      <c r="D255" s="33">
        <f>D252-0.003</f>
        <v>-3.0000000000000001E-3</v>
      </c>
      <c r="E255" s="33"/>
      <c r="F255" s="33"/>
      <c r="G255" s="33"/>
      <c r="H255" s="33"/>
      <c r="I255" s="33"/>
      <c r="J255" s="33">
        <f t="shared" ref="J255" si="14">J252-0.003</f>
        <v>-3.0000000000000001E-3</v>
      </c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>
        <f>Y252-0.001</f>
        <v>-1E-3</v>
      </c>
      <c r="Z255" s="5"/>
      <c r="AA255" s="5"/>
      <c r="AB255" s="5"/>
      <c r="AC255" s="5"/>
      <c r="AD255" s="3">
        <f t="shared" si="3"/>
        <v>-1E-3</v>
      </c>
    </row>
    <row r="256" spans="1:30" s="3" customFormat="1" hidden="1" x14ac:dyDescent="0.3">
      <c r="A256" s="4" t="s">
        <v>24</v>
      </c>
      <c r="B256" s="4" t="s">
        <v>20</v>
      </c>
      <c r="C256" s="4">
        <v>3</v>
      </c>
      <c r="D256" s="33">
        <f>D252+0.001</f>
        <v>1E-3</v>
      </c>
      <c r="E256" s="33"/>
      <c r="F256" s="33"/>
      <c r="G256" s="33"/>
      <c r="H256" s="33"/>
      <c r="I256" s="33"/>
      <c r="J256" s="33">
        <f>J252+0.002</f>
        <v>2E-3</v>
      </c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>
        <f>Y252+0.002</f>
        <v>2E-3</v>
      </c>
      <c r="Z256" s="5"/>
      <c r="AA256" s="5"/>
      <c r="AB256" s="5"/>
      <c r="AC256" s="5"/>
      <c r="AD256" s="3">
        <f t="shared" si="3"/>
        <v>2E-3</v>
      </c>
    </row>
    <row r="257" spans="1:34" customFormat="1" hidden="1" x14ac:dyDescent="0.3">
      <c r="A257" s="4" t="s">
        <v>25</v>
      </c>
      <c r="B257" s="4" t="s">
        <v>4</v>
      </c>
      <c r="C257" s="4">
        <v>1</v>
      </c>
      <c r="D257" s="33"/>
      <c r="E257" s="33">
        <v>1.4494146750886568E-2</v>
      </c>
      <c r="F257" s="33"/>
      <c r="G257" s="33"/>
      <c r="H257" s="33"/>
      <c r="I257" s="33"/>
      <c r="J257" s="33">
        <v>4.0575252300959347E-2</v>
      </c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>
        <v>5.8187758344813982E-2</v>
      </c>
      <c r="Z257" s="9"/>
      <c r="AA257" s="9"/>
      <c r="AB257" s="9"/>
      <c r="AC257" s="9"/>
      <c r="AD257" s="28">
        <v>3.460405334591405E-2</v>
      </c>
    </row>
    <row r="258" spans="1:34" customFormat="1" hidden="1" x14ac:dyDescent="0.3">
      <c r="A258" s="4" t="s">
        <v>25</v>
      </c>
      <c r="B258" s="4" t="s">
        <v>17</v>
      </c>
      <c r="C258" s="4">
        <v>1</v>
      </c>
      <c r="D258" s="33">
        <f>D257*(1+0.1)</f>
        <v>0</v>
      </c>
      <c r="E258" s="33"/>
      <c r="F258" s="33"/>
      <c r="G258" s="33"/>
      <c r="H258" s="33"/>
      <c r="I258" s="33"/>
      <c r="J258" s="33">
        <f>J257*(1+0.25)</f>
        <v>5.0719065376199184E-2</v>
      </c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>
        <f>Y257+0.002</f>
        <v>6.0187758344813984E-2</v>
      </c>
      <c r="Z258" s="5"/>
      <c r="AA258" s="5"/>
      <c r="AB258" s="5"/>
      <c r="AC258" s="5"/>
      <c r="AD258" s="5">
        <f>AD257+0.002</f>
        <v>3.6604053345914052E-2</v>
      </c>
    </row>
    <row r="259" spans="1:34" customFormat="1" hidden="1" x14ac:dyDescent="0.3">
      <c r="A259" s="4" t="s">
        <v>25</v>
      </c>
      <c r="B259" s="4" t="s">
        <v>18</v>
      </c>
      <c r="C259" s="4">
        <v>1</v>
      </c>
      <c r="D259" s="33">
        <f>D257*(1-0.15)</f>
        <v>0</v>
      </c>
      <c r="E259" s="33"/>
      <c r="F259" s="33"/>
      <c r="G259" s="33"/>
      <c r="H259" s="33"/>
      <c r="I259" s="33"/>
      <c r="J259" s="33">
        <f>J257*(1-0.45)</f>
        <v>2.2316388765527644E-2</v>
      </c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>
        <f>Y257-0.004</f>
        <v>5.4187758344813985E-2</v>
      </c>
      <c r="Z259" s="5"/>
      <c r="AA259" s="5"/>
      <c r="AB259" s="5"/>
      <c r="AC259" s="5"/>
      <c r="AD259" s="5">
        <f>AD257-0.004</f>
        <v>3.060405334591405E-2</v>
      </c>
    </row>
    <row r="260" spans="1:34" customFormat="1" hidden="1" x14ac:dyDescent="0.3">
      <c r="A260" s="4" t="s">
        <v>25</v>
      </c>
      <c r="B260" s="4" t="s">
        <v>19</v>
      </c>
      <c r="C260" s="4">
        <v>1</v>
      </c>
      <c r="D260" s="33">
        <f>D257*(1-0.35)</f>
        <v>0</v>
      </c>
      <c r="E260" s="33"/>
      <c r="F260" s="33"/>
      <c r="G260" s="33"/>
      <c r="H260" s="33"/>
      <c r="I260" s="33"/>
      <c r="J260" s="33">
        <f t="shared" ref="J260" si="15">J257*(1-0.35)</f>
        <v>2.6373913995623575E-2</v>
      </c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>
        <f>Y257-0.001</f>
        <v>5.7187758344813981E-2</v>
      </c>
      <c r="Z260" s="5"/>
      <c r="AA260" s="5"/>
      <c r="AB260" s="5"/>
      <c r="AC260" s="5"/>
      <c r="AD260" s="5">
        <f>AD257-0.001</f>
        <v>3.3604053345914049E-2</v>
      </c>
    </row>
    <row r="261" spans="1:34" customFormat="1" hidden="1" x14ac:dyDescent="0.3">
      <c r="A261" s="4" t="s">
        <v>25</v>
      </c>
      <c r="B261" s="4" t="s">
        <v>20</v>
      </c>
      <c r="C261" s="4">
        <v>1</v>
      </c>
      <c r="D261" s="33">
        <f>D257*(1+0.1)</f>
        <v>0</v>
      </c>
      <c r="E261" s="33"/>
      <c r="F261" s="33"/>
      <c r="G261" s="33"/>
      <c r="H261" s="33"/>
      <c r="I261" s="33"/>
      <c r="J261" s="33">
        <f>J257*(1+0.25)</f>
        <v>5.0719065376199184E-2</v>
      </c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>
        <f>Y257+0.002</f>
        <v>6.0187758344813984E-2</v>
      </c>
      <c r="Z261" s="5"/>
      <c r="AA261" s="5"/>
      <c r="AB261" s="5"/>
      <c r="AC261" s="5"/>
      <c r="AD261" s="5">
        <f>AD257+0.002</f>
        <v>3.6604053345914052E-2</v>
      </c>
    </row>
    <row r="262" spans="1:34" customFormat="1" hidden="1" x14ac:dyDescent="0.3">
      <c r="A262" s="4" t="s">
        <v>25</v>
      </c>
      <c r="B262" s="4" t="s">
        <v>4</v>
      </c>
      <c r="C262" s="4">
        <v>2</v>
      </c>
      <c r="D262" s="33">
        <v>5.7000000000000002E-2</v>
      </c>
      <c r="E262" s="33"/>
      <c r="F262" s="33"/>
      <c r="G262" s="33"/>
      <c r="H262" s="33"/>
      <c r="I262" s="33"/>
      <c r="J262" s="25">
        <v>8.8852418028277425E-2</v>
      </c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9"/>
      <c r="AA262" s="9"/>
      <c r="AB262" s="9"/>
      <c r="AC262" s="9"/>
      <c r="AD262" s="16">
        <v>6.2894167464458292E-2</v>
      </c>
    </row>
    <row r="263" spans="1:34" customFormat="1" hidden="1" x14ac:dyDescent="0.3">
      <c r="A263" s="4" t="s">
        <v>25</v>
      </c>
      <c r="B263" s="4" t="s">
        <v>17</v>
      </c>
      <c r="C263" s="4">
        <v>2</v>
      </c>
      <c r="D263" s="33">
        <f>D262*(1+0.05)</f>
        <v>5.9850000000000007E-2</v>
      </c>
      <c r="E263" s="33"/>
      <c r="F263" s="33"/>
      <c r="G263" s="33"/>
      <c r="H263" s="33"/>
      <c r="I263" s="33"/>
      <c r="J263" s="33">
        <f t="shared" ref="J263:AD263" si="16">J262*(1+0.05)</f>
        <v>9.3295038929691293E-2</v>
      </c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5"/>
      <c r="AA263" s="5"/>
      <c r="AB263" s="5"/>
      <c r="AC263" s="5"/>
      <c r="AD263" s="5">
        <f t="shared" si="16"/>
        <v>6.6038875837681213E-2</v>
      </c>
    </row>
    <row r="264" spans="1:34" customFormat="1" hidden="1" x14ac:dyDescent="0.3">
      <c r="A264" s="4" t="s">
        <v>25</v>
      </c>
      <c r="B264" s="4" t="s">
        <v>18</v>
      </c>
      <c r="C264" s="4">
        <v>2</v>
      </c>
      <c r="D264" s="33">
        <f>D262</f>
        <v>5.7000000000000002E-2</v>
      </c>
      <c r="E264" s="33"/>
      <c r="F264" s="33"/>
      <c r="G264" s="33"/>
      <c r="H264" s="33"/>
      <c r="I264" s="33"/>
      <c r="J264" s="33">
        <f t="shared" ref="J264:AD264" si="17">J262</f>
        <v>8.8852418028277425E-2</v>
      </c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5"/>
      <c r="AA264" s="5"/>
      <c r="AB264" s="5"/>
      <c r="AC264" s="5"/>
      <c r="AD264" s="5">
        <f t="shared" si="17"/>
        <v>6.2894167464458292E-2</v>
      </c>
    </row>
    <row r="265" spans="1:34" customFormat="1" hidden="1" x14ac:dyDescent="0.3">
      <c r="A265" s="4" t="s">
        <v>25</v>
      </c>
      <c r="B265" s="4" t="s">
        <v>19</v>
      </c>
      <c r="C265" s="4">
        <v>2</v>
      </c>
      <c r="D265" s="33">
        <f>D262*(1-0.35)</f>
        <v>3.705E-2</v>
      </c>
      <c r="E265" s="33"/>
      <c r="F265" s="33"/>
      <c r="G265" s="33"/>
      <c r="H265" s="33"/>
      <c r="I265" s="33"/>
      <c r="J265" s="33">
        <f t="shared" ref="J265:AD265" si="18">J262*(1-0.35)</f>
        <v>5.7754071718380325E-2</v>
      </c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5"/>
      <c r="AA265" s="5"/>
      <c r="AB265" s="5"/>
      <c r="AC265" s="5"/>
      <c r="AD265" s="5">
        <f t="shared" si="18"/>
        <v>4.0881208851897895E-2</v>
      </c>
    </row>
    <row r="266" spans="1:34" customFormat="1" hidden="1" x14ac:dyDescent="0.3">
      <c r="A266" s="4" t="s">
        <v>25</v>
      </c>
      <c r="B266" s="4" t="s">
        <v>20</v>
      </c>
      <c r="C266" s="4">
        <v>2</v>
      </c>
      <c r="D266" s="33">
        <f>D262*(1+0.05)</f>
        <v>5.9850000000000007E-2</v>
      </c>
      <c r="E266" s="33"/>
      <c r="F266" s="33"/>
      <c r="G266" s="33"/>
      <c r="H266" s="33"/>
      <c r="I266" s="33"/>
      <c r="J266" s="33">
        <f t="shared" ref="J266:AD266" si="19">J262*(1+0.05)</f>
        <v>9.3295038929691293E-2</v>
      </c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5"/>
      <c r="AA266" s="5"/>
      <c r="AB266" s="5"/>
      <c r="AC266" s="5"/>
      <c r="AD266" s="5">
        <f t="shared" si="19"/>
        <v>6.6038875837681213E-2</v>
      </c>
    </row>
    <row r="267" spans="1:34" customFormat="1" hidden="1" x14ac:dyDescent="0.3">
      <c r="A267" s="4" t="s">
        <v>25</v>
      </c>
      <c r="B267" s="4" t="s">
        <v>4</v>
      </c>
      <c r="C267" s="4">
        <v>3</v>
      </c>
      <c r="D267" s="33">
        <v>0.04</v>
      </c>
      <c r="E267" s="33"/>
      <c r="F267" s="33"/>
      <c r="G267" s="33"/>
      <c r="H267" s="33"/>
      <c r="I267" s="33"/>
      <c r="J267" s="33">
        <v>0.04</v>
      </c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25">
        <v>0.04</v>
      </c>
      <c r="Z267" s="9"/>
      <c r="AA267" s="9"/>
      <c r="AB267" s="9"/>
      <c r="AC267" s="9"/>
      <c r="AD267" s="28">
        <v>0.04</v>
      </c>
    </row>
    <row r="268" spans="1:34" customFormat="1" hidden="1" x14ac:dyDescent="0.3">
      <c r="A268" s="4" t="s">
        <v>25</v>
      </c>
      <c r="B268" s="4" t="s">
        <v>17</v>
      </c>
      <c r="C268" s="4">
        <v>3</v>
      </c>
      <c r="D268" s="33">
        <f>D267+0.001</f>
        <v>4.1000000000000002E-2</v>
      </c>
      <c r="E268" s="33"/>
      <c r="F268" s="33"/>
      <c r="G268" s="33"/>
      <c r="H268" s="33"/>
      <c r="I268" s="33"/>
      <c r="J268" s="33">
        <f>J267+0.002</f>
        <v>4.2000000000000003E-2</v>
      </c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>
        <f>Y267+0.002</f>
        <v>4.2000000000000003E-2</v>
      </c>
      <c r="Z268" s="5"/>
      <c r="AA268" s="5"/>
      <c r="AB268" s="5"/>
      <c r="AC268" s="5"/>
      <c r="AD268" s="3">
        <f>Y268</f>
        <v>4.2000000000000003E-2</v>
      </c>
    </row>
    <row r="269" spans="1:34" customFormat="1" hidden="1" x14ac:dyDescent="0.3">
      <c r="A269" s="4" t="s">
        <v>25</v>
      </c>
      <c r="B269" s="4" t="s">
        <v>18</v>
      </c>
      <c r="C269" s="4">
        <v>3</v>
      </c>
      <c r="D269" s="33">
        <f>D267</f>
        <v>0.04</v>
      </c>
      <c r="E269" s="33"/>
      <c r="F269" s="33"/>
      <c r="G269" s="33"/>
      <c r="H269" s="33"/>
      <c r="I269" s="33"/>
      <c r="J269" s="33">
        <f>J267-0.002</f>
        <v>3.7999999999999999E-2</v>
      </c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>
        <f>Y267-0.006</f>
        <v>3.4000000000000002E-2</v>
      </c>
      <c r="Z269" s="5"/>
      <c r="AA269" s="5"/>
      <c r="AB269" s="5"/>
      <c r="AC269" s="5"/>
      <c r="AD269" s="3">
        <f>Y269</f>
        <v>3.4000000000000002E-2</v>
      </c>
    </row>
    <row r="270" spans="1:34" customFormat="1" hidden="1" x14ac:dyDescent="0.3">
      <c r="A270" s="4" t="s">
        <v>25</v>
      </c>
      <c r="B270" s="4" t="s">
        <v>19</v>
      </c>
      <c r="C270" s="4">
        <v>3</v>
      </c>
      <c r="D270" s="33">
        <f>D267-0.003</f>
        <v>3.6999999999999998E-2</v>
      </c>
      <c r="E270" s="33"/>
      <c r="F270" s="33"/>
      <c r="G270" s="33"/>
      <c r="H270" s="33"/>
      <c r="I270" s="33"/>
      <c r="J270" s="33">
        <f t="shared" ref="J270" si="20">J267-0.003</f>
        <v>3.6999999999999998E-2</v>
      </c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>
        <f>Y267-0.001</f>
        <v>3.9E-2</v>
      </c>
      <c r="Z270" s="5"/>
      <c r="AA270" s="5"/>
      <c r="AB270" s="5"/>
      <c r="AC270" s="5"/>
      <c r="AD270" s="3">
        <f>Y270</f>
        <v>3.9E-2</v>
      </c>
    </row>
    <row r="271" spans="1:34" customFormat="1" hidden="1" x14ac:dyDescent="0.3">
      <c r="A271" s="4" t="s">
        <v>25</v>
      </c>
      <c r="B271" s="4" t="s">
        <v>20</v>
      </c>
      <c r="C271" s="4">
        <v>3</v>
      </c>
      <c r="D271" s="33">
        <f>D267+0.001</f>
        <v>4.1000000000000002E-2</v>
      </c>
      <c r="E271" s="33"/>
      <c r="F271" s="33"/>
      <c r="G271" s="33"/>
      <c r="H271" s="33"/>
      <c r="I271" s="33"/>
      <c r="J271" s="33">
        <f>J267+0.002</f>
        <v>4.2000000000000003E-2</v>
      </c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>
        <f>Y267+0.002</f>
        <v>4.2000000000000003E-2</v>
      </c>
      <c r="Z271" s="5"/>
      <c r="AA271" s="5"/>
      <c r="AB271" s="5"/>
      <c r="AC271" s="5"/>
      <c r="AD271" s="3">
        <f>Y271</f>
        <v>4.2000000000000003E-2</v>
      </c>
    </row>
    <row r="272" spans="1:34" customFormat="1" hidden="1" x14ac:dyDescent="0.3">
      <c r="A272" s="4" t="s">
        <v>26</v>
      </c>
      <c r="B272" s="4" t="s">
        <v>4</v>
      </c>
      <c r="C272" s="4">
        <v>1</v>
      </c>
      <c r="D272" s="35"/>
      <c r="E272" s="40">
        <v>1.01E-2</v>
      </c>
      <c r="F272" s="31"/>
      <c r="G272" s="31"/>
      <c r="H272" s="31"/>
      <c r="I272" s="31"/>
      <c r="J272" s="31">
        <v>2.0402E-2</v>
      </c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>
        <v>1.9E-2</v>
      </c>
      <c r="Z272" s="17"/>
      <c r="AA272" s="17"/>
      <c r="AB272" s="17"/>
      <c r="AC272" s="17"/>
      <c r="AD272" s="17">
        <v>1.0500000000000001E-2</v>
      </c>
      <c r="AE272" s="17"/>
      <c r="AF272" s="17"/>
      <c r="AG272" s="17"/>
      <c r="AH272" s="17"/>
    </row>
    <row r="273" spans="1:34" customFormat="1" hidden="1" x14ac:dyDescent="0.3">
      <c r="A273" s="4" t="s">
        <v>26</v>
      </c>
      <c r="B273" s="4" t="s">
        <v>17</v>
      </c>
      <c r="C273" s="4">
        <v>1</v>
      </c>
      <c r="D273" s="35"/>
      <c r="E273" s="40">
        <v>1.01E-2</v>
      </c>
      <c r="F273" s="31"/>
      <c r="G273" s="31"/>
      <c r="H273" s="31"/>
      <c r="I273" s="31"/>
      <c r="J273" s="31">
        <v>2.0402E-2</v>
      </c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>
        <v>1.9E-2</v>
      </c>
      <c r="Z273" s="17"/>
      <c r="AA273" s="17"/>
      <c r="AB273" s="17"/>
      <c r="AC273" s="17"/>
      <c r="AD273" s="17">
        <v>1.0500000000000001E-2</v>
      </c>
      <c r="AE273" s="17"/>
      <c r="AF273" s="17"/>
      <c r="AG273" s="17"/>
      <c r="AH273" s="17"/>
    </row>
    <row r="274" spans="1:34" customFormat="1" hidden="1" x14ac:dyDescent="0.3">
      <c r="A274" s="4" t="s">
        <v>26</v>
      </c>
      <c r="B274" s="4" t="s">
        <v>18</v>
      </c>
      <c r="C274" s="4">
        <v>1</v>
      </c>
      <c r="D274" s="35"/>
      <c r="E274" s="40">
        <v>1.01E-2</v>
      </c>
      <c r="F274" s="31"/>
      <c r="G274" s="31"/>
      <c r="H274" s="31"/>
      <c r="I274" s="31"/>
      <c r="J274" s="31">
        <v>2.0402E-2</v>
      </c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>
        <v>1.9E-2</v>
      </c>
      <c r="Z274" s="17"/>
      <c r="AA274" s="17"/>
      <c r="AB274" s="17"/>
      <c r="AC274" s="17"/>
      <c r="AD274" s="17">
        <v>1.0500000000000001E-2</v>
      </c>
      <c r="AE274" s="17"/>
      <c r="AF274" s="17"/>
      <c r="AG274" s="17"/>
      <c r="AH274" s="17"/>
    </row>
    <row r="275" spans="1:34" customFormat="1" hidden="1" x14ac:dyDescent="0.3">
      <c r="A275" s="4" t="s">
        <v>26</v>
      </c>
      <c r="B275" s="4" t="s">
        <v>19</v>
      </c>
      <c r="C275" s="4">
        <v>1</v>
      </c>
      <c r="D275" s="35"/>
      <c r="E275" s="40">
        <v>1.01E-2</v>
      </c>
      <c r="F275" s="31"/>
      <c r="G275" s="31"/>
      <c r="H275" s="31"/>
      <c r="I275" s="31"/>
      <c r="J275" s="31">
        <v>2.0402E-2</v>
      </c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>
        <v>1.9E-2</v>
      </c>
      <c r="Z275" s="17"/>
      <c r="AA275" s="17"/>
      <c r="AB275" s="17"/>
      <c r="AC275" s="17"/>
      <c r="AD275" s="17">
        <v>1.0500000000000001E-2</v>
      </c>
      <c r="AE275" s="17"/>
      <c r="AF275" s="17"/>
      <c r="AG275" s="17"/>
      <c r="AH275" s="17"/>
    </row>
    <row r="276" spans="1:34" customFormat="1" hidden="1" x14ac:dyDescent="0.3">
      <c r="A276" s="4" t="s">
        <v>26</v>
      </c>
      <c r="B276" s="4" t="s">
        <v>20</v>
      </c>
      <c r="C276" s="4">
        <v>1</v>
      </c>
      <c r="D276" s="35"/>
      <c r="E276" s="40">
        <v>1.01E-2</v>
      </c>
      <c r="F276" s="31"/>
      <c r="G276" s="31"/>
      <c r="H276" s="31"/>
      <c r="I276" s="31"/>
      <c r="J276" s="31">
        <v>2.0402E-2</v>
      </c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>
        <v>1.9E-2</v>
      </c>
      <c r="Z276" s="17"/>
      <c r="AA276" s="17"/>
      <c r="AB276" s="17"/>
      <c r="AC276" s="17"/>
      <c r="AD276" s="17">
        <v>1.0500000000000001E-2</v>
      </c>
      <c r="AE276" s="17"/>
      <c r="AF276" s="17"/>
      <c r="AG276" s="17"/>
      <c r="AH276" s="17"/>
    </row>
    <row r="277" spans="1:34" customFormat="1" hidden="1" x14ac:dyDescent="0.3">
      <c r="A277" s="4" t="s">
        <v>26</v>
      </c>
      <c r="B277" s="4" t="s">
        <v>4</v>
      </c>
      <c r="C277" s="4">
        <v>2</v>
      </c>
      <c r="D277" s="35"/>
      <c r="E277" s="31">
        <v>0.09</v>
      </c>
      <c r="F277" s="31"/>
      <c r="G277" s="31"/>
      <c r="H277" s="31"/>
      <c r="I277" s="31"/>
      <c r="J277" s="31">
        <v>0.1</v>
      </c>
      <c r="K277" s="31"/>
      <c r="L277" s="31"/>
      <c r="M277" s="31"/>
      <c r="N277" s="31"/>
      <c r="O277" s="31">
        <v>0.06</v>
      </c>
      <c r="P277" s="31"/>
      <c r="Q277" s="31"/>
      <c r="R277" s="31"/>
      <c r="S277" s="31"/>
      <c r="T277" s="41">
        <v>0.05</v>
      </c>
      <c r="U277" s="31"/>
      <c r="V277" s="31"/>
      <c r="W277" s="31"/>
      <c r="X277" s="31"/>
      <c r="Y277" s="31">
        <v>4.2999999999999997E-2</v>
      </c>
      <c r="Z277" s="17"/>
      <c r="AA277" s="17"/>
      <c r="AB277" s="17"/>
      <c r="AC277" s="17"/>
      <c r="AD277" s="17">
        <v>0.04</v>
      </c>
      <c r="AE277" s="17"/>
      <c r="AF277" s="17"/>
      <c r="AG277" s="17"/>
      <c r="AH277" s="17"/>
    </row>
    <row r="278" spans="1:34" customFormat="1" hidden="1" x14ac:dyDescent="0.3">
      <c r="A278" s="4" t="s">
        <v>26</v>
      </c>
      <c r="B278" s="4" t="s">
        <v>17</v>
      </c>
      <c r="C278" s="4">
        <v>2</v>
      </c>
      <c r="D278" s="35"/>
      <c r="E278" s="31">
        <v>0.09</v>
      </c>
      <c r="F278" s="31"/>
      <c r="G278" s="31"/>
      <c r="H278" s="31"/>
      <c r="I278" s="31"/>
      <c r="J278" s="31">
        <v>0.1</v>
      </c>
      <c r="K278" s="31"/>
      <c r="L278" s="31"/>
      <c r="M278" s="31"/>
      <c r="N278" s="31"/>
      <c r="O278" s="31">
        <v>0.06</v>
      </c>
      <c r="P278" s="31"/>
      <c r="Q278" s="31"/>
      <c r="R278" s="31"/>
      <c r="S278" s="31"/>
      <c r="T278" s="41">
        <v>0.05</v>
      </c>
      <c r="U278" s="31"/>
      <c r="V278" s="31"/>
      <c r="W278" s="31"/>
      <c r="X278" s="31"/>
      <c r="Y278" s="31">
        <v>4.2999999999999997E-2</v>
      </c>
      <c r="Z278" s="17"/>
      <c r="AA278" s="17"/>
      <c r="AB278" s="17"/>
      <c r="AC278" s="17"/>
      <c r="AD278" s="17">
        <v>0.04</v>
      </c>
      <c r="AE278" s="17"/>
      <c r="AF278" s="17"/>
      <c r="AG278" s="17"/>
      <c r="AH278" s="17"/>
    </row>
    <row r="279" spans="1:34" customFormat="1" hidden="1" x14ac:dyDescent="0.3">
      <c r="A279" s="4" t="s">
        <v>26</v>
      </c>
      <c r="B279" s="4" t="s">
        <v>18</v>
      </c>
      <c r="C279" s="4">
        <v>2</v>
      </c>
      <c r="D279" s="35"/>
      <c r="E279" s="31">
        <v>0.09</v>
      </c>
      <c r="F279" s="31"/>
      <c r="G279" s="31"/>
      <c r="H279" s="31"/>
      <c r="I279" s="31"/>
      <c r="J279" s="31">
        <v>0.1</v>
      </c>
      <c r="K279" s="31"/>
      <c r="L279" s="31"/>
      <c r="M279" s="31"/>
      <c r="N279" s="31"/>
      <c r="O279" s="31">
        <v>0.06</v>
      </c>
      <c r="P279" s="31"/>
      <c r="Q279" s="31"/>
      <c r="R279" s="31"/>
      <c r="S279" s="31"/>
      <c r="T279" s="41">
        <v>0.05</v>
      </c>
      <c r="U279" s="31"/>
      <c r="V279" s="31"/>
      <c r="W279" s="31"/>
      <c r="X279" s="31"/>
      <c r="Y279" s="31">
        <v>4.2999999999999997E-2</v>
      </c>
      <c r="Z279" s="17"/>
      <c r="AA279" s="17"/>
      <c r="AB279" s="17"/>
      <c r="AC279" s="17"/>
      <c r="AD279" s="17">
        <v>0.04</v>
      </c>
      <c r="AE279" s="17"/>
      <c r="AF279" s="17"/>
      <c r="AG279" s="17"/>
      <c r="AH279" s="17"/>
    </row>
    <row r="280" spans="1:34" customFormat="1" hidden="1" x14ac:dyDescent="0.3">
      <c r="A280" s="4" t="s">
        <v>26</v>
      </c>
      <c r="B280" s="4" t="s">
        <v>19</v>
      </c>
      <c r="C280" s="4">
        <v>2</v>
      </c>
      <c r="D280" s="35"/>
      <c r="E280" s="31">
        <v>0.09</v>
      </c>
      <c r="F280" s="31"/>
      <c r="G280" s="31"/>
      <c r="H280" s="31"/>
      <c r="I280" s="31"/>
      <c r="J280" s="31">
        <v>0.1</v>
      </c>
      <c r="K280" s="31"/>
      <c r="L280" s="31"/>
      <c r="M280" s="31"/>
      <c r="N280" s="31"/>
      <c r="O280" s="31">
        <v>0.06</v>
      </c>
      <c r="P280" s="31"/>
      <c r="Q280" s="31"/>
      <c r="R280" s="31"/>
      <c r="S280" s="31"/>
      <c r="T280" s="41">
        <v>0.05</v>
      </c>
      <c r="U280" s="31"/>
      <c r="V280" s="31"/>
      <c r="W280" s="31"/>
      <c r="X280" s="31"/>
      <c r="Y280" s="31">
        <v>4.2999999999999997E-2</v>
      </c>
      <c r="Z280" s="17"/>
      <c r="AA280" s="17"/>
      <c r="AB280" s="17"/>
      <c r="AC280" s="17"/>
      <c r="AD280" s="17">
        <v>0.04</v>
      </c>
      <c r="AE280" s="17"/>
      <c r="AF280" s="17"/>
      <c r="AG280" s="17"/>
      <c r="AH280" s="17"/>
    </row>
    <row r="281" spans="1:34" customFormat="1" hidden="1" x14ac:dyDescent="0.3">
      <c r="A281" s="4" t="s">
        <v>26</v>
      </c>
      <c r="B281" s="4" t="s">
        <v>20</v>
      </c>
      <c r="C281" s="4">
        <v>2</v>
      </c>
      <c r="D281" s="35"/>
      <c r="E281" s="31">
        <v>0.09</v>
      </c>
      <c r="F281" s="31"/>
      <c r="G281" s="31"/>
      <c r="H281" s="31"/>
      <c r="I281" s="31"/>
      <c r="J281" s="31">
        <v>0.1</v>
      </c>
      <c r="K281" s="31"/>
      <c r="L281" s="31"/>
      <c r="M281" s="31"/>
      <c r="N281" s="31"/>
      <c r="O281" s="31">
        <v>0.06</v>
      </c>
      <c r="P281" s="31"/>
      <c r="Q281" s="31"/>
      <c r="R281" s="31"/>
      <c r="S281" s="31"/>
      <c r="T281" s="41">
        <v>0.05</v>
      </c>
      <c r="U281" s="31"/>
      <c r="V281" s="31"/>
      <c r="W281" s="31"/>
      <c r="X281" s="31"/>
      <c r="Y281" s="31">
        <v>4.2999999999999997E-2</v>
      </c>
      <c r="Z281" s="17"/>
      <c r="AA281" s="17"/>
      <c r="AB281" s="17"/>
      <c r="AC281" s="17"/>
      <c r="AD281" s="17">
        <v>0.04</v>
      </c>
      <c r="AE281" s="17"/>
      <c r="AF281" s="17"/>
      <c r="AG281" s="17"/>
      <c r="AH281" s="17"/>
    </row>
    <row r="282" spans="1:34" customFormat="1" hidden="1" x14ac:dyDescent="0.3">
      <c r="A282" s="4" t="s">
        <v>26</v>
      </c>
      <c r="B282" s="4" t="s">
        <v>4</v>
      </c>
      <c r="C282" s="4">
        <v>3</v>
      </c>
      <c r="D282" s="35"/>
      <c r="E282" s="31">
        <v>0.04</v>
      </c>
      <c r="F282" s="31"/>
      <c r="G282" s="31"/>
      <c r="H282" s="31"/>
      <c r="I282" s="31"/>
      <c r="J282" s="31">
        <v>0.04</v>
      </c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>
        <v>0.04</v>
      </c>
      <c r="Z282" s="17"/>
      <c r="AA282" s="17"/>
      <c r="AB282" s="17"/>
      <c r="AC282" s="17"/>
      <c r="AD282" s="17">
        <v>0.04</v>
      </c>
      <c r="AE282" s="17"/>
      <c r="AF282" s="17"/>
      <c r="AG282" s="17"/>
      <c r="AH282" s="17"/>
    </row>
    <row r="283" spans="1:34" customFormat="1" hidden="1" x14ac:dyDescent="0.3">
      <c r="A283" s="4" t="s">
        <v>26</v>
      </c>
      <c r="B283" s="4" t="s">
        <v>17</v>
      </c>
      <c r="C283" s="4">
        <v>3</v>
      </c>
      <c r="D283" s="35"/>
      <c r="E283" s="31">
        <v>0.04</v>
      </c>
      <c r="F283" s="31"/>
      <c r="G283" s="31"/>
      <c r="H283" s="31"/>
      <c r="I283" s="31"/>
      <c r="J283" s="31">
        <v>0.04</v>
      </c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>
        <v>0.04</v>
      </c>
      <c r="Z283" s="17"/>
      <c r="AA283" s="17"/>
      <c r="AB283" s="17"/>
      <c r="AC283" s="17"/>
      <c r="AD283" s="17">
        <v>0.04</v>
      </c>
      <c r="AE283" s="17"/>
      <c r="AF283" s="17"/>
      <c r="AG283" s="17"/>
      <c r="AH283" s="17"/>
    </row>
    <row r="284" spans="1:34" customFormat="1" hidden="1" x14ac:dyDescent="0.3">
      <c r="A284" s="4" t="s">
        <v>26</v>
      </c>
      <c r="B284" s="4" t="s">
        <v>18</v>
      </c>
      <c r="C284" s="4">
        <v>3</v>
      </c>
      <c r="D284" s="35"/>
      <c r="E284" s="31">
        <v>0.04</v>
      </c>
      <c r="F284" s="31"/>
      <c r="G284" s="31"/>
      <c r="H284" s="31"/>
      <c r="I284" s="31"/>
      <c r="J284" s="31">
        <v>0.04</v>
      </c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>
        <v>0.04</v>
      </c>
      <c r="Z284" s="17"/>
      <c r="AA284" s="17"/>
      <c r="AB284" s="17"/>
      <c r="AC284" s="17"/>
      <c r="AD284" s="17">
        <v>0.04</v>
      </c>
      <c r="AE284" s="17"/>
      <c r="AF284" s="17"/>
      <c r="AG284" s="17"/>
      <c r="AH284" s="17"/>
    </row>
    <row r="285" spans="1:34" customFormat="1" hidden="1" x14ac:dyDescent="0.3">
      <c r="A285" s="4" t="s">
        <v>26</v>
      </c>
      <c r="B285" s="4" t="s">
        <v>19</v>
      </c>
      <c r="C285" s="4">
        <v>3</v>
      </c>
      <c r="D285" s="35"/>
      <c r="E285" s="31">
        <v>0.04</v>
      </c>
      <c r="F285" s="31"/>
      <c r="G285" s="31"/>
      <c r="H285" s="31"/>
      <c r="I285" s="31"/>
      <c r="J285" s="31">
        <v>0.04</v>
      </c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>
        <v>0.04</v>
      </c>
      <c r="Z285" s="17"/>
      <c r="AA285" s="17"/>
      <c r="AB285" s="17"/>
      <c r="AC285" s="17"/>
      <c r="AD285" s="17">
        <v>0.04</v>
      </c>
      <c r="AE285" s="17"/>
      <c r="AF285" s="17"/>
      <c r="AG285" s="17"/>
      <c r="AH285" s="17"/>
    </row>
    <row r="286" spans="1:34" customFormat="1" hidden="1" x14ac:dyDescent="0.3">
      <c r="A286" s="4" t="s">
        <v>26</v>
      </c>
      <c r="B286" s="4" t="s">
        <v>20</v>
      </c>
      <c r="C286" s="4">
        <v>3</v>
      </c>
      <c r="D286" s="35"/>
      <c r="E286" s="31">
        <v>0.04</v>
      </c>
      <c r="F286" s="31"/>
      <c r="G286" s="31"/>
      <c r="H286" s="31"/>
      <c r="I286" s="31"/>
      <c r="J286" s="31">
        <v>0.04</v>
      </c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>
        <v>0.04</v>
      </c>
      <c r="Z286" s="17"/>
      <c r="AA286" s="17"/>
      <c r="AB286" s="17"/>
      <c r="AC286" s="17"/>
      <c r="AD286" s="17">
        <v>0.04</v>
      </c>
      <c r="AE286" s="17"/>
      <c r="AF286" s="17"/>
      <c r="AG286" s="17"/>
      <c r="AH286" s="17"/>
    </row>
    <row r="287" spans="1:34" x14ac:dyDescent="0.3"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x14ac:dyDescent="0.3"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2:34" x14ac:dyDescent="0.3"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1" spans="2:34" x14ac:dyDescent="0.3">
      <c r="B291" s="53"/>
      <c r="C291" s="53"/>
      <c r="D291" s="53"/>
      <c r="E291" s="53"/>
      <c r="F291" s="53"/>
      <c r="G291" s="53"/>
      <c r="H291" s="53"/>
      <c r="I291" s="53"/>
      <c r="J291" s="53"/>
      <c r="K291" s="53"/>
    </row>
    <row r="292" spans="2:34" x14ac:dyDescent="0.3">
      <c r="B292" s="53"/>
      <c r="C292" s="54"/>
      <c r="D292" s="53"/>
      <c r="E292" s="53"/>
      <c r="F292" s="53"/>
      <c r="G292" s="53"/>
      <c r="H292" s="53"/>
      <c r="I292" s="53"/>
      <c r="J292" s="53"/>
      <c r="K292" s="53"/>
    </row>
    <row r="293" spans="2:34" x14ac:dyDescent="0.3">
      <c r="B293" s="53"/>
      <c r="C293" s="53"/>
      <c r="D293" s="55"/>
      <c r="E293" s="55"/>
      <c r="F293" s="55"/>
      <c r="G293" s="55"/>
      <c r="H293" s="55"/>
      <c r="I293" s="55"/>
      <c r="J293" s="53"/>
      <c r="K293" s="53"/>
    </row>
    <row r="294" spans="2:34" x14ac:dyDescent="0.3">
      <c r="B294" s="53"/>
      <c r="C294" s="53"/>
      <c r="D294" s="53"/>
      <c r="E294" s="53"/>
      <c r="F294" s="53"/>
      <c r="G294" s="53"/>
      <c r="H294" s="53"/>
      <c r="I294" s="53"/>
      <c r="J294" s="53"/>
      <c r="K294" s="53"/>
    </row>
    <row r="295" spans="2:34" x14ac:dyDescent="0.3">
      <c r="B295" s="53"/>
      <c r="C295" s="53"/>
      <c r="D295" s="54"/>
      <c r="E295" s="53"/>
      <c r="F295" s="53"/>
      <c r="G295" s="53"/>
      <c r="H295" s="53"/>
      <c r="I295" s="53"/>
      <c r="J295" s="53"/>
      <c r="K295" s="53"/>
    </row>
    <row r="296" spans="2:34" x14ac:dyDescent="0.3">
      <c r="C296" s="53"/>
      <c r="D296" s="53"/>
      <c r="E296" s="55"/>
      <c r="F296" s="55"/>
      <c r="G296" s="55"/>
      <c r="H296" s="55"/>
      <c r="I296" s="53"/>
      <c r="J296" s="53"/>
    </row>
    <row r="297" spans="2:34" x14ac:dyDescent="0.3">
      <c r="C297" s="53"/>
      <c r="D297" s="53"/>
      <c r="E297" s="53"/>
      <c r="F297" s="53"/>
      <c r="G297" s="53"/>
      <c r="H297" s="53"/>
      <c r="I297" s="53"/>
      <c r="J297" s="53"/>
    </row>
    <row r="298" spans="2:34" x14ac:dyDescent="0.3">
      <c r="C298" s="53"/>
      <c r="D298" s="53"/>
      <c r="E298" s="53"/>
      <c r="F298" s="53"/>
      <c r="G298" s="53"/>
      <c r="H298" s="53"/>
      <c r="I298" s="53"/>
      <c r="J298" s="53"/>
    </row>
  </sheetData>
  <autoFilter ref="A1:AD286">
    <filterColumn colId="0">
      <filters>
        <filter val="IN"/>
      </filters>
    </filterColumn>
    <filterColumn colId="1">
      <filters>
        <filter val="GB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GDF SUEZ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QN5085</dc:creator>
  <cp:lastModifiedBy>CHEVALLET Laetitia</cp:lastModifiedBy>
  <dcterms:created xsi:type="dcterms:W3CDTF">2014-05-22T08:42:17Z</dcterms:created>
  <dcterms:modified xsi:type="dcterms:W3CDTF">2018-04-04T11:17:18Z</dcterms:modified>
</cp:coreProperties>
</file>