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irag\Desktop\Insurance_Claims\Mn247xyz\"/>
    </mc:Choice>
  </mc:AlternateContent>
  <xr:revisionPtr revIDLastSave="0" documentId="13_ncr:1_{0552911B-EBB0-4100-B9D8-FE4ED4DF4910}" xr6:coauthVersionLast="45" xr6:coauthVersionMax="45" xr10:uidLastSave="{00000000-0000-0000-0000-000000000000}"/>
  <bookViews>
    <workbookView xWindow="-108" yWindow="-108" windowWidth="23256" windowHeight="12576" xr2:uid="{1FC668A9-82D9-492F-A3C2-72331B66C6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10" i="1" l="1"/>
  <c r="F9" i="1" l="1"/>
  <c r="F11" i="1" l="1"/>
  <c r="F8" i="1" l="1"/>
  <c r="F5" i="1"/>
  <c r="I10" i="1" l="1"/>
  <c r="I9" i="1"/>
  <c r="I8" i="1"/>
  <c r="G6" i="1"/>
  <c r="G5" i="1"/>
  <c r="G4" i="1"/>
  <c r="F6" i="1"/>
  <c r="I6" i="1" s="1"/>
  <c r="I5" i="1"/>
  <c r="F4" i="1"/>
  <c r="I4" i="1" s="1"/>
  <c r="H10" i="1" l="1"/>
  <c r="H9" i="1"/>
  <c r="H5" i="1"/>
  <c r="H6" i="1"/>
  <c r="H8" i="1"/>
  <c r="H4" i="1"/>
  <c r="H7" i="1" l="1"/>
  <c r="H11" i="1"/>
  <c r="H12" i="1" s="1"/>
  <c r="I11" i="1"/>
  <c r="H13" i="1" l="1"/>
</calcChain>
</file>

<file path=xl/sharedStrings.xml><?xml version="1.0" encoding="utf-8"?>
<sst xmlns="http://schemas.openxmlformats.org/spreadsheetml/2006/main" count="38" uniqueCount="35">
  <si>
    <t>Rule Number</t>
  </si>
  <si>
    <t>MC01</t>
  </si>
  <si>
    <t>Rule Name</t>
  </si>
  <si>
    <t>Rule description</t>
  </si>
  <si>
    <t>Medical Form</t>
  </si>
  <si>
    <t>Injury/Disease Diagnosis</t>
  </si>
  <si>
    <t>To check for consistency in injury in medical form and insurance claim form</t>
  </si>
  <si>
    <t>Fraud Score</t>
  </si>
  <si>
    <t>MC02</t>
  </si>
  <si>
    <t>MC03</t>
  </si>
  <si>
    <t>MC04</t>
  </si>
  <si>
    <t>MC05</t>
  </si>
  <si>
    <t>MC06</t>
  </si>
  <si>
    <t>HCP verification</t>
  </si>
  <si>
    <t>To perform HCP verification through trusted sources</t>
  </si>
  <si>
    <t>Suspicious</t>
  </si>
  <si>
    <t>Date consistency</t>
  </si>
  <si>
    <t>To check for consistency in date in medical report and insurance claim form</t>
  </si>
  <si>
    <t>Pre-existing conditions</t>
  </si>
  <si>
    <t>To check for relation between pre-existing conditions and current injury</t>
  </si>
  <si>
    <t>Witness</t>
  </si>
  <si>
    <t>To check for witnesses during occurrence of accident</t>
  </si>
  <si>
    <t>Out of work injuries</t>
  </si>
  <si>
    <t>To check for if accidents occurred close to public holidays</t>
  </si>
  <si>
    <t>MC07</t>
  </si>
  <si>
    <t>Reporting timeline</t>
  </si>
  <si>
    <t>To check for if accidents reported as per defined timeline</t>
  </si>
  <si>
    <t>FRAUD SCORE (A)</t>
  </si>
  <si>
    <t>Weights</t>
  </si>
  <si>
    <t>Insurance Claim Form/Match</t>
  </si>
  <si>
    <t>-</t>
  </si>
  <si>
    <t>FRAUD SCORE (B)</t>
  </si>
  <si>
    <t>TOTAL FRAUD SCORE (A+B)</t>
  </si>
  <si>
    <t>Actions</t>
  </si>
  <si>
    <t>FRAUD SCORE GENERATOR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</si>
</sst>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2" borderId="1" xfId="0" applyFont="1" applyFill="1" applyBorder="1" applyAlignment="1">
      <alignment vertical="center" wrapText="1"/>
    </xf>
    <xf numFmtId="0" fontId="0" fillId="0" borderId="0" xfId="0" applyBorder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F5286-4110-4919-B1E3-5C04C03A695A}">
  <dimension ref="A1:I15"/>
  <sheetViews>
    <sheetView tabSelected="1" workbookViewId="0">
      <selection activeCell="E11" sqref="E11"/>
    </sheetView>
  </sheetViews>
  <sheetFormatPr defaultRowHeight="14.4" x14ac:dyDescent="0.3"/>
  <cols>
    <col min="1" max="1" width="9.21875" customWidth="1"/>
    <col min="2" max="2" width="24.5546875" bestFit="1" customWidth="1"/>
    <col min="3" max="3" width="63.21875" bestFit="1" customWidth="1"/>
    <col min="4" max="4" width="12.109375" bestFit="1" customWidth="1"/>
    <col min="5" max="5" width="14.77734375" customWidth="1"/>
    <col min="6" max="6" width="9.6640625" customWidth="1"/>
    <col min="8" max="8" width="10.5546875" bestFit="1" customWidth="1"/>
    <col min="9" max="9" width="82.21875" bestFit="1" customWidth="1"/>
  </cols>
  <sheetData>
    <row r="1" spans="1:9" ht="18" x14ac:dyDescent="0.35">
      <c r="A1" s="5" t="s">
        <v>34</v>
      </c>
      <c r="B1" s="5"/>
      <c r="C1" s="5"/>
      <c r="D1" s="5"/>
      <c r="E1" s="5"/>
      <c r="F1" s="5"/>
      <c r="G1" s="5"/>
      <c r="H1" s="5"/>
      <c r="I1" s="5"/>
    </row>
    <row r="3" spans="1:9" ht="28.8" x14ac:dyDescent="0.3">
      <c r="A3" s="3" t="s">
        <v>0</v>
      </c>
      <c r="B3" s="3" t="s">
        <v>2</v>
      </c>
      <c r="C3" s="3" t="s">
        <v>3</v>
      </c>
      <c r="D3" s="3" t="s">
        <v>4</v>
      </c>
      <c r="E3" s="3" t="s">
        <v>29</v>
      </c>
      <c r="F3" s="3" t="s">
        <v>15</v>
      </c>
      <c r="G3" s="3" t="s">
        <v>28</v>
      </c>
      <c r="H3" s="3" t="s">
        <v>7</v>
      </c>
      <c r="I3" s="3" t="s">
        <v>33</v>
      </c>
    </row>
    <row r="4" spans="1:9" x14ac:dyDescent="0.3">
      <c r="A4" s="1" t="s">
        <v>1</v>
      </c>
      <c r="B4" s="1" t="s">
        <v>5</v>
      </c>
      <c r="C4" s="1" t="s">
        <v>6</v>
      </c>
      <c r="D4" s="1"/>
      <c r="E4" s="1"/>
      <c r="F4" s="1">
        <f>IF(D4=E4,0,1)</f>
        <v>0</v>
      </c>
      <c r="G4" s="1">
        <f>100/3</f>
        <v>33.333333333333336</v>
      </c>
      <c r="H4" s="1">
        <f>F4*G4</f>
        <v>0</v>
      </c>
      <c r="I4" s="1" t="str">
        <f>IF(F4=1,"Please check for inconsistencies in injury descriptions in medical form and insurance claim form","-")</f>
        <v>-</v>
      </c>
    </row>
    <row r="5" spans="1:9" x14ac:dyDescent="0.3">
      <c r="A5" s="1" t="s">
        <v>8</v>
      </c>
      <c r="B5" s="1" t="s">
        <v>18</v>
      </c>
      <c r="C5" s="1" t="s">
        <v>19</v>
      </c>
      <c r="D5" s="1"/>
      <c r="E5" s="1"/>
      <c r="F5" s="1">
        <f>IF(D5=E5,1,0)</f>
        <v>1</v>
      </c>
      <c r="G5" s="1">
        <f>100/3</f>
        <v>33.333333333333336</v>
      </c>
      <c r="H5" s="1">
        <f t="shared" ref="H5:H11" si="0">F5*G5</f>
        <v>33.333333333333336</v>
      </c>
      <c r="I5" s="1" t="str">
        <f>IF(F5=1,"Please check for contribution of pre-existing conditions towards injury","-")</f>
        <v>Please check for contribution of pre-existing conditions towards injury</v>
      </c>
    </row>
    <row r="6" spans="1:9" x14ac:dyDescent="0.3">
      <c r="A6" s="1" t="s">
        <v>9</v>
      </c>
      <c r="B6" s="1" t="s">
        <v>16</v>
      </c>
      <c r="C6" s="1" t="s">
        <v>17</v>
      </c>
      <c r="D6" s="1"/>
      <c r="E6" s="1"/>
      <c r="F6" s="1">
        <f>IF(D6=E6,0,1)</f>
        <v>0</v>
      </c>
      <c r="G6" s="1">
        <f>100/3</f>
        <v>33.333333333333336</v>
      </c>
      <c r="H6" s="1">
        <f t="shared" si="0"/>
        <v>0</v>
      </c>
      <c r="I6" s="1" t="str">
        <f>IF(F6=1,"Please check for inconsistencies in dates in medical form and insurance claim form","-")</f>
        <v>-</v>
      </c>
    </row>
    <row r="7" spans="1:9" x14ac:dyDescent="0.3">
      <c r="A7" s="1"/>
      <c r="B7" s="1"/>
      <c r="C7" s="2" t="s">
        <v>27</v>
      </c>
      <c r="D7" s="1"/>
      <c r="E7" s="1"/>
      <c r="F7" s="1"/>
      <c r="G7" s="1"/>
      <c r="H7" s="1">
        <f>SUM(H4:H6)</f>
        <v>33.333333333333336</v>
      </c>
      <c r="I7" s="1"/>
    </row>
    <row r="8" spans="1:9" x14ac:dyDescent="0.3">
      <c r="A8" s="1" t="s">
        <v>10</v>
      </c>
      <c r="B8" s="1" t="s">
        <v>13</v>
      </c>
      <c r="C8" s="1" t="s">
        <v>14</v>
      </c>
      <c r="D8" s="1" t="s">
        <v>30</v>
      </c>
      <c r="E8" s="1"/>
      <c r="F8" s="1">
        <f>IF(E8="Verified",0,1)</f>
        <v>1</v>
      </c>
      <c r="G8" s="1">
        <v>25</v>
      </c>
      <c r="H8" s="1">
        <f t="shared" si="0"/>
        <v>25</v>
      </c>
      <c r="I8" s="1" t="str">
        <f>IF(F8=1,"Verify details of provided medical practitioner as the same not verified through public datasources","-")</f>
        <v>Verify details of provided medical practitioner as the same not verified through public datasources</v>
      </c>
    </row>
    <row r="9" spans="1:9" x14ac:dyDescent="0.3">
      <c r="A9" s="1" t="s">
        <v>11</v>
      </c>
      <c r="B9" s="1" t="s">
        <v>22</v>
      </c>
      <c r="C9" s="1" t="s">
        <v>23</v>
      </c>
      <c r="D9" s="1" t="s">
        <v>30</v>
      </c>
      <c r="E9" s="1"/>
      <c r="F9" s="1">
        <f>IF(E9=TRUE,1,0)</f>
        <v>0</v>
      </c>
      <c r="G9" s="1">
        <v>15</v>
      </c>
      <c r="H9" s="1">
        <f t="shared" si="0"/>
        <v>0</v>
      </c>
      <c r="I9" s="1" t="str">
        <f>IF(F9=1,"Check for possibility of occurrence of injuries during non-working days","-")</f>
        <v>-</v>
      </c>
    </row>
    <row r="10" spans="1:9" x14ac:dyDescent="0.3">
      <c r="A10" s="1" t="s">
        <v>12</v>
      </c>
      <c r="B10" s="1" t="s">
        <v>25</v>
      </c>
      <c r="C10" s="1" t="s">
        <v>26</v>
      </c>
      <c r="D10" s="1" t="s">
        <v>30</v>
      </c>
      <c r="E10" s="1"/>
      <c r="F10" s="1">
        <f>IF(E10="Not Match",0,1)</f>
        <v>1</v>
      </c>
      <c r="G10" s="1">
        <v>25</v>
      </c>
      <c r="H10" s="1">
        <f t="shared" si="0"/>
        <v>25</v>
      </c>
      <c r="I10" s="1" t="str">
        <f>IF(F10=1,"Check for reasons for violation of injury reporting","-")</f>
        <v>Check for reasons for violation of injury reporting</v>
      </c>
    </row>
    <row r="11" spans="1:9" x14ac:dyDescent="0.3">
      <c r="A11" s="1" t="s">
        <v>24</v>
      </c>
      <c r="B11" s="1" t="s">
        <v>20</v>
      </c>
      <c r="C11" s="1" t="s">
        <v>21</v>
      </c>
      <c r="D11" s="1" t="s">
        <v>30</v>
      </c>
      <c r="E11" s="1"/>
      <c r="F11" s="1">
        <f>IF(E11=FALSE,1,0)</f>
        <v>1</v>
      </c>
      <c r="G11" s="1">
        <v>25</v>
      </c>
      <c r="H11" s="1">
        <f t="shared" si="0"/>
        <v>25</v>
      </c>
      <c r="I11" s="1" t="str">
        <f>IF(F11=1,"Check for reasons for absence of witness(es)","-")</f>
        <v>Check for reasons for absence of witness(es)</v>
      </c>
    </row>
    <row r="12" spans="1:9" x14ac:dyDescent="0.3">
      <c r="A12" s="1"/>
      <c r="B12" s="1"/>
      <c r="C12" s="2" t="s">
        <v>31</v>
      </c>
      <c r="D12" s="1"/>
      <c r="E12" s="1"/>
      <c r="F12" s="1"/>
      <c r="G12" s="1"/>
      <c r="H12" s="1">
        <f>SUM(H8:H11)</f>
        <v>75</v>
      </c>
      <c r="I12" s="1"/>
    </row>
    <row r="13" spans="1:9" x14ac:dyDescent="0.3">
      <c r="A13" s="1"/>
      <c r="B13" s="1"/>
      <c r="C13" s="2" t="s">
        <v>32</v>
      </c>
      <c r="D13" s="1"/>
      <c r="E13" s="1"/>
      <c r="F13" s="1"/>
      <c r="G13" s="1"/>
      <c r="H13" s="2">
        <f>0.5*H7+0.5*H12</f>
        <v>54.166666666666671</v>
      </c>
      <c r="I13" s="1"/>
    </row>
    <row r="15" spans="1:9" x14ac:dyDescent="0.3">
      <c r="I15" s="4"/>
    </row>
  </sheetData>
  <mergeCells count="1">
    <mergeCell ref="A1:I1"/>
  </mergeCells>
  <pageMargins left="0.7" right="0.7" top="0.75" bottom="0.75" header="0.3" footer="0.3"/>
  <pageSetup orientation="portrait" r:id="rId1"/>
  <ignoredErrors>
    <ignoredError sqref="I5 H7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Chirag</dc:creator>
  <cp:lastModifiedBy>Chirag</cp:lastModifiedBy>
  <dcterms:created xsi:type="dcterms:W3CDTF">2020-06-01T14:38:25Z</dcterms:created>
  <dcterms:modified xsi:type="dcterms:W3CDTF">2020-06-04T01:49:17Z</dcterms:modified>
</cp:coreProperties>
</file>