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ssential material\A TAMU\JOB\Spring 2016\MIS PM 630\Assignment 4\"/>
    </mc:Choice>
  </mc:AlternateContent>
  <bookViews>
    <workbookView xWindow="0" yWindow="0" windowWidth="19200" windowHeight="7935" activeTab="2"/>
  </bookViews>
  <sheets>
    <sheet name="Short Term" sheetId="1" r:id="rId1"/>
    <sheet name="Long Term Overview" sheetId="2" r:id="rId2"/>
    <sheet name="Detailed" sheetId="4" r:id="rId3"/>
  </sheets>
  <definedNames>
    <definedName name="_xlnm.Print_Area" localSheetId="2">Detailed!$A$1:$G$36</definedName>
    <definedName name="_xlnm.Print_Area" localSheetId="1">'Long Term Overview'!$A$1:$I$8</definedName>
  </definedNames>
  <calcPr calcId="162913"/>
</workbook>
</file>

<file path=xl/calcChain.xml><?xml version="1.0" encoding="utf-8"?>
<calcChain xmlns="http://schemas.openxmlformats.org/spreadsheetml/2006/main">
  <c r="H23" i="1" l="1"/>
  <c r="E23" i="1"/>
  <c r="I6" i="1"/>
  <c r="I7" i="1"/>
  <c r="I9" i="1"/>
  <c r="I11" i="1" s="1"/>
  <c r="I10" i="1"/>
  <c r="I12" i="1"/>
  <c r="I13" i="1"/>
  <c r="I14" i="1" s="1"/>
  <c r="I15" i="1"/>
  <c r="I16" i="1"/>
  <c r="I17" i="1"/>
  <c r="I18" i="1"/>
  <c r="I20" i="1" s="1"/>
  <c r="I19" i="1"/>
  <c r="I21" i="1"/>
  <c r="I22" i="1"/>
  <c r="I4" i="1"/>
  <c r="I3" i="1"/>
  <c r="D23" i="1"/>
  <c r="E36" i="4"/>
  <c r="D34" i="4"/>
  <c r="E34" i="4"/>
  <c r="F34" i="4"/>
  <c r="G34" i="4"/>
  <c r="C34" i="4"/>
  <c r="B34" i="4"/>
  <c r="G28" i="4"/>
  <c r="F28" i="4"/>
  <c r="E28" i="4"/>
  <c r="D28" i="4"/>
  <c r="C28" i="4"/>
  <c r="B28" i="4"/>
  <c r="B36" i="4" s="1"/>
  <c r="G18" i="4"/>
  <c r="G36" i="4" s="1"/>
  <c r="F18" i="4"/>
  <c r="F36" i="4" s="1"/>
  <c r="E18" i="4"/>
  <c r="D18" i="4"/>
  <c r="D36" i="4" s="1"/>
  <c r="C18" i="4"/>
  <c r="C36" i="4" s="1"/>
  <c r="B18" i="4"/>
  <c r="I23" i="1" l="1"/>
  <c r="I8" i="1"/>
  <c r="I5" i="1"/>
  <c r="I4" i="2"/>
  <c r="I5" i="2"/>
  <c r="I6" i="2"/>
  <c r="I7" i="2"/>
  <c r="I3" i="2"/>
  <c r="H8" i="2"/>
  <c r="E8" i="2"/>
  <c r="F8" i="2"/>
  <c r="G8" i="2"/>
  <c r="D8" i="2"/>
  <c r="I8" i="2" l="1"/>
</calcChain>
</file>

<file path=xl/sharedStrings.xml><?xml version="1.0" encoding="utf-8"?>
<sst xmlns="http://schemas.openxmlformats.org/spreadsheetml/2006/main" count="127" uniqueCount="91">
  <si>
    <t>Labor Hours</t>
  </si>
  <si>
    <t>Labor Cost</t>
  </si>
  <si>
    <t>Indirect Cost</t>
  </si>
  <si>
    <t>Administrative Cost</t>
  </si>
  <si>
    <t>Totals</t>
  </si>
  <si>
    <t>Hardware and Software Costs</t>
  </si>
  <si>
    <t>Phase</t>
  </si>
  <si>
    <t>1 - Project Initiation</t>
  </si>
  <si>
    <t>2 - Project Planning</t>
  </si>
  <si>
    <t>3 - Project Execution</t>
  </si>
  <si>
    <t>4 - Project Deployment</t>
  </si>
  <si>
    <t>5 - Project Closure</t>
  </si>
  <si>
    <t>Task Name</t>
  </si>
  <si>
    <t>Start</t>
  </si>
  <si>
    <t>Finish</t>
  </si>
  <si>
    <t>Direct</t>
  </si>
  <si>
    <t>Project Manager Salary</t>
  </si>
  <si>
    <t>Business Analyst 1 Salary</t>
  </si>
  <si>
    <t>Business Analyst 2 Salary</t>
  </si>
  <si>
    <t>Developer 1 Salary</t>
  </si>
  <si>
    <t>Developer 2 Salary</t>
  </si>
  <si>
    <t>Developer 3 Salary</t>
  </si>
  <si>
    <t>Developer 4 Salary</t>
  </si>
  <si>
    <t>Tester 1 Salary</t>
  </si>
  <si>
    <t>Tester 2 Salary</t>
  </si>
  <si>
    <t>Tester 3 Salary</t>
  </si>
  <si>
    <t>Tester 4 Salary</t>
  </si>
  <si>
    <t>Infrastructure Support Engineer Salary</t>
  </si>
  <si>
    <t>Change Control Analyst</t>
  </si>
  <si>
    <t>Production Support Analyst</t>
  </si>
  <si>
    <t>Total Cost</t>
  </si>
  <si>
    <t>March Cost</t>
  </si>
  <si>
    <t>April Cost</t>
  </si>
  <si>
    <t>May Cost</t>
  </si>
  <si>
    <t>June Cost</t>
  </si>
  <si>
    <t>July Cost</t>
  </si>
  <si>
    <t>Indirect</t>
  </si>
  <si>
    <t>Rent</t>
  </si>
  <si>
    <t>Benefits</t>
  </si>
  <si>
    <t>Supplies</t>
  </si>
  <si>
    <t>N/A</t>
  </si>
  <si>
    <t>Administrative</t>
  </si>
  <si>
    <t>Contracts</t>
  </si>
  <si>
    <t>HR</t>
  </si>
  <si>
    <t>Finance</t>
  </si>
  <si>
    <t>Hardware</t>
  </si>
  <si>
    <t>Software</t>
  </si>
  <si>
    <t>Thu 4/28/16</t>
  </si>
  <si>
    <t>Mon 5/2/16</t>
  </si>
  <si>
    <t>Hardware acquirement &amp; installation</t>
  </si>
  <si>
    <t>Tue 5/3/16</t>
  </si>
  <si>
    <t>Wed 5/4/16</t>
  </si>
  <si>
    <t>Thu 5/5/16</t>
  </si>
  <si>
    <t>Prepare development environment</t>
  </si>
  <si>
    <t>Mon 5/9/16</t>
  </si>
  <si>
    <t>Create incoming shipment tracking functionality</t>
  </si>
  <si>
    <t>Tue 5/10/16</t>
  </si>
  <si>
    <t>Thu 5/12/16</t>
  </si>
  <si>
    <t>Create outgoing shipment tracking functionality</t>
  </si>
  <si>
    <t>Fri 5/13/16</t>
  </si>
  <si>
    <t>Mon 5/16/16</t>
  </si>
  <si>
    <t>Develop screens for supplier login</t>
  </si>
  <si>
    <t>Tue 5/17/16</t>
  </si>
  <si>
    <t>Tracking numbers and Pallet ID’s</t>
  </si>
  <si>
    <t>Estimated ship dates and PO text to suppliers</t>
  </si>
  <si>
    <t>Wed 5/18/16</t>
  </si>
  <si>
    <t>Fri 5/20/16</t>
  </si>
  <si>
    <t>Develop of a compliance link application for testing supplier maps.</t>
  </si>
  <si>
    <t>Map ERP output data to data warehouse tables</t>
  </si>
  <si>
    <t>Integrate ERP system with warehouse</t>
  </si>
  <si>
    <t>Develop a non- conforming queue for order processing</t>
  </si>
  <si>
    <t>Mon 5/23/16</t>
  </si>
  <si>
    <t>Tue 5/24/16</t>
  </si>
  <si>
    <t>Enhancement of receiving process</t>
  </si>
  <si>
    <t>Enhancement of put away process</t>
  </si>
  <si>
    <t>Evaluate the impact of change</t>
  </si>
  <si>
    <t>Wed 5/25/16</t>
  </si>
  <si>
    <t>Identify various options for change</t>
  </si>
  <si>
    <t>Thu 5/26/16</t>
  </si>
  <si>
    <t>Gain approval for change request</t>
  </si>
  <si>
    <t>Fri 5/27/16</t>
  </si>
  <si>
    <t>Mon 5/30/16</t>
  </si>
  <si>
    <t>Implement change</t>
  </si>
  <si>
    <t>Lot (batch) numbers and Expiration dates</t>
  </si>
  <si>
    <t>Software installation</t>
  </si>
  <si>
    <t>Tue 5/31/16</t>
  </si>
  <si>
    <t>Change Control</t>
  </si>
  <si>
    <t>Hardware and Software Cost</t>
  </si>
  <si>
    <t>May Budget</t>
  </si>
  <si>
    <t>Long Term Overview</t>
  </si>
  <si>
    <t>Detailed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</si>
</sst>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"/>
    <numFmt numFmtId="165" formatCode="_([$$-409]* #,##0.00_);_([$$-409]* \(#,##0.00\);_([$$-409]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5" fontId="0" fillId="0" borderId="0" xfId="0" applyNumberFormat="1" applyBorder="1"/>
    <xf numFmtId="0" fontId="0" fillId="0" borderId="0" xfId="0" applyFont="1" applyBorder="1"/>
    <xf numFmtId="8" fontId="0" fillId="0" borderId="0" xfId="0" applyNumberFormat="1" applyBorder="1"/>
    <xf numFmtId="14" fontId="0" fillId="0" borderId="0" xfId="0" applyNumberFormat="1"/>
    <xf numFmtId="0" fontId="2" fillId="0" borderId="0" xfId="0" applyFont="1"/>
    <xf numFmtId="44" fontId="0" fillId="0" borderId="0" xfId="1" applyFont="1"/>
    <xf numFmtId="44" fontId="2" fillId="0" borderId="0" xfId="1" applyFont="1"/>
    <xf numFmtId="2" fontId="0" fillId="0" borderId="0" xfId="0" applyNumberFormat="1"/>
    <xf numFmtId="44" fontId="3" fillId="0" borderId="0" xfId="1" applyFont="1"/>
    <xf numFmtId="8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Font="1" applyBorder="1"/>
    <xf numFmtId="165" fontId="0" fillId="0" borderId="0" xfId="0" applyNumberFormat="1" applyFill="1" applyBorder="1"/>
    <xf numFmtId="0" fontId="0" fillId="0" borderId="0" xfId="0" applyFont="1" applyBorder="1" applyAlignment="1">
      <alignment wrapText="1"/>
    </xf>
  </cellXfs>
  <cellStyles count="3">
    <cellStyle name="Currency" xfId="1" builtinId="4"/>
    <cellStyle name="Normal" xfId="0" builtinId="0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view="pageBreakPreview" zoomScaleNormal="100" zoomScaleSheetLayoutView="100" workbookViewId="0">
      <selection activeCell="E2" sqref="E2"/>
    </sheetView>
  </sheetViews>
  <sheetFormatPr defaultRowHeight="15" x14ac:dyDescent="0.25"/>
  <cols>
    <col min="1" max="2" width="11.85546875" bestFit="1" customWidth="1"/>
    <col min="3" max="3" width="32.5703125" style="15" customWidth="1"/>
    <col min="4" max="4" width="11" style="12" bestFit="1" customWidth="1"/>
    <col min="5" max="5" width="12.42578125" bestFit="1" customWidth="1"/>
    <col min="6" max="6" width="11.28515625" bestFit="1" customWidth="1"/>
    <col min="7" max="7" width="18.42578125" style="1" bestFit="1" customWidth="1"/>
    <col min="8" max="8" width="26.42578125" style="1" bestFit="1" customWidth="1"/>
    <col min="9" max="9" width="11.42578125" bestFit="1" customWidth="1"/>
  </cols>
  <sheetData>
    <row r="1" spans="1:9" x14ac:dyDescent="0.25">
      <c r="E1" t="s">
        <v>88</v>
      </c>
    </row>
    <row r="2" spans="1:9" x14ac:dyDescent="0.25">
      <c r="A2" t="s">
        <v>13</v>
      </c>
      <c r="B2" t="s">
        <v>14</v>
      </c>
      <c r="C2" s="18" t="s">
        <v>12</v>
      </c>
      <c r="D2" s="16" t="s">
        <v>0</v>
      </c>
      <c r="E2" s="6" t="s">
        <v>1</v>
      </c>
      <c r="F2" s="3" t="s">
        <v>2</v>
      </c>
      <c r="G2" s="5" t="s">
        <v>3</v>
      </c>
      <c r="H2" s="5" t="s">
        <v>87</v>
      </c>
      <c r="I2" s="3" t="s">
        <v>4</v>
      </c>
    </row>
    <row r="3" spans="1:9" ht="30" x14ac:dyDescent="0.25">
      <c r="A3" t="s">
        <v>47</v>
      </c>
      <c r="B3" t="s">
        <v>48</v>
      </c>
      <c r="C3" s="15" t="s">
        <v>49</v>
      </c>
      <c r="D3" s="12">
        <v>24</v>
      </c>
      <c r="E3" s="14">
        <v>3162</v>
      </c>
      <c r="F3" s="5">
        <v>0</v>
      </c>
      <c r="G3" s="5">
        <v>0</v>
      </c>
      <c r="H3" s="5">
        <v>4000</v>
      </c>
      <c r="I3" s="7">
        <f>SUM(D3:H3)</f>
        <v>7186</v>
      </c>
    </row>
    <row r="4" spans="1:9" x14ac:dyDescent="0.25">
      <c r="A4" t="s">
        <v>50</v>
      </c>
      <c r="B4" t="s">
        <v>50</v>
      </c>
      <c r="C4" s="15" t="s">
        <v>84</v>
      </c>
      <c r="D4" s="12">
        <v>8</v>
      </c>
      <c r="E4" s="14">
        <v>1082</v>
      </c>
      <c r="F4" s="5">
        <v>0</v>
      </c>
      <c r="G4" s="5">
        <v>0</v>
      </c>
      <c r="H4" s="5">
        <v>36000</v>
      </c>
      <c r="I4" s="7">
        <f>SUM(D4:H4)</f>
        <v>37090</v>
      </c>
    </row>
    <row r="5" spans="1:9" ht="30" x14ac:dyDescent="0.25">
      <c r="A5" t="s">
        <v>51</v>
      </c>
      <c r="B5" t="s">
        <v>52</v>
      </c>
      <c r="C5" s="15" t="s">
        <v>53</v>
      </c>
      <c r="D5" s="12">
        <v>16</v>
      </c>
      <c r="E5" s="14">
        <v>2122</v>
      </c>
      <c r="F5" s="5">
        <v>0</v>
      </c>
      <c r="G5" s="5">
        <v>0</v>
      </c>
      <c r="H5" s="5">
        <v>0</v>
      </c>
      <c r="I5" s="7">
        <f>SUM(I3:I4)</f>
        <v>44276</v>
      </c>
    </row>
    <row r="6" spans="1:9" ht="30" x14ac:dyDescent="0.25">
      <c r="A6" t="s">
        <v>52</v>
      </c>
      <c r="B6" t="s">
        <v>54</v>
      </c>
      <c r="C6" s="15" t="s">
        <v>55</v>
      </c>
      <c r="D6" s="12">
        <v>96</v>
      </c>
      <c r="E6" s="14">
        <v>11652</v>
      </c>
      <c r="F6" s="5">
        <v>0</v>
      </c>
      <c r="G6" s="5">
        <v>0</v>
      </c>
      <c r="H6" s="5">
        <v>0</v>
      </c>
      <c r="I6" s="7">
        <f t="shared" ref="I6:I7" si="0">SUM(D6:H6)</f>
        <v>11748</v>
      </c>
    </row>
    <row r="7" spans="1:9" ht="30" x14ac:dyDescent="0.25">
      <c r="A7" t="s">
        <v>56</v>
      </c>
      <c r="B7" t="s">
        <v>57</v>
      </c>
      <c r="C7" s="15" t="s">
        <v>58</v>
      </c>
      <c r="D7" s="12">
        <v>96</v>
      </c>
      <c r="E7" s="14">
        <v>11652</v>
      </c>
      <c r="F7" s="5">
        <v>0</v>
      </c>
      <c r="G7" s="5">
        <v>0</v>
      </c>
      <c r="H7" s="5">
        <v>0</v>
      </c>
      <c r="I7" s="7">
        <f t="shared" si="0"/>
        <v>11748</v>
      </c>
    </row>
    <row r="8" spans="1:9" x14ac:dyDescent="0.25">
      <c r="A8" t="s">
        <v>59</v>
      </c>
      <c r="B8" t="s">
        <v>60</v>
      </c>
      <c r="C8" s="15" t="s">
        <v>61</v>
      </c>
      <c r="D8" s="12">
        <v>16</v>
      </c>
      <c r="E8" s="14">
        <v>1953</v>
      </c>
      <c r="F8" s="5">
        <v>0</v>
      </c>
      <c r="G8" s="5">
        <v>0</v>
      </c>
      <c r="H8" s="5">
        <v>0</v>
      </c>
      <c r="I8" s="7">
        <f t="shared" ref="I8" si="1">SUM(I6:I7)</f>
        <v>23496</v>
      </c>
    </row>
    <row r="9" spans="1:9" x14ac:dyDescent="0.25">
      <c r="A9" t="s">
        <v>60</v>
      </c>
      <c r="B9" t="s">
        <v>62</v>
      </c>
      <c r="C9" s="15" t="s">
        <v>63</v>
      </c>
      <c r="D9" s="12">
        <v>16</v>
      </c>
      <c r="E9" s="14">
        <v>1953</v>
      </c>
      <c r="F9" s="5">
        <v>0</v>
      </c>
      <c r="G9" s="5">
        <v>0</v>
      </c>
      <c r="H9" s="5">
        <v>0</v>
      </c>
      <c r="I9" s="7">
        <f t="shared" ref="I9:I10" si="2">SUM(D9:H9)</f>
        <v>1969</v>
      </c>
    </row>
    <row r="10" spans="1:9" ht="30" x14ac:dyDescent="0.25">
      <c r="A10" t="s">
        <v>60</v>
      </c>
      <c r="B10" t="s">
        <v>62</v>
      </c>
      <c r="C10" s="15" t="s">
        <v>64</v>
      </c>
      <c r="D10" s="12">
        <v>16</v>
      </c>
      <c r="E10" s="14">
        <v>1953</v>
      </c>
      <c r="F10" s="5">
        <v>0</v>
      </c>
      <c r="G10" s="5">
        <v>0</v>
      </c>
      <c r="H10" s="5">
        <v>0</v>
      </c>
      <c r="I10" s="7">
        <f t="shared" si="2"/>
        <v>1969</v>
      </c>
    </row>
    <row r="11" spans="1:9" ht="30" x14ac:dyDescent="0.25">
      <c r="A11" t="s">
        <v>60</v>
      </c>
      <c r="B11" t="s">
        <v>62</v>
      </c>
      <c r="C11" s="15" t="s">
        <v>83</v>
      </c>
      <c r="D11" s="12">
        <v>16</v>
      </c>
      <c r="E11" s="14">
        <v>1953</v>
      </c>
      <c r="F11" s="5">
        <v>0</v>
      </c>
      <c r="G11" s="5">
        <v>0</v>
      </c>
      <c r="H11" s="5">
        <v>0</v>
      </c>
      <c r="I11" s="7">
        <f t="shared" ref="I11" si="3">SUM(I9:I10)</f>
        <v>3938</v>
      </c>
    </row>
    <row r="12" spans="1:9" ht="45" x14ac:dyDescent="0.25">
      <c r="A12" t="s">
        <v>65</v>
      </c>
      <c r="B12" t="s">
        <v>66</v>
      </c>
      <c r="C12" s="15" t="s">
        <v>67</v>
      </c>
      <c r="D12" s="12">
        <v>24</v>
      </c>
      <c r="E12" s="14">
        <v>2913</v>
      </c>
      <c r="F12" s="5">
        <v>0</v>
      </c>
      <c r="G12" s="5">
        <v>0</v>
      </c>
      <c r="H12" s="5">
        <v>0</v>
      </c>
      <c r="I12" s="7">
        <f t="shared" ref="I12:I13" si="4">SUM(D12:H12)</f>
        <v>2937</v>
      </c>
    </row>
    <row r="13" spans="1:9" ht="30" x14ac:dyDescent="0.25">
      <c r="A13" t="s">
        <v>65</v>
      </c>
      <c r="B13" t="s">
        <v>66</v>
      </c>
      <c r="C13" s="15" t="s">
        <v>68</v>
      </c>
      <c r="D13" s="12">
        <v>24</v>
      </c>
      <c r="E13" s="14">
        <v>2913</v>
      </c>
      <c r="F13" s="5">
        <v>0</v>
      </c>
      <c r="G13" s="5">
        <v>0</v>
      </c>
      <c r="H13" s="5">
        <v>0</v>
      </c>
      <c r="I13" s="7">
        <f t="shared" si="4"/>
        <v>2937</v>
      </c>
    </row>
    <row r="14" spans="1:9" ht="30" x14ac:dyDescent="0.25">
      <c r="A14" t="s">
        <v>65</v>
      </c>
      <c r="B14" t="s">
        <v>66</v>
      </c>
      <c r="C14" s="15" t="s">
        <v>69</v>
      </c>
      <c r="D14" s="12">
        <v>24</v>
      </c>
      <c r="E14" s="14">
        <v>2913</v>
      </c>
      <c r="F14" s="5">
        <v>0</v>
      </c>
      <c r="G14" s="5">
        <v>0</v>
      </c>
      <c r="H14" s="5">
        <v>0</v>
      </c>
      <c r="I14" s="7">
        <f t="shared" ref="I14" si="5">SUM(I12:I13)</f>
        <v>5874</v>
      </c>
    </row>
    <row r="15" spans="1:9" ht="30" x14ac:dyDescent="0.25">
      <c r="A15" t="s">
        <v>65</v>
      </c>
      <c r="B15" t="s">
        <v>66</v>
      </c>
      <c r="C15" s="15" t="s">
        <v>70</v>
      </c>
      <c r="D15" s="12">
        <v>24</v>
      </c>
      <c r="E15" s="14">
        <v>2913</v>
      </c>
      <c r="F15" s="5">
        <v>0</v>
      </c>
      <c r="G15" s="5">
        <v>0</v>
      </c>
      <c r="H15" s="5">
        <v>0</v>
      </c>
      <c r="I15" s="7">
        <f t="shared" ref="I15:I16" si="6">SUM(D15:H15)</f>
        <v>2937</v>
      </c>
    </row>
    <row r="16" spans="1:9" x14ac:dyDescent="0.25">
      <c r="A16" t="s">
        <v>71</v>
      </c>
      <c r="B16" t="s">
        <v>72</v>
      </c>
      <c r="C16" s="15" t="s">
        <v>73</v>
      </c>
      <c r="D16" s="12">
        <v>32</v>
      </c>
      <c r="E16" s="14">
        <v>3906</v>
      </c>
      <c r="F16" s="5">
        <v>0</v>
      </c>
      <c r="G16" s="5">
        <v>0</v>
      </c>
      <c r="H16" s="5">
        <v>0</v>
      </c>
      <c r="I16" s="7">
        <f t="shared" si="6"/>
        <v>3938</v>
      </c>
    </row>
    <row r="17" spans="1:9" x14ac:dyDescent="0.25">
      <c r="A17" t="s">
        <v>71</v>
      </c>
      <c r="B17" t="s">
        <v>72</v>
      </c>
      <c r="C17" s="15" t="s">
        <v>74</v>
      </c>
      <c r="D17" s="12">
        <v>0</v>
      </c>
      <c r="E17" s="14">
        <v>66</v>
      </c>
      <c r="F17" s="5">
        <v>0</v>
      </c>
      <c r="G17" s="5">
        <v>0</v>
      </c>
      <c r="H17" s="5">
        <v>0</v>
      </c>
      <c r="I17" s="7">
        <f t="shared" ref="I17" si="7">SUM(I15:I16)</f>
        <v>6875</v>
      </c>
    </row>
    <row r="18" spans="1:9" x14ac:dyDescent="0.25">
      <c r="A18" t="s">
        <v>72</v>
      </c>
      <c r="B18" t="s">
        <v>72</v>
      </c>
      <c r="C18" s="15" t="s">
        <v>75</v>
      </c>
      <c r="D18" s="12">
        <v>16</v>
      </c>
      <c r="E18" s="14">
        <v>1986</v>
      </c>
      <c r="F18" s="5">
        <v>0</v>
      </c>
      <c r="G18" s="5">
        <v>0</v>
      </c>
      <c r="H18" s="5">
        <v>0</v>
      </c>
      <c r="I18" s="7">
        <f t="shared" ref="I18:I19" si="8">SUM(D18:H18)</f>
        <v>2002</v>
      </c>
    </row>
    <row r="19" spans="1:9" x14ac:dyDescent="0.25">
      <c r="A19" t="s">
        <v>76</v>
      </c>
      <c r="B19" t="s">
        <v>76</v>
      </c>
      <c r="C19" s="15" t="s">
        <v>77</v>
      </c>
      <c r="D19" s="12">
        <v>16</v>
      </c>
      <c r="E19" s="14">
        <v>1986</v>
      </c>
      <c r="F19" s="5">
        <v>0</v>
      </c>
      <c r="G19" s="5">
        <v>0</v>
      </c>
      <c r="H19" s="5">
        <v>0</v>
      </c>
      <c r="I19" s="7">
        <f t="shared" si="8"/>
        <v>2002</v>
      </c>
    </row>
    <row r="20" spans="1:9" x14ac:dyDescent="0.25">
      <c r="A20" t="s">
        <v>78</v>
      </c>
      <c r="B20" t="s">
        <v>78</v>
      </c>
      <c r="C20" s="15" t="s">
        <v>79</v>
      </c>
      <c r="D20" s="12">
        <v>16</v>
      </c>
      <c r="E20" s="14">
        <v>1502</v>
      </c>
      <c r="F20" s="5">
        <v>0</v>
      </c>
      <c r="G20" s="5">
        <v>0</v>
      </c>
      <c r="H20" s="5">
        <v>0</v>
      </c>
      <c r="I20" s="7">
        <f t="shared" ref="I20" si="9">SUM(I18:I19)</f>
        <v>4004</v>
      </c>
    </row>
    <row r="21" spans="1:9" x14ac:dyDescent="0.25">
      <c r="A21" t="s">
        <v>80</v>
      </c>
      <c r="B21" t="s">
        <v>81</v>
      </c>
      <c r="C21" s="15" t="s">
        <v>82</v>
      </c>
      <c r="D21" s="12">
        <v>32</v>
      </c>
      <c r="E21" s="14">
        <v>3906</v>
      </c>
      <c r="F21" s="5">
        <v>0</v>
      </c>
      <c r="G21" s="5">
        <v>0</v>
      </c>
      <c r="H21" s="5">
        <v>0</v>
      </c>
      <c r="I21" s="7">
        <f t="shared" ref="I21:I22" si="10">SUM(D21:H21)</f>
        <v>3938</v>
      </c>
    </row>
    <row r="22" spans="1:9" x14ac:dyDescent="0.25">
      <c r="A22" t="s">
        <v>72</v>
      </c>
      <c r="B22" t="s">
        <v>85</v>
      </c>
      <c r="C22" s="15" t="s">
        <v>86</v>
      </c>
      <c r="D22" s="12">
        <v>48</v>
      </c>
      <c r="E22" s="14">
        <v>7724</v>
      </c>
      <c r="F22" s="5">
        <v>0</v>
      </c>
      <c r="G22" s="5">
        <v>0</v>
      </c>
      <c r="H22" s="5">
        <v>0</v>
      </c>
      <c r="I22" s="7">
        <f t="shared" si="10"/>
        <v>7772</v>
      </c>
    </row>
    <row r="23" spans="1:9" x14ac:dyDescent="0.25">
      <c r="D23" s="12">
        <f>SUM(D3:D22)</f>
        <v>560</v>
      </c>
      <c r="E23" s="14">
        <f>SUM(E3:E22)</f>
        <v>70210</v>
      </c>
      <c r="F23" s="17">
        <v>4000</v>
      </c>
      <c r="G23" s="1">
        <v>500</v>
      </c>
      <c r="H23" s="1">
        <f>SUM(H3:H22)</f>
        <v>40000</v>
      </c>
      <c r="I23" s="14">
        <f>SUM(E23:H23)</f>
        <v>114710</v>
      </c>
    </row>
  </sheetData>
  <pageMargins left="0.7" right="0.7" top="0.75" bottom="0.75" header="0.3" footer="0.3"/>
  <pageSetup scale="83" orientation="landscape" r:id="rId1"/>
  <headerFooter>
    <oddFooter>&amp;LISYS 630-603
Correa, Dhawan, Jadhav&amp;CMay Budget
Version 9&amp;R3/22/2016
Group 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view="pageBreakPreview" zoomScaleNormal="100" zoomScaleSheetLayoutView="100" workbookViewId="0">
      <selection activeCell="F16" sqref="F16"/>
    </sheetView>
  </sheetViews>
  <sheetFormatPr defaultRowHeight="15" x14ac:dyDescent="0.25"/>
  <cols>
    <col min="1" max="2" width="9.85546875" style="8" bestFit="1" customWidth="1"/>
    <col min="3" max="3" width="19.85546875" bestFit="1" customWidth="1"/>
    <col min="4" max="4" width="11" style="2" bestFit="1" customWidth="1"/>
    <col min="5" max="6" width="12.5703125" style="1" bestFit="1" customWidth="1"/>
    <col min="7" max="7" width="18.42578125" style="1" bestFit="1" customWidth="1"/>
    <col min="8" max="8" width="27.140625" style="1" bestFit="1" customWidth="1"/>
    <col min="9" max="9" width="12.5703125" bestFit="1" customWidth="1"/>
  </cols>
  <sheetData>
    <row r="1" spans="1:9" x14ac:dyDescent="0.25">
      <c r="E1" s="1" t="s">
        <v>89</v>
      </c>
    </row>
    <row r="2" spans="1:9" x14ac:dyDescent="0.25">
      <c r="A2" s="8" t="s">
        <v>13</v>
      </c>
      <c r="B2" s="8" t="s">
        <v>14</v>
      </c>
      <c r="C2" s="3" t="s">
        <v>6</v>
      </c>
      <c r="D2" s="4" t="s">
        <v>0</v>
      </c>
      <c r="E2" s="5" t="s">
        <v>1</v>
      </c>
      <c r="F2" s="5" t="s">
        <v>2</v>
      </c>
      <c r="G2" s="5" t="s">
        <v>3</v>
      </c>
      <c r="H2" s="5" t="s">
        <v>5</v>
      </c>
      <c r="I2" t="s">
        <v>4</v>
      </c>
    </row>
    <row r="3" spans="1:9" x14ac:dyDescent="0.25">
      <c r="A3" s="8">
        <v>42430</v>
      </c>
      <c r="B3" s="8">
        <v>42451</v>
      </c>
      <c r="C3" s="3" t="s">
        <v>7</v>
      </c>
      <c r="D3" s="4">
        <v>296</v>
      </c>
      <c r="E3" s="5">
        <v>34594</v>
      </c>
      <c r="F3" s="5">
        <v>4000</v>
      </c>
      <c r="G3" s="5">
        <v>20000</v>
      </c>
      <c r="H3" s="5">
        <v>10000</v>
      </c>
      <c r="I3" s="1">
        <f>SUM(E3:H3)</f>
        <v>68594</v>
      </c>
    </row>
    <row r="4" spans="1:9" x14ac:dyDescent="0.25">
      <c r="A4" s="8">
        <v>42451</v>
      </c>
      <c r="B4" s="8">
        <v>42473</v>
      </c>
      <c r="C4" s="3" t="s">
        <v>8</v>
      </c>
      <c r="D4" s="4">
        <v>392</v>
      </c>
      <c r="E4" s="5">
        <v>48804</v>
      </c>
      <c r="F4" s="5">
        <v>4000</v>
      </c>
      <c r="G4" s="5">
        <v>3000</v>
      </c>
      <c r="H4" s="5">
        <v>0</v>
      </c>
      <c r="I4" s="1">
        <f t="shared" ref="I4:I8" si="0">SUM(E4:H4)</f>
        <v>55804</v>
      </c>
    </row>
    <row r="5" spans="1:9" x14ac:dyDescent="0.25">
      <c r="A5" s="8">
        <v>42474</v>
      </c>
      <c r="B5" s="8">
        <v>42549</v>
      </c>
      <c r="C5" s="3" t="s">
        <v>9</v>
      </c>
      <c r="D5" s="4">
        <v>1344</v>
      </c>
      <c r="E5" s="5">
        <v>147290</v>
      </c>
      <c r="F5" s="5">
        <v>4000</v>
      </c>
      <c r="G5" s="5">
        <v>4000</v>
      </c>
      <c r="H5" s="5">
        <v>40000</v>
      </c>
      <c r="I5" s="1">
        <f t="shared" si="0"/>
        <v>195290</v>
      </c>
    </row>
    <row r="6" spans="1:9" x14ac:dyDescent="0.25">
      <c r="A6" s="8">
        <v>42549</v>
      </c>
      <c r="B6" s="8">
        <v>42557</v>
      </c>
      <c r="C6" s="3" t="s">
        <v>10</v>
      </c>
      <c r="D6" s="4">
        <v>136</v>
      </c>
      <c r="E6" s="5">
        <v>14005</v>
      </c>
      <c r="F6" s="5">
        <v>4000</v>
      </c>
      <c r="G6" s="5">
        <v>3000</v>
      </c>
      <c r="H6" s="5">
        <v>0</v>
      </c>
      <c r="I6" s="1">
        <f t="shared" si="0"/>
        <v>21005</v>
      </c>
    </row>
    <row r="7" spans="1:9" x14ac:dyDescent="0.25">
      <c r="A7" s="8">
        <v>42557</v>
      </c>
      <c r="B7" s="8">
        <v>42562</v>
      </c>
      <c r="C7" s="3" t="s">
        <v>11</v>
      </c>
      <c r="D7" s="4">
        <v>32</v>
      </c>
      <c r="E7" s="5">
        <v>5164</v>
      </c>
      <c r="F7" s="5">
        <v>4000</v>
      </c>
      <c r="G7" s="5">
        <v>20000</v>
      </c>
      <c r="H7" s="5">
        <v>0</v>
      </c>
      <c r="I7" s="1">
        <f t="shared" si="0"/>
        <v>29164</v>
      </c>
    </row>
    <row r="8" spans="1:9" x14ac:dyDescent="0.25">
      <c r="C8" s="3"/>
      <c r="D8" s="4">
        <f>SUM(D3:D7)</f>
        <v>2200</v>
      </c>
      <c r="E8" s="5">
        <f t="shared" ref="E8:H8" si="1">SUM(E3:E7)</f>
        <v>249857</v>
      </c>
      <c r="F8" s="5">
        <f t="shared" si="1"/>
        <v>20000</v>
      </c>
      <c r="G8" s="5">
        <f t="shared" si="1"/>
        <v>50000</v>
      </c>
      <c r="H8" s="5">
        <f t="shared" si="1"/>
        <v>50000</v>
      </c>
      <c r="I8" s="1">
        <f t="shared" si="0"/>
        <v>369857</v>
      </c>
    </row>
  </sheetData>
  <pageMargins left="0.7" right="0.7" top="0.75" bottom="0.75" header="0.3" footer="0.3"/>
  <pageSetup scale="68" orientation="landscape" r:id="rId1"/>
  <headerFooter>
    <oddFooter>&amp;LISYS 630-603
Correa, Dhawan, Jadhav&amp;CLong Term Overview Budget
Version 3&amp;R3/22/2016
Group 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zoomScaleNormal="100" workbookViewId="0"/>
  </sheetViews>
  <sheetFormatPr defaultRowHeight="15" x14ac:dyDescent="0.25"/>
  <cols>
    <col min="1" max="1" width="33.7109375" bestFit="1" customWidth="1"/>
    <col min="2" max="3" width="12.5703125" style="10" bestFit="1" customWidth="1"/>
    <col min="4" max="4" width="11.5703125" style="10" bestFit="1" customWidth="1"/>
    <col min="5" max="5" width="12.5703125" style="10" bestFit="1" customWidth="1"/>
    <col min="6" max="7" width="11.5703125" style="10" bestFit="1" customWidth="1"/>
  </cols>
  <sheetData>
    <row r="1" spans="1:7" s="9" customFormat="1" x14ac:dyDescent="0.25">
      <c r="C1" s="9" t="s">
        <v>90</v>
      </c>
    </row>
    <row r="2" spans="1:7" x14ac:dyDescent="0.25">
      <c r="A2" s="9"/>
      <c r="B2" s="11" t="s">
        <v>30</v>
      </c>
      <c r="C2" s="11" t="s">
        <v>31</v>
      </c>
      <c r="D2" s="13" t="s">
        <v>32</v>
      </c>
      <c r="E2" s="13" t="s">
        <v>33</v>
      </c>
      <c r="F2" s="13" t="s">
        <v>34</v>
      </c>
      <c r="G2" s="13" t="s">
        <v>35</v>
      </c>
    </row>
    <row r="3" spans="1:7" x14ac:dyDescent="0.25">
      <c r="A3" s="9" t="s">
        <v>15</v>
      </c>
    </row>
    <row r="4" spans="1:7" x14ac:dyDescent="0.25">
      <c r="A4" t="s">
        <v>16</v>
      </c>
      <c r="B4" s="10">
        <v>42636</v>
      </c>
      <c r="C4" s="10">
        <v>18096</v>
      </c>
      <c r="D4" s="10">
        <v>10328</v>
      </c>
      <c r="E4" s="10">
        <v>7724</v>
      </c>
      <c r="F4" s="10">
        <v>1324</v>
      </c>
      <c r="G4" s="10">
        <v>5164</v>
      </c>
    </row>
    <row r="5" spans="1:7" x14ac:dyDescent="0.25">
      <c r="A5" t="s">
        <v>17</v>
      </c>
      <c r="B5" s="10">
        <v>14741</v>
      </c>
      <c r="C5" s="10">
        <v>9608</v>
      </c>
      <c r="D5" s="10">
        <v>4382</v>
      </c>
      <c r="E5" s="10">
        <v>751</v>
      </c>
      <c r="F5" s="10">
        <v>0</v>
      </c>
      <c r="G5" s="10">
        <v>0</v>
      </c>
    </row>
    <row r="6" spans="1:7" x14ac:dyDescent="0.25">
      <c r="A6" t="s">
        <v>18</v>
      </c>
      <c r="B6" s="10">
        <v>11110</v>
      </c>
      <c r="C6" s="10">
        <v>5877</v>
      </c>
      <c r="D6" s="10">
        <v>4382</v>
      </c>
      <c r="E6" s="10">
        <v>751</v>
      </c>
      <c r="F6" s="10">
        <v>0</v>
      </c>
      <c r="G6" s="10">
        <v>0</v>
      </c>
    </row>
    <row r="7" spans="1:7" x14ac:dyDescent="0.25">
      <c r="A7" t="s">
        <v>19</v>
      </c>
      <c r="B7" s="10">
        <v>34128</v>
      </c>
      <c r="C7" s="10">
        <v>7812</v>
      </c>
      <c r="D7" s="10">
        <v>10725</v>
      </c>
      <c r="E7" s="10">
        <v>12645</v>
      </c>
      <c r="F7" s="10">
        <v>1953</v>
      </c>
      <c r="G7" s="10">
        <v>993</v>
      </c>
    </row>
    <row r="8" spans="1:7" x14ac:dyDescent="0.25">
      <c r="A8" t="s">
        <v>20</v>
      </c>
      <c r="B8" s="10">
        <v>32175</v>
      </c>
      <c r="C8" s="10">
        <v>5859</v>
      </c>
      <c r="D8" s="10">
        <v>10725</v>
      </c>
      <c r="E8" s="10">
        <v>12645</v>
      </c>
      <c r="F8" s="10">
        <v>1953</v>
      </c>
      <c r="G8" s="10">
        <v>993</v>
      </c>
    </row>
    <row r="9" spans="1:7" x14ac:dyDescent="0.25">
      <c r="A9" t="s">
        <v>21</v>
      </c>
      <c r="B9" s="10">
        <v>32274</v>
      </c>
      <c r="C9" s="10">
        <v>6819</v>
      </c>
      <c r="D9" s="10">
        <v>7845</v>
      </c>
      <c r="E9" s="10">
        <v>14664</v>
      </c>
      <c r="F9" s="10">
        <v>1953</v>
      </c>
      <c r="G9" s="10">
        <v>993</v>
      </c>
    </row>
    <row r="10" spans="1:7" x14ac:dyDescent="0.25">
      <c r="A10" t="s">
        <v>22</v>
      </c>
      <c r="B10" s="10">
        <v>30354</v>
      </c>
      <c r="C10" s="10">
        <v>4899</v>
      </c>
      <c r="D10" s="10">
        <v>7845</v>
      </c>
      <c r="E10" s="10">
        <v>14664</v>
      </c>
      <c r="F10" s="10">
        <v>1953</v>
      </c>
      <c r="G10" s="10">
        <v>993</v>
      </c>
    </row>
    <row r="11" spans="1:7" x14ac:dyDescent="0.25">
      <c r="A11" t="s">
        <v>23</v>
      </c>
      <c r="B11" s="10">
        <v>14418</v>
      </c>
      <c r="C11" s="10">
        <v>666</v>
      </c>
      <c r="D11" s="10">
        <v>3304</v>
      </c>
      <c r="E11" s="10">
        <v>666</v>
      </c>
      <c r="F11" s="10">
        <v>8476</v>
      </c>
      <c r="G11" s="10">
        <v>1306</v>
      </c>
    </row>
    <row r="12" spans="1:7" x14ac:dyDescent="0.25">
      <c r="A12" t="s">
        <v>24</v>
      </c>
      <c r="B12" s="10">
        <v>8554</v>
      </c>
      <c r="C12" s="10">
        <v>666</v>
      </c>
      <c r="D12" s="10">
        <v>1332</v>
      </c>
      <c r="E12" s="10">
        <v>0</v>
      </c>
      <c r="F12" s="10">
        <v>5250</v>
      </c>
      <c r="G12" s="10">
        <v>1306</v>
      </c>
    </row>
    <row r="13" spans="1:7" x14ac:dyDescent="0.25">
      <c r="A13" t="s">
        <v>25</v>
      </c>
      <c r="B13" s="10">
        <v>7862</v>
      </c>
      <c r="C13" s="10">
        <v>666</v>
      </c>
      <c r="D13" s="10">
        <v>0</v>
      </c>
      <c r="E13" s="10">
        <v>666</v>
      </c>
      <c r="F13" s="10">
        <v>6530</v>
      </c>
      <c r="G13" s="10">
        <v>0</v>
      </c>
    </row>
    <row r="14" spans="1:7" x14ac:dyDescent="0.25">
      <c r="A14" t="s">
        <v>26</v>
      </c>
      <c r="B14" s="10">
        <v>9142</v>
      </c>
      <c r="C14" s="10">
        <v>666</v>
      </c>
      <c r="D14" s="10">
        <v>0</v>
      </c>
      <c r="E14" s="10">
        <v>666</v>
      </c>
      <c r="F14" s="10">
        <v>7810</v>
      </c>
      <c r="G14" s="10">
        <v>0</v>
      </c>
    </row>
    <row r="15" spans="1:7" x14ac:dyDescent="0.25">
      <c r="A15" t="s">
        <v>27</v>
      </c>
      <c r="B15" s="10">
        <v>6366</v>
      </c>
      <c r="C15" s="10">
        <v>0</v>
      </c>
      <c r="D15" s="10">
        <v>2122</v>
      </c>
      <c r="E15" s="10">
        <v>4244</v>
      </c>
      <c r="F15" s="10">
        <v>0</v>
      </c>
      <c r="G15" s="10">
        <v>0</v>
      </c>
    </row>
    <row r="16" spans="1:7" x14ac:dyDescent="0.25">
      <c r="A16" t="s">
        <v>28</v>
      </c>
      <c r="B16" s="10">
        <v>3130</v>
      </c>
      <c r="C16" s="10">
        <v>0</v>
      </c>
      <c r="D16" s="10">
        <v>0</v>
      </c>
      <c r="E16" s="10">
        <v>0</v>
      </c>
      <c r="F16" s="10">
        <v>2340</v>
      </c>
      <c r="G16" s="10">
        <v>790</v>
      </c>
    </row>
    <row r="17" spans="1:7" x14ac:dyDescent="0.25">
      <c r="A17" t="s">
        <v>29</v>
      </c>
      <c r="B17" s="10">
        <v>2967</v>
      </c>
      <c r="C17" s="10">
        <v>0</v>
      </c>
      <c r="D17" s="10">
        <v>0</v>
      </c>
      <c r="E17" s="10">
        <v>0</v>
      </c>
      <c r="F17" s="10">
        <v>0</v>
      </c>
      <c r="G17" s="10">
        <v>2967</v>
      </c>
    </row>
    <row r="18" spans="1:7" x14ac:dyDescent="0.25">
      <c r="B18" s="10">
        <f>SUM(B4:B17)</f>
        <v>249857</v>
      </c>
      <c r="C18" s="10">
        <f t="shared" ref="C18:G18" si="0">SUM(C4:C17)</f>
        <v>61634</v>
      </c>
      <c r="D18" s="10">
        <f t="shared" si="0"/>
        <v>62990</v>
      </c>
      <c r="E18" s="10">
        <f t="shared" si="0"/>
        <v>70086</v>
      </c>
      <c r="F18" s="10">
        <f t="shared" si="0"/>
        <v>39542</v>
      </c>
      <c r="G18" s="10">
        <f t="shared" si="0"/>
        <v>15505</v>
      </c>
    </row>
    <row r="20" spans="1:7" x14ac:dyDescent="0.25">
      <c r="A20" t="s">
        <v>45</v>
      </c>
      <c r="B20" s="10">
        <v>10000</v>
      </c>
      <c r="C20" s="10">
        <v>6000</v>
      </c>
      <c r="D20" s="10">
        <v>0</v>
      </c>
      <c r="E20" s="10">
        <v>4000</v>
      </c>
      <c r="F20" s="10">
        <v>0</v>
      </c>
      <c r="G20" s="10">
        <v>0</v>
      </c>
    </row>
    <row r="22" spans="1:7" x14ac:dyDescent="0.25">
      <c r="A22" t="s">
        <v>46</v>
      </c>
      <c r="B22" s="10">
        <v>40000</v>
      </c>
      <c r="C22" s="10">
        <v>4000</v>
      </c>
      <c r="D22" s="10">
        <v>0</v>
      </c>
      <c r="E22" s="10">
        <v>36000</v>
      </c>
      <c r="F22" s="10">
        <v>0</v>
      </c>
      <c r="G22" s="10">
        <v>0</v>
      </c>
    </row>
    <row r="24" spans="1:7" x14ac:dyDescent="0.25">
      <c r="A24" s="9" t="s">
        <v>36</v>
      </c>
    </row>
    <row r="25" spans="1:7" x14ac:dyDescent="0.25">
      <c r="A25" t="s">
        <v>37</v>
      </c>
      <c r="B25" s="10">
        <v>6000</v>
      </c>
      <c r="C25" s="10">
        <v>1200</v>
      </c>
      <c r="D25" s="10">
        <v>1200</v>
      </c>
      <c r="E25" s="10">
        <v>1200</v>
      </c>
      <c r="F25" s="10">
        <v>1200</v>
      </c>
      <c r="G25" s="10">
        <v>1200</v>
      </c>
    </row>
    <row r="26" spans="1:7" x14ac:dyDescent="0.25">
      <c r="A26" t="s">
        <v>38</v>
      </c>
      <c r="B26" s="10">
        <v>12800</v>
      </c>
      <c r="C26" s="10" t="s">
        <v>40</v>
      </c>
      <c r="D26" s="10" t="s">
        <v>40</v>
      </c>
      <c r="E26" s="10" t="s">
        <v>40</v>
      </c>
      <c r="F26" s="10" t="s">
        <v>40</v>
      </c>
      <c r="G26" s="10" t="s">
        <v>40</v>
      </c>
    </row>
    <row r="27" spans="1:7" x14ac:dyDescent="0.25">
      <c r="A27" t="s">
        <v>39</v>
      </c>
      <c r="B27" s="10">
        <v>1200</v>
      </c>
      <c r="C27" s="10" t="s">
        <v>40</v>
      </c>
      <c r="D27" s="10" t="s">
        <v>40</v>
      </c>
      <c r="E27" s="10" t="s">
        <v>40</v>
      </c>
      <c r="F27" s="10" t="s">
        <v>40</v>
      </c>
      <c r="G27" s="10" t="s">
        <v>40</v>
      </c>
    </row>
    <row r="28" spans="1:7" x14ac:dyDescent="0.25">
      <c r="B28" s="10">
        <f>SUM(B25:B27)</f>
        <v>20000</v>
      </c>
      <c r="C28" s="10">
        <f t="shared" ref="C28:G28" si="1">SUM(C25:C27)</f>
        <v>1200</v>
      </c>
      <c r="D28" s="10">
        <f t="shared" si="1"/>
        <v>1200</v>
      </c>
      <c r="E28" s="10">
        <f t="shared" si="1"/>
        <v>1200</v>
      </c>
      <c r="F28" s="10">
        <f t="shared" si="1"/>
        <v>1200</v>
      </c>
      <c r="G28" s="10">
        <f t="shared" si="1"/>
        <v>1200</v>
      </c>
    </row>
    <row r="30" spans="1:7" x14ac:dyDescent="0.25">
      <c r="A30" s="9" t="s">
        <v>41</v>
      </c>
    </row>
    <row r="31" spans="1:7" x14ac:dyDescent="0.25">
      <c r="A31" t="s">
        <v>42</v>
      </c>
      <c r="B31" s="10">
        <v>38000</v>
      </c>
      <c r="C31" s="10">
        <v>30000</v>
      </c>
      <c r="D31" s="10">
        <v>0</v>
      </c>
      <c r="E31" s="10">
        <v>0</v>
      </c>
      <c r="F31" s="10">
        <v>0</v>
      </c>
      <c r="G31" s="10">
        <v>8000</v>
      </c>
    </row>
    <row r="32" spans="1:7" x14ac:dyDescent="0.25">
      <c r="A32" t="s">
        <v>43</v>
      </c>
      <c r="B32" s="10">
        <v>2000</v>
      </c>
      <c r="C32" s="10">
        <v>1000</v>
      </c>
      <c r="D32" s="10">
        <v>250</v>
      </c>
      <c r="E32" s="10">
        <v>250</v>
      </c>
      <c r="F32" s="10">
        <v>250</v>
      </c>
      <c r="G32" s="10">
        <v>250</v>
      </c>
    </row>
    <row r="33" spans="1:7" x14ac:dyDescent="0.25">
      <c r="A33" t="s">
        <v>44</v>
      </c>
      <c r="B33" s="10">
        <v>10000</v>
      </c>
      <c r="C33" s="10">
        <v>2000</v>
      </c>
      <c r="D33" s="10">
        <v>0</v>
      </c>
      <c r="E33" s="10">
        <v>0</v>
      </c>
      <c r="F33" s="10">
        <v>0</v>
      </c>
      <c r="G33" s="10">
        <v>8000</v>
      </c>
    </row>
    <row r="34" spans="1:7" x14ac:dyDescent="0.25">
      <c r="B34" s="10">
        <f>SUM(B31:B33)</f>
        <v>50000</v>
      </c>
      <c r="C34" s="10">
        <f>SUM(C31:C33)</f>
        <v>33000</v>
      </c>
      <c r="D34" s="10">
        <f t="shared" ref="D34:G34" si="2">SUM(D31:D33)</f>
        <v>250</v>
      </c>
      <c r="E34" s="10">
        <f t="shared" si="2"/>
        <v>250</v>
      </c>
      <c r="F34" s="10">
        <f t="shared" si="2"/>
        <v>250</v>
      </c>
      <c r="G34" s="10">
        <f t="shared" si="2"/>
        <v>16250</v>
      </c>
    </row>
    <row r="36" spans="1:7" x14ac:dyDescent="0.25">
      <c r="B36" s="10">
        <f>B18+B20+B22+B28+B34</f>
        <v>369857</v>
      </c>
      <c r="C36" s="10">
        <f>C18+C20+C22+C28+C34</f>
        <v>105834</v>
      </c>
      <c r="D36" s="10">
        <f t="shared" ref="D36:G36" si="3">D18+D20+D22+D28+D34</f>
        <v>64440</v>
      </c>
      <c r="E36" s="10">
        <f t="shared" si="3"/>
        <v>111536</v>
      </c>
      <c r="F36" s="10">
        <f t="shared" si="3"/>
        <v>40992</v>
      </c>
      <c r="G36" s="10">
        <f t="shared" si="3"/>
        <v>32955</v>
      </c>
    </row>
  </sheetData>
  <pageMargins left="0.7" right="0.7" top="0.75" bottom="0.75" header="0.3" footer="0.3"/>
  <pageSetup scale="84" orientation="portrait" r:id="rId1"/>
  <headerFooter>
    <oddFooter>&amp;LISYS 630-603
Correa, Dhawan, Jadhav&amp;CDetailed Budget
Version 7&amp;R3/22/2016
Group 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Short Term</vt:lpstr>
      <vt:lpstr>Long Term Overview</vt:lpstr>
      <vt:lpstr>Detailed</vt:lpstr>
      <vt:lpstr>Detailed!Print_Area</vt:lpstr>
      <vt:lpstr>'Long Term Overview'!Print_Area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Reed Correa</dc:creator>
  <cp:keywords/>
  <dc:description/>
  <cp:lastModifiedBy>vikram</cp:lastModifiedBy>
  <cp:revision/>
  <cp:lastPrinted>2016-03-23T15:30:56Z</cp:lastPrinted>
  <dcterms:created xsi:type="dcterms:W3CDTF">2006-09-16T00:00:00Z</dcterms:created>
  <dcterms:modified xsi:type="dcterms:W3CDTF">2016-03-23T23:05:14Z</dcterms:modified>
  <cp:category/>
  <cp:contentStatus/>
</cp:coreProperties>
</file>