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Machine Learning\Boosting\"/>
    </mc:Choice>
  </mc:AlternateContent>
  <xr:revisionPtr revIDLastSave="0" documentId="13_ncr:1_{EB54AAC4-ECD7-45F1-8DFA-7CA115D6A0AC}" xr6:coauthVersionLast="47" xr6:coauthVersionMax="47" xr10:uidLastSave="{00000000-0000-0000-0000-000000000000}"/>
  <bookViews>
    <workbookView xWindow="-108" yWindow="-108" windowWidth="23256" windowHeight="12456" tabRatio="554" activeTab="1" xr2:uid="{8A355237-44A4-4854-B980-8DCD4E5BA8EC}"/>
  </bookViews>
  <sheets>
    <sheet name="AdaBoost" sheetId="34" r:id="rId1"/>
    <sheet name="Gradient Boosting" sheetId="3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5" l="1"/>
  <c r="I11" i="35"/>
  <c r="I12" i="35"/>
  <c r="I13" i="35"/>
  <c r="I9" i="35"/>
  <c r="L10" i="35"/>
  <c r="L11" i="35"/>
  <c r="L12" i="35"/>
  <c r="L13" i="35"/>
  <c r="L9" i="35"/>
  <c r="K10" i="35"/>
  <c r="K11" i="35"/>
  <c r="K12" i="35"/>
  <c r="K13" i="35"/>
  <c r="K9" i="35"/>
  <c r="J10" i="35"/>
  <c r="J11" i="35"/>
  <c r="J12" i="35"/>
  <c r="J13" i="35"/>
  <c r="J9" i="35"/>
  <c r="E10" i="35"/>
  <c r="F10" i="35" s="1"/>
  <c r="E11" i="35"/>
  <c r="F11" i="35" s="1"/>
  <c r="E12" i="35"/>
  <c r="F12" i="35" s="1"/>
  <c r="E13" i="35"/>
  <c r="F13" i="35" s="1"/>
  <c r="E9" i="35"/>
  <c r="H9" i="35" s="1"/>
  <c r="H11" i="34"/>
  <c r="H4" i="34" s="1"/>
  <c r="H12" i="35" l="1"/>
  <c r="H11" i="35"/>
  <c r="F9" i="35"/>
  <c r="H13" i="35"/>
  <c r="H10" i="35"/>
  <c r="H5" i="34"/>
  <c r="H6" i="34" l="1"/>
  <c r="H7" i="34" l="1"/>
  <c r="K13" i="34"/>
  <c r="K14" i="34" s="1"/>
  <c r="J4" i="34" l="1"/>
  <c r="J5" i="34"/>
  <c r="H8" i="34"/>
  <c r="J8" i="34" s="1"/>
  <c r="J7" i="34"/>
  <c r="J6" i="34"/>
  <c r="J9" i="34" l="1"/>
  <c r="K6" i="34" s="1"/>
  <c r="K4" i="34" l="1"/>
  <c r="K8" i="34"/>
  <c r="K5" i="34"/>
  <c r="K7" i="34"/>
  <c r="L6" i="34" l="1"/>
  <c r="M7" i="34" s="1"/>
  <c r="L7" i="34"/>
  <c r="M8" i="34" s="1"/>
  <c r="L8" i="34"/>
  <c r="L5" i="34"/>
  <c r="M6" i="34" s="1"/>
  <c r="L4" i="34"/>
  <c r="K9" i="34"/>
  <c r="M4" i="34" l="1"/>
  <c r="M5" i="34"/>
</calcChain>
</file>

<file path=xl/sharedStrings.xml><?xml version="1.0" encoding="utf-8"?>
<sst xmlns="http://schemas.openxmlformats.org/spreadsheetml/2006/main" count="56" uniqueCount="53">
  <si>
    <t>=</t>
  </si>
  <si>
    <t>alpha</t>
  </si>
  <si>
    <t>error</t>
  </si>
  <si>
    <t>Adaboost</t>
  </si>
  <si>
    <t>1. weak learners</t>
  </si>
  <si>
    <t>2. Deision stumps</t>
  </si>
  <si>
    <t>3. + and -1</t>
  </si>
  <si>
    <t>X1</t>
  </si>
  <si>
    <t>X2</t>
  </si>
  <si>
    <t>Y</t>
  </si>
  <si>
    <t>weight</t>
  </si>
  <si>
    <t>wt</t>
  </si>
  <si>
    <t>n</t>
  </si>
  <si>
    <t>1/n</t>
  </si>
  <si>
    <t>Y-pred</t>
  </si>
  <si>
    <t>0.2+0.2</t>
  </si>
  <si>
    <t>For misclassifed</t>
  </si>
  <si>
    <t>For correctly classifed</t>
  </si>
  <si>
    <r>
      <t>new_wt = curr_wt x e</t>
    </r>
    <r>
      <rPr>
        <vertAlign val="superscript"/>
        <sz val="18"/>
        <color theme="1"/>
        <rFont val="Calibri"/>
        <family val="2"/>
        <scheme val="minor"/>
      </rPr>
      <t>-alpha1</t>
    </r>
  </si>
  <si>
    <r>
      <t>new_wt = curr_wt x e</t>
    </r>
    <r>
      <rPr>
        <vertAlign val="superscript"/>
        <sz val="18"/>
        <color theme="1"/>
        <rFont val="Calibri"/>
        <family val="2"/>
        <scheme val="minor"/>
      </rPr>
      <t>alpha1</t>
    </r>
  </si>
  <si>
    <t>1/2 ln((1-error)/error)</t>
  </si>
  <si>
    <t>new_wt</t>
  </si>
  <si>
    <t>normalized new_wt/0.98</t>
  </si>
  <si>
    <t>Generate 5 random numnbers b/w 0 to 1</t>
  </si>
  <si>
    <t>Range of wts</t>
  </si>
  <si>
    <t>for each random number</t>
  </si>
  <si>
    <t>select rows as per Range of wts</t>
  </si>
  <si>
    <t>cum</t>
  </si>
  <si>
    <t>1,3,3,3,4</t>
  </si>
  <si>
    <t xml:space="preserve">---&gt; for next dataset </t>
  </si>
  <si>
    <t xml:space="preserve">take only 1,3,4 rows </t>
  </si>
  <si>
    <t>repeat the steps again</t>
  </si>
  <si>
    <t>iq</t>
  </si>
  <si>
    <t>cgpa</t>
  </si>
  <si>
    <t>salary</t>
  </si>
  <si>
    <t>estimators 3</t>
  </si>
  <si>
    <t>res1</t>
  </si>
  <si>
    <t>Xtrain--&gt; iq, cgpa</t>
  </si>
  <si>
    <t>ytrain--&gt; res1</t>
  </si>
  <si>
    <t>mean_pred1</t>
  </si>
  <si>
    <t xml:space="preserve">y_pred = m1 + 0.1m2 </t>
  </si>
  <si>
    <t>DT2/m2</t>
  </si>
  <si>
    <t>DT3/m3</t>
  </si>
  <si>
    <t>mean/m1</t>
  </si>
  <si>
    <t>DT2_pred2</t>
  </si>
  <si>
    <t>res2</t>
  </si>
  <si>
    <t>ytrain--&gt; res2</t>
  </si>
  <si>
    <t>res2=3 -(4.8 +0.1x(-1.8))</t>
  </si>
  <si>
    <t>DT2_pred3</t>
  </si>
  <si>
    <t>res3</t>
  </si>
  <si>
    <t>output</t>
  </si>
  <si>
    <t>res3=3 -(4.8 +0.1x(-1.8) + 0.1x(-1.62))</t>
  </si>
  <si>
    <t>out = (4.8 +0.1x(-1.8) + 0.1x(-1.62))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</si>
</sst>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quotePrefix="1" applyFont="1" applyFill="1"/>
    <xf numFmtId="0" fontId="1" fillId="2" borderId="0" xfId="0" applyFont="1" applyFill="1"/>
    <xf numFmtId="0" fontId="7" fillId="0" borderId="0" xfId="0" applyFont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2573-A03F-494B-B2DC-8C8C36DFB5C5}">
  <dimension ref="A2:AE21"/>
  <sheetViews>
    <sheetView zoomScale="70" zoomScaleNormal="70" workbookViewId="0">
      <selection activeCell="M12" sqref="M12"/>
    </sheetView>
  </sheetViews>
  <sheetFormatPr defaultRowHeight="23.4" x14ac:dyDescent="0.45"/>
  <cols>
    <col min="1" max="1" width="12.5546875" style="2" customWidth="1"/>
    <col min="2" max="2" width="18.6640625" style="2" customWidth="1"/>
    <col min="3" max="3" width="18" style="5" customWidth="1"/>
    <col min="4" max="4" width="17.88671875" style="3" customWidth="1"/>
    <col min="5" max="9" width="11" style="3" customWidth="1"/>
    <col min="10" max="10" width="14.44140625" style="3" customWidth="1"/>
    <col min="11" max="11" width="22.77734375" style="3" customWidth="1"/>
    <col min="12" max="12" width="15" style="3" customWidth="1"/>
    <col min="13" max="13" width="21.6640625" style="2" bestFit="1" customWidth="1"/>
    <col min="14" max="14" width="15.77734375" style="2" customWidth="1"/>
    <col min="15" max="15" width="14.33203125" style="2" customWidth="1"/>
    <col min="16" max="16" width="17.33203125" style="2" bestFit="1" customWidth="1"/>
    <col min="17" max="17" width="18.21875" style="2" customWidth="1"/>
    <col min="18" max="19" width="13.77734375" style="2" customWidth="1"/>
    <col min="20" max="16384" width="8.88671875" style="2"/>
  </cols>
  <sheetData>
    <row r="2" spans="1:31" s="3" customFormat="1" x14ac:dyDescent="0.45">
      <c r="A2" s="2"/>
      <c r="B2" s="2" t="s">
        <v>3</v>
      </c>
      <c r="C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s="3" customFormat="1" ht="46.8" x14ac:dyDescent="0.45">
      <c r="A3" s="2"/>
      <c r="B3" s="2"/>
      <c r="C3" s="5" t="s">
        <v>4</v>
      </c>
      <c r="E3" s="3" t="s">
        <v>7</v>
      </c>
      <c r="F3" s="3" t="s">
        <v>8</v>
      </c>
      <c r="G3" s="3" t="s">
        <v>9</v>
      </c>
      <c r="H3" s="3" t="s">
        <v>10</v>
      </c>
      <c r="I3" s="4" t="s">
        <v>14</v>
      </c>
      <c r="J3" s="4" t="s">
        <v>21</v>
      </c>
      <c r="K3" s="12" t="s">
        <v>22</v>
      </c>
      <c r="L3" s="12" t="s">
        <v>27</v>
      </c>
      <c r="M3" s="1" t="s">
        <v>24</v>
      </c>
      <c r="N3" s="2"/>
      <c r="O3" s="2" t="s">
        <v>23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s="3" customFormat="1" ht="24" thickBot="1" x14ac:dyDescent="0.5">
      <c r="A4" s="2"/>
      <c r="B4" s="2"/>
      <c r="C4" s="5" t="s">
        <v>5</v>
      </c>
      <c r="E4" s="3">
        <v>3</v>
      </c>
      <c r="F4" s="3">
        <v>7</v>
      </c>
      <c r="G4" s="3">
        <v>1</v>
      </c>
      <c r="H4" s="3">
        <f>H11</f>
        <v>0.2</v>
      </c>
      <c r="I4" s="3">
        <v>1</v>
      </c>
      <c r="J4" s="3">
        <f>H4*EXP(-$K$14)</f>
        <v>0.16329931618554525</v>
      </c>
      <c r="K4" s="3">
        <f>ROUND(J4/$J$9,3)</f>
        <v>0.16700000000000001</v>
      </c>
      <c r="L4" s="3">
        <f>SUM(K$4:K4)</f>
        <v>0.16700000000000001</v>
      </c>
      <c r="M4" s="2" t="str">
        <f>0&amp;" to "&amp;L4</f>
        <v>0 to 0.167</v>
      </c>
      <c r="N4" s="2"/>
      <c r="O4" s="2">
        <v>0.13</v>
      </c>
      <c r="P4" s="2" t="s">
        <v>25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3" customFormat="1" ht="24" thickBot="1" x14ac:dyDescent="0.5">
      <c r="A5" s="2"/>
      <c r="B5" s="2"/>
      <c r="C5" s="5" t="s">
        <v>6</v>
      </c>
      <c r="E5" s="3">
        <v>2</v>
      </c>
      <c r="F5" s="3">
        <v>9</v>
      </c>
      <c r="G5" s="7">
        <v>0</v>
      </c>
      <c r="H5" s="8">
        <f>H4</f>
        <v>0.2</v>
      </c>
      <c r="I5" s="7">
        <v>1</v>
      </c>
      <c r="J5" s="3">
        <f>H5*EXP($K$14)</f>
        <v>0.2449489742783178</v>
      </c>
      <c r="K5" s="3">
        <f t="shared" ref="K5:K8" si="0">ROUND(J5/$J$9,3)</f>
        <v>0.25</v>
      </c>
      <c r="L5" s="3">
        <f>SUM(K$4:K5)</f>
        <v>0.41700000000000004</v>
      </c>
      <c r="M5" s="2" t="str">
        <f>L4&amp;" to "&amp;L5</f>
        <v>0.167 to 0.417</v>
      </c>
      <c r="O5" s="2">
        <v>0.43</v>
      </c>
      <c r="P5" s="2" t="s">
        <v>26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s="3" customFormat="1" ht="24" thickBot="1" x14ac:dyDescent="0.5">
      <c r="A6" s="2"/>
      <c r="B6" s="2"/>
      <c r="C6" s="5"/>
      <c r="E6" s="3">
        <v>1</v>
      </c>
      <c r="F6" s="3">
        <v>4</v>
      </c>
      <c r="G6" s="7">
        <v>1</v>
      </c>
      <c r="H6" s="8">
        <f t="shared" ref="H6:H8" si="1">H5</f>
        <v>0.2</v>
      </c>
      <c r="I6" s="7">
        <v>0</v>
      </c>
      <c r="J6" s="3">
        <f>H6*EXP($K$14)</f>
        <v>0.2449489742783178</v>
      </c>
      <c r="K6" s="3">
        <f t="shared" si="0"/>
        <v>0.25</v>
      </c>
      <c r="L6" s="3">
        <f>SUM(K$4:K6)</f>
        <v>0.66700000000000004</v>
      </c>
      <c r="M6" s="2" t="str">
        <f t="shared" ref="M6:M8" si="2">L5&amp;" to "&amp;L6</f>
        <v>0.417 to 0.667</v>
      </c>
      <c r="N6" s="2"/>
      <c r="O6" s="2">
        <v>0.62</v>
      </c>
      <c r="P6" s="2"/>
      <c r="Q6" s="1" t="s">
        <v>28</v>
      </c>
      <c r="R6" s="13" t="s">
        <v>29</v>
      </c>
      <c r="S6" s="14"/>
      <c r="T6" s="14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45">
      <c r="E7" s="3">
        <v>9</v>
      </c>
      <c r="F7" s="3">
        <v>8</v>
      </c>
      <c r="G7" s="3">
        <v>0</v>
      </c>
      <c r="H7" s="3">
        <f t="shared" si="1"/>
        <v>0.2</v>
      </c>
      <c r="I7" s="3">
        <v>0</v>
      </c>
      <c r="J7" s="3">
        <f>H7*EXP(-$K$14)</f>
        <v>0.16329931618554525</v>
      </c>
      <c r="K7" s="3">
        <f t="shared" si="0"/>
        <v>0.16700000000000001</v>
      </c>
      <c r="L7" s="3">
        <f>SUM(K$4:K7)</f>
        <v>0.83400000000000007</v>
      </c>
      <c r="M7" s="2" t="str">
        <f t="shared" si="2"/>
        <v>0.667 to 0.834</v>
      </c>
      <c r="O7" s="2">
        <v>0.5</v>
      </c>
      <c r="R7" s="14" t="s">
        <v>30</v>
      </c>
      <c r="S7" s="14"/>
      <c r="T7" s="14"/>
    </row>
    <row r="8" spans="1:31" x14ac:dyDescent="0.45">
      <c r="E8" s="3">
        <v>3</v>
      </c>
      <c r="F8" s="3">
        <v>7</v>
      </c>
      <c r="G8" s="3">
        <v>0</v>
      </c>
      <c r="H8" s="3">
        <f t="shared" si="1"/>
        <v>0.2</v>
      </c>
      <c r="I8" s="3">
        <v>0</v>
      </c>
      <c r="J8" s="3">
        <f>H8*EXP(-$K$14)</f>
        <v>0.16329931618554525</v>
      </c>
      <c r="K8" s="3">
        <f t="shared" si="0"/>
        <v>0.16700000000000001</v>
      </c>
      <c r="L8" s="3">
        <f>SUM(K$4:K8)</f>
        <v>1.0010000000000001</v>
      </c>
      <c r="M8" s="2" t="str">
        <f t="shared" si="2"/>
        <v>0.834 to 1.001</v>
      </c>
      <c r="O8" s="2">
        <v>0.8</v>
      </c>
      <c r="R8" s="1" t="s">
        <v>31</v>
      </c>
    </row>
    <row r="9" spans="1:31" x14ac:dyDescent="0.45">
      <c r="J9" s="6">
        <f>SUM(J4:J8)</f>
        <v>0.97979589711327142</v>
      </c>
      <c r="K9" s="4">
        <f>SUM(K4:K8)</f>
        <v>1.0010000000000001</v>
      </c>
      <c r="L9" s="4"/>
    </row>
    <row r="10" spans="1:31" x14ac:dyDescent="0.45">
      <c r="F10" s="3" t="s">
        <v>12</v>
      </c>
      <c r="G10" s="3">
        <v>5</v>
      </c>
    </row>
    <row r="11" spans="1:31" x14ac:dyDescent="0.45">
      <c r="F11" s="3" t="s">
        <v>11</v>
      </c>
      <c r="G11" s="3" t="s">
        <v>13</v>
      </c>
      <c r="H11" s="3">
        <f>1/G10</f>
        <v>0.2</v>
      </c>
    </row>
    <row r="13" spans="1:31" x14ac:dyDescent="0.45">
      <c r="F13" s="11" t="s">
        <v>2</v>
      </c>
      <c r="G13" s="2" t="s">
        <v>15</v>
      </c>
      <c r="J13" s="3" t="s">
        <v>0</v>
      </c>
      <c r="K13" s="2">
        <f>H5+H6</f>
        <v>0.4</v>
      </c>
      <c r="L13" s="2"/>
    </row>
    <row r="14" spans="1:31" x14ac:dyDescent="0.45">
      <c r="F14" s="11" t="s">
        <v>1</v>
      </c>
      <c r="G14" s="10" t="s">
        <v>20</v>
      </c>
      <c r="H14" s="2"/>
      <c r="J14" s="3" t="s">
        <v>0</v>
      </c>
      <c r="K14" s="2">
        <f>1/2*LN((1-K13)/K13)</f>
        <v>0.20273255405408211</v>
      </c>
      <c r="L14" s="2"/>
    </row>
    <row r="15" spans="1:31" x14ac:dyDescent="0.45">
      <c r="G15" s="2"/>
    </row>
    <row r="17" spans="6:8" x14ac:dyDescent="0.45">
      <c r="F17" s="9" t="s">
        <v>16</v>
      </c>
      <c r="G17" s="2"/>
      <c r="H17" s="2"/>
    </row>
    <row r="18" spans="6:8" ht="26.4" x14ac:dyDescent="0.45">
      <c r="F18" s="5" t="s">
        <v>19</v>
      </c>
      <c r="G18" s="2"/>
      <c r="H18" s="2"/>
    </row>
    <row r="19" spans="6:8" x14ac:dyDescent="0.45">
      <c r="G19" s="2"/>
      <c r="H19" s="2"/>
    </row>
    <row r="20" spans="6:8" x14ac:dyDescent="0.45">
      <c r="F20" s="9" t="s">
        <v>17</v>
      </c>
      <c r="G20" s="2"/>
      <c r="H20" s="2"/>
    </row>
    <row r="21" spans="6:8" ht="26.4" x14ac:dyDescent="0.45">
      <c r="F21" s="5" t="s">
        <v>18</v>
      </c>
      <c r="G21" s="2"/>
      <c r="H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AB7B-AF2C-46F8-A197-DFB5598FBF42}">
  <dimension ref="B1:L13"/>
  <sheetViews>
    <sheetView tabSelected="1" workbookViewId="0">
      <selection activeCell="I8" sqref="I8"/>
    </sheetView>
  </sheetViews>
  <sheetFormatPr defaultRowHeight="14.4" x14ac:dyDescent="0.3"/>
  <cols>
    <col min="5" max="5" width="10.21875" bestFit="1" customWidth="1"/>
    <col min="7" max="7" width="11.21875" customWidth="1"/>
    <col min="9" max="9" width="9.21875" customWidth="1"/>
  </cols>
  <sheetData>
    <row r="1" spans="2:12" x14ac:dyDescent="0.3">
      <c r="F1" t="s">
        <v>35</v>
      </c>
      <c r="H1" t="s">
        <v>43</v>
      </c>
      <c r="I1" t="s">
        <v>41</v>
      </c>
      <c r="L1" t="s">
        <v>42</v>
      </c>
    </row>
    <row r="2" spans="2:12" x14ac:dyDescent="0.3">
      <c r="I2" t="s">
        <v>37</v>
      </c>
      <c r="L2" t="s">
        <v>37</v>
      </c>
    </row>
    <row r="3" spans="2:12" x14ac:dyDescent="0.3">
      <c r="I3" t="s">
        <v>38</v>
      </c>
      <c r="L3" t="s">
        <v>46</v>
      </c>
    </row>
    <row r="4" spans="2:12" x14ac:dyDescent="0.3">
      <c r="I4" t="s">
        <v>40</v>
      </c>
      <c r="L4" t="s">
        <v>51</v>
      </c>
    </row>
    <row r="5" spans="2:12" x14ac:dyDescent="0.3">
      <c r="I5" t="s">
        <v>47</v>
      </c>
      <c r="L5" t="s">
        <v>52</v>
      </c>
    </row>
    <row r="8" spans="2:12" x14ac:dyDescent="0.3">
      <c r="B8" s="15" t="s">
        <v>32</v>
      </c>
      <c r="C8" s="15" t="s">
        <v>33</v>
      </c>
      <c r="D8" s="15" t="s">
        <v>34</v>
      </c>
      <c r="E8" s="16" t="s">
        <v>39</v>
      </c>
      <c r="F8" s="15" t="s">
        <v>36</v>
      </c>
      <c r="G8" s="16" t="s">
        <v>44</v>
      </c>
      <c r="H8" s="15" t="s">
        <v>45</v>
      </c>
      <c r="I8" s="15" t="s">
        <v>50</v>
      </c>
      <c r="J8" s="16" t="s">
        <v>48</v>
      </c>
      <c r="K8" s="15" t="s">
        <v>49</v>
      </c>
      <c r="L8" s="15" t="s">
        <v>50</v>
      </c>
    </row>
    <row r="9" spans="2:12" x14ac:dyDescent="0.3">
      <c r="B9">
        <v>90</v>
      </c>
      <c r="C9">
        <v>8</v>
      </c>
      <c r="D9">
        <v>3</v>
      </c>
      <c r="E9">
        <f>AVERAGE($D$9:$D$13)</f>
        <v>4.8</v>
      </c>
      <c r="F9">
        <f>D9-E9</f>
        <v>-1.7999999999999998</v>
      </c>
      <c r="G9">
        <v>-1.8</v>
      </c>
      <c r="H9">
        <f>D9-(E9+0.1*G9)</f>
        <v>-1.62</v>
      </c>
      <c r="I9">
        <f>(E9+0.1*G9)</f>
        <v>4.62</v>
      </c>
      <c r="J9">
        <f>H9</f>
        <v>-1.62</v>
      </c>
      <c r="K9">
        <f>D9-(E9+0.1*G9+0.1*J9)</f>
        <v>-1.4580000000000002</v>
      </c>
      <c r="L9">
        <f>(E9+0.1*G9+0.1*J9)</f>
        <v>4.4580000000000002</v>
      </c>
    </row>
    <row r="10" spans="2:12" x14ac:dyDescent="0.3">
      <c r="B10">
        <v>100</v>
      </c>
      <c r="C10">
        <v>7</v>
      </c>
      <c r="D10">
        <v>4</v>
      </c>
      <c r="E10">
        <f>AVERAGE($D$9:$D$13)</f>
        <v>4.8</v>
      </c>
      <c r="F10">
        <f t="shared" ref="F10:F13" si="0">D10-E10</f>
        <v>-0.79999999999999982</v>
      </c>
      <c r="G10">
        <v>-0.8</v>
      </c>
      <c r="H10">
        <f t="shared" ref="H10:H13" si="1">D10-(E10+0.1*G10)</f>
        <v>-0.71999999999999975</v>
      </c>
      <c r="I10">
        <f t="shared" ref="I10:I13" si="2">(E10+0.1*G10)</f>
        <v>4.72</v>
      </c>
      <c r="J10">
        <f>H10</f>
        <v>-0.71999999999999975</v>
      </c>
      <c r="K10">
        <f>D10-(E10+0.1*G10+0.1*J10)</f>
        <v>-0.64799999999999969</v>
      </c>
      <c r="L10">
        <f>(E10+0.1*G10+0.1*J10)</f>
        <v>4.6479999999999997</v>
      </c>
    </row>
    <row r="11" spans="2:12" x14ac:dyDescent="0.3">
      <c r="B11">
        <v>110</v>
      </c>
      <c r="C11">
        <v>6</v>
      </c>
      <c r="D11">
        <v>8</v>
      </c>
      <c r="E11">
        <f>AVERAGE($D$9:$D$13)</f>
        <v>4.8</v>
      </c>
      <c r="F11">
        <f t="shared" si="0"/>
        <v>3.2</v>
      </c>
      <c r="G11">
        <v>3.2</v>
      </c>
      <c r="H11">
        <f t="shared" si="1"/>
        <v>2.88</v>
      </c>
      <c r="I11">
        <f t="shared" si="2"/>
        <v>5.12</v>
      </c>
      <c r="J11">
        <f>H11</f>
        <v>2.88</v>
      </c>
      <c r="K11">
        <f>D11-(E11+0.1*G11+0.1*J11)</f>
        <v>2.5919999999999996</v>
      </c>
      <c r="L11">
        <f>(E11+0.1*G11+0.1*J11)</f>
        <v>5.4080000000000004</v>
      </c>
    </row>
    <row r="12" spans="2:12" x14ac:dyDescent="0.3">
      <c r="B12">
        <v>120</v>
      </c>
      <c r="C12">
        <v>9</v>
      </c>
      <c r="D12">
        <v>6</v>
      </c>
      <c r="E12">
        <f>AVERAGE($D$9:$D$13)</f>
        <v>4.8</v>
      </c>
      <c r="F12">
        <f t="shared" si="0"/>
        <v>1.2000000000000002</v>
      </c>
      <c r="G12">
        <v>1.2</v>
      </c>
      <c r="H12">
        <f t="shared" si="1"/>
        <v>1.08</v>
      </c>
      <c r="I12">
        <f t="shared" si="2"/>
        <v>4.92</v>
      </c>
      <c r="J12">
        <f>H12</f>
        <v>1.08</v>
      </c>
      <c r="K12">
        <f>D12-(E12+0.1*G12+0.1*J12)</f>
        <v>0.97200000000000042</v>
      </c>
      <c r="L12">
        <f>(E12+0.1*G12+0.1*J12)</f>
        <v>5.0279999999999996</v>
      </c>
    </row>
    <row r="13" spans="2:12" x14ac:dyDescent="0.3">
      <c r="B13">
        <v>80</v>
      </c>
      <c r="C13">
        <v>3</v>
      </c>
      <c r="D13">
        <v>3</v>
      </c>
      <c r="E13">
        <f>AVERAGE($D$9:$D$13)</f>
        <v>4.8</v>
      </c>
      <c r="F13">
        <f t="shared" si="0"/>
        <v>-1.7999999999999998</v>
      </c>
      <c r="G13">
        <v>-1.8</v>
      </c>
      <c r="H13">
        <f t="shared" si="1"/>
        <v>-1.62</v>
      </c>
      <c r="I13">
        <f t="shared" si="2"/>
        <v>4.62</v>
      </c>
      <c r="J13">
        <f>H13</f>
        <v>-1.62</v>
      </c>
      <c r="K13">
        <f>D13-(E13+0.1*G13+0.1*J13)</f>
        <v>-1.4580000000000002</v>
      </c>
      <c r="L13">
        <f>(E13+0.1*G13+0.1*J13)</f>
        <v>4.4580000000000002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AdaBoost</vt:lpstr>
      <vt:lpstr>Gradient 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2022-05-14T14:15:58Z</dcterms:created>
  <dcterms:modified xsi:type="dcterms:W3CDTF">2023-10-10T17:42:39Z</dcterms:modified>
</cp:coreProperties>
</file>