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udget" sheetId="2" r:id="rId5"/>
    <sheet state="visible" name="Ring" sheetId="3" r:id="rId6"/>
    <sheet state="visible" name="Permissions" sheetId="4" r:id="rId7"/>
    <sheet state="visible" name="Travel" sheetId="5" r:id="rId8"/>
    <sheet state="visible" name="Itinerary" sheetId="6" r:id="rId9"/>
    <sheet state="visible" name="Packing List" sheetId="7" r:id="rId10"/>
  </sheets>
  <definedNames/>
  <calcPr/>
</workbook>
</file>

<file path=xl/sharedStrings.xml><?xml version="1.0" encoding="utf-8"?>
<sst xmlns="http://schemas.openxmlformats.org/spreadsheetml/2006/main" count="372" uniqueCount="301">
  <si>
    <t>Item</t>
  </si>
  <si>
    <t>Details</t>
  </si>
  <si>
    <t>Trip Dates</t>
  </si>
  <si>
    <t>9/24/2025 - 9/29/2025</t>
  </si>
  <si>
    <t>Total Budget</t>
  </si>
  <si>
    <t>Total Saved</t>
  </si>
  <si>
    <t>march</t>
  </si>
  <si>
    <t>Total Remaining</t>
  </si>
  <si>
    <t>april</t>
  </si>
  <si>
    <t>may</t>
  </si>
  <si>
    <t>june</t>
  </si>
  <si>
    <t>Task</t>
  </si>
  <si>
    <t>Deadline</t>
  </si>
  <si>
    <t>Status</t>
  </si>
  <si>
    <t>Notes</t>
  </si>
  <si>
    <t>july</t>
  </si>
  <si>
    <t>Save for Key Expenses</t>
  </si>
  <si>
    <t>In Progress, Behind Schedule</t>
  </si>
  <si>
    <t>Enough for ring, flights, and hotels. ($8,000)</t>
  </si>
  <si>
    <t>august</t>
  </si>
  <si>
    <t>Get Family Permissions</t>
  </si>
  <si>
    <t>In Progress, On Schedule</t>
  </si>
  <si>
    <t>All permissions secured before booking major items.</t>
  </si>
  <si>
    <t>september</t>
  </si>
  <si>
    <t>Book Flights</t>
  </si>
  <si>
    <t>Ahead Schedule, Complete</t>
  </si>
  <si>
    <t>Ensure best deals for travel.</t>
  </si>
  <si>
    <t>Reserve Hotels</t>
  </si>
  <si>
    <t>Accommodations finalized.</t>
  </si>
  <si>
    <t>Confirm Transportation</t>
  </si>
  <si>
    <t>Complete, Ahead Schedule</t>
  </si>
  <si>
    <t>Rental car booked; gas budget estimated.</t>
  </si>
  <si>
    <t>Plan Proposal Details</t>
  </si>
  <si>
    <t>Complete, On Schedule</t>
  </si>
  <si>
    <t>Includes location, timing, and backup plans.</t>
  </si>
  <si>
    <t>Confirm Photographer</t>
  </si>
  <si>
    <t>Research local options; book by this date.</t>
  </si>
  <si>
    <t>Finalize Daily Itinerary</t>
  </si>
  <si>
    <t>On Schedule, Complete</t>
  </si>
  <si>
    <t>Reflect finalized bookings and activities.</t>
  </si>
  <si>
    <t>Reserve Dining</t>
  </si>
  <si>
    <t>On Schedule, In Progress</t>
  </si>
  <si>
    <t>Key reservations for proposal and celebration.</t>
  </si>
  <si>
    <t>Pack Essentials</t>
  </si>
  <si>
    <t>Not Started, On Schedule</t>
  </si>
  <si>
    <t>Ensure everything is ready, including the ring.</t>
  </si>
  <si>
    <t>Category</t>
  </si>
  <si>
    <t>Budget</t>
  </si>
  <si>
    <t>Saved</t>
  </si>
  <si>
    <t>Remaining</t>
  </si>
  <si>
    <t>Ring</t>
  </si>
  <si>
    <t>Custom Made</t>
  </si>
  <si>
    <t>Flights</t>
  </si>
  <si>
    <t>Booked on United</t>
  </si>
  <si>
    <t>Hotels</t>
  </si>
  <si>
    <t>Canalta Lodge, includes breakfast (expedia)
considering reaching out to hotel for an upgrade</t>
  </si>
  <si>
    <t>Transportation</t>
  </si>
  <si>
    <t>Rental Car (400) + Gas (50) [Alamo]</t>
  </si>
  <si>
    <t>Meals/Dining</t>
  </si>
  <si>
    <t>9 Meals</t>
  </si>
  <si>
    <t>Photographer</t>
  </si>
  <si>
    <t>Banff Photography</t>
  </si>
  <si>
    <t>Activities/Excursions</t>
  </si>
  <si>
    <t>Gondala,</t>
  </si>
  <si>
    <t>Miscellaneous</t>
  </si>
  <si>
    <t>Total</t>
  </si>
  <si>
    <t>Field</t>
  </si>
  <si>
    <t>Jeweler</t>
  </si>
  <si>
    <t>GWFJ</t>
  </si>
  <si>
    <t>Ring Style (Inspiration)</t>
  </si>
  <si>
    <t>https://sofiazakia.com/products/diamond-tethys-ring</t>
  </si>
  <si>
    <t>Metal</t>
  </si>
  <si>
    <t>Yellow Gold, 18k</t>
  </si>
  <si>
    <t>Stone(s)</t>
  </si>
  <si>
    <t>Lab Grown Diamond, 2.98ct</t>
  </si>
  <si>
    <t>Engraving</t>
  </si>
  <si>
    <t>Design Approved</t>
  </si>
  <si>
    <t>YES, 50% deposit placed</t>
  </si>
  <si>
    <t>Order Placed</t>
  </si>
  <si>
    <t>Yes, 50% deposit placed</t>
  </si>
  <si>
    <t>Estimated Delivery</t>
  </si>
  <si>
    <t>Delivered</t>
  </si>
  <si>
    <t>YES, delivered</t>
  </si>
  <si>
    <t>Insured</t>
  </si>
  <si>
    <t>Yes</t>
  </si>
  <si>
    <t>Insurance Details</t>
  </si>
  <si>
    <t>Jewelers Mutual, $68/year $0 deductible</t>
  </si>
  <si>
    <t>Reached out via Instagram, will have to put in request via website
 -- Process takes about 8-12 weeks for custom orders, (June would be the latest i could order it)
3/18 - Emailed to start process, details and diamond selected, deposit placed</t>
  </si>
  <si>
    <t>Family Member</t>
  </si>
  <si>
    <t>Papa</t>
  </si>
  <si>
    <t>Approved</t>
  </si>
  <si>
    <t>Was not an issue, a little confused on timeline</t>
  </si>
  <si>
    <t>Mama</t>
  </si>
  <si>
    <t>Not as much of an issue, claimed to have known about it already</t>
  </si>
  <si>
    <t>Shreya</t>
  </si>
  <si>
    <t>Seemed fine</t>
  </si>
  <si>
    <t>Gina</t>
  </si>
  <si>
    <t>Was happy</t>
  </si>
  <si>
    <t>Grandpa Rhodes</t>
  </si>
  <si>
    <t>Was Happy, making jokes</t>
  </si>
  <si>
    <t>Grandma Rhodes</t>
  </si>
  <si>
    <t>Was happy, seems very excited</t>
  </si>
  <si>
    <t>Graden</t>
  </si>
  <si>
    <t>Not Asked</t>
  </si>
  <si>
    <t>Need to text</t>
  </si>
  <si>
    <t>Segment</t>
  </si>
  <si>
    <t>Airline</t>
  </si>
  <si>
    <t>Flight Number</t>
  </si>
  <si>
    <t>Departure Time</t>
  </si>
  <si>
    <t>Arrival Time</t>
  </si>
  <si>
    <t>Duration</t>
  </si>
  <si>
    <t>Date</t>
  </si>
  <si>
    <t>Confirmation Number</t>
  </si>
  <si>
    <t>Seat</t>
  </si>
  <si>
    <t>IAD - DEN</t>
  </si>
  <si>
    <t>United</t>
  </si>
  <si>
    <t>UA419</t>
  </si>
  <si>
    <t>3h 48m</t>
  </si>
  <si>
    <t>AT9Z8V</t>
  </si>
  <si>
    <t>2E, 2F</t>
  </si>
  <si>
    <t>DEN - YYC</t>
  </si>
  <si>
    <t>UA2459</t>
  </si>
  <si>
    <t>2h 31m</t>
  </si>
  <si>
    <t>1E, 1F</t>
  </si>
  <si>
    <t>YYC - YYZ</t>
  </si>
  <si>
    <t>UA750</t>
  </si>
  <si>
    <t>4h 9m</t>
  </si>
  <si>
    <t>YYZ - DCA</t>
  </si>
  <si>
    <t>UA2224</t>
  </si>
  <si>
    <t>3h</t>
  </si>
  <si>
    <t>Name</t>
  </si>
  <si>
    <t>Address</t>
  </si>
  <si>
    <t xml:space="preserve">Phone Number </t>
  </si>
  <si>
    <t>Check-In Date</t>
  </si>
  <si>
    <t>Check-Out Date</t>
  </si>
  <si>
    <t>Canalta Lodge</t>
  </si>
  <si>
    <t>545 Banff Ave #1B5, Banff, AB T1L 1B5, Canada</t>
  </si>
  <si>
    <t>403-762-2112</t>
  </si>
  <si>
    <t>King Room w/ Balcony</t>
  </si>
  <si>
    <t>Company</t>
  </si>
  <si>
    <t>Location</t>
  </si>
  <si>
    <t>Pick-up Date</t>
  </si>
  <si>
    <t>Drop-off Date</t>
  </si>
  <si>
    <t>Car Type</t>
  </si>
  <si>
    <t>Alamo</t>
  </si>
  <si>
    <t>YYC</t>
  </si>
  <si>
    <t>#1785932383</t>
  </si>
  <si>
    <t>Intermediate SUV
Toyota RAV4 or similar</t>
  </si>
  <si>
    <t>Time</t>
  </si>
  <si>
    <t>Activity</t>
  </si>
  <si>
    <t>Location/Details</t>
  </si>
  <si>
    <t>Arrival at Calgary Airport</t>
  </si>
  <si>
    <t>Pick up rental car</t>
  </si>
  <si>
    <t>15:15–16:15</t>
  </si>
  <si>
    <t>Drive to Banff</t>
  </si>
  <si>
    <t>YYC to Canalta Lodge</t>
  </si>
  <si>
    <t>Approx. 1.5-hour scenic drive</t>
  </si>
  <si>
    <t>16:15–17:45</t>
  </si>
  <si>
    <t>Hotel check-in and unwind</t>
  </si>
  <si>
    <t>Canalta Lodge, Banff</t>
  </si>
  <si>
    <t>Relax after travel</t>
  </si>
  <si>
    <t>17:45–19:15</t>
  </si>
  <si>
    <t>Dinner</t>
  </si>
  <si>
    <t>Farm &amp; Fire or Lupo, Banff</t>
  </si>
  <si>
    <t>Reservation recommended</t>
  </si>
  <si>
    <t>19:15–20:00</t>
  </si>
  <si>
    <t>Relaxation</t>
  </si>
  <si>
    <t>Use hot tub, fireplace lounge</t>
  </si>
  <si>
    <t>08:00–09:00</t>
  </si>
  <si>
    <t>Breakfast</t>
  </si>
  <si>
    <t>Canalta Lodge or Whitebark Café</t>
  </si>
  <si>
    <t>Casual breakfast, local options</t>
  </si>
  <si>
    <t>11:30–12:30</t>
  </si>
  <si>
    <t>Ride Banff Gondola and explore summit</t>
  </si>
  <si>
    <t>Sulphur Mountain Summit</t>
  </si>
  <si>
    <t>Uplift at 11:30 AM, download at 2:30 PM</t>
  </si>
  <si>
    <t>12:30–14:00</t>
  </si>
  <si>
    <t>Lunch at summit</t>
  </si>
  <si>
    <t>Sky Bistro</t>
  </si>
  <si>
    <t>Reserved at 12:30 PM</t>
  </si>
  <si>
    <t>14:00–14:30</t>
  </si>
  <si>
    <t>Explore summit boardwalk</t>
  </si>
  <si>
    <t>Sulphur Mountain</t>
  </si>
  <si>
    <t>Interpretive signage, scenic views</t>
  </si>
  <si>
    <t>15:00–15:45</t>
  </si>
  <si>
    <t>Nap or rest break</t>
  </si>
  <si>
    <t>Recharge</t>
  </si>
  <si>
    <t>16:15–17:15</t>
  </si>
  <si>
    <t>Spa session</t>
  </si>
  <si>
    <t>Cedar + Sage Co</t>
  </si>
  <si>
    <t>60-minute Couples' Massage</t>
  </si>
  <si>
    <t>18:00–19:30</t>
  </si>
  <si>
    <t>Bear Street Tavern or similar</t>
  </si>
  <si>
    <t>Walk-in possible, reservations good</t>
  </si>
  <si>
    <t>19:30+</t>
  </si>
  <si>
    <t>Evening at lodge</t>
  </si>
  <si>
    <t>Optional hot tub or early night</t>
  </si>
  <si>
    <t>Drive to Emerald Lake</t>
  </si>
  <si>
    <t>Banff to Emerald Lake</t>
  </si>
  <si>
    <t>~1-hour scenic drive</t>
  </si>
  <si>
    <t>08:00–10:00</t>
  </si>
  <si>
    <t>Proposal + Photoshoot</t>
  </si>
  <si>
    <t>Emerald Lake</t>
  </si>
  <si>
    <t>2-hour session with photographer</t>
  </si>
  <si>
    <t>12:00–13:00</t>
  </si>
  <si>
    <t>Lunch</t>
  </si>
  <si>
    <t>Around Banff</t>
  </si>
  <si>
    <t>Flexible lunch stop</t>
  </si>
  <si>
    <t>15:30–16:30</t>
  </si>
  <si>
    <t>Distillery Tour</t>
  </si>
  <si>
    <t>Park Distillery, Banff</t>
  </si>
  <si>
    <t>Arrive 5–10 mins early for check-in</t>
  </si>
  <si>
    <t>18:30–20:30</t>
  </si>
  <si>
    <t>1888 Chop House, Fairmont Banff Springs</t>
  </si>
  <si>
    <t>Reservation at 6:30 PM</t>
  </si>
  <si>
    <t>20:30+</t>
  </si>
  <si>
    <t>Wind down</t>
  </si>
  <si>
    <t>Relax, hot tub, or fireplace lounge</t>
  </si>
  <si>
    <t>Light breakfast to start the day</t>
  </si>
  <si>
    <t>Lake Minnewanka Cruise</t>
  </si>
  <si>
    <t>Lake Minnewanka</t>
  </si>
  <si>
    <t>Arrive at dock by 11:45 AM</t>
  </si>
  <si>
    <t>13:00–14:00</t>
  </si>
  <si>
    <t>Minnewanka or Banff</t>
  </si>
  <si>
    <t>Optional café nearby or pack a picnic</t>
  </si>
  <si>
    <t>Return &amp; prep for afternoon</t>
  </si>
  <si>
    <t>Change or rest briefly</t>
  </si>
  <si>
    <t>14:30–18:30</t>
  </si>
  <si>
    <t>Lake Louise Visit (incl. drive)</t>
  </si>
  <si>
    <t>Lake Louise</t>
  </si>
  <si>
    <t>~1 hr drive each way, ~2 hrs at the lake</t>
  </si>
  <si>
    <t>19:30–21:00</t>
  </si>
  <si>
    <t>The Bison</t>
  </si>
  <si>
    <t>Reservation at 7:30 PM</t>
  </si>
  <si>
    <t>20:00+</t>
  </si>
  <si>
    <t>Evening rest</t>
  </si>
  <si>
    <t>Hot tub, fireplace lounge, or early night</t>
  </si>
  <si>
    <t>09:00–10:00</t>
  </si>
  <si>
    <t>Start slowly after several busy days</t>
  </si>
  <si>
    <t>10:00–11:15</t>
  </si>
  <si>
    <t>Drive to Peyto Lake</t>
  </si>
  <si>
    <t>Banff → Bow Summit (Icefields Pkwy)</t>
  </si>
  <si>
    <r>
      <t>~75-minute scenic drive (</t>
    </r>
    <r>
      <rPr>
        <color rgb="FF1155CC"/>
        <u/>
      </rPr>
      <t>peytolake.ca</t>
    </r>
    <r>
      <rPr/>
      <t>)</t>
    </r>
  </si>
  <si>
    <t>11:15–12:00</t>
  </si>
  <si>
    <t>Short walk to Peyto Viewpoint</t>
  </si>
  <si>
    <t>Paved ~1.5 km round-trip</t>
  </si>
  <si>
    <t>Easy walk to iconic viewpoint</t>
  </si>
  <si>
    <t>12:00–13:15</t>
  </si>
  <si>
    <t>Drive to Field, BC</t>
  </si>
  <si>
    <t>Peyto → Field via Trans-Canada Hwy</t>
  </si>
  <si>
    <t>~1-hour drive</t>
  </si>
  <si>
    <t>13:15–14:45</t>
  </si>
  <si>
    <t>Lunch at Truffle Pigs Bistro</t>
  </si>
  <si>
    <t>Field, BC</t>
  </si>
  <si>
    <t>Opens at 11 am—great timing for a relaxed meal</t>
  </si>
  <si>
    <t>14:45–15:15</t>
  </si>
  <si>
    <t>Drive to Takakkaw Falls</t>
  </si>
  <si>
    <t>Field → Yoho Valley Rd turnoff</t>
  </si>
  <si>
    <t>~30 minutes scenic through Kicking Horse Pass</t>
  </si>
  <si>
    <t>15:15–16:00</t>
  </si>
  <si>
    <t>Visit Takakkaw Falls</t>
  </si>
  <si>
    <t>Yoho National Park</t>
  </si>
  <si>
    <t>300 m paved walk to base—easy family-friendly trail</t>
  </si>
  <si>
    <t>16:00–17:00</t>
  </si>
  <si>
    <t>Return drive to Banff</t>
  </si>
  <si>
    <t>Yoho → Banff</t>
  </si>
  <si>
    <t>~60-minute drive back via Trans-Canada Hwy</t>
  </si>
  <si>
    <t>17:00–18:30</t>
  </si>
  <si>
    <t>Optional rest/spa or nap</t>
  </si>
  <si>
    <t>Rejuvenate before evening</t>
  </si>
  <si>
    <t>18:30–20:00</t>
  </si>
  <si>
    <t>Farewell dinner</t>
  </si>
  <si>
    <t>Eden, The Bison, or Saltlik</t>
  </si>
  <si>
    <t>Final evening wind-down</t>
  </si>
  <si>
    <t>Hot tub, fireplace lounge, finalize packing</t>
  </si>
  <si>
    <t>08:30–09:30</t>
  </si>
  <si>
    <t>Breakfast and packing</t>
  </si>
  <si>
    <t>Light breakfast included or grab coffee/pastries</t>
  </si>
  <si>
    <t>09:30–11:15</t>
  </si>
  <si>
    <t>Drive to Calgary International Airport (YYC)</t>
  </si>
  <si>
    <t>Banff → YYC</t>
  </si>
  <si>
    <t>~1 hr 45 min drive with traffic buffer</t>
  </si>
  <si>
    <t>11:15–11:45</t>
  </si>
  <si>
    <t>Return rental car</t>
  </si>
  <si>
    <t>Calgary Airport rental desk</t>
  </si>
  <si>
    <t>Budget 20–30 minutes</t>
  </si>
  <si>
    <t>11:45–13:55</t>
  </si>
  <si>
    <t>Security and boarding</t>
  </si>
  <si>
    <t>YYC Departures Terminal</t>
  </si>
  <si>
    <t>Recommended 2 hours before international flight</t>
  </si>
  <si>
    <t>13:55</t>
  </si>
  <si>
    <t>Flight departs</t>
  </si>
  <si>
    <t>Bon voyage!</t>
  </si>
  <si>
    <t>Packed</t>
  </si>
  <si>
    <t>Engagement Ring</t>
  </si>
  <si>
    <t>Travel Documents</t>
  </si>
  <si>
    <t>Clothes</t>
  </si>
  <si>
    <t>Hiking Gear</t>
  </si>
  <si>
    <t>Camera/Tripod</t>
  </si>
  <si>
    <t>Toiletries</t>
  </si>
  <si>
    <t>Daypack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</si>
</sst>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mmm d, yyyy"/>
    <numFmt numFmtId="166" formatCode="h&quot;:&quot;mm&quot; &quot;am/pm"/>
    <numFmt numFmtId="167" formatCode="M/d/yyyy"/>
    <numFmt numFmtId="168" formatCode="m&quot;/&quot;d&quot;/&quot;yyyy&quot; &quot;h&quot;:&quot;mm&quot; &quot;am/p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0" fontId="3" numFmtId="0" xfId="0" applyAlignment="1" applyBorder="1" applyFont="1">
      <alignment readingOrder="0" shrinkToFit="0" vertical="center" wrapText="0"/>
    </xf>
    <xf borderId="3" fillId="0" fontId="3" numFmtId="164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165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165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0" fillId="0" fontId="2" numFmtId="0" xfId="0" applyFont="1"/>
    <xf borderId="11" fillId="0" fontId="3" numFmtId="0" xfId="0" applyAlignment="1" applyBorder="1" applyFont="1">
      <alignment readingOrder="0" shrinkToFit="0" vertical="center" wrapText="0"/>
    </xf>
    <xf borderId="12" fillId="0" fontId="3" numFmtId="165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3" numFmtId="166" xfId="0" applyAlignment="1" applyBorder="1" applyFont="1" applyNumberFormat="1">
      <alignment readingOrder="0" shrinkToFit="0" vertical="center" wrapText="0"/>
    </xf>
    <xf borderId="3" fillId="0" fontId="3" numFmtId="167" xfId="0" applyAlignment="1" applyBorder="1" applyFont="1" applyNumberFormat="1">
      <alignment readingOrder="0"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3" fillId="0" fontId="3" numFmtId="168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shrinkToFit="0" vertical="center" wrapText="0"/>
    </xf>
    <xf borderId="5" fillId="0" fontId="2" numFmtId="20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5" fillId="0" fontId="2" numFmtId="49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5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Main-style 2">
      <tableStyleElement dxfId="1" type="headerRow"/>
      <tableStyleElement dxfId="2" type="firstRowStripe"/>
      <tableStyleElement dxfId="3" type="secondRowStripe"/>
    </tableStyle>
    <tableStyle count="3" pivot="0" name="Budget-style">
      <tableStyleElement dxfId="1" type="headerRow"/>
      <tableStyleElement dxfId="2" type="firstRowStripe"/>
      <tableStyleElement dxfId="4" type="secondRowStripe"/>
    </tableStyle>
    <tableStyle count="3" pivot="0" name="Ring-style">
      <tableStyleElement dxfId="1" type="headerRow"/>
      <tableStyleElement dxfId="2" type="firstRowStripe"/>
      <tableStyleElement dxfId="3" type="secondRowStripe"/>
    </tableStyle>
    <tableStyle count="3" pivot="0" name="Permissions-style">
      <tableStyleElement dxfId="1" type="headerRow"/>
      <tableStyleElement dxfId="2" type="firstRowStripe"/>
      <tableStyleElement dxfId="3" type="secondRowStripe"/>
    </tableStyle>
    <tableStyle count="3" pivot="0" name="Travel-style">
      <tableStyleElement dxfId="1" type="headerRow"/>
      <tableStyleElement dxfId="2" type="firstRowStripe"/>
      <tableStyleElement dxfId="3" type="secondRowStripe"/>
    </tableStyle>
    <tableStyle count="3" pivot="0" name="Travel-style 2">
      <tableStyleElement dxfId="1" type="headerRow"/>
      <tableStyleElement dxfId="2" type="firstRowStripe"/>
      <tableStyleElement dxfId="3" type="secondRowStripe"/>
    </tableStyle>
    <tableStyle count="3" pivot="0" name="Travel-style 3">
      <tableStyleElement dxfId="1" type="headerRow"/>
      <tableStyleElement dxfId="2" type="firstRowStripe"/>
      <tableStyleElement dxfId="3" type="secondRowStripe"/>
    </tableStyle>
    <tableStyle count="3" pivot="0" name="Itinerary-style">
      <tableStyleElement dxfId="1" type="headerRow"/>
      <tableStyleElement dxfId="2" type="firstRowStripe"/>
      <tableStyleElement dxfId="3" type="secondRowStripe"/>
    </tableStyle>
    <tableStyle count="3" pivot="0" name="Itinerary-style 2">
      <tableStyleElement dxfId="1" type="headerRow"/>
      <tableStyleElement dxfId="2" type="firstRowStripe"/>
      <tableStyleElement dxfId="3" type="secondRowStripe"/>
    </tableStyle>
    <tableStyle count="3" pivot="0" name="Itinerary-style 3">
      <tableStyleElement dxfId="1" type="headerRow"/>
      <tableStyleElement dxfId="2" type="firstRowStripe"/>
      <tableStyleElement dxfId="3" type="secondRowStripe"/>
    </tableStyle>
    <tableStyle count="3" pivot="0" name="Itinerary-style 4">
      <tableStyleElement dxfId="1" type="headerRow"/>
      <tableStyleElement dxfId="2" type="firstRowStripe"/>
      <tableStyleElement dxfId="3" type="secondRowStripe"/>
    </tableStyle>
    <tableStyle count="3" pivot="0" name="Itinerary-style 5">
      <tableStyleElement dxfId="1" type="headerRow"/>
      <tableStyleElement dxfId="2" type="firstRowStripe"/>
      <tableStyleElement dxfId="3" type="secondRowStripe"/>
    </tableStyle>
    <tableStyle count="3" pivot="0" name="Itinerary-style 6">
      <tableStyleElement dxfId="1" type="headerRow"/>
      <tableStyleElement dxfId="2" type="firstRowStripe"/>
      <tableStyleElement dxfId="3" type="secondRowStripe"/>
    </tableStyle>
    <tableStyle count="3" pivot="0" name="Packing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C7" displayName="Overview" name="Overview" id="1">
  <tableColumns count="2">
    <tableColumn name="Item" id="1"/>
    <tableColumn name="Details" id="2"/>
  </tableColumns>
  <tableStyleInfo name="Main-style" showColumnStripes="0" showFirstColumn="1" showLastColumn="1" showRowStripes="1"/>
</table>
</file>

<file path=xl/tables/table10.xml><?xml version="1.0" encoding="utf-8"?>
<table xmlns="http://schemas.openxmlformats.org/spreadsheetml/2006/main" ref="B12:E20" displayName="September_25th" name="September_25th" id="10">
  <tableColumns count="4">
    <tableColumn name="Time" id="1"/>
    <tableColumn name="Activity" id="2"/>
    <tableColumn name="Location/Details" id="3"/>
    <tableColumn name="Notes" id="4"/>
  </tableColumns>
  <tableStyleInfo name="Itinerary-style 2" showColumnStripes="0" showFirstColumn="1" showLastColumn="1" showRowStripes="1"/>
</table>
</file>

<file path=xl/tables/table11.xml><?xml version="1.0" encoding="utf-8"?>
<table xmlns="http://schemas.openxmlformats.org/spreadsheetml/2006/main" ref="B24:E30" displayName="September_26th" name="September_26th" id="11">
  <tableColumns count="4">
    <tableColumn name="Time" id="1"/>
    <tableColumn name="Activity" id="2"/>
    <tableColumn name="Location/Details" id="3"/>
    <tableColumn name="Notes" id="4"/>
  </tableColumns>
  <tableStyleInfo name="Itinerary-style 3" showColumnStripes="0" showFirstColumn="1" showLastColumn="1" showRowStripes="1"/>
</table>
</file>

<file path=xl/tables/table12.xml><?xml version="1.0" encoding="utf-8"?>
<table xmlns="http://schemas.openxmlformats.org/spreadsheetml/2006/main" ref="B34:E41" displayName="September_27th" name="September_27th" id="12">
  <tableColumns count="4">
    <tableColumn name="Time" id="1"/>
    <tableColumn name="Activity" id="2"/>
    <tableColumn name="Location/Details" id="3"/>
    <tableColumn name="Notes" id="4"/>
  </tableColumns>
  <tableStyleInfo name="Itinerary-style 4" showColumnStripes="0" showFirstColumn="1" showLastColumn="1" showRowStripes="1"/>
</table>
</file>

<file path=xl/tables/table13.xml><?xml version="1.0" encoding="utf-8"?>
<table xmlns="http://schemas.openxmlformats.org/spreadsheetml/2006/main" ref="B45:E56" displayName="September_28th" name="September_28th" id="13">
  <tableColumns count="4">
    <tableColumn name="Time" id="1"/>
    <tableColumn name="Activity" id="2"/>
    <tableColumn name="Location/Details" id="3"/>
    <tableColumn name="Notes" id="4"/>
  </tableColumns>
  <tableStyleInfo name="Itinerary-style 5" showColumnStripes="0" showFirstColumn="1" showLastColumn="1" showRowStripes="1"/>
</table>
</file>

<file path=xl/tables/table14.xml><?xml version="1.0" encoding="utf-8"?>
<table xmlns="http://schemas.openxmlformats.org/spreadsheetml/2006/main" ref="B60:E65" displayName="September_29th" name="September_29th" id="14">
  <tableColumns count="4">
    <tableColumn name="Time" id="1"/>
    <tableColumn name="Activity" id="2"/>
    <tableColumn name="Location/Details" id="3"/>
    <tableColumn name="Notes" id="4"/>
  </tableColumns>
  <tableStyleInfo name="Itinerary-style 6" showColumnStripes="0" showFirstColumn="1" showLastColumn="1" showRowStripes="1"/>
</table>
</file>

<file path=xl/tables/table15.xml><?xml version="1.0" encoding="utf-8"?>
<table xmlns="http://schemas.openxmlformats.org/spreadsheetml/2006/main" ref="B3:D10" displayName="Table4" name="Table4" id="15">
  <tableColumns count="3">
    <tableColumn name="Item" id="1"/>
    <tableColumn name="Packed" id="2"/>
    <tableColumn name="Notes" id="3"/>
  </tableColumns>
  <tableStyleInfo name="Packing List-style" showColumnStripes="0" showFirstColumn="1" showLastColumn="1" showRowStripes="1"/>
</table>
</file>

<file path=xl/tables/table2.xml><?xml version="1.0" encoding="utf-8"?>
<table xmlns="http://schemas.openxmlformats.org/spreadsheetml/2006/main" ref="B10:E20" displayName="Status" name="Status" id="2">
  <tableColumns count="4">
    <tableColumn name="Task" id="1"/>
    <tableColumn name="Deadline" id="2"/>
    <tableColumn name="Status" id="3"/>
    <tableColumn name="Notes" id="4"/>
  </tableColumns>
  <tableStyleInfo name="Main-style 2" showColumnStripes="0" showFirstColumn="1" showLastColumn="1" showRowStripes="1"/>
</table>
</file>

<file path=xl/tables/table3.xml><?xml version="1.0" encoding="utf-8"?>
<table xmlns="http://schemas.openxmlformats.org/spreadsheetml/2006/main" ref="B3:F12" displayName="Budget" name="Budget" id="3">
  <tableColumns count="5">
    <tableColumn name="Category" id="1"/>
    <tableColumn name="Budget" id="2"/>
    <tableColumn name="Saved" id="3"/>
    <tableColumn name="Remaining" id="4"/>
    <tableColumn name="Notes" id="5"/>
  </tableColumns>
  <tableStyleInfo name="Budget-style" showColumnStripes="0" showFirstColumn="1" showLastColumn="1" showRowStripes="1"/>
</table>
</file>

<file path=xl/tables/table4.xml><?xml version="1.0" encoding="utf-8"?>
<table xmlns="http://schemas.openxmlformats.org/spreadsheetml/2006/main" ref="B3:C15" displayName="Ring_Details" name="Ring_Details" id="4">
  <tableColumns count="2">
    <tableColumn name="Field" id="1"/>
    <tableColumn name="Details" id="2"/>
  </tableColumns>
  <tableStyleInfo name="Ring-style" showColumnStripes="0" showFirstColumn="1" showLastColumn="1" showRowStripes="1"/>
</table>
</file>

<file path=xl/tables/table5.xml><?xml version="1.0" encoding="utf-8"?>
<table xmlns="http://schemas.openxmlformats.org/spreadsheetml/2006/main" ref="B3:D10" displayName="Table3" name="Table3" id="5">
  <tableColumns count="3">
    <tableColumn name="Family Member" id="1"/>
    <tableColumn name="Status" id="2"/>
    <tableColumn name="Notes" id="3"/>
  </tableColumns>
  <tableStyleInfo name="Permissions-style" showColumnStripes="0" showFirstColumn="1" showLastColumn="1" showRowStripes="1"/>
</table>
</file>

<file path=xl/tables/table6.xml><?xml version="1.0" encoding="utf-8"?>
<table xmlns="http://schemas.openxmlformats.org/spreadsheetml/2006/main" ref="B3:J7" displayName="Flights" name="Flights" id="6">
  <tableColumns count="9">
    <tableColumn name="Segment" id="1"/>
    <tableColumn name="Airline" id="2"/>
    <tableColumn name="Flight Number" id="3"/>
    <tableColumn name="Departure Time" id="4"/>
    <tableColumn name="Arrival Time" id="5"/>
    <tableColumn name="Duration" id="6"/>
    <tableColumn name="Date" id="7"/>
    <tableColumn name="Confirmation Number" id="8"/>
    <tableColumn name="Seat" id="9"/>
  </tableColumns>
  <tableStyleInfo name="Travel-style" showColumnStripes="0" showFirstColumn="1" showLastColumn="1" showRowStripes="1"/>
</table>
</file>

<file path=xl/tables/table7.xml><?xml version="1.0" encoding="utf-8"?>
<table xmlns="http://schemas.openxmlformats.org/spreadsheetml/2006/main" ref="B10:H11" displayName="Hotel" name="Hotel" id="7">
  <tableColumns count="7">
    <tableColumn name="Name" id="1"/>
    <tableColumn name="Address" id="2"/>
    <tableColumn name="Phone Number " id="3"/>
    <tableColumn name="Check-In Date" id="4"/>
    <tableColumn name="Check-Out Date" id="5"/>
    <tableColumn name="Confirmation Number" id="6"/>
    <tableColumn name="Notes" id="7"/>
  </tableColumns>
  <tableStyleInfo name="Travel-style 2" showColumnStripes="0" showFirstColumn="1" showLastColumn="1" showRowStripes="1"/>
</table>
</file>

<file path=xl/tables/table8.xml><?xml version="1.0" encoding="utf-8"?>
<table xmlns="http://schemas.openxmlformats.org/spreadsheetml/2006/main" ref="B14:H15" displayName="Rental_Car" name="Rental_Car" id="8">
  <tableColumns count="7">
    <tableColumn name="Company" id="1"/>
    <tableColumn name="Location" id="2"/>
    <tableColumn name="Pick-up Date" id="3"/>
    <tableColumn name="Drop-off Date" id="4"/>
    <tableColumn name="Confirmation Number" id="5"/>
    <tableColumn name="Car Type" id="6"/>
    <tableColumn name="Notes" id="7"/>
  </tableColumns>
  <tableStyleInfo name="Travel-style 3" showColumnStripes="0" showFirstColumn="1" showLastColumn="1" showRowStripes="1"/>
</table>
</file>

<file path=xl/tables/table9.xml><?xml version="1.0" encoding="utf-8"?>
<table xmlns="http://schemas.openxmlformats.org/spreadsheetml/2006/main" ref="B3:E8" displayName="September_24th" name="September_24th" id="9">
  <tableColumns count="4">
    <tableColumn name="Time" id="1"/>
    <tableColumn name="Activity" id="2"/>
    <tableColumn name="Location/Details" id="3"/>
    <tableColumn name="Notes" id="4"/>
  </tableColumns>
  <tableStyleInfo name="Itiner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mmawattsfinejewelry.com/pages/custom-design" TargetMode="External"/><Relationship Id="rId2" Type="http://schemas.openxmlformats.org/officeDocument/2006/relationships/hyperlink" Target="https://sofiazakia.com/products/diamond-tethys-ring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ytolake.ca/Getting-to-Peyto-Lake.html?utm_source=chatgpt.com" TargetMode="External"/><Relationship Id="rId2" Type="http://schemas.openxmlformats.org/officeDocument/2006/relationships/drawing" Target="../drawings/drawing6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13" Type="http://schemas.openxmlformats.org/officeDocument/2006/relationships/table" Target="../tables/table13.xml"/><Relationship Id="rId12" Type="http://schemas.openxmlformats.org/officeDocument/2006/relationships/table" Target="../tables/table12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9.38"/>
    <col customWidth="1" min="4" max="4" width="30.13"/>
    <col customWidth="1" min="5" max="5" width="41.25"/>
  </cols>
  <sheetData>
    <row r="3">
      <c r="B3" s="1" t="s">
        <v>0</v>
      </c>
      <c r="C3" s="2" t="s">
        <v>1</v>
      </c>
      <c r="E3" s="3"/>
    </row>
    <row r="4">
      <c r="B4" s="4" t="s">
        <v>2</v>
      </c>
      <c r="C4" s="4" t="s">
        <v>3</v>
      </c>
      <c r="E4" s="3"/>
    </row>
    <row r="5">
      <c r="B5" s="4" t="s">
        <v>4</v>
      </c>
      <c r="C5" s="5">
        <f>Budget!C12</f>
        <v>11691.2</v>
      </c>
      <c r="E5" s="3"/>
    </row>
    <row r="6">
      <c r="B6" s="4" t="s">
        <v>5</v>
      </c>
      <c r="C6" s="5">
        <f>Budget!D12</f>
        <v>7511.2</v>
      </c>
      <c r="G6" s="6">
        <v>5000.0</v>
      </c>
      <c r="H6" s="6" t="s">
        <v>6</v>
      </c>
    </row>
    <row r="7">
      <c r="B7" s="4" t="s">
        <v>7</v>
      </c>
      <c r="C7" s="5">
        <f>Budget!E12</f>
        <v>4180</v>
      </c>
      <c r="G7" s="6">
        <v>5000.0</v>
      </c>
      <c r="H7" s="6" t="s">
        <v>8</v>
      </c>
    </row>
    <row r="8">
      <c r="G8" s="6">
        <v>5000.0</v>
      </c>
      <c r="H8" s="6" t="s">
        <v>9</v>
      </c>
    </row>
    <row r="9">
      <c r="G9" s="6">
        <v>5000.0</v>
      </c>
      <c r="H9" s="6" t="s">
        <v>10</v>
      </c>
    </row>
    <row r="10">
      <c r="B10" s="1" t="s">
        <v>11</v>
      </c>
      <c r="C10" s="7" t="s">
        <v>12</v>
      </c>
      <c r="D10" s="7" t="s">
        <v>13</v>
      </c>
      <c r="E10" s="2" t="s">
        <v>14</v>
      </c>
      <c r="G10" s="6">
        <v>5000.0</v>
      </c>
      <c r="H10" s="6" t="s">
        <v>15</v>
      </c>
    </row>
    <row r="11" ht="38.25" customHeight="1">
      <c r="B11" s="8" t="s">
        <v>16</v>
      </c>
      <c r="C11" s="9">
        <v>45809.0</v>
      </c>
      <c r="D11" s="10" t="s">
        <v>17</v>
      </c>
      <c r="E11" s="11" t="s">
        <v>18</v>
      </c>
      <c r="G11" s="6">
        <v>5000.0</v>
      </c>
      <c r="H11" s="6" t="s">
        <v>19</v>
      </c>
    </row>
    <row r="12">
      <c r="B12" s="12" t="s">
        <v>20</v>
      </c>
      <c r="C12" s="13">
        <v>45872.0</v>
      </c>
      <c r="D12" s="14" t="s">
        <v>21</v>
      </c>
      <c r="E12" s="15" t="s">
        <v>22</v>
      </c>
      <c r="G12" s="6">
        <v>5000.0</v>
      </c>
      <c r="H12" s="6" t="s">
        <v>23</v>
      </c>
    </row>
    <row r="13">
      <c r="B13" s="8" t="s">
        <v>24</v>
      </c>
      <c r="C13" s="9">
        <v>45839.0</v>
      </c>
      <c r="D13" s="10" t="s">
        <v>25</v>
      </c>
      <c r="E13" s="11" t="s">
        <v>26</v>
      </c>
      <c r="G13" s="16">
        <f>SUM(G6:G12)/2</f>
        <v>17500</v>
      </c>
    </row>
    <row r="14">
      <c r="B14" s="12" t="s">
        <v>27</v>
      </c>
      <c r="C14" s="13">
        <v>45839.0</v>
      </c>
      <c r="D14" s="14" t="s">
        <v>25</v>
      </c>
      <c r="E14" s="15" t="s">
        <v>28</v>
      </c>
    </row>
    <row r="15">
      <c r="B15" s="8" t="s">
        <v>29</v>
      </c>
      <c r="C15" s="9">
        <v>45839.0</v>
      </c>
      <c r="D15" s="10" t="s">
        <v>30</v>
      </c>
      <c r="E15" s="11" t="s">
        <v>31</v>
      </c>
    </row>
    <row r="16">
      <c r="B16" s="12" t="s">
        <v>32</v>
      </c>
      <c r="C16" s="13">
        <v>45836.0</v>
      </c>
      <c r="D16" s="14" t="s">
        <v>33</v>
      </c>
      <c r="E16" s="15" t="s">
        <v>34</v>
      </c>
    </row>
    <row r="17">
      <c r="B17" s="8" t="s">
        <v>35</v>
      </c>
      <c r="C17" s="9">
        <v>45839.0</v>
      </c>
      <c r="D17" s="10" t="s">
        <v>33</v>
      </c>
      <c r="E17" s="11" t="s">
        <v>36</v>
      </c>
    </row>
    <row r="18">
      <c r="B18" s="12" t="s">
        <v>37</v>
      </c>
      <c r="C18" s="13">
        <v>45872.0</v>
      </c>
      <c r="D18" s="14" t="s">
        <v>38</v>
      </c>
      <c r="E18" s="15" t="s">
        <v>39</v>
      </c>
    </row>
    <row r="19">
      <c r="B19" s="8" t="s">
        <v>40</v>
      </c>
      <c r="C19" s="9">
        <v>45870.0</v>
      </c>
      <c r="D19" s="10" t="s">
        <v>41</v>
      </c>
      <c r="E19" s="11" t="s">
        <v>42</v>
      </c>
    </row>
    <row r="20">
      <c r="B20" s="17" t="s">
        <v>43</v>
      </c>
      <c r="C20" s="18">
        <v>45928.0</v>
      </c>
      <c r="D20" s="19" t="s">
        <v>44</v>
      </c>
      <c r="E20" s="20" t="s">
        <v>45</v>
      </c>
    </row>
  </sheetData>
  <dataValidations>
    <dataValidation type="list" allowBlank="1" sqref="D11:D20">
      <formula1>"In Progress,Not Started,Complete,Behind Schedule,On Schedule,Ahead Schedule"</formula1>
    </dataValidation>
    <dataValidation type="custom" allowBlank="1" showDropDown="1" sqref="C11:C20">
      <formula1>OR(NOT(ISERROR(DATEVALUE(C11))), AND(ISNUMBER(C11), LEFT(CELL("format", C11))="D"))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14.13"/>
    <col customWidth="1" min="4" max="4" width="13.38"/>
    <col customWidth="1" min="5" max="5" width="16.75"/>
    <col customWidth="1" min="6" max="6" width="58.38"/>
  </cols>
  <sheetData>
    <row r="3">
      <c r="B3" s="1" t="s">
        <v>46</v>
      </c>
      <c r="C3" s="7" t="s">
        <v>47</v>
      </c>
      <c r="D3" s="7" t="s">
        <v>48</v>
      </c>
      <c r="E3" s="7" t="s">
        <v>49</v>
      </c>
      <c r="F3" s="2" t="s">
        <v>14</v>
      </c>
    </row>
    <row r="4">
      <c r="B4" s="4" t="s">
        <v>50</v>
      </c>
      <c r="C4" s="5">
        <v>6400.0</v>
      </c>
      <c r="D4" s="5">
        <f>6400</f>
        <v>6400</v>
      </c>
      <c r="E4" s="5">
        <f t="shared" ref="E4:E12" si="1">C4-D4</f>
        <v>0</v>
      </c>
      <c r="F4" s="4" t="s">
        <v>51</v>
      </c>
    </row>
    <row r="5">
      <c r="B5" s="4" t="s">
        <v>52</v>
      </c>
      <c r="C5" s="5">
        <v>11.2</v>
      </c>
      <c r="D5" s="5">
        <v>11.2</v>
      </c>
      <c r="E5" s="5">
        <f t="shared" si="1"/>
        <v>0</v>
      </c>
      <c r="F5" s="4" t="s">
        <v>53</v>
      </c>
    </row>
    <row r="6">
      <c r="B6" s="4" t="s">
        <v>54</v>
      </c>
      <c r="C6" s="5">
        <v>2130.0</v>
      </c>
      <c r="D6" s="5">
        <v>0.0</v>
      </c>
      <c r="E6" s="5">
        <f t="shared" si="1"/>
        <v>2130</v>
      </c>
      <c r="F6" s="4" t="s">
        <v>55</v>
      </c>
    </row>
    <row r="7">
      <c r="B7" s="4" t="s">
        <v>56</v>
      </c>
      <c r="C7" s="5">
        <v>450.0</v>
      </c>
      <c r="D7" s="5">
        <v>0.0</v>
      </c>
      <c r="E7" s="5">
        <f t="shared" si="1"/>
        <v>450</v>
      </c>
      <c r="F7" s="4" t="s">
        <v>57</v>
      </c>
    </row>
    <row r="8">
      <c r="B8" s="4" t="s">
        <v>58</v>
      </c>
      <c r="C8" s="5">
        <v>900.0</v>
      </c>
      <c r="D8" s="5">
        <v>0.0</v>
      </c>
      <c r="E8" s="5">
        <f t="shared" si="1"/>
        <v>900</v>
      </c>
      <c r="F8" s="4" t="s">
        <v>59</v>
      </c>
    </row>
    <row r="9">
      <c r="B9" s="4" t="s">
        <v>60</v>
      </c>
      <c r="C9" s="5">
        <v>1100.0</v>
      </c>
      <c r="D9" s="5">
        <v>1100.0</v>
      </c>
      <c r="E9" s="5">
        <f t="shared" si="1"/>
        <v>0</v>
      </c>
      <c r="F9" s="4" t="s">
        <v>61</v>
      </c>
    </row>
    <row r="10">
      <c r="B10" s="4" t="s">
        <v>62</v>
      </c>
      <c r="C10" s="5">
        <v>400.0</v>
      </c>
      <c r="D10" s="5">
        <v>0.0</v>
      </c>
      <c r="E10" s="5">
        <f t="shared" si="1"/>
        <v>400</v>
      </c>
      <c r="F10" s="4" t="s">
        <v>63</v>
      </c>
    </row>
    <row r="11">
      <c r="B11" s="4" t="s">
        <v>64</v>
      </c>
      <c r="C11" s="5">
        <v>300.0</v>
      </c>
      <c r="D11" s="5">
        <v>0.0</v>
      </c>
      <c r="E11" s="5">
        <f t="shared" si="1"/>
        <v>300</v>
      </c>
      <c r="F11" s="4"/>
    </row>
    <row r="12">
      <c r="B12" s="4" t="s">
        <v>65</v>
      </c>
      <c r="C12" s="5">
        <f t="shared" ref="C12:D12" si="2">SUM(C4:C11)</f>
        <v>11691.2</v>
      </c>
      <c r="D12" s="5">
        <f t="shared" si="2"/>
        <v>7511.2</v>
      </c>
      <c r="E12" s="5">
        <f t="shared" si="1"/>
        <v>4180</v>
      </c>
      <c r="F12" s="4"/>
    </row>
  </sheetData>
  <dataValidations>
    <dataValidation type="custom" allowBlank="1" showDropDown="1" sqref="C4:E12">
      <formula1>AND(ISNUMBER(C4),(NOT(OR(NOT(ISERROR(DATEVALUE(C4))), AND(ISNUMBER(C4), LEFT(CELL("format", C4))="D")))))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72.5"/>
  </cols>
  <sheetData>
    <row r="3">
      <c r="B3" s="21" t="s">
        <v>66</v>
      </c>
      <c r="C3" s="21" t="s">
        <v>1</v>
      </c>
    </row>
    <row r="4">
      <c r="B4" s="4" t="s">
        <v>67</v>
      </c>
      <c r="C4" s="22" t="s">
        <v>68</v>
      </c>
    </row>
    <row r="5">
      <c r="B5" s="4" t="s">
        <v>69</v>
      </c>
      <c r="C5" s="22" t="s">
        <v>70</v>
      </c>
    </row>
    <row r="6">
      <c r="B6" s="4" t="s">
        <v>71</v>
      </c>
      <c r="C6" s="4" t="s">
        <v>72</v>
      </c>
    </row>
    <row r="7">
      <c r="B7" s="4" t="s">
        <v>73</v>
      </c>
      <c r="C7" s="4" t="s">
        <v>74</v>
      </c>
    </row>
    <row r="8">
      <c r="B8" s="4" t="s">
        <v>75</v>
      </c>
      <c r="C8" s="4"/>
    </row>
    <row r="9">
      <c r="B9" s="4" t="s">
        <v>76</v>
      </c>
      <c r="C9" s="4" t="s">
        <v>77</v>
      </c>
    </row>
    <row r="10">
      <c r="B10" s="4" t="s">
        <v>78</v>
      </c>
      <c r="C10" s="4" t="s">
        <v>79</v>
      </c>
    </row>
    <row r="11">
      <c r="B11" s="4" t="s">
        <v>80</v>
      </c>
      <c r="C11" s="4"/>
    </row>
    <row r="12">
      <c r="B12" s="4" t="s">
        <v>81</v>
      </c>
      <c r="C12" s="4" t="s">
        <v>82</v>
      </c>
    </row>
    <row r="13">
      <c r="B13" s="4" t="s">
        <v>83</v>
      </c>
      <c r="C13" s="4" t="s">
        <v>84</v>
      </c>
    </row>
    <row r="14">
      <c r="B14" s="4" t="s">
        <v>85</v>
      </c>
      <c r="C14" s="4" t="s">
        <v>86</v>
      </c>
    </row>
    <row r="15">
      <c r="B15" s="23" t="s">
        <v>13</v>
      </c>
      <c r="C15" s="24" t="s">
        <v>87</v>
      </c>
    </row>
  </sheetData>
  <hyperlinks>
    <hyperlink r:id="rId1" ref="C4"/>
    <hyperlink r:id="rId2" ref="C5"/>
  </hyperlinks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7.63"/>
    <col customWidth="1" min="4" max="4" width="19.0"/>
  </cols>
  <sheetData>
    <row r="3">
      <c r="B3" s="1" t="s">
        <v>88</v>
      </c>
      <c r="C3" s="7" t="s">
        <v>13</v>
      </c>
      <c r="D3" s="2" t="s">
        <v>14</v>
      </c>
    </row>
    <row r="4">
      <c r="B4" s="4" t="s">
        <v>89</v>
      </c>
      <c r="C4" s="25" t="s">
        <v>90</v>
      </c>
      <c r="D4" s="4" t="s">
        <v>91</v>
      </c>
    </row>
    <row r="5">
      <c r="B5" s="4" t="s">
        <v>92</v>
      </c>
      <c r="C5" s="25" t="s">
        <v>90</v>
      </c>
      <c r="D5" s="4" t="s">
        <v>93</v>
      </c>
    </row>
    <row r="6">
      <c r="B6" s="4" t="s">
        <v>94</v>
      </c>
      <c r="C6" s="25" t="s">
        <v>90</v>
      </c>
      <c r="D6" s="4" t="s">
        <v>95</v>
      </c>
    </row>
    <row r="7">
      <c r="B7" s="4" t="s">
        <v>96</v>
      </c>
      <c r="C7" s="25" t="s">
        <v>90</v>
      </c>
      <c r="D7" s="4" t="s">
        <v>97</v>
      </c>
    </row>
    <row r="8">
      <c r="B8" s="4" t="s">
        <v>98</v>
      </c>
      <c r="C8" s="25" t="s">
        <v>90</v>
      </c>
      <c r="D8" s="4" t="s">
        <v>99</v>
      </c>
    </row>
    <row r="9">
      <c r="B9" s="4" t="s">
        <v>100</v>
      </c>
      <c r="C9" s="25" t="s">
        <v>90</v>
      </c>
      <c r="D9" s="4" t="s">
        <v>101</v>
      </c>
    </row>
    <row r="10">
      <c r="B10" s="26" t="s">
        <v>102</v>
      </c>
      <c r="C10" s="27" t="s">
        <v>103</v>
      </c>
      <c r="D10" s="26" t="s">
        <v>104</v>
      </c>
    </row>
  </sheetData>
  <dataValidations>
    <dataValidation type="list" allowBlank="1" sqref="C4:C10">
      <formula1>"Not Asked,Asked,Approved"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19.5"/>
    <col customWidth="1" min="4" max="4" width="17.13"/>
    <col customWidth="1" min="5" max="5" width="20.38"/>
    <col customWidth="1" min="6" max="6" width="17.88"/>
    <col customWidth="1" min="7" max="7" width="25.0"/>
    <col customWidth="1" min="8" max="8" width="19.0"/>
    <col customWidth="1" min="9" max="9" width="21.5"/>
  </cols>
  <sheetData>
    <row r="3">
      <c r="B3" s="1" t="s">
        <v>105</v>
      </c>
      <c r="C3" s="7" t="s">
        <v>106</v>
      </c>
      <c r="D3" s="7" t="s">
        <v>107</v>
      </c>
      <c r="E3" s="7" t="s">
        <v>108</v>
      </c>
      <c r="F3" s="7" t="s">
        <v>109</v>
      </c>
      <c r="G3" s="7" t="s">
        <v>110</v>
      </c>
      <c r="H3" s="28" t="s">
        <v>111</v>
      </c>
      <c r="I3" s="28" t="s">
        <v>112</v>
      </c>
      <c r="J3" s="29" t="s">
        <v>113</v>
      </c>
    </row>
    <row r="4">
      <c r="B4" s="4" t="s">
        <v>114</v>
      </c>
      <c r="C4" s="4" t="s">
        <v>115</v>
      </c>
      <c r="D4" s="4" t="s">
        <v>116</v>
      </c>
      <c r="E4" s="30">
        <v>0.34375</v>
      </c>
      <c r="F4" s="30">
        <v>0.41875</v>
      </c>
      <c r="G4" s="4" t="s">
        <v>117</v>
      </c>
      <c r="H4" s="31">
        <v>45924.0</v>
      </c>
      <c r="I4" s="32" t="s">
        <v>118</v>
      </c>
      <c r="J4" s="33" t="s">
        <v>119</v>
      </c>
    </row>
    <row r="5">
      <c r="B5" s="4" t="s">
        <v>120</v>
      </c>
      <c r="C5" s="4" t="s">
        <v>115</v>
      </c>
      <c r="D5" s="4" t="s">
        <v>121</v>
      </c>
      <c r="E5" s="30">
        <v>0.4736111111111111</v>
      </c>
      <c r="F5" s="30">
        <v>0.5784722222222223</v>
      </c>
      <c r="G5" s="4" t="s">
        <v>122</v>
      </c>
      <c r="H5" s="31">
        <v>45924.0</v>
      </c>
      <c r="I5" s="32" t="s">
        <v>118</v>
      </c>
      <c r="J5" s="34" t="s">
        <v>123</v>
      </c>
    </row>
    <row r="6">
      <c r="B6" s="4" t="s">
        <v>124</v>
      </c>
      <c r="C6" s="4" t="s">
        <v>115</v>
      </c>
      <c r="D6" s="4" t="s">
        <v>125</v>
      </c>
      <c r="E6" s="30">
        <v>0.5798611111111112</v>
      </c>
      <c r="F6" s="30">
        <v>0.7944444444444444</v>
      </c>
      <c r="G6" s="4" t="s">
        <v>126</v>
      </c>
      <c r="H6" s="31">
        <v>45929.0</v>
      </c>
      <c r="I6" s="32" t="s">
        <v>118</v>
      </c>
      <c r="J6" s="33" t="s">
        <v>119</v>
      </c>
    </row>
    <row r="7">
      <c r="B7" s="4" t="s">
        <v>127</v>
      </c>
      <c r="C7" s="4" t="s">
        <v>115</v>
      </c>
      <c r="D7" s="4" t="s">
        <v>128</v>
      </c>
      <c r="E7" s="30">
        <v>0.8263888888888888</v>
      </c>
      <c r="F7" s="30">
        <v>0.9930555555555556</v>
      </c>
      <c r="G7" s="4" t="s">
        <v>129</v>
      </c>
      <c r="H7" s="31">
        <v>45929.0</v>
      </c>
      <c r="I7" s="32" t="s">
        <v>118</v>
      </c>
      <c r="J7" s="33" t="s">
        <v>119</v>
      </c>
    </row>
    <row r="10">
      <c r="B10" s="1" t="s">
        <v>130</v>
      </c>
      <c r="C10" s="7" t="s">
        <v>131</v>
      </c>
      <c r="D10" s="7" t="s">
        <v>132</v>
      </c>
      <c r="E10" s="7" t="s">
        <v>133</v>
      </c>
      <c r="F10" s="7" t="s">
        <v>134</v>
      </c>
      <c r="G10" s="7" t="s">
        <v>112</v>
      </c>
      <c r="H10" s="29" t="s">
        <v>14</v>
      </c>
    </row>
    <row r="11">
      <c r="B11" s="4" t="s">
        <v>135</v>
      </c>
      <c r="C11" s="4" t="s">
        <v>136</v>
      </c>
      <c r="D11" s="4" t="s">
        <v>137</v>
      </c>
      <c r="E11" s="35">
        <v>45924.666666666664</v>
      </c>
      <c r="F11" s="35">
        <v>45929.458333333336</v>
      </c>
      <c r="G11" s="36">
        <v>7.3022774416687E13</v>
      </c>
      <c r="H11" s="37" t="s">
        <v>138</v>
      </c>
    </row>
    <row r="14">
      <c r="B14" s="38" t="s">
        <v>139</v>
      </c>
      <c r="C14" s="39" t="s">
        <v>140</v>
      </c>
      <c r="D14" s="39" t="s">
        <v>141</v>
      </c>
      <c r="E14" s="39" t="s">
        <v>142</v>
      </c>
      <c r="F14" s="39" t="s">
        <v>112</v>
      </c>
      <c r="G14" s="39" t="s">
        <v>143</v>
      </c>
      <c r="H14" s="40" t="s">
        <v>14</v>
      </c>
    </row>
    <row r="15">
      <c r="B15" s="26" t="s">
        <v>144</v>
      </c>
      <c r="C15" s="26" t="s">
        <v>145</v>
      </c>
      <c r="D15" s="31">
        <v>45924.0</v>
      </c>
      <c r="E15" s="31">
        <v>45929.0</v>
      </c>
      <c r="F15" s="41" t="s">
        <v>146</v>
      </c>
      <c r="G15" s="26" t="s">
        <v>147</v>
      </c>
      <c r="H15" s="42"/>
    </row>
  </sheetData>
  <dataValidations>
    <dataValidation type="custom" allowBlank="1" showDropDown="1" sqref="E4:F7">
      <formula1>OR(TIMEVALUE(TEXT(E4, "hh:mm:ss"))=E4, AND(ISNUMBER(E4), LEFT(CELL("format", E4))="D"))</formula1>
    </dataValidation>
    <dataValidation type="custom" allowBlank="1" showDropDown="1" sqref="H4:H7">
      <formula1>OR(NOT(ISERROR(DATEVALUE(H4))), AND(ISNUMBER(H4), LEFT(CELL("format", H4))="D"))</formula1>
    </dataValidation>
    <dataValidation type="custom" allowBlank="1" showDropDown="1" sqref="E11:F11">
      <formula1>OR(NOT(ISERROR(DATEVALUE(E11))), AND(ISNUMBER(E11), LEFT(CELL("format", E11))="D"))</formula1>
    </dataValidation>
    <dataValidation type="custom" allowBlank="1" showDropDown="1" sqref="G11">
      <formula1>AND(ISNUMBER(G11),(NOT(OR(NOT(ISERROR(DATEVALUE(G11))), AND(ISNUMBER(G11), LEFT(CELL("format", G11))="D")))))</formula1>
    </dataValidation>
    <dataValidation allowBlank="1" showDropDown="1" sqref="B11:C11"/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21.88"/>
    <col customWidth="1" min="5" max="5" width="37.63"/>
  </cols>
  <sheetData>
    <row r="3">
      <c r="B3" s="1" t="s">
        <v>148</v>
      </c>
      <c r="C3" s="7" t="s">
        <v>149</v>
      </c>
      <c r="D3" s="7" t="s">
        <v>150</v>
      </c>
      <c r="E3" s="2" t="s">
        <v>14</v>
      </c>
    </row>
    <row r="4">
      <c r="B4" s="43">
        <v>0.5833333333333334</v>
      </c>
      <c r="C4" s="44" t="s">
        <v>151</v>
      </c>
      <c r="D4" s="44" t="s">
        <v>145</v>
      </c>
      <c r="E4" s="45" t="s">
        <v>152</v>
      </c>
    </row>
    <row r="5">
      <c r="B5" s="46" t="s">
        <v>153</v>
      </c>
      <c r="C5" s="47" t="s">
        <v>154</v>
      </c>
      <c r="D5" s="47" t="s">
        <v>155</v>
      </c>
      <c r="E5" s="34" t="s">
        <v>156</v>
      </c>
    </row>
    <row r="6">
      <c r="B6" s="48" t="s">
        <v>157</v>
      </c>
      <c r="C6" s="44" t="s">
        <v>158</v>
      </c>
      <c r="D6" s="44" t="s">
        <v>159</v>
      </c>
      <c r="E6" s="45" t="s">
        <v>160</v>
      </c>
    </row>
    <row r="7">
      <c r="B7" s="46" t="s">
        <v>161</v>
      </c>
      <c r="C7" s="47" t="s">
        <v>162</v>
      </c>
      <c r="D7" s="47" t="s">
        <v>163</v>
      </c>
      <c r="E7" s="34" t="s">
        <v>164</v>
      </c>
    </row>
    <row r="8">
      <c r="B8" s="49" t="s">
        <v>165</v>
      </c>
      <c r="C8" s="50" t="s">
        <v>166</v>
      </c>
      <c r="D8" s="50" t="s">
        <v>135</v>
      </c>
      <c r="E8" s="51" t="s">
        <v>167</v>
      </c>
    </row>
    <row r="12">
      <c r="B12" s="1" t="s">
        <v>148</v>
      </c>
      <c r="C12" s="7" t="s">
        <v>149</v>
      </c>
      <c r="D12" s="7" t="s">
        <v>150</v>
      </c>
      <c r="E12" s="2" t="s">
        <v>14</v>
      </c>
    </row>
    <row r="13">
      <c r="B13" s="48" t="s">
        <v>168</v>
      </c>
      <c r="C13" s="44" t="s">
        <v>169</v>
      </c>
      <c r="D13" s="44" t="s">
        <v>170</v>
      </c>
      <c r="E13" s="45" t="s">
        <v>171</v>
      </c>
    </row>
    <row r="14">
      <c r="B14" s="46" t="s">
        <v>172</v>
      </c>
      <c r="C14" s="47" t="s">
        <v>173</v>
      </c>
      <c r="D14" s="47" t="s">
        <v>174</v>
      </c>
      <c r="E14" s="34" t="s">
        <v>175</v>
      </c>
    </row>
    <row r="15">
      <c r="B15" s="48" t="s">
        <v>176</v>
      </c>
      <c r="C15" s="44" t="s">
        <v>177</v>
      </c>
      <c r="D15" s="44" t="s">
        <v>178</v>
      </c>
      <c r="E15" s="45" t="s">
        <v>179</v>
      </c>
    </row>
    <row r="16">
      <c r="B16" s="46" t="s">
        <v>180</v>
      </c>
      <c r="C16" s="47" t="s">
        <v>181</v>
      </c>
      <c r="D16" s="47" t="s">
        <v>182</v>
      </c>
      <c r="E16" s="34" t="s">
        <v>183</v>
      </c>
    </row>
    <row r="17">
      <c r="B17" s="48" t="s">
        <v>184</v>
      </c>
      <c r="C17" s="44" t="s">
        <v>185</v>
      </c>
      <c r="D17" s="44" t="s">
        <v>135</v>
      </c>
      <c r="E17" s="45" t="s">
        <v>186</v>
      </c>
    </row>
    <row r="18">
      <c r="B18" s="46" t="s">
        <v>187</v>
      </c>
      <c r="C18" s="47" t="s">
        <v>188</v>
      </c>
      <c r="D18" s="47" t="s">
        <v>189</v>
      </c>
      <c r="E18" s="34" t="s">
        <v>190</v>
      </c>
    </row>
    <row r="19">
      <c r="B19" s="48" t="s">
        <v>191</v>
      </c>
      <c r="C19" s="44" t="s">
        <v>162</v>
      </c>
      <c r="D19" s="44" t="s">
        <v>192</v>
      </c>
      <c r="E19" s="45" t="s">
        <v>193</v>
      </c>
    </row>
    <row r="20">
      <c r="B20" s="52" t="s">
        <v>194</v>
      </c>
      <c r="C20" s="53" t="s">
        <v>195</v>
      </c>
      <c r="D20" s="53" t="s">
        <v>135</v>
      </c>
      <c r="E20" s="54" t="s">
        <v>196</v>
      </c>
    </row>
    <row r="24">
      <c r="B24" s="1" t="s">
        <v>148</v>
      </c>
      <c r="C24" s="7" t="s">
        <v>149</v>
      </c>
      <c r="D24" s="7" t="s">
        <v>150</v>
      </c>
      <c r="E24" s="2" t="s">
        <v>14</v>
      </c>
    </row>
    <row r="25">
      <c r="B25" s="43">
        <v>0.2916666666666667</v>
      </c>
      <c r="C25" s="44" t="s">
        <v>197</v>
      </c>
      <c r="D25" s="44" t="s">
        <v>198</v>
      </c>
      <c r="E25" s="45" t="s">
        <v>199</v>
      </c>
    </row>
    <row r="26">
      <c r="B26" s="46" t="s">
        <v>200</v>
      </c>
      <c r="C26" s="47" t="s">
        <v>201</v>
      </c>
      <c r="D26" s="47" t="s">
        <v>202</v>
      </c>
      <c r="E26" s="34" t="s">
        <v>203</v>
      </c>
    </row>
    <row r="27">
      <c r="B27" s="48" t="s">
        <v>204</v>
      </c>
      <c r="C27" s="44" t="s">
        <v>205</v>
      </c>
      <c r="D27" s="44" t="s">
        <v>206</v>
      </c>
      <c r="E27" s="45" t="s">
        <v>207</v>
      </c>
    </row>
    <row r="28">
      <c r="B28" s="46" t="s">
        <v>208</v>
      </c>
      <c r="C28" s="47" t="s">
        <v>209</v>
      </c>
      <c r="D28" s="47" t="s">
        <v>210</v>
      </c>
      <c r="E28" s="34" t="s">
        <v>211</v>
      </c>
    </row>
    <row r="29">
      <c r="B29" s="48" t="s">
        <v>212</v>
      </c>
      <c r="C29" s="44" t="s">
        <v>162</v>
      </c>
      <c r="D29" s="44" t="s">
        <v>213</v>
      </c>
      <c r="E29" s="45" t="s">
        <v>214</v>
      </c>
    </row>
    <row r="30">
      <c r="B30" s="52" t="s">
        <v>215</v>
      </c>
      <c r="C30" s="53" t="s">
        <v>216</v>
      </c>
      <c r="D30" s="53" t="s">
        <v>135</v>
      </c>
      <c r="E30" s="54" t="s">
        <v>217</v>
      </c>
    </row>
    <row r="34">
      <c r="B34" s="1" t="s">
        <v>148</v>
      </c>
      <c r="C34" s="7" t="s">
        <v>149</v>
      </c>
      <c r="D34" s="7" t="s">
        <v>150</v>
      </c>
      <c r="E34" s="2" t="s">
        <v>14</v>
      </c>
    </row>
    <row r="35">
      <c r="B35" s="48" t="s">
        <v>168</v>
      </c>
      <c r="C35" s="44" t="s">
        <v>169</v>
      </c>
      <c r="D35" s="44" t="s">
        <v>135</v>
      </c>
      <c r="E35" s="45" t="s">
        <v>218</v>
      </c>
    </row>
    <row r="36">
      <c r="B36" s="46" t="s">
        <v>204</v>
      </c>
      <c r="C36" s="47" t="s">
        <v>219</v>
      </c>
      <c r="D36" s="47" t="s">
        <v>220</v>
      </c>
      <c r="E36" s="34" t="s">
        <v>221</v>
      </c>
    </row>
    <row r="37">
      <c r="B37" s="48" t="s">
        <v>222</v>
      </c>
      <c r="C37" s="44" t="s">
        <v>205</v>
      </c>
      <c r="D37" s="44" t="s">
        <v>223</v>
      </c>
      <c r="E37" s="45" t="s">
        <v>224</v>
      </c>
    </row>
    <row r="38">
      <c r="B38" s="46" t="s">
        <v>180</v>
      </c>
      <c r="C38" s="47" t="s">
        <v>225</v>
      </c>
      <c r="D38" s="47" t="s">
        <v>135</v>
      </c>
      <c r="E38" s="34" t="s">
        <v>226</v>
      </c>
    </row>
    <row r="39">
      <c r="B39" s="48" t="s">
        <v>227</v>
      </c>
      <c r="C39" s="44" t="s">
        <v>228</v>
      </c>
      <c r="D39" s="44" t="s">
        <v>229</v>
      </c>
      <c r="E39" s="45" t="s">
        <v>230</v>
      </c>
    </row>
    <row r="40">
      <c r="B40" s="46" t="s">
        <v>231</v>
      </c>
      <c r="C40" s="47" t="s">
        <v>162</v>
      </c>
      <c r="D40" s="47" t="s">
        <v>232</v>
      </c>
      <c r="E40" s="34" t="s">
        <v>233</v>
      </c>
    </row>
    <row r="41">
      <c r="B41" s="49" t="s">
        <v>234</v>
      </c>
      <c r="C41" s="50" t="s">
        <v>235</v>
      </c>
      <c r="D41" s="50" t="s">
        <v>135</v>
      </c>
      <c r="E41" s="51" t="s">
        <v>236</v>
      </c>
    </row>
    <row r="45">
      <c r="B45" s="1" t="s">
        <v>148</v>
      </c>
      <c r="C45" s="7" t="s">
        <v>149</v>
      </c>
      <c r="D45" s="7" t="s">
        <v>150</v>
      </c>
      <c r="E45" s="2" t="s">
        <v>14</v>
      </c>
    </row>
    <row r="46">
      <c r="B46" s="48" t="s">
        <v>237</v>
      </c>
      <c r="C46" s="44" t="s">
        <v>169</v>
      </c>
      <c r="D46" s="44" t="s">
        <v>135</v>
      </c>
      <c r="E46" s="45" t="s">
        <v>238</v>
      </c>
    </row>
    <row r="47">
      <c r="B47" s="46" t="s">
        <v>239</v>
      </c>
      <c r="C47" s="47" t="s">
        <v>240</v>
      </c>
      <c r="D47" s="47" t="s">
        <v>241</v>
      </c>
      <c r="E47" s="55" t="s">
        <v>242</v>
      </c>
    </row>
    <row r="48">
      <c r="B48" s="48" t="s">
        <v>243</v>
      </c>
      <c r="C48" s="44" t="s">
        <v>244</v>
      </c>
      <c r="D48" s="44" t="s">
        <v>245</v>
      </c>
      <c r="E48" s="45" t="s">
        <v>246</v>
      </c>
    </row>
    <row r="49">
      <c r="B49" s="46" t="s">
        <v>247</v>
      </c>
      <c r="C49" s="47" t="s">
        <v>248</v>
      </c>
      <c r="D49" s="47" t="s">
        <v>249</v>
      </c>
      <c r="E49" s="34" t="s">
        <v>250</v>
      </c>
    </row>
    <row r="50">
      <c r="B50" s="48" t="s">
        <v>251</v>
      </c>
      <c r="C50" s="44" t="s">
        <v>252</v>
      </c>
      <c r="D50" s="44" t="s">
        <v>253</v>
      </c>
      <c r="E50" s="45" t="s">
        <v>254</v>
      </c>
    </row>
    <row r="51">
      <c r="B51" s="46" t="s">
        <v>255</v>
      </c>
      <c r="C51" s="47" t="s">
        <v>256</v>
      </c>
      <c r="D51" s="47" t="s">
        <v>257</v>
      </c>
      <c r="E51" s="34" t="s">
        <v>258</v>
      </c>
    </row>
    <row r="52">
      <c r="B52" s="48" t="s">
        <v>259</v>
      </c>
      <c r="C52" s="44" t="s">
        <v>260</v>
      </c>
      <c r="D52" s="44" t="s">
        <v>261</v>
      </c>
      <c r="E52" s="45" t="s">
        <v>262</v>
      </c>
    </row>
    <row r="53">
      <c r="B53" s="46" t="s">
        <v>263</v>
      </c>
      <c r="C53" s="47" t="s">
        <v>264</v>
      </c>
      <c r="D53" s="47" t="s">
        <v>265</v>
      </c>
      <c r="E53" s="34" t="s">
        <v>266</v>
      </c>
    </row>
    <row r="54">
      <c r="B54" s="48" t="s">
        <v>267</v>
      </c>
      <c r="C54" s="44" t="s">
        <v>268</v>
      </c>
      <c r="D54" s="44" t="s">
        <v>135</v>
      </c>
      <c r="E54" s="45" t="s">
        <v>269</v>
      </c>
    </row>
    <row r="55">
      <c r="B55" s="46" t="s">
        <v>270</v>
      </c>
      <c r="C55" s="47" t="s">
        <v>271</v>
      </c>
      <c r="D55" s="47" t="s">
        <v>272</v>
      </c>
      <c r="E55" s="34" t="s">
        <v>164</v>
      </c>
    </row>
    <row r="56">
      <c r="B56" s="49" t="s">
        <v>234</v>
      </c>
      <c r="C56" s="50" t="s">
        <v>273</v>
      </c>
      <c r="D56" s="50" t="s">
        <v>135</v>
      </c>
      <c r="E56" s="51" t="s">
        <v>274</v>
      </c>
    </row>
    <row r="60">
      <c r="B60" s="1" t="s">
        <v>148</v>
      </c>
      <c r="C60" s="7" t="s">
        <v>149</v>
      </c>
      <c r="D60" s="7" t="s">
        <v>150</v>
      </c>
      <c r="E60" s="2" t="s">
        <v>14</v>
      </c>
    </row>
    <row r="61">
      <c r="B61" s="48" t="s">
        <v>275</v>
      </c>
      <c r="C61" s="44" t="s">
        <v>276</v>
      </c>
      <c r="D61" s="44" t="s">
        <v>135</v>
      </c>
      <c r="E61" s="45" t="s">
        <v>277</v>
      </c>
    </row>
    <row r="62">
      <c r="B62" s="46" t="s">
        <v>278</v>
      </c>
      <c r="C62" s="47" t="s">
        <v>279</v>
      </c>
      <c r="D62" s="47" t="s">
        <v>280</v>
      </c>
      <c r="E62" s="34" t="s">
        <v>281</v>
      </c>
    </row>
    <row r="63">
      <c r="B63" s="48" t="s">
        <v>282</v>
      </c>
      <c r="C63" s="44" t="s">
        <v>283</v>
      </c>
      <c r="D63" s="44" t="s">
        <v>284</v>
      </c>
      <c r="E63" s="45" t="s">
        <v>285</v>
      </c>
    </row>
    <row r="64">
      <c r="B64" s="46" t="s">
        <v>286</v>
      </c>
      <c r="C64" s="47" t="s">
        <v>287</v>
      </c>
      <c r="D64" s="47" t="s">
        <v>288</v>
      </c>
      <c r="E64" s="34" t="s">
        <v>289</v>
      </c>
    </row>
    <row r="65">
      <c r="B65" s="56" t="s">
        <v>290</v>
      </c>
      <c r="C65" s="50" t="s">
        <v>291</v>
      </c>
      <c r="D65" s="50" t="s">
        <v>145</v>
      </c>
      <c r="E65" s="51" t="s">
        <v>292</v>
      </c>
    </row>
  </sheetData>
  <hyperlinks>
    <hyperlink r:id="rId1" ref="E47"/>
  </hyperlinks>
  <drawing r:id="rId2"/>
  <tableParts count="6"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8.13"/>
  </cols>
  <sheetData>
    <row r="3">
      <c r="B3" s="1" t="s">
        <v>0</v>
      </c>
      <c r="C3" s="7" t="s">
        <v>293</v>
      </c>
      <c r="D3" s="2" t="s">
        <v>14</v>
      </c>
    </row>
    <row r="4">
      <c r="B4" s="8" t="s">
        <v>294</v>
      </c>
      <c r="C4" s="57" t="b">
        <v>0</v>
      </c>
      <c r="D4" s="58"/>
    </row>
    <row r="5">
      <c r="B5" s="12" t="s">
        <v>295</v>
      </c>
      <c r="C5" s="59" t="b">
        <v>0</v>
      </c>
      <c r="D5" s="60"/>
    </row>
    <row r="6">
      <c r="B6" s="8" t="s">
        <v>296</v>
      </c>
      <c r="C6" s="57" t="b">
        <v>0</v>
      </c>
      <c r="D6" s="58"/>
    </row>
    <row r="7">
      <c r="B7" s="12" t="s">
        <v>297</v>
      </c>
      <c r="C7" s="59" t="b">
        <v>0</v>
      </c>
      <c r="D7" s="60"/>
    </row>
    <row r="8">
      <c r="B8" s="8" t="s">
        <v>298</v>
      </c>
      <c r="C8" s="57" t="b">
        <v>0</v>
      </c>
      <c r="D8" s="58"/>
    </row>
    <row r="9">
      <c r="B9" s="12" t="s">
        <v>299</v>
      </c>
      <c r="C9" s="59" t="b">
        <v>0</v>
      </c>
      <c r="D9" s="60"/>
    </row>
    <row r="10">
      <c r="B10" s="61" t="s">
        <v>300</v>
      </c>
      <c r="C10" s="62" t="b">
        <v>0</v>
      </c>
    </row>
  </sheetData>
  <drawing r:id="rId1"/>
  <tableParts count="1">
    <tablePart r:id="rId3"/>
  </tableParts>
</worksheet>
</file>