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9440" windowHeight="12270"/>
  </bookViews>
  <sheets>
    <sheet name="REPGA_DETM_OBA_RES_U" sheetId="1" r:id="rId1"/>
    <sheet name="REPGA_DETM_OBA_RES_B" sheetId="2" r:id="rId2"/>
    <sheet name="Munka3" sheetId="3" r:id="rId3"/>
  </sheets>
  <calcPr calcId="145621" iterate="1" iterateCount="50" calcOnSave="0"/>
</workbook>
</file>

<file path=xl/calcChain.xml><?xml version="1.0" encoding="utf-8"?>
<calcChain xmlns="http://schemas.openxmlformats.org/spreadsheetml/2006/main">
  <c r="AH16" i="1" l="1"/>
  <c r="AI16" i="1" s="1"/>
  <c r="AH3" i="1"/>
  <c r="AI3" i="1" s="1"/>
  <c r="AH4" i="1"/>
  <c r="AI4" i="1" s="1"/>
  <c r="AH5" i="1"/>
  <c r="AI5" i="1" s="1"/>
  <c r="AH6" i="1"/>
  <c r="AH7" i="1"/>
  <c r="AI7" i="1" s="1"/>
  <c r="AH8" i="1"/>
  <c r="AI8" i="1" s="1"/>
  <c r="AH9" i="1"/>
  <c r="AI9" i="1" s="1"/>
  <c r="AH10" i="1"/>
  <c r="AH11" i="1"/>
  <c r="AI11" i="1" s="1"/>
  <c r="AH12" i="1"/>
  <c r="AI12" i="1" s="1"/>
  <c r="AH13" i="1"/>
  <c r="AI13" i="1" s="1"/>
  <c r="AH14" i="1"/>
  <c r="AH15" i="1"/>
  <c r="AI15" i="1" s="1"/>
  <c r="AH2" i="1"/>
  <c r="AI2" i="1" s="1"/>
  <c r="AI6" i="1"/>
  <c r="AI10" i="1"/>
  <c r="AI14" i="1"/>
</calcChain>
</file>

<file path=xl/sharedStrings.xml><?xml version="1.0" encoding="utf-8"?>
<sst xmlns="http://schemas.openxmlformats.org/spreadsheetml/2006/main" count="426" uniqueCount="283">
  <si>
    <t>2793</t>
  </si>
  <si>
    <t>C</t>
  </si>
  <si>
    <t>APÁTI FERENC</t>
  </si>
  <si>
    <t>JUHOS BORBÁLA</t>
  </si>
  <si>
    <t>CSENGER</t>
  </si>
  <si>
    <t>HU</t>
  </si>
  <si>
    <t>740265HA</t>
  </si>
  <si>
    <t>4765</t>
  </si>
  <si>
    <t>HUNYADI UT 11/A</t>
  </si>
  <si>
    <t>06-30-9357-609</t>
  </si>
  <si>
    <t>3906</t>
  </si>
  <si>
    <t>WABERER GYÖRGY</t>
  </si>
  <si>
    <t>WÁBERER GYÖRGY</t>
  </si>
  <si>
    <t>PÁLES MARGIT</t>
  </si>
  <si>
    <t>SÁTORALJAÚJHELY</t>
  </si>
  <si>
    <t>872694IA</t>
  </si>
  <si>
    <t>8328112965</t>
  </si>
  <si>
    <t>1055</t>
  </si>
  <si>
    <t>BUDAPEST</t>
  </si>
  <si>
    <t>KOSSUTH L.TÉR 18.B.LH.5/3</t>
  </si>
  <si>
    <t>20/9544-239</t>
  </si>
  <si>
    <t/>
  </si>
  <si>
    <t>SYM_RUN_DATE</t>
  </si>
  <si>
    <t>NEW_CSOP_ID</t>
  </si>
  <si>
    <t>TIPUS</t>
  </si>
  <si>
    <t>CLIENT_NAME</t>
  </si>
  <si>
    <t>MAIDEN_NAME</t>
  </si>
  <si>
    <t>MOTHER_MAIDEN_NAME</t>
  </si>
  <si>
    <t>BIRTH_DATE</t>
  </si>
  <si>
    <t>BIRTH_PLACE</t>
  </si>
  <si>
    <t>COUNTRY_CITIZEN</t>
  </si>
  <si>
    <t>SZIGSZ</t>
  </si>
  <si>
    <t>UTLEV</t>
  </si>
  <si>
    <t>JOGSI</t>
  </si>
  <si>
    <t>CEGJSZAM</t>
  </si>
  <si>
    <t>NYILV</t>
  </si>
  <si>
    <t>KSHF8</t>
  </si>
  <si>
    <t>ADOAZ</t>
  </si>
  <si>
    <t>ADOSZAM</t>
  </si>
  <si>
    <t>POSTAL_CODE</t>
  </si>
  <si>
    <t>CITY</t>
  </si>
  <si>
    <t>ADDRESS</t>
  </si>
  <si>
    <t>PHONE</t>
  </si>
  <si>
    <t>EMAIL</t>
  </si>
  <si>
    <t>EGYENLEG</t>
  </si>
  <si>
    <t>KAMAT</t>
  </si>
  <si>
    <t>ZAROLT</t>
  </si>
  <si>
    <t>OBA_LIMIT</t>
  </si>
  <si>
    <t>FORRASADO</t>
  </si>
  <si>
    <t>LEJART</t>
  </si>
  <si>
    <t>CONS_DATA</t>
  </si>
  <si>
    <t>RUN_ID</t>
  </si>
  <si>
    <t>SZEGED</t>
  </si>
  <si>
    <t>6722</t>
  </si>
  <si>
    <t>19950</t>
  </si>
  <si>
    <t>LUKÁCS JÓZSEF ÉS LUKÁCS JÓZSEFNÉ</t>
  </si>
  <si>
    <t>LUKÁCS JÓZSEF</t>
  </si>
  <si>
    <t>JÓJÁRT IRÉN</t>
  </si>
  <si>
    <t>DARVAS</t>
  </si>
  <si>
    <t>AH349031</t>
  </si>
  <si>
    <t>8292672680</t>
  </si>
  <si>
    <t>4028</t>
  </si>
  <si>
    <t>DEBRECEN</t>
  </si>
  <si>
    <t>POROSZLAY UT 63.FSZT.1.</t>
  </si>
  <si>
    <t>06309256434</t>
  </si>
  <si>
    <t>23769</t>
  </si>
  <si>
    <t>KAKUK JÓZSEF</t>
  </si>
  <si>
    <t>TOLMÁCSI ERZSÉBET</t>
  </si>
  <si>
    <t>SALGÓTARJÁN</t>
  </si>
  <si>
    <t>167452KA</t>
  </si>
  <si>
    <t>3121</t>
  </si>
  <si>
    <t>SOMOSKŐÚJFALU</t>
  </si>
  <si>
    <t>LOVAS ÚT 1.</t>
  </si>
  <si>
    <t>26697</t>
  </si>
  <si>
    <t>BEREND FERENC JENŐ</t>
  </si>
  <si>
    <t>BERZE PIROSKA</t>
  </si>
  <si>
    <t>SARKAD</t>
  </si>
  <si>
    <t>75140737134</t>
  </si>
  <si>
    <t>8707</t>
  </si>
  <si>
    <t>PUSZTAKOVÁCSI</t>
  </si>
  <si>
    <t>FŐ U. 50/B</t>
  </si>
  <si>
    <t>06309522603</t>
  </si>
  <si>
    <t>26698</t>
  </si>
  <si>
    <t>DOMONKOS LÁSZLÓ JÁNOS</t>
  </si>
  <si>
    <t>GÖNDÖCZ MÁRIA</t>
  </si>
  <si>
    <t>KAPOSVÁR</t>
  </si>
  <si>
    <t>304150HA</t>
  </si>
  <si>
    <t>8333204147</t>
  </si>
  <si>
    <t>FŐ U. 85.</t>
  </si>
  <si>
    <t>0685377212,06309019557</t>
  </si>
  <si>
    <t>26702</t>
  </si>
  <si>
    <t>KUTASNÉ FÜZI EMILIA</t>
  </si>
  <si>
    <t>FÜZI EMILIA</t>
  </si>
  <si>
    <t>VARGA EMILIA</t>
  </si>
  <si>
    <t>DÉVAVÁNYA</t>
  </si>
  <si>
    <t>808415DA</t>
  </si>
  <si>
    <t>7562</t>
  </si>
  <si>
    <t>SEGESD</t>
  </si>
  <si>
    <t>FELSŐBOGÁT 13</t>
  </si>
  <si>
    <t>06306202105</t>
  </si>
  <si>
    <t>27269</t>
  </si>
  <si>
    <t>BÖDŐ GÁBOR CSONGOR</t>
  </si>
  <si>
    <t>KERÉNYI TÜNDE ANIKÓ</t>
  </si>
  <si>
    <t>699367PA</t>
  </si>
  <si>
    <t>8416672652</t>
  </si>
  <si>
    <t>7400</t>
  </si>
  <si>
    <t>FŐ UTCA 23. 1/1.</t>
  </si>
  <si>
    <t>06302044945</t>
  </si>
  <si>
    <t>27270</t>
  </si>
  <si>
    <t>BÖDŐ ÁGNES TÜNDE</t>
  </si>
  <si>
    <t>484014DA</t>
  </si>
  <si>
    <t>8423432491</t>
  </si>
  <si>
    <t>KAPOSFÜREDI U.257.</t>
  </si>
  <si>
    <t>0682425276</t>
  </si>
  <si>
    <t>28150</t>
  </si>
  <si>
    <t>KUTAS CSABA JÓZSEF</t>
  </si>
  <si>
    <t>SÁRVÁRI MÁRIA</t>
  </si>
  <si>
    <t>826255BA</t>
  </si>
  <si>
    <t>BUZSÁKI U.103</t>
  </si>
  <si>
    <t>28151</t>
  </si>
  <si>
    <t>BÖDÖNÉ DR KERÉNYI TÜNDE ANIKÓ</t>
  </si>
  <si>
    <t>DR. KERÉNYI TÜNDE ANIKÓ</t>
  </si>
  <si>
    <t>GAÁL ARANKA</t>
  </si>
  <si>
    <t>SZIGETVÁR</t>
  </si>
  <si>
    <t>383111JA</t>
  </si>
  <si>
    <t>8326574988</t>
  </si>
  <si>
    <t>7582</t>
  </si>
  <si>
    <t>FELSŐBOGÁTPUSZTA 12.</t>
  </si>
  <si>
    <t>06309367788</t>
  </si>
  <si>
    <t>30595</t>
  </si>
  <si>
    <t>ZENK-OPIDUM ASZTALOS IPARI ÉS SZOLGÁLTATÓ KFT</t>
  </si>
  <si>
    <t>VIGH ISTVÁN</t>
  </si>
  <si>
    <t>SZÉKELY SÁRA</t>
  </si>
  <si>
    <t>SZÉK</t>
  </si>
  <si>
    <t>1909509232</t>
  </si>
  <si>
    <t>13867306</t>
  </si>
  <si>
    <t>13867306219</t>
  </si>
  <si>
    <t>8248</t>
  </si>
  <si>
    <t>VESZPRÉMFAJSZ</t>
  </si>
  <si>
    <t>FŐ U 74.</t>
  </si>
  <si>
    <t>0688275030,06309938685</t>
  </si>
  <si>
    <t>35192</t>
  </si>
  <si>
    <t>SZOTE-ÉRT ALAPITVÁNY</t>
  </si>
  <si>
    <t>DR. DOBOZY ATTILADR.PRAGAIBÉLA</t>
  </si>
  <si>
    <t>ISMERETLEN</t>
  </si>
  <si>
    <t>18457452</t>
  </si>
  <si>
    <t>18457452206</t>
  </si>
  <si>
    <t>6720</t>
  </si>
  <si>
    <t>DUGONICS TÉR 13.</t>
  </si>
  <si>
    <t>35885</t>
  </si>
  <si>
    <t>MESTERHÁZY ERNŐ</t>
  </si>
  <si>
    <t>STINNER JOLÁN</t>
  </si>
  <si>
    <t>GYŐR</t>
  </si>
  <si>
    <t>821422 AA</t>
  </si>
  <si>
    <t>1052</t>
  </si>
  <si>
    <t>PÁRISI U. 4.</t>
  </si>
  <si>
    <t>Megjegyzés</t>
  </si>
  <si>
    <t>Miért cég, mikor PR a  Reporting kódja?</t>
  </si>
  <si>
    <t>Miért van kitöltve az anyja neve, mikor ez cég?</t>
  </si>
  <si>
    <t>ellenőrzés</t>
  </si>
  <si>
    <t>eltérés</t>
  </si>
  <si>
    <t>7068</t>
  </si>
  <si>
    <t>MEDATEXT KERESKEDELMI ÉS KOMMUNIKÁCIÓS BETÉTI TÁRS</t>
  </si>
  <si>
    <t>371119PA</t>
  </si>
  <si>
    <t>0106317419</t>
  </si>
  <si>
    <t>28500623</t>
  </si>
  <si>
    <t>28500623241</t>
  </si>
  <si>
    <t>1028</t>
  </si>
  <si>
    <t>SÍP U 10.</t>
  </si>
  <si>
    <t>06309481316</t>
  </si>
  <si>
    <t>Cég esetén csak egyéni vállalkozónál kell tölteni a Szig mezőt</t>
  </si>
  <si>
    <t>7091</t>
  </si>
  <si>
    <t>INFORDTECH KFT. VA</t>
  </si>
  <si>
    <t>028624IA</t>
  </si>
  <si>
    <t>0109567917</t>
  </si>
  <si>
    <t>12240052</t>
  </si>
  <si>
    <t>12240052343</t>
  </si>
  <si>
    <t>1121</t>
  </si>
  <si>
    <t>ÁGNES U 25/B</t>
  </si>
  <si>
    <t>06309628550</t>
  </si>
  <si>
    <t>7129</t>
  </si>
  <si>
    <t>KÉMÉNYTECHNIKA KFT.</t>
  </si>
  <si>
    <t>706928AA</t>
  </si>
  <si>
    <t>0609006193</t>
  </si>
  <si>
    <t>11770305</t>
  </si>
  <si>
    <t>11770305106</t>
  </si>
  <si>
    <t>6900</t>
  </si>
  <si>
    <t>MAKÓ</t>
  </si>
  <si>
    <t>TOMPA U 47.</t>
  </si>
  <si>
    <t>06203242864</t>
  </si>
  <si>
    <t>joozso@freemail.hu</t>
  </si>
  <si>
    <t>4186</t>
  </si>
  <si>
    <t>MÁRKI ANDRÁS VÁLLALKOZÓ</t>
  </si>
  <si>
    <t>0000000000</t>
  </si>
  <si>
    <t>43794234</t>
  </si>
  <si>
    <t>43794234223</t>
  </si>
  <si>
    <t>6500</t>
  </si>
  <si>
    <t>BAJA</t>
  </si>
  <si>
    <t>VÖRÖSHÍD ST 6/A.</t>
  </si>
  <si>
    <t>0660354401</t>
  </si>
  <si>
    <t>7988</t>
  </si>
  <si>
    <t>ECKERT GYULA JÁNOS KORLÁTOLT FELELŐSÉGŰ EGYÉNI CÉG</t>
  </si>
  <si>
    <t>ZF143420</t>
  </si>
  <si>
    <t>1311090867</t>
  </si>
  <si>
    <t>23156865</t>
  </si>
  <si>
    <t>23156865213</t>
  </si>
  <si>
    <t>2120</t>
  </si>
  <si>
    <t>DUNAKESZI</t>
  </si>
  <si>
    <t>BERCSÉNYI U 7.</t>
  </si>
  <si>
    <t>06703186788</t>
  </si>
  <si>
    <t>Útlevél szám csak nem HU országkód esetén kell</t>
  </si>
  <si>
    <t>2266</t>
  </si>
  <si>
    <t>NAGYÍTÓ ALAPITVÁNY</t>
  </si>
  <si>
    <t>18464874</t>
  </si>
  <si>
    <t>18464874106</t>
  </si>
  <si>
    <t>KOSSUTH LAJOS SGT 29.</t>
  </si>
  <si>
    <t>0662451662,06203294854</t>
  </si>
  <si>
    <t>2276</t>
  </si>
  <si>
    <t>FESZTY-KÖRKÉP ALAPITVÁNY</t>
  </si>
  <si>
    <t>19080086</t>
  </si>
  <si>
    <t>19080086106</t>
  </si>
  <si>
    <t>ROOSEVELT TÉR 1/3.</t>
  </si>
  <si>
    <t>0662470370,06209338530</t>
  </si>
  <si>
    <t>2284</t>
  </si>
  <si>
    <t>ULRICH ÓVODAI ALAPITVÁNY</t>
  </si>
  <si>
    <t>18040544</t>
  </si>
  <si>
    <t>18040544101</t>
  </si>
  <si>
    <t>1126</t>
  </si>
  <si>
    <t>BÖSZÖRMÉNYI ÚT 19</t>
  </si>
  <si>
    <t>0612144257</t>
  </si>
  <si>
    <t>eugyermh@axelero.hu</t>
  </si>
  <si>
    <t>296</t>
  </si>
  <si>
    <t>M</t>
  </si>
  <si>
    <t>SZÍJJÁRTÓ FERENCNÉ</t>
  </si>
  <si>
    <t>AD-II.694247</t>
  </si>
  <si>
    <t>6000</t>
  </si>
  <si>
    <t>KECSKEMÉT</t>
  </si>
  <si>
    <t>KOLOZSVÁRI U.21.</t>
  </si>
  <si>
    <t>326</t>
  </si>
  <si>
    <t>DUKÁT LÁSZLÓNÉ</t>
  </si>
  <si>
    <t>SZABO ANNA</t>
  </si>
  <si>
    <t>VBI701168</t>
  </si>
  <si>
    <t>8800</t>
  </si>
  <si>
    <t>NAGYKANIZSA</t>
  </si>
  <si>
    <t>NYIRFA U.15/7</t>
  </si>
  <si>
    <t>Magánszemély esetén kötelező a születési név. Ha nincs a rendszerben egyenlő a client_name mezővel</t>
  </si>
  <si>
    <t>Alapítványnál nincs kitöltve a nyilvántartási szám, pedig van a rendszerben (sem a SZIG sem a cégjegyzés számnál nem szerepel) Global_ID = AOH</t>
  </si>
  <si>
    <t>OBA_ORDER</t>
  </si>
  <si>
    <t>ACCOUNT_NO</t>
  </si>
  <si>
    <t>UA</t>
  </si>
  <si>
    <t>BJOGCIM</t>
  </si>
  <si>
    <t>BAL_HUF</t>
  </si>
  <si>
    <t>INT_HUF</t>
  </si>
  <si>
    <t>INT_TAX</t>
  </si>
  <si>
    <t>RESTRAINT</t>
  </si>
  <si>
    <t>B</t>
  </si>
  <si>
    <t>ERSTE</t>
  </si>
  <si>
    <t>19418</t>
  </si>
  <si>
    <t>F</t>
  </si>
  <si>
    <t>Negatív kamat ne kerüljön listázásra</t>
  </si>
  <si>
    <t>658</t>
  </si>
  <si>
    <t>Az alábbi ügyfélnél miért nincs számolva kamatadó? A TAXABLE_IND szerint ennél a számlatípusnál le kell vonni az adót. Nem ezt a mezőt nézi a lekérdezés?</t>
  </si>
  <si>
    <t>188</t>
  </si>
  <si>
    <t>0000000062186179</t>
  </si>
  <si>
    <t>16715</t>
  </si>
  <si>
    <t>Azon betéteknél, ahol megosztás történik a kamatadó rosszul számolódik. Nem a megosztott összegre, hanem a teljes összegre számolódik ki. Ennél az ügyletnél a megosztott részre csak 1635 kamatadó jutna.</t>
  </si>
  <si>
    <t>186</t>
  </si>
  <si>
    <t>0000000061990742</t>
  </si>
  <si>
    <t>187</t>
  </si>
  <si>
    <t>0000000061990247</t>
  </si>
  <si>
    <t>Megjegyzés Nextent</t>
  </si>
  <si>
    <t>0000000061971453</t>
  </si>
  <si>
    <t>4316970134000000</t>
  </si>
  <si>
    <t>Az eredeti kamat 6 HUF, de a RESTRAINT miatt számol 359 HUF zárolást a kamatra is a következő képlettel:
RES_INT = ROUND(INT_HUF * RESTRAINT / BAL_HUF, 0)
Ezt levonva a 6 HUF-ból jön ki a -353 HUF.
Lehet hogy a specifikációként kapott SQL-ek logikája felülvizsgálandó.</t>
  </si>
  <si>
    <t>A számla ACCT_TYPE-ja 'M3A'.
MI_RB_PROD_DEFAULT_MTH táblában 2013-06-30-ra ehhez az ACCT_TYPE-hoz TAXABLE_IND = 'N' érték tartozik.</t>
  </si>
  <si>
    <t>A specifikációként kapott SQL felülvizsgálandó. 
REPGA_DETM_OBA_FIDB_R_PKG 882. sora javítandó: 
ROUND(PERCENTAGE * INT_TAX / 100,0) INT_TAX-ra</t>
  </si>
  <si>
    <t>A specifikációként kapott SQL szerint a besorolás az alábbiak szerint történik
                     CASE
                        WHEN MAJOR_CATEGORY = 'PR' AND PROFIT_SEGMENT = '0100' THEN
                         'M'
                        WHEN MAJOR_CATEGORY != 'PR' AND PROFIT_SEGMENT = '0100' THEN
                         'C'
                        WHEN MAJOR_CATEGORY = 'PR' AND PROFIT_SEGMENT = '0120' THEN
                         'M'
                        WHEN PROFIT_SEGMENT LIKE '03%' THEN
                         'C'
                      END
Ha a fentiek nem igazak az ügyfélre, akkor a 'PR' MAJOR_CATEGORY-jú ügyfél 'M' besorolást kap, az összes többi pedig 'C'-t.
Ennek az ügyfélnek a PROFIT_SEGMENT értéke '0350' emiatt 'C' kategóriába kerül.</t>
  </si>
  <si>
    <t>lásd fent</t>
  </si>
  <si>
    <t>KMDW.MI_FM_CLIENT_INDVL_MTH tábla MOTHER_MAIDEN_NAME mező tartalma ez a CLIENT_NO = '144726'-nál.</t>
  </si>
  <si>
    <t>KMDW.MI_FM_CLIENT_INDVL_MTH tábla MOTHER_MAIDEN_NAME mező tartalma ez a CLIENT_NO = '178382'-nál.</t>
  </si>
  <si>
    <t>MDW.MI_FM_CLIENT_MTH tábla GLOBAL_ID2 mező tartalma kerül ide ha GLOBAL_ID_TYPE2 = 'NIC'. Nincs egyéb vizsgálat a specifikációként kapott SQL-ekben.</t>
  </si>
  <si>
    <t>MDW.MI_FM_CLIENT_MTH tábla GLOBAL_ID2 mező tartalma kerül ide ha GLOBAL_ID_TYPE2 = 'PPT'. Nincs egyéb vizsgálat a specifikációként kapott SQL-ekben.</t>
  </si>
  <si>
    <t>A specifikációként kapott SQL töltő felülvizsgálható.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</si>
</sst>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hh:mm:ss"/>
  </numFmts>
  <fonts count="3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  <xf numFmtId="0" fontId="0" fillId="3" borderId="0" xfId="0" applyFill="1"/>
    <xf numFmtId="165" fontId="0" fillId="0" borderId="0" xfId="0" applyNumberFormat="1" applyFont="1"/>
    <xf numFmtId="0" fontId="1" fillId="4" borderId="0" xfId="0" applyNumberFormat="1" applyFont="1" applyFill="1"/>
    <xf numFmtId="0" fontId="0" fillId="4" borderId="0" xfId="0" applyFill="1"/>
    <xf numFmtId="164" fontId="0" fillId="3" borderId="0" xfId="0" applyNumberFormat="1" applyFont="1" applyFill="1"/>
    <xf numFmtId="165" fontId="0" fillId="3" borderId="0" xfId="0" applyNumberFormat="1" applyFont="1" applyFill="1"/>
    <xf numFmtId="3" fontId="1" fillId="0" borderId="0" xfId="0" applyNumberFormat="1" applyFont="1"/>
    <xf numFmtId="3" fontId="0" fillId="0" borderId="0" xfId="0" applyNumberFormat="1"/>
    <xf numFmtId="3" fontId="1" fillId="2" borderId="0" xfId="0" applyNumberFormat="1" applyFont="1" applyFill="1"/>
    <xf numFmtId="3" fontId="0" fillId="2" borderId="0" xfId="0" applyNumberFormat="1" applyFill="1"/>
    <xf numFmtId="0" fontId="0" fillId="4" borderId="0" xfId="0" applyFill="1" applyAlignment="1">
      <alignment wrapText="1"/>
    </xf>
    <xf numFmtId="3" fontId="0" fillId="3" borderId="0" xfId="0" applyNumberFormat="1" applyFill="1"/>
    <xf numFmtId="3" fontId="0" fillId="0" borderId="0" xfId="0" applyNumberFormat="1" applyFill="1"/>
    <xf numFmtId="3" fontId="1" fillId="4" borderId="1" xfId="0" applyNumberFormat="1" applyFont="1" applyFill="1" applyBorder="1"/>
    <xf numFmtId="3" fontId="2" fillId="4" borderId="1" xfId="0" applyNumberFormat="1" applyFont="1" applyFill="1" applyBorder="1"/>
    <xf numFmtId="3" fontId="0" fillId="4" borderId="1" xfId="0" applyNumberFormat="1" applyFill="1" applyBorder="1" applyAlignment="1">
      <alignment wrapText="1"/>
    </xf>
    <xf numFmtId="3" fontId="0" fillId="5" borderId="0" xfId="0" applyNumberFormat="1" applyFill="1"/>
    <xf numFmtId="3" fontId="2" fillId="6" borderId="1" xfId="0" applyNumberFormat="1" applyFont="1" applyFill="1" applyBorder="1" applyAlignment="1">
      <alignment wrapText="1"/>
    </xf>
    <xf numFmtId="3" fontId="1" fillId="6" borderId="1" xfId="0" applyNumberFormat="1" applyFont="1" applyFill="1" applyBorder="1"/>
    <xf numFmtId="49" fontId="0" fillId="0" borderId="0" xfId="0" applyNumberFormat="1"/>
    <xf numFmtId="3" fontId="0" fillId="4" borderId="1" xfId="0" applyNumberFormat="1" applyFill="1" applyBorder="1" applyAlignment="1">
      <alignment horizontal="left" wrapText="1"/>
    </xf>
    <xf numFmtId="3" fontId="2" fillId="6" borderId="2" xfId="0" applyNumberFormat="1" applyFont="1" applyFill="1" applyBorder="1" applyAlignment="1">
      <alignment horizontal="left" wrapText="1"/>
    </xf>
    <xf numFmtId="3" fontId="2" fillId="6" borderId="3" xfId="0" applyNumberFormat="1" applyFont="1" applyFill="1" applyBorder="1" applyAlignment="1">
      <alignment horizontal="left"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topLeftCell="F1" workbookViewId="0">
      <selection activeCell="G2" sqref="G2"/>
    </sheetView>
  </sheetViews>
  <sheetFormatPr defaultRowHeight="15" x14ac:dyDescent="0.25"/>
  <cols>
    <col min="2" max="2" width="13.7109375" bestFit="1" customWidth="1"/>
    <col min="3" max="3" width="12.28515625" bestFit="1" customWidth="1"/>
    <col min="4" max="4" width="5.28515625" bestFit="1" customWidth="1"/>
    <col min="5" max="5" width="48.28515625" bestFit="1" customWidth="1"/>
    <col min="6" max="6" width="68.5703125" bestFit="1" customWidth="1"/>
    <col min="7" max="7" width="40.5703125" customWidth="1"/>
    <col min="8" max="8" width="25.5703125" bestFit="1" customWidth="1"/>
    <col min="9" max="9" width="32.85546875" bestFit="1" customWidth="1"/>
    <col min="10" max="10" width="11" customWidth="1"/>
    <col min="13" max="13" width="10" bestFit="1" customWidth="1"/>
    <col min="14" max="14" width="11" bestFit="1" customWidth="1"/>
    <col min="23" max="23" width="24.85546875" bestFit="1" customWidth="1"/>
    <col min="24" max="24" width="23" bestFit="1" customWidth="1"/>
    <col min="26" max="26" width="9.85546875" style="10" bestFit="1" customWidth="1"/>
    <col min="27" max="27" width="9.28515625" style="10" bestFit="1" customWidth="1"/>
    <col min="28" max="29" width="9.85546875" style="10" bestFit="1" customWidth="1"/>
    <col min="30" max="30" width="10.7109375" style="10" bestFit="1" customWidth="1"/>
    <col min="31" max="31" width="9.28515625" style="10" bestFit="1" customWidth="1"/>
    <col min="32" max="32" width="9.85546875" style="10" bestFit="1" customWidth="1"/>
    <col min="34" max="34" width="9.85546875" bestFit="1" customWidth="1"/>
  </cols>
  <sheetData>
    <row r="1" spans="1:35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5" t="s">
        <v>156</v>
      </c>
      <c r="G1" s="21" t="s">
        <v>270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9" t="s">
        <v>44</v>
      </c>
      <c r="AA1" s="9" t="s">
        <v>45</v>
      </c>
      <c r="AB1" s="9" t="s">
        <v>46</v>
      </c>
      <c r="AC1" s="9" t="s">
        <v>47</v>
      </c>
      <c r="AD1" s="9" t="s">
        <v>48</v>
      </c>
      <c r="AE1" s="9" t="s">
        <v>49</v>
      </c>
      <c r="AF1" s="9" t="s">
        <v>50</v>
      </c>
      <c r="AG1" s="2" t="s">
        <v>51</v>
      </c>
      <c r="AH1" s="11" t="s">
        <v>159</v>
      </c>
      <c r="AI1" s="11" t="s">
        <v>160</v>
      </c>
    </row>
    <row r="2" spans="1:35" ht="268.5" x14ac:dyDescent="0.25">
      <c r="A2" t="s">
        <v>0</v>
      </c>
      <c r="B2" s="1">
        <v>41455</v>
      </c>
      <c r="C2">
        <v>3484</v>
      </c>
      <c r="D2" s="3" t="s">
        <v>1</v>
      </c>
      <c r="E2" t="s">
        <v>2</v>
      </c>
      <c r="F2" s="6" t="s">
        <v>157</v>
      </c>
      <c r="G2" s="20" t="s">
        <v>276</v>
      </c>
      <c r="H2" t="s">
        <v>2</v>
      </c>
      <c r="I2" t="s">
        <v>3</v>
      </c>
      <c r="J2" s="1">
        <v>20710</v>
      </c>
      <c r="K2" t="s">
        <v>4</v>
      </c>
      <c r="L2" t="s">
        <v>5</v>
      </c>
      <c r="M2" t="s">
        <v>6</v>
      </c>
      <c r="U2" t="s">
        <v>7</v>
      </c>
      <c r="V2" t="s">
        <v>4</v>
      </c>
      <c r="W2" t="s">
        <v>8</v>
      </c>
      <c r="X2" t="s">
        <v>9</v>
      </c>
      <c r="Z2" s="10">
        <v>37307174.230800003</v>
      </c>
      <c r="AB2" s="10">
        <v>30250000</v>
      </c>
      <c r="AC2" s="10">
        <v>29516000</v>
      </c>
      <c r="AF2" s="10">
        <v>7057174.2308</v>
      </c>
      <c r="AG2">
        <v>62553</v>
      </c>
      <c r="AH2" s="12">
        <f t="shared" ref="AH2:AH15" si="0">IF((Z2+AA2-AB2)&gt;AC2,AC2-AD2-AE2,(Z2+AA2-AB2)-AD2-AE2)</f>
        <v>7057174.2308000028</v>
      </c>
      <c r="AI2" s="12">
        <f t="shared" ref="AI2:AI15" si="1">IF(AH2&gt;0,(AH2-AF2),0)</f>
        <v>2.7939677238464355E-9</v>
      </c>
    </row>
    <row r="3" spans="1:35" x14ac:dyDescent="0.25">
      <c r="A3" t="s">
        <v>10</v>
      </c>
      <c r="B3" s="1">
        <v>41455</v>
      </c>
      <c r="C3">
        <v>1748</v>
      </c>
      <c r="D3" s="3" t="s">
        <v>1</v>
      </c>
      <c r="E3" t="s">
        <v>11</v>
      </c>
      <c r="F3" s="6" t="s">
        <v>157</v>
      </c>
      <c r="G3" s="20" t="s">
        <v>277</v>
      </c>
      <c r="H3" t="s">
        <v>12</v>
      </c>
      <c r="I3" t="s">
        <v>13</v>
      </c>
      <c r="J3" s="1">
        <v>20760</v>
      </c>
      <c r="K3" t="s">
        <v>14</v>
      </c>
      <c r="L3" t="s">
        <v>5</v>
      </c>
      <c r="M3" t="s">
        <v>15</v>
      </c>
      <c r="S3" t="s">
        <v>16</v>
      </c>
      <c r="U3" t="s">
        <v>17</v>
      </c>
      <c r="V3" t="s">
        <v>18</v>
      </c>
      <c r="W3" t="s">
        <v>19</v>
      </c>
      <c r="X3" t="s">
        <v>20</v>
      </c>
      <c r="Z3" s="10">
        <v>13198202.7334</v>
      </c>
      <c r="AA3" s="10">
        <v>1802.6546000000001</v>
      </c>
      <c r="AC3" s="10">
        <v>29516000</v>
      </c>
      <c r="AD3" s="10">
        <v>288</v>
      </c>
      <c r="AF3" s="10">
        <v>13199717.388</v>
      </c>
      <c r="AG3">
        <v>62553</v>
      </c>
      <c r="AH3" s="12">
        <f t="shared" si="0"/>
        <v>13199717.388</v>
      </c>
      <c r="AI3" s="12">
        <f t="shared" si="1"/>
        <v>0</v>
      </c>
    </row>
    <row r="4" spans="1:35" x14ac:dyDescent="0.25">
      <c r="A4" t="s">
        <v>54</v>
      </c>
      <c r="B4" s="1">
        <v>41455</v>
      </c>
      <c r="C4">
        <v>25140</v>
      </c>
      <c r="D4" s="3" t="s">
        <v>1</v>
      </c>
      <c r="E4" t="s">
        <v>55</v>
      </c>
      <c r="F4" s="6" t="s">
        <v>157</v>
      </c>
      <c r="G4" s="20" t="s">
        <v>277</v>
      </c>
      <c r="H4" t="s">
        <v>56</v>
      </c>
      <c r="I4" t="s">
        <v>57</v>
      </c>
      <c r="J4" s="1">
        <v>17216</v>
      </c>
      <c r="K4" t="s">
        <v>58</v>
      </c>
      <c r="L4" t="s">
        <v>5</v>
      </c>
      <c r="M4" t="s">
        <v>59</v>
      </c>
      <c r="S4" t="s">
        <v>60</v>
      </c>
      <c r="U4" t="s">
        <v>61</v>
      </c>
      <c r="V4" t="s">
        <v>62</v>
      </c>
      <c r="W4" t="s">
        <v>63</v>
      </c>
      <c r="X4" t="s">
        <v>64</v>
      </c>
      <c r="Z4" s="10">
        <v>10891120.405200001</v>
      </c>
      <c r="AC4" s="10">
        <v>29516000</v>
      </c>
      <c r="AF4" s="10">
        <v>10891120.405200001</v>
      </c>
      <c r="AG4">
        <v>62553</v>
      </c>
      <c r="AH4" s="12">
        <f t="shared" si="0"/>
        <v>10891120.405200001</v>
      </c>
      <c r="AI4" s="12">
        <f t="shared" si="1"/>
        <v>0</v>
      </c>
    </row>
    <row r="5" spans="1:35" x14ac:dyDescent="0.25">
      <c r="A5" t="s">
        <v>65</v>
      </c>
      <c r="B5" s="1">
        <v>41455</v>
      </c>
      <c r="C5">
        <v>26346</v>
      </c>
      <c r="D5" s="3" t="s">
        <v>1</v>
      </c>
      <c r="E5" t="s">
        <v>66</v>
      </c>
      <c r="F5" s="6" t="s">
        <v>157</v>
      </c>
      <c r="G5" s="20" t="s">
        <v>277</v>
      </c>
      <c r="H5" t="s">
        <v>66</v>
      </c>
      <c r="I5" t="s">
        <v>67</v>
      </c>
      <c r="J5" s="1">
        <v>16745</v>
      </c>
      <c r="K5" t="s">
        <v>68</v>
      </c>
      <c r="L5" t="s">
        <v>5</v>
      </c>
      <c r="M5" t="s">
        <v>69</v>
      </c>
      <c r="U5" t="s">
        <v>70</v>
      </c>
      <c r="V5" t="s">
        <v>71</v>
      </c>
      <c r="W5" t="s">
        <v>72</v>
      </c>
      <c r="Z5" s="10">
        <v>1043593</v>
      </c>
      <c r="AC5" s="10">
        <v>29516000</v>
      </c>
      <c r="AF5" s="10">
        <v>1043593</v>
      </c>
      <c r="AG5">
        <v>62553</v>
      </c>
      <c r="AH5" s="12">
        <f t="shared" si="0"/>
        <v>1043593</v>
      </c>
      <c r="AI5" s="12">
        <f t="shared" si="1"/>
        <v>0</v>
      </c>
    </row>
    <row r="6" spans="1:35" x14ac:dyDescent="0.25">
      <c r="A6" t="s">
        <v>73</v>
      </c>
      <c r="B6" s="1">
        <v>41455</v>
      </c>
      <c r="C6">
        <v>29349</v>
      </c>
      <c r="D6" s="3" t="s">
        <v>1</v>
      </c>
      <c r="E6" t="s">
        <v>74</v>
      </c>
      <c r="F6" s="6" t="s">
        <v>157</v>
      </c>
      <c r="G6" s="20" t="s">
        <v>277</v>
      </c>
      <c r="H6" t="s">
        <v>74</v>
      </c>
      <c r="I6" t="s">
        <v>75</v>
      </c>
      <c r="J6" s="1">
        <v>16513</v>
      </c>
      <c r="K6" t="s">
        <v>76</v>
      </c>
      <c r="L6" t="s">
        <v>5</v>
      </c>
      <c r="T6" t="s">
        <v>77</v>
      </c>
      <c r="U6" t="s">
        <v>78</v>
      </c>
      <c r="V6" t="s">
        <v>79</v>
      </c>
      <c r="W6" t="s">
        <v>80</v>
      </c>
      <c r="X6" t="s">
        <v>81</v>
      </c>
      <c r="Z6" s="10">
        <v>9338425</v>
      </c>
      <c r="AC6" s="10">
        <v>29516000</v>
      </c>
      <c r="AF6" s="10">
        <v>9338425</v>
      </c>
      <c r="AG6">
        <v>62553</v>
      </c>
      <c r="AH6" s="12">
        <f t="shared" si="0"/>
        <v>9338425</v>
      </c>
      <c r="AI6" s="12">
        <f t="shared" si="1"/>
        <v>0</v>
      </c>
    </row>
    <row r="7" spans="1:35" x14ac:dyDescent="0.25">
      <c r="A7" t="s">
        <v>82</v>
      </c>
      <c r="B7" s="1">
        <v>41455</v>
      </c>
      <c r="C7">
        <v>29350</v>
      </c>
      <c r="D7" s="3" t="s">
        <v>1</v>
      </c>
      <c r="E7" t="s">
        <v>83</v>
      </c>
      <c r="F7" s="6" t="s">
        <v>157</v>
      </c>
      <c r="G7" s="20" t="s">
        <v>277</v>
      </c>
      <c r="H7" t="s">
        <v>83</v>
      </c>
      <c r="I7" t="s">
        <v>84</v>
      </c>
      <c r="J7" s="1">
        <v>21269</v>
      </c>
      <c r="K7" t="s">
        <v>85</v>
      </c>
      <c r="L7" t="s">
        <v>5</v>
      </c>
      <c r="M7" t="s">
        <v>86</v>
      </c>
      <c r="S7" t="s">
        <v>87</v>
      </c>
      <c r="U7" t="s">
        <v>78</v>
      </c>
      <c r="V7" t="s">
        <v>79</v>
      </c>
      <c r="W7" t="s">
        <v>88</v>
      </c>
      <c r="X7" t="s">
        <v>89</v>
      </c>
      <c r="Z7" s="10">
        <v>9505</v>
      </c>
      <c r="AC7" s="10">
        <v>29516000</v>
      </c>
      <c r="AF7" s="10">
        <v>9505</v>
      </c>
      <c r="AG7">
        <v>62553</v>
      </c>
      <c r="AH7" s="12">
        <f t="shared" si="0"/>
        <v>9505</v>
      </c>
      <c r="AI7" s="12">
        <f t="shared" si="1"/>
        <v>0</v>
      </c>
    </row>
    <row r="8" spans="1:35" x14ac:dyDescent="0.25">
      <c r="A8" t="s">
        <v>90</v>
      </c>
      <c r="B8" s="1">
        <v>41455</v>
      </c>
      <c r="C8">
        <v>29354</v>
      </c>
      <c r="D8" s="3" t="s">
        <v>1</v>
      </c>
      <c r="E8" t="s">
        <v>91</v>
      </c>
      <c r="F8" s="6" t="s">
        <v>157</v>
      </c>
      <c r="G8" s="20" t="s">
        <v>277</v>
      </c>
      <c r="H8" t="s">
        <v>92</v>
      </c>
      <c r="I8" t="s">
        <v>93</v>
      </c>
      <c r="J8" s="1">
        <v>20713</v>
      </c>
      <c r="K8" t="s">
        <v>94</v>
      </c>
      <c r="L8" t="s">
        <v>5</v>
      </c>
      <c r="M8" t="s">
        <v>95</v>
      </c>
      <c r="U8" t="s">
        <v>96</v>
      </c>
      <c r="V8" t="s">
        <v>97</v>
      </c>
      <c r="W8" t="s">
        <v>98</v>
      </c>
      <c r="X8" t="s">
        <v>99</v>
      </c>
      <c r="Z8" s="10">
        <v>2264941.0268000001</v>
      </c>
      <c r="AC8" s="10">
        <v>29516000</v>
      </c>
      <c r="AF8" s="10">
        <v>2264941.0268000001</v>
      </c>
      <c r="AG8">
        <v>62553</v>
      </c>
      <c r="AH8" s="12">
        <f t="shared" si="0"/>
        <v>2264941.0268000001</v>
      </c>
      <c r="AI8" s="12">
        <f t="shared" si="1"/>
        <v>0</v>
      </c>
    </row>
    <row r="9" spans="1:35" x14ac:dyDescent="0.25">
      <c r="A9" t="s">
        <v>100</v>
      </c>
      <c r="B9" s="1">
        <v>41455</v>
      </c>
      <c r="C9">
        <v>28282</v>
      </c>
      <c r="D9" s="3" t="s">
        <v>1</v>
      </c>
      <c r="E9" t="s">
        <v>101</v>
      </c>
      <c r="F9" s="6" t="s">
        <v>157</v>
      </c>
      <c r="G9" s="20" t="s">
        <v>277</v>
      </c>
      <c r="H9" t="s">
        <v>101</v>
      </c>
      <c r="I9" t="s">
        <v>102</v>
      </c>
      <c r="J9" s="1">
        <v>29616</v>
      </c>
      <c r="K9" t="s">
        <v>85</v>
      </c>
      <c r="L9" t="s">
        <v>5</v>
      </c>
      <c r="M9" t="s">
        <v>103</v>
      </c>
      <c r="S9" t="s">
        <v>104</v>
      </c>
      <c r="U9" t="s">
        <v>105</v>
      </c>
      <c r="V9" t="s">
        <v>85</v>
      </c>
      <c r="W9" t="s">
        <v>106</v>
      </c>
      <c r="X9" t="s">
        <v>107</v>
      </c>
      <c r="Z9" s="10">
        <v>39945.746800000001</v>
      </c>
      <c r="AC9" s="10">
        <v>29516000</v>
      </c>
      <c r="AF9" s="10">
        <v>39945.746800000001</v>
      </c>
      <c r="AG9">
        <v>62553</v>
      </c>
      <c r="AH9" s="12">
        <f t="shared" si="0"/>
        <v>39945.746800000001</v>
      </c>
      <c r="AI9" s="12">
        <f t="shared" si="1"/>
        <v>0</v>
      </c>
    </row>
    <row r="10" spans="1:35" x14ac:dyDescent="0.25">
      <c r="A10" t="s">
        <v>108</v>
      </c>
      <c r="B10" s="1">
        <v>41455</v>
      </c>
      <c r="C10">
        <v>28283</v>
      </c>
      <c r="D10" s="3" t="s">
        <v>1</v>
      </c>
      <c r="E10" t="s">
        <v>109</v>
      </c>
      <c r="F10" s="6" t="s">
        <v>157</v>
      </c>
      <c r="G10" s="20" t="s">
        <v>277</v>
      </c>
      <c r="H10" t="s">
        <v>109</v>
      </c>
      <c r="I10" t="s">
        <v>102</v>
      </c>
      <c r="J10" s="1">
        <v>30292</v>
      </c>
      <c r="K10" t="s">
        <v>85</v>
      </c>
      <c r="L10" t="s">
        <v>5</v>
      </c>
      <c r="M10" t="s">
        <v>110</v>
      </c>
      <c r="S10" t="s">
        <v>111</v>
      </c>
      <c r="U10" t="s">
        <v>105</v>
      </c>
      <c r="V10" t="s">
        <v>85</v>
      </c>
      <c r="W10" t="s">
        <v>112</v>
      </c>
      <c r="X10" t="s">
        <v>113</v>
      </c>
      <c r="Z10" s="10">
        <v>45734.775199999996</v>
      </c>
      <c r="AC10" s="10">
        <v>29516000</v>
      </c>
      <c r="AF10" s="10">
        <v>45734.775199999996</v>
      </c>
      <c r="AG10">
        <v>62553</v>
      </c>
      <c r="AH10" s="12">
        <f t="shared" si="0"/>
        <v>45734.775199999996</v>
      </c>
      <c r="AI10" s="12">
        <f t="shared" si="1"/>
        <v>0</v>
      </c>
    </row>
    <row r="11" spans="1:35" x14ac:dyDescent="0.25">
      <c r="A11" t="s">
        <v>114</v>
      </c>
      <c r="B11" s="1">
        <v>41455</v>
      </c>
      <c r="C11">
        <v>28477</v>
      </c>
      <c r="D11" s="3" t="s">
        <v>1</v>
      </c>
      <c r="E11" t="s">
        <v>115</v>
      </c>
      <c r="F11" s="6" t="s">
        <v>157</v>
      </c>
      <c r="G11" s="20" t="s">
        <v>277</v>
      </c>
      <c r="H11" t="s">
        <v>115</v>
      </c>
      <c r="I11" t="s">
        <v>116</v>
      </c>
      <c r="J11" s="1">
        <v>19638</v>
      </c>
      <c r="K11" t="s">
        <v>85</v>
      </c>
      <c r="L11" t="s">
        <v>5</v>
      </c>
      <c r="M11" t="s">
        <v>117</v>
      </c>
      <c r="U11" t="s">
        <v>105</v>
      </c>
      <c r="V11" t="s">
        <v>85</v>
      </c>
      <c r="W11" t="s">
        <v>118</v>
      </c>
      <c r="Z11" s="10">
        <v>14566135.325999999</v>
      </c>
      <c r="AC11" s="10">
        <v>29516000</v>
      </c>
      <c r="AF11" s="10">
        <v>14566135.325999999</v>
      </c>
      <c r="AG11">
        <v>62553</v>
      </c>
      <c r="AH11" s="12">
        <f t="shared" si="0"/>
        <v>14566135.325999999</v>
      </c>
      <c r="AI11" s="12">
        <f t="shared" si="1"/>
        <v>0</v>
      </c>
    </row>
    <row r="12" spans="1:35" x14ac:dyDescent="0.25">
      <c r="A12" t="s">
        <v>119</v>
      </c>
      <c r="B12" s="1">
        <v>41455</v>
      </c>
      <c r="C12">
        <v>28478</v>
      </c>
      <c r="D12" s="3" t="s">
        <v>1</v>
      </c>
      <c r="E12" t="s">
        <v>120</v>
      </c>
      <c r="F12" s="6" t="s">
        <v>157</v>
      </c>
      <c r="G12" s="20" t="s">
        <v>277</v>
      </c>
      <c r="H12" t="s">
        <v>121</v>
      </c>
      <c r="I12" t="s">
        <v>122</v>
      </c>
      <c r="J12" s="1">
        <v>20606</v>
      </c>
      <c r="K12" t="s">
        <v>123</v>
      </c>
      <c r="L12" t="s">
        <v>5</v>
      </c>
      <c r="M12" t="s">
        <v>124</v>
      </c>
      <c r="S12" t="s">
        <v>125</v>
      </c>
      <c r="U12" t="s">
        <v>126</v>
      </c>
      <c r="V12" t="s">
        <v>97</v>
      </c>
      <c r="W12" t="s">
        <v>127</v>
      </c>
      <c r="X12" t="s">
        <v>128</v>
      </c>
      <c r="Z12" s="10">
        <v>6764</v>
      </c>
      <c r="AC12" s="10">
        <v>29516000</v>
      </c>
      <c r="AE12" s="10">
        <v>413</v>
      </c>
      <c r="AF12" s="10">
        <v>6351</v>
      </c>
      <c r="AG12">
        <v>62553</v>
      </c>
      <c r="AH12" s="12">
        <f t="shared" si="0"/>
        <v>6351</v>
      </c>
      <c r="AI12" s="12">
        <f t="shared" si="1"/>
        <v>0</v>
      </c>
    </row>
    <row r="13" spans="1:35" ht="39" x14ac:dyDescent="0.25">
      <c r="A13" t="s">
        <v>129</v>
      </c>
      <c r="B13" s="1">
        <v>41455</v>
      </c>
      <c r="C13">
        <v>32869</v>
      </c>
      <c r="D13" t="s">
        <v>1</v>
      </c>
      <c r="E13" t="s">
        <v>130</v>
      </c>
      <c r="F13" s="6" t="s">
        <v>158</v>
      </c>
      <c r="G13" s="20" t="s">
        <v>278</v>
      </c>
      <c r="H13" s="3" t="s">
        <v>131</v>
      </c>
      <c r="I13" s="3" t="s">
        <v>132</v>
      </c>
      <c r="J13" s="7">
        <v>23616</v>
      </c>
      <c r="K13" s="3" t="s">
        <v>133</v>
      </c>
      <c r="L13" t="s">
        <v>5</v>
      </c>
      <c r="P13" t="s">
        <v>134</v>
      </c>
      <c r="R13" t="s">
        <v>135</v>
      </c>
      <c r="T13" t="s">
        <v>136</v>
      </c>
      <c r="U13" t="s">
        <v>137</v>
      </c>
      <c r="V13" t="s">
        <v>138</v>
      </c>
      <c r="W13" t="s">
        <v>139</v>
      </c>
      <c r="X13" t="s">
        <v>140</v>
      </c>
      <c r="Z13" s="10">
        <v>873835</v>
      </c>
      <c r="AC13" s="10">
        <v>29516000</v>
      </c>
      <c r="AF13" s="10">
        <v>873835</v>
      </c>
      <c r="AG13">
        <v>62553</v>
      </c>
      <c r="AH13" s="12">
        <f t="shared" si="0"/>
        <v>873835</v>
      </c>
      <c r="AI13" s="12">
        <f t="shared" si="1"/>
        <v>0</v>
      </c>
    </row>
    <row r="14" spans="1:35" ht="39" x14ac:dyDescent="0.25">
      <c r="A14" t="s">
        <v>141</v>
      </c>
      <c r="B14" s="1">
        <v>41455</v>
      </c>
      <c r="C14">
        <v>41472</v>
      </c>
      <c r="D14" t="s">
        <v>1</v>
      </c>
      <c r="E14" t="s">
        <v>142</v>
      </c>
      <c r="F14" s="6" t="s">
        <v>158</v>
      </c>
      <c r="G14" s="20" t="s">
        <v>279</v>
      </c>
      <c r="H14" s="3" t="s">
        <v>142</v>
      </c>
      <c r="I14" s="3" t="s">
        <v>143</v>
      </c>
      <c r="J14" s="8">
        <v>-7303</v>
      </c>
      <c r="K14" s="3" t="s">
        <v>144</v>
      </c>
      <c r="L14" t="s">
        <v>5</v>
      </c>
      <c r="R14" t="s">
        <v>145</v>
      </c>
      <c r="T14" t="s">
        <v>146</v>
      </c>
      <c r="U14" t="s">
        <v>147</v>
      </c>
      <c r="V14" t="s">
        <v>52</v>
      </c>
      <c r="W14" t="s">
        <v>148</v>
      </c>
      <c r="Z14" s="10">
        <v>622583</v>
      </c>
      <c r="AC14" s="10">
        <v>29516000</v>
      </c>
      <c r="AF14" s="10">
        <v>622583</v>
      </c>
      <c r="AG14">
        <v>62553</v>
      </c>
      <c r="AH14" s="12">
        <f t="shared" si="0"/>
        <v>622583</v>
      </c>
      <c r="AI14" s="12">
        <f t="shared" si="1"/>
        <v>0</v>
      </c>
    </row>
    <row r="15" spans="1:35" x14ac:dyDescent="0.25">
      <c r="A15" t="s">
        <v>149</v>
      </c>
      <c r="B15" s="1">
        <v>41455</v>
      </c>
      <c r="C15">
        <v>39009</v>
      </c>
      <c r="D15" s="3" t="s">
        <v>1</v>
      </c>
      <c r="E15" t="s">
        <v>150</v>
      </c>
      <c r="F15" s="6" t="s">
        <v>157</v>
      </c>
      <c r="G15" s="20" t="s">
        <v>277</v>
      </c>
      <c r="H15" t="s">
        <v>150</v>
      </c>
      <c r="I15" t="s">
        <v>151</v>
      </c>
      <c r="J15" s="1">
        <v>23158</v>
      </c>
      <c r="K15" t="s">
        <v>152</v>
      </c>
      <c r="L15" t="s">
        <v>5</v>
      </c>
      <c r="M15" t="s">
        <v>153</v>
      </c>
      <c r="U15" t="s">
        <v>154</v>
      </c>
      <c r="V15" t="s">
        <v>18</v>
      </c>
      <c r="W15" t="s">
        <v>155</v>
      </c>
      <c r="Z15" s="10">
        <v>10624830</v>
      </c>
      <c r="AB15" s="10">
        <v>6750000</v>
      </c>
      <c r="AC15" s="10">
        <v>29516000</v>
      </c>
      <c r="AF15" s="10">
        <v>3874830</v>
      </c>
      <c r="AG15">
        <v>62553</v>
      </c>
      <c r="AH15" s="12">
        <f t="shared" si="0"/>
        <v>3874830</v>
      </c>
      <c r="AI15" s="12">
        <f t="shared" si="1"/>
        <v>0</v>
      </c>
    </row>
    <row r="16" spans="1:35" ht="51.75" x14ac:dyDescent="0.25">
      <c r="A16" t="s">
        <v>161</v>
      </c>
      <c r="B16" s="1">
        <v>41455</v>
      </c>
      <c r="C16">
        <v>7750</v>
      </c>
      <c r="D16" t="s">
        <v>1</v>
      </c>
      <c r="E16" t="s">
        <v>162</v>
      </c>
      <c r="F16" s="6" t="s">
        <v>170</v>
      </c>
      <c r="G16" s="20" t="s">
        <v>280</v>
      </c>
      <c r="H16" t="s">
        <v>21</v>
      </c>
      <c r="L16" t="s">
        <v>5</v>
      </c>
      <c r="M16" s="3" t="s">
        <v>163</v>
      </c>
      <c r="P16" t="s">
        <v>164</v>
      </c>
      <c r="R16" t="s">
        <v>165</v>
      </c>
      <c r="T16" t="s">
        <v>166</v>
      </c>
      <c r="U16" t="s">
        <v>167</v>
      </c>
      <c r="V16" t="s">
        <v>18</v>
      </c>
      <c r="W16" t="s">
        <v>168</v>
      </c>
      <c r="X16" t="s">
        <v>169</v>
      </c>
      <c r="Z16" s="10">
        <v>23011</v>
      </c>
      <c r="AC16">
        <v>29516000</v>
      </c>
      <c r="AF16" s="10">
        <v>23011</v>
      </c>
      <c r="AG16">
        <v>62553</v>
      </c>
      <c r="AH16" s="12">
        <f t="shared" ref="AH16" si="2">IF((Z16+AA16-AB16)&gt;AC16,AC16-AD16-AE16,(Z16+AA16-AB16)-AD16-AE16)</f>
        <v>23011</v>
      </c>
      <c r="AI16" s="12">
        <f t="shared" ref="AI16" si="3">IF(AH16&gt;0,(AH16-AF16),0)</f>
        <v>0</v>
      </c>
    </row>
    <row r="17" spans="1:35" ht="51.75" x14ac:dyDescent="0.25">
      <c r="A17" t="s">
        <v>171</v>
      </c>
      <c r="B17" s="1">
        <v>41455</v>
      </c>
      <c r="C17">
        <v>7789</v>
      </c>
      <c r="D17" t="s">
        <v>1</v>
      </c>
      <c r="E17" t="s">
        <v>172</v>
      </c>
      <c r="F17" s="6" t="s">
        <v>170</v>
      </c>
      <c r="G17" s="20" t="s">
        <v>280</v>
      </c>
      <c r="H17" t="s">
        <v>21</v>
      </c>
      <c r="L17" t="s">
        <v>5</v>
      </c>
      <c r="M17" s="3" t="s">
        <v>173</v>
      </c>
      <c r="P17" t="s">
        <v>174</v>
      </c>
      <c r="R17" t="s">
        <v>175</v>
      </c>
      <c r="T17" t="s">
        <v>176</v>
      </c>
      <c r="U17" t="s">
        <v>177</v>
      </c>
      <c r="V17" t="s">
        <v>18</v>
      </c>
      <c r="W17" t="s">
        <v>178</v>
      </c>
      <c r="X17" t="s">
        <v>179</v>
      </c>
      <c r="Z17" s="10">
        <v>3263</v>
      </c>
      <c r="AC17">
        <v>29516000</v>
      </c>
      <c r="AF17" s="10">
        <v>3263</v>
      </c>
      <c r="AG17">
        <v>62553</v>
      </c>
      <c r="AH17" s="12">
        <v>3263</v>
      </c>
      <c r="AI17" s="12">
        <v>0</v>
      </c>
    </row>
    <row r="18" spans="1:35" ht="51.75" x14ac:dyDescent="0.25">
      <c r="A18" t="s">
        <v>180</v>
      </c>
      <c r="B18" s="1">
        <v>41455</v>
      </c>
      <c r="C18">
        <v>7859</v>
      </c>
      <c r="D18" t="s">
        <v>1</v>
      </c>
      <c r="E18" t="s">
        <v>181</v>
      </c>
      <c r="F18" s="6" t="s">
        <v>170</v>
      </c>
      <c r="G18" s="20" t="s">
        <v>280</v>
      </c>
      <c r="H18" t="s">
        <v>21</v>
      </c>
      <c r="L18" t="s">
        <v>5</v>
      </c>
      <c r="M18" s="3" t="s">
        <v>182</v>
      </c>
      <c r="P18" t="s">
        <v>183</v>
      </c>
      <c r="R18" t="s">
        <v>184</v>
      </c>
      <c r="T18" t="s">
        <v>185</v>
      </c>
      <c r="U18" t="s">
        <v>186</v>
      </c>
      <c r="V18" t="s">
        <v>187</v>
      </c>
      <c r="W18" t="s">
        <v>188</v>
      </c>
      <c r="X18" t="s">
        <v>189</v>
      </c>
      <c r="Y18" t="s">
        <v>190</v>
      </c>
      <c r="Z18" s="10">
        <v>30255</v>
      </c>
      <c r="AC18">
        <v>29516000</v>
      </c>
      <c r="AF18" s="10">
        <v>30255</v>
      </c>
      <c r="AG18">
        <v>62553</v>
      </c>
      <c r="AH18" s="12">
        <v>30255</v>
      </c>
      <c r="AI18" s="12">
        <v>0</v>
      </c>
    </row>
    <row r="19" spans="1:35" ht="51.75" x14ac:dyDescent="0.25">
      <c r="A19" t="s">
        <v>191</v>
      </c>
      <c r="B19" s="1">
        <v>41455</v>
      </c>
      <c r="C19">
        <v>6667</v>
      </c>
      <c r="D19" t="s">
        <v>1</v>
      </c>
      <c r="E19" t="s">
        <v>192</v>
      </c>
      <c r="F19" s="6" t="s">
        <v>210</v>
      </c>
      <c r="G19" s="20" t="s">
        <v>281</v>
      </c>
      <c r="H19" t="s">
        <v>21</v>
      </c>
      <c r="L19" t="s">
        <v>5</v>
      </c>
      <c r="N19" s="3" t="s">
        <v>193</v>
      </c>
      <c r="R19" t="s">
        <v>194</v>
      </c>
      <c r="T19" t="s">
        <v>195</v>
      </c>
      <c r="U19" t="s">
        <v>196</v>
      </c>
      <c r="V19" t="s">
        <v>197</v>
      </c>
      <c r="W19" t="s">
        <v>198</v>
      </c>
      <c r="X19" t="s">
        <v>199</v>
      </c>
      <c r="Z19" s="10">
        <v>747753</v>
      </c>
      <c r="AC19">
        <v>29516000</v>
      </c>
      <c r="AF19" s="10">
        <v>747753</v>
      </c>
      <c r="AG19">
        <v>62553</v>
      </c>
      <c r="AH19" s="12">
        <v>747753</v>
      </c>
      <c r="AI19" s="12">
        <v>0</v>
      </c>
    </row>
    <row r="20" spans="1:35" ht="51.75" x14ac:dyDescent="0.25">
      <c r="A20" t="s">
        <v>200</v>
      </c>
      <c r="B20" s="1">
        <v>41455</v>
      </c>
      <c r="C20">
        <v>5747</v>
      </c>
      <c r="D20" t="s">
        <v>1</v>
      </c>
      <c r="E20" t="s">
        <v>201</v>
      </c>
      <c r="F20" s="6" t="s">
        <v>210</v>
      </c>
      <c r="G20" s="20" t="s">
        <v>281</v>
      </c>
      <c r="H20" t="s">
        <v>21</v>
      </c>
      <c r="L20" t="s">
        <v>5</v>
      </c>
      <c r="N20" s="3" t="s">
        <v>202</v>
      </c>
      <c r="P20" t="s">
        <v>203</v>
      </c>
      <c r="R20" t="s">
        <v>204</v>
      </c>
      <c r="T20" t="s">
        <v>205</v>
      </c>
      <c r="U20" t="s">
        <v>206</v>
      </c>
      <c r="V20" t="s">
        <v>207</v>
      </c>
      <c r="W20" t="s">
        <v>208</v>
      </c>
      <c r="X20" t="s">
        <v>209</v>
      </c>
      <c r="Z20" s="10">
        <v>19</v>
      </c>
      <c r="AC20">
        <v>29516000</v>
      </c>
      <c r="AF20" s="10">
        <v>19</v>
      </c>
      <c r="AG20">
        <v>62553</v>
      </c>
      <c r="AH20" s="12">
        <v>19</v>
      </c>
      <c r="AI20" s="12">
        <v>0</v>
      </c>
    </row>
    <row r="21" spans="1:35" ht="30" x14ac:dyDescent="0.25">
      <c r="A21" t="s">
        <v>211</v>
      </c>
      <c r="B21" s="1">
        <v>41455</v>
      </c>
      <c r="C21">
        <v>132</v>
      </c>
      <c r="D21" t="s">
        <v>1</v>
      </c>
      <c r="E21" t="s">
        <v>212</v>
      </c>
      <c r="F21" s="13" t="s">
        <v>246</v>
      </c>
      <c r="G21" s="20" t="s">
        <v>282</v>
      </c>
      <c r="H21" t="s">
        <v>21</v>
      </c>
      <c r="L21" t="s">
        <v>5</v>
      </c>
      <c r="Q21" s="3"/>
      <c r="R21" t="s">
        <v>213</v>
      </c>
      <c r="T21" t="s">
        <v>214</v>
      </c>
      <c r="U21" t="s">
        <v>53</v>
      </c>
      <c r="V21" t="s">
        <v>52</v>
      </c>
      <c r="W21" t="s">
        <v>215</v>
      </c>
      <c r="X21" t="s">
        <v>216</v>
      </c>
      <c r="Z21" s="10">
        <v>3860610</v>
      </c>
      <c r="AA21" s="10">
        <v>1867</v>
      </c>
      <c r="AC21">
        <v>29516000</v>
      </c>
      <c r="AF21" s="10">
        <v>3862477</v>
      </c>
      <c r="AG21">
        <v>62553</v>
      </c>
      <c r="AH21" s="12">
        <v>3862477</v>
      </c>
      <c r="AI21" s="12">
        <v>0</v>
      </c>
    </row>
    <row r="22" spans="1:35" ht="30" x14ac:dyDescent="0.25">
      <c r="A22" t="s">
        <v>217</v>
      </c>
      <c r="B22" s="1">
        <v>41455</v>
      </c>
      <c r="C22">
        <v>159</v>
      </c>
      <c r="D22" t="s">
        <v>1</v>
      </c>
      <c r="E22" t="s">
        <v>218</v>
      </c>
      <c r="F22" s="13" t="s">
        <v>246</v>
      </c>
      <c r="G22" s="20" t="s">
        <v>282</v>
      </c>
      <c r="H22" t="s">
        <v>21</v>
      </c>
      <c r="L22" t="s">
        <v>5</v>
      </c>
      <c r="Q22" s="3"/>
      <c r="R22" t="s">
        <v>219</v>
      </c>
      <c r="T22" t="s">
        <v>220</v>
      </c>
      <c r="U22" t="s">
        <v>147</v>
      </c>
      <c r="V22" t="s">
        <v>52</v>
      </c>
      <c r="W22" t="s">
        <v>221</v>
      </c>
      <c r="X22" t="s">
        <v>222</v>
      </c>
      <c r="Z22" s="10">
        <v>13589</v>
      </c>
      <c r="AC22">
        <v>29516000</v>
      </c>
      <c r="AF22" s="10">
        <v>13589</v>
      </c>
      <c r="AG22">
        <v>62553</v>
      </c>
      <c r="AH22" s="12">
        <v>13589</v>
      </c>
      <c r="AI22" s="12">
        <v>0</v>
      </c>
    </row>
    <row r="23" spans="1:35" ht="30" x14ac:dyDescent="0.25">
      <c r="A23" t="s">
        <v>223</v>
      </c>
      <c r="B23" s="1">
        <v>41455</v>
      </c>
      <c r="C23">
        <v>181</v>
      </c>
      <c r="D23" t="s">
        <v>1</v>
      </c>
      <c r="E23" t="s">
        <v>224</v>
      </c>
      <c r="F23" s="13" t="s">
        <v>246</v>
      </c>
      <c r="G23" s="20" t="s">
        <v>282</v>
      </c>
      <c r="H23" t="s">
        <v>21</v>
      </c>
      <c r="L23" t="s">
        <v>5</v>
      </c>
      <c r="Q23" s="3"/>
      <c r="R23" t="s">
        <v>225</v>
      </c>
      <c r="T23" t="s">
        <v>226</v>
      </c>
      <c r="U23" t="s">
        <v>227</v>
      </c>
      <c r="V23" t="s">
        <v>18</v>
      </c>
      <c r="W23" t="s">
        <v>228</v>
      </c>
      <c r="X23" t="s">
        <v>229</v>
      </c>
      <c r="Y23" t="s">
        <v>230</v>
      </c>
      <c r="Z23" s="10">
        <v>1199404</v>
      </c>
      <c r="AC23">
        <v>29516000</v>
      </c>
      <c r="AF23" s="10">
        <v>1199404</v>
      </c>
      <c r="AG23">
        <v>62553</v>
      </c>
      <c r="AH23" s="12">
        <v>1199404</v>
      </c>
      <c r="AI23" s="12">
        <v>0</v>
      </c>
    </row>
    <row r="24" spans="1:35" ht="30" x14ac:dyDescent="0.25">
      <c r="A24" t="s">
        <v>231</v>
      </c>
      <c r="B24" s="1">
        <v>41455</v>
      </c>
      <c r="C24">
        <v>1832</v>
      </c>
      <c r="D24" t="s">
        <v>232</v>
      </c>
      <c r="E24" t="s">
        <v>233</v>
      </c>
      <c r="F24" s="13" t="s">
        <v>245</v>
      </c>
      <c r="G24" s="20" t="s">
        <v>282</v>
      </c>
      <c r="H24" s="3" t="s">
        <v>21</v>
      </c>
      <c r="I24" t="s">
        <v>144</v>
      </c>
      <c r="J24" s="4">
        <v>-7303</v>
      </c>
      <c r="K24" t="s">
        <v>144</v>
      </c>
      <c r="L24" t="s">
        <v>5</v>
      </c>
      <c r="M24" t="s">
        <v>234</v>
      </c>
      <c r="U24" t="s">
        <v>235</v>
      </c>
      <c r="V24" t="s">
        <v>236</v>
      </c>
      <c r="W24" t="s">
        <v>237</v>
      </c>
      <c r="Z24" s="10">
        <v>2498</v>
      </c>
      <c r="AA24" s="10">
        <v>6</v>
      </c>
      <c r="AC24">
        <v>29516000</v>
      </c>
      <c r="AF24" s="10">
        <v>2504</v>
      </c>
      <c r="AG24">
        <v>62553</v>
      </c>
      <c r="AH24" s="12">
        <v>2504</v>
      </c>
      <c r="AI24" s="12">
        <v>0</v>
      </c>
    </row>
    <row r="25" spans="1:35" ht="30" x14ac:dyDescent="0.25">
      <c r="A25" t="s">
        <v>238</v>
      </c>
      <c r="B25" s="1">
        <v>41455</v>
      </c>
      <c r="C25">
        <v>2872</v>
      </c>
      <c r="D25" t="s">
        <v>232</v>
      </c>
      <c r="E25" t="s">
        <v>239</v>
      </c>
      <c r="F25" s="13" t="s">
        <v>245</v>
      </c>
      <c r="G25" s="20" t="s">
        <v>282</v>
      </c>
      <c r="H25" s="3" t="s">
        <v>21</v>
      </c>
      <c r="I25" t="s">
        <v>240</v>
      </c>
      <c r="J25" s="4">
        <v>-7303</v>
      </c>
      <c r="K25" t="s">
        <v>144</v>
      </c>
      <c r="L25" t="s">
        <v>5</v>
      </c>
      <c r="M25" t="s">
        <v>241</v>
      </c>
      <c r="U25" t="s">
        <v>242</v>
      </c>
      <c r="V25" t="s">
        <v>243</v>
      </c>
      <c r="W25" t="s">
        <v>244</v>
      </c>
      <c r="Z25" s="10">
        <v>57</v>
      </c>
      <c r="AC25">
        <v>29516000</v>
      </c>
      <c r="AF25" s="10">
        <v>57</v>
      </c>
      <c r="AG25">
        <v>62553</v>
      </c>
      <c r="AH25" s="12">
        <v>57</v>
      </c>
      <c r="AI25" s="1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E1" workbookViewId="0">
      <selection activeCell="O1" sqref="O1"/>
    </sheetView>
  </sheetViews>
  <sheetFormatPr defaultRowHeight="15" x14ac:dyDescent="0.25"/>
  <cols>
    <col min="2" max="2" width="13.7109375" bestFit="1" customWidth="1"/>
    <col min="5" max="5" width="12" bestFit="1" customWidth="1"/>
    <col min="14" max="14" width="46.42578125" bestFit="1" customWidth="1"/>
    <col min="15" max="15" width="30.28515625" customWidth="1"/>
  </cols>
  <sheetData>
    <row r="1" spans="1:15" x14ac:dyDescent="0.25">
      <c r="A1" s="2" t="s">
        <v>21</v>
      </c>
      <c r="B1" s="2" t="s">
        <v>22</v>
      </c>
      <c r="C1" s="2" t="s">
        <v>23</v>
      </c>
      <c r="D1" s="2" t="s">
        <v>247</v>
      </c>
      <c r="E1" s="2" t="s">
        <v>248</v>
      </c>
      <c r="F1" s="2" t="s">
        <v>249</v>
      </c>
      <c r="G1" s="2" t="s">
        <v>24</v>
      </c>
      <c r="H1" s="2" t="s">
        <v>250</v>
      </c>
      <c r="I1" s="9" t="s">
        <v>251</v>
      </c>
      <c r="J1" s="9" t="s">
        <v>252</v>
      </c>
      <c r="K1" s="9" t="s">
        <v>253</v>
      </c>
      <c r="L1" s="9" t="s">
        <v>254</v>
      </c>
      <c r="M1" s="2" t="s">
        <v>51</v>
      </c>
      <c r="N1" s="16" t="s">
        <v>156</v>
      </c>
      <c r="O1" s="21" t="s">
        <v>270</v>
      </c>
    </row>
    <row r="2" spans="1:15" ht="141" x14ac:dyDescent="0.25">
      <c r="A2" t="s">
        <v>257</v>
      </c>
      <c r="B2" s="1">
        <v>41455</v>
      </c>
      <c r="C2">
        <v>14953</v>
      </c>
      <c r="E2" s="22" t="s">
        <v>272</v>
      </c>
      <c r="G2" t="s">
        <v>258</v>
      </c>
      <c r="H2" t="s">
        <v>256</v>
      </c>
      <c r="I2" s="10">
        <v>1305</v>
      </c>
      <c r="J2" s="14">
        <v>-353</v>
      </c>
      <c r="K2" s="14">
        <v>-59</v>
      </c>
      <c r="L2" s="10">
        <v>77701</v>
      </c>
      <c r="M2">
        <v>62544</v>
      </c>
      <c r="N2" s="17" t="s">
        <v>259</v>
      </c>
      <c r="O2" s="20" t="s">
        <v>273</v>
      </c>
    </row>
    <row r="3" spans="1:15" ht="64.5" x14ac:dyDescent="0.25">
      <c r="A3" t="s">
        <v>260</v>
      </c>
      <c r="B3" s="1">
        <v>41455</v>
      </c>
      <c r="C3">
        <v>539</v>
      </c>
      <c r="D3">
        <v>7</v>
      </c>
      <c r="E3" s="22" t="s">
        <v>271</v>
      </c>
      <c r="G3" t="s">
        <v>255</v>
      </c>
      <c r="H3" t="s">
        <v>256</v>
      </c>
      <c r="I3" s="10">
        <v>6717221</v>
      </c>
      <c r="J3" s="10">
        <v>107242</v>
      </c>
      <c r="K3" s="14"/>
      <c r="L3" s="10"/>
      <c r="M3">
        <v>62544</v>
      </c>
      <c r="N3" s="18" t="s">
        <v>261</v>
      </c>
      <c r="O3" s="20" t="s">
        <v>274</v>
      </c>
    </row>
    <row r="4" spans="1:15" ht="77.25" customHeight="1" x14ac:dyDescent="0.25">
      <c r="A4" t="s">
        <v>262</v>
      </c>
      <c r="B4" s="1">
        <v>41455</v>
      </c>
      <c r="C4">
        <v>335</v>
      </c>
      <c r="E4" s="22" t="s">
        <v>263</v>
      </c>
      <c r="G4" t="s">
        <v>255</v>
      </c>
      <c r="H4" t="s">
        <v>256</v>
      </c>
      <c r="I4" s="15">
        <v>750000</v>
      </c>
      <c r="J4" s="10">
        <v>10219</v>
      </c>
      <c r="K4" s="14">
        <v>3270</v>
      </c>
      <c r="L4" s="10"/>
      <c r="M4">
        <v>62544</v>
      </c>
      <c r="N4" s="23" t="s">
        <v>265</v>
      </c>
      <c r="O4" s="24" t="s">
        <v>275</v>
      </c>
    </row>
    <row r="5" spans="1:15" x14ac:dyDescent="0.25">
      <c r="A5" t="s">
        <v>264</v>
      </c>
      <c r="B5" s="1">
        <v>41455</v>
      </c>
      <c r="C5">
        <v>9100</v>
      </c>
      <c r="E5" s="22" t="s">
        <v>263</v>
      </c>
      <c r="G5" t="s">
        <v>255</v>
      </c>
      <c r="H5" t="s">
        <v>256</v>
      </c>
      <c r="I5" s="10">
        <v>750000</v>
      </c>
      <c r="J5" s="10">
        <v>10219</v>
      </c>
      <c r="K5" s="14">
        <v>3270</v>
      </c>
      <c r="L5" s="10"/>
      <c r="M5">
        <v>62544</v>
      </c>
      <c r="N5" s="23"/>
      <c r="O5" s="25"/>
    </row>
    <row r="6" spans="1:15" ht="64.5" x14ac:dyDescent="0.25">
      <c r="A6" t="s">
        <v>266</v>
      </c>
      <c r="B6" s="1">
        <v>41455</v>
      </c>
      <c r="C6">
        <v>335</v>
      </c>
      <c r="E6" s="22" t="s">
        <v>267</v>
      </c>
      <c r="G6" t="s">
        <v>255</v>
      </c>
      <c r="H6" t="s">
        <v>256</v>
      </c>
      <c r="I6" s="19">
        <v>1064100</v>
      </c>
      <c r="J6" s="10">
        <v>16567</v>
      </c>
      <c r="K6" s="14"/>
      <c r="L6" s="10"/>
      <c r="M6">
        <v>62544</v>
      </c>
      <c r="N6" s="18" t="s">
        <v>261</v>
      </c>
      <c r="O6" s="20" t="s">
        <v>274</v>
      </c>
    </row>
    <row r="7" spans="1:15" ht="64.5" x14ac:dyDescent="0.25">
      <c r="A7" t="s">
        <v>268</v>
      </c>
      <c r="B7" s="1">
        <v>41455</v>
      </c>
      <c r="C7">
        <v>335</v>
      </c>
      <c r="E7" s="22" t="s">
        <v>269</v>
      </c>
      <c r="G7" t="s">
        <v>255</v>
      </c>
      <c r="H7" t="s">
        <v>256</v>
      </c>
      <c r="I7" s="19">
        <v>1293000</v>
      </c>
      <c r="J7" s="10">
        <v>20131</v>
      </c>
      <c r="K7" s="14"/>
      <c r="L7" s="10"/>
      <c r="M7">
        <v>62544</v>
      </c>
      <c r="N7" s="18" t="s">
        <v>261</v>
      </c>
      <c r="O7" s="20" t="s">
        <v>274</v>
      </c>
    </row>
  </sheetData>
  <mergeCells count="2">
    <mergeCell ref="N4:N5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REPGA_DETM_OBA_RES_U</vt:lpstr>
      <vt:lpstr>REPGA_DETM_OBA_RES_B</vt:lpstr>
      <vt:lpstr>Munka3</vt:lpstr>
    </vt:vector>
  </TitlesOfParts>
  <Company>Erste Bank Hungary Nyrt.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Krisztina EB_HU</dc:creator>
  <cp:lastModifiedBy>Dörnyei László (Nextent) EB_HU</cp:lastModifiedBy>
  <dcterms:created xsi:type="dcterms:W3CDTF">2013-08-23T11:10:31Z</dcterms:created>
  <dcterms:modified xsi:type="dcterms:W3CDTF">2013-12-03T16:17:46Z</dcterms:modified>
</cp:coreProperties>
</file>