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C1FD49BF-C2F7-4191-B772-0FED65BB6A0B}" xr6:coauthVersionLast="45" xr6:coauthVersionMax="45" xr10:uidLastSave="{00000000-0000-0000-0000-000000000000}"/>
  <bookViews>
    <workbookView xWindow="-120" yWindow="-120" windowWidth="21840" windowHeight="13140" xr2:uid="{00000000-000D-0000-FFFF-FFFF00000000}"/>
  </bookViews>
  <sheets>
    <sheet name="AJM- GDL-" sheetId="20" r:id="rId1"/>
    <sheet name="Logotipos Nuevos" sheetId="21" r:id="rId2"/>
    <sheet name="Adicional Nov 2020" sheetId="19" r:id="rId3"/>
    <sheet name="Especif Ordoñez" sheetId="9" r:id="rId4"/>
    <sheet name="Suegerido Entregas" sheetId="18" r:id="rId5"/>
  </sheets>
  <externalReferences>
    <externalReference r:id="rId6"/>
  </externalReferences>
  <definedNames>
    <definedName name="_xlnm._FilterDatabase" localSheetId="2" hidden="1">'Adicional Nov 2020'!#REF!</definedName>
    <definedName name="_xlnm._FilterDatabase" localSheetId="4" hidden="1">'Suegerido Entregas'!#REF!</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8" i="20" l="1"/>
  <c r="W27" i="20"/>
  <c r="W26" i="20"/>
  <c r="W25" i="20"/>
  <c r="W29" i="20" l="1"/>
  <c r="W30" i="20" s="1"/>
  <c r="W31" i="20" s="1"/>
  <c r="W47" i="20" l="1"/>
  <c r="G9" i="18"/>
  <c r="E9" i="19" l="1"/>
  <c r="E8" i="19"/>
  <c r="E7" i="19"/>
  <c r="E6" i="19"/>
  <c r="E5" i="19"/>
  <c r="E10" i="19" l="1"/>
  <c r="E11" i="19" s="1"/>
  <c r="E12" i="19" s="1"/>
  <c r="J9" i="18" l="1"/>
  <c r="E9" i="18"/>
  <c r="J8" i="18"/>
  <c r="E8" i="18"/>
  <c r="J7" i="18"/>
  <c r="E7" i="18"/>
  <c r="J6" i="18"/>
  <c r="E6" i="18"/>
  <c r="J5" i="18"/>
  <c r="E5" i="18"/>
  <c r="E10" i="18" l="1"/>
  <c r="E11" i="18" s="1"/>
  <c r="E12" i="18" s="1"/>
</calcChain>
</file>

<file path=xl/sharedStrings.xml><?xml version="1.0" encoding="utf-8"?>
<sst xmlns="http://schemas.openxmlformats.org/spreadsheetml/2006/main" count="131" uniqueCount="108">
  <si>
    <t>IMAGEN</t>
  </si>
  <si>
    <t>DESCRIPCIÓN</t>
  </si>
  <si>
    <t>PARTIDA</t>
  </si>
  <si>
    <t>MESA PARA MAESTRO</t>
  </si>
  <si>
    <t>Cantidad</t>
  </si>
  <si>
    <r>
      <t>TRAPEZOIDAL PARA PRIMARIA BAJA PR1 (PRIMER, SEGUNDO Y TERCER GRADO). Características: Cubierta:</t>
    </r>
    <r>
      <rPr>
        <sz val="9"/>
        <color rgb="FF000000"/>
        <rFont val="Calibri"/>
        <family val="2"/>
        <scheme val="minor"/>
      </rPr>
      <t xml:space="preserve"> Medidas: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t>
    </r>
    <r>
      <rPr>
        <b/>
        <sz val="9"/>
        <color theme="8" tint="-0.249977111117893"/>
        <rFont val="Calibri"/>
        <family val="2"/>
        <scheme val="minor"/>
      </rPr>
      <t>3.2cm;</t>
    </r>
    <r>
      <rPr>
        <sz val="9"/>
        <color rgb="FF000000"/>
        <rFont val="Calibri"/>
        <family val="2"/>
        <scheme val="minor"/>
      </rPr>
      <t xml:space="preserve"> Peso: </t>
    </r>
    <r>
      <rPr>
        <b/>
        <sz val="9"/>
        <color theme="8" tint="-0.249977111117893"/>
        <rFont val="Calibri"/>
        <family val="2"/>
        <scheme val="minor"/>
      </rPr>
      <t>3.00</t>
    </r>
    <r>
      <rPr>
        <sz val="9"/>
        <color rgb="FF000000"/>
        <rFont val="Calibri"/>
        <family val="2"/>
        <scheme val="minor"/>
      </rPr>
      <t xml:space="preserve">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aristas de cubierta redondeadas boleadas bordes de 3 a 5mm y esquinas de 10 a 30mm en toda su periferia, inferior reforzado con múltiples nervaduras tipo rejilla, 6 longitudinales y 13 transversales de 3mm de espesor por 20mm de altura para mayor esfuerzo. Múltiples tetones para su fijación al marco perimetral de la estructura. Incluir en la parte inferior de la cubierta reloj fechador y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la cubierta deberá llevar Logotipo institucional de 20cm de longitud por inyección de acuerdo a la colocación y sentido indicado en la imagen. </t>
    </r>
    <r>
      <rPr>
        <b/>
        <sz val="9"/>
        <color rgb="FF000000"/>
        <rFont val="Calibri"/>
        <family val="2"/>
        <scheme val="minor"/>
      </rPr>
      <t xml:space="preserve">Estructura Metálica: </t>
    </r>
    <r>
      <rPr>
        <sz val="9"/>
        <color rgb="FF000000"/>
        <rFont val="Calibri"/>
        <family val="2"/>
        <scheme val="minor"/>
      </rPr>
      <t xml:space="preserve">Cuatro patas de sección tubular de acero cuadrada de 1 1/4" Cal. 18, y marco base de cubierta elaborado con 2 Largueros y 3 travesaños de sección tubular de acero rectangular de 1” x 2” Cal. 18. </t>
    </r>
    <r>
      <rPr>
        <b/>
        <sz val="9"/>
        <color rgb="FF000000"/>
        <rFont val="Calibri"/>
        <family val="2"/>
        <scheme val="minor"/>
      </rPr>
      <t>Uniones:</t>
    </r>
    <r>
      <rPr>
        <sz val="9"/>
        <color rgb="FF000000"/>
        <rFont val="Calibri"/>
        <family val="2"/>
        <scheme val="minor"/>
      </rPr>
      <t xml:space="preserve"> metálicas entre sí mediante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t>
    </r>
    <r>
      <rPr>
        <b/>
        <sz val="9"/>
        <color rgb="FF000000"/>
        <rFont val="Calibri"/>
        <family val="2"/>
        <scheme val="minor"/>
      </rPr>
      <t xml:space="preserve"> Elementos de fijación:</t>
    </r>
    <r>
      <rPr>
        <sz val="9"/>
        <color rgb="FF000000"/>
        <rFont val="Calibri"/>
        <family val="2"/>
        <scheme val="minor"/>
      </rPr>
      <t xml:space="preserve"> Unión de cubierta y estructura metálica por medio de 13 orejas y 13 pijas de 12 x ¾ cabeza hexagonal galvanizadas, por la parte inferior de la cubierta. pijas invisibles e intangibles a la superficie de cubierta. </t>
    </r>
    <r>
      <rPr>
        <b/>
        <sz val="9"/>
        <color rgb="FF000000"/>
        <rFont val="Calibri"/>
        <family val="2"/>
        <scheme val="minor"/>
      </rPr>
      <t>Dimensión Final del mueble:</t>
    </r>
    <r>
      <rPr>
        <sz val="9"/>
        <color rgb="FF000000"/>
        <rFont val="Calibri"/>
        <family val="2"/>
        <scheme val="minor"/>
      </rPr>
      <t xml:space="preserve">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de la superficie de trabajo </t>
    </r>
    <r>
      <rPr>
        <b/>
        <sz val="9"/>
        <color theme="8" tint="-0.249977111117893"/>
        <rFont val="Calibri"/>
        <family val="2"/>
        <scheme val="minor"/>
      </rPr>
      <t>65cm;</t>
    </r>
    <r>
      <rPr>
        <sz val="9"/>
        <color rgb="FF000000"/>
        <rFont val="Calibri"/>
        <family val="2"/>
        <scheme val="minor"/>
      </rPr>
      <t xml:space="preserve"> Altura libre mínima debajo del mueble </t>
    </r>
    <r>
      <rPr>
        <b/>
        <sz val="9"/>
        <color rgb="FF0070C0"/>
        <rFont val="Calibri"/>
        <family val="2"/>
        <scheme val="minor"/>
      </rPr>
      <t>43.6cm.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mesa se entregará armada, en estibas protegidos por cartón y material de emplayado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+/- 2 cm en Largo y ancho excepto en calibres y espesores</t>
    </r>
    <r>
      <rPr>
        <b/>
        <sz val="9"/>
        <color rgb="FF000000"/>
        <rFont val="Calibri"/>
        <family val="2"/>
        <scheme val="minor"/>
      </rPr>
      <t>. Logotipo</t>
    </r>
    <r>
      <rPr>
        <sz val="9"/>
        <color rgb="FF000000"/>
        <rFont val="Calibri"/>
        <family val="2"/>
        <scheme val="minor"/>
      </rPr>
      <t xml:space="preserve">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Trapezoidal.  </t>
    </r>
    <r>
      <rPr>
        <b/>
        <sz val="9"/>
        <color rgb="FF000000"/>
        <rFont val="Calibri"/>
        <family val="2"/>
        <scheme val="minor"/>
      </rPr>
      <t>Procedencia:</t>
    </r>
    <r>
      <rPr>
        <sz val="9"/>
        <color rgb="FF000000"/>
        <rFont val="Calibri"/>
        <family val="2"/>
        <scheme val="minor"/>
      </rPr>
      <t xml:space="preserve"> México.</t>
    </r>
  </si>
  <si>
    <r>
      <t>SILLA APILABLE PARA PREESCOLAR. Características: Asiento:</t>
    </r>
    <r>
      <rPr>
        <sz val="9"/>
        <color rgb="FF000000"/>
        <rFont val="Calibri"/>
        <family val="2"/>
        <scheme val="minor"/>
      </rPr>
      <t xml:space="preserve">  Medidas de Frente </t>
    </r>
    <r>
      <rPr>
        <b/>
        <sz val="9"/>
        <color theme="8" tint="-0.249977111117893"/>
        <rFont val="Calibri"/>
        <family val="2"/>
        <scheme val="minor"/>
      </rPr>
      <t>33cm;</t>
    </r>
    <r>
      <rPr>
        <sz val="9"/>
        <color rgb="FF000000"/>
        <rFont val="Calibri"/>
        <family val="2"/>
        <scheme val="minor"/>
      </rPr>
      <t xml:space="preserve"> Fondo </t>
    </r>
    <r>
      <rPr>
        <b/>
        <sz val="9"/>
        <color theme="8" tint="-0.249977111117893"/>
        <rFont val="Calibri"/>
        <family val="2"/>
        <scheme val="minor"/>
      </rPr>
      <t>30cm</t>
    </r>
    <r>
      <rPr>
        <sz val="9"/>
        <color rgb="FF000000"/>
        <rFont val="Calibri"/>
        <family val="2"/>
        <scheme val="minor"/>
      </rPr>
      <t xml:space="preserve"> El asiento deberá contar con una inclinación posterior de 4 grados. Cantos, bordes y esquinas redondeadas boleadas con un radio que oscile entre los 5mm y 12mm. El ángulo formado entre el respaldo y la horizontal deberá oscilar entre 95° y 100°, La superficie de contacto de asientos y respaldos cuentan con una textura que evite deslizamientos sin que ésta resulte incómoda. </t>
    </r>
    <r>
      <rPr>
        <b/>
        <sz val="9"/>
        <color rgb="FF000000"/>
        <rFont val="Calibri"/>
        <family val="2"/>
        <scheme val="minor"/>
      </rPr>
      <t>Asiento y respaldo tipo concha</t>
    </r>
    <r>
      <rPr>
        <sz val="9"/>
        <color rgb="FF000000"/>
        <rFont val="Calibri"/>
        <family val="2"/>
        <scheme val="minor"/>
      </rPr>
      <t xml:space="preserve"> integral una sola pieza Inyectada en polipropileno de alto impacto con aditivo antiestático 4 mm de espesor, inferior y respaldo reforzado con múltiples nervaduras mínimo 8 verticales en el respaldo nervaduras de 3mm de espesor para mayor esfuerzo evite mecerse y caídas, cuenta con una ventana para transferencia térmica, con 4 orejas para su fijación a la estructura por la parte inferior por medio de 4 remaches de clavo ala ancha #68.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el respaldo deberá llevar Logotipo institucional por inyección de acuerdo a la colocación y sentido indicado en la imagen. </t>
    </r>
    <r>
      <rPr>
        <b/>
        <sz val="9"/>
        <color rgb="FF000000"/>
        <rFont val="Calibri"/>
        <family val="2"/>
        <scheme val="minor"/>
      </rPr>
      <t>Estructura</t>
    </r>
    <r>
      <rPr>
        <sz val="9"/>
        <color rgb="FF000000"/>
        <rFont val="Calibri"/>
        <family val="2"/>
        <scheme val="minor"/>
      </rPr>
      <t xml:space="preserve"> </t>
    </r>
    <r>
      <rPr>
        <b/>
        <sz val="9"/>
        <color rgb="FF000000"/>
        <rFont val="Calibri"/>
        <family val="2"/>
        <scheme val="minor"/>
      </rPr>
      <t xml:space="preserve">Metálica: </t>
    </r>
    <r>
      <rPr>
        <sz val="9"/>
        <color rgb="FF000000"/>
        <rFont val="Calibri"/>
        <family val="2"/>
        <scheme val="minor"/>
      </rPr>
      <t xml:space="preserve">Cuatro patas de tubular de acero sección redonda de 1” Cal. 18 con dobles tipo "U", base de asiento unidos a las patas elaboradas con 2 canales de unión troquelados y doblados en forma de "U". y soporte de respaldo según modelo. Uniones metálicas entre sí por medio de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 </t>
    </r>
    <r>
      <rPr>
        <b/>
        <sz val="9"/>
        <color rgb="FF000000"/>
        <rFont val="Calibri"/>
        <family val="2"/>
        <scheme val="minor"/>
      </rPr>
      <t>Regatones</t>
    </r>
    <r>
      <rPr>
        <sz val="9"/>
        <color rgb="FF000000"/>
        <rFont val="Calibri"/>
        <family val="2"/>
        <scheme val="minor"/>
      </rPr>
      <t xml:space="preserve"> de polipropileno de alto impacto en las patas, cuenta con una varilla de sujeción lateral que una la patas. Las patas sobresalen de la concha en 3 cm. Tanto atrás como adelante, para brindar una mayor estabilidad y evite que se vuelque al frente. </t>
    </r>
    <r>
      <rPr>
        <b/>
        <sz val="9"/>
        <color rgb="FF000000"/>
        <rFont val="Calibri"/>
        <family val="2"/>
        <scheme val="minor"/>
      </rPr>
      <t>Elementos de fijación:</t>
    </r>
    <r>
      <rPr>
        <sz val="9"/>
        <color rgb="FF000000"/>
        <rFont val="Calibri"/>
        <family val="2"/>
        <scheme val="minor"/>
      </rPr>
      <t xml:space="preserve"> Unión de concha y estructura metálica por medio de remaches de clavo # 68 ala ancha por la parte inferior de la concha, invisible e intangibles a la superficie de concha. </t>
    </r>
    <r>
      <rPr>
        <b/>
        <sz val="9"/>
        <color rgb="FF000000"/>
        <rFont val="Calibri"/>
        <family val="2"/>
        <scheme val="minor"/>
      </rPr>
      <t xml:space="preserve">Dimensión Final del mueble: </t>
    </r>
    <r>
      <rPr>
        <sz val="9"/>
        <color rgb="FF000000"/>
        <rFont val="Calibri"/>
        <family val="2"/>
        <scheme val="minor"/>
      </rPr>
      <t xml:space="preserve">altura total de </t>
    </r>
    <r>
      <rPr>
        <b/>
        <sz val="9"/>
        <color theme="8" tint="-0.249977111117893"/>
        <rFont val="Calibri"/>
        <family val="2"/>
        <scheme val="minor"/>
      </rPr>
      <t>57.5cm;</t>
    </r>
    <r>
      <rPr>
        <sz val="9"/>
        <color rgb="FF000000"/>
        <rFont val="Calibri"/>
        <family val="2"/>
        <scheme val="minor"/>
      </rPr>
      <t xml:space="preserve"> Altura del piso al asiento de </t>
    </r>
    <r>
      <rPr>
        <b/>
        <sz val="9"/>
        <color theme="8" tint="-0.249977111117893"/>
        <rFont val="Calibri"/>
        <family val="2"/>
        <scheme val="minor"/>
      </rPr>
      <t>32cm;</t>
    </r>
    <r>
      <rPr>
        <sz val="9"/>
        <color rgb="FF000000"/>
        <rFont val="Calibri"/>
        <family val="2"/>
        <scheme val="minor"/>
      </rPr>
      <t xml:space="preserve"> Ancho del asiento </t>
    </r>
    <r>
      <rPr>
        <b/>
        <sz val="9"/>
        <color theme="8" tint="-0.249977111117893"/>
        <rFont val="Calibri"/>
        <family val="2"/>
        <scheme val="minor"/>
      </rPr>
      <t>33cm;</t>
    </r>
    <r>
      <rPr>
        <sz val="9"/>
        <color rgb="FF000000"/>
        <rFont val="Calibri"/>
        <family val="2"/>
        <scheme val="minor"/>
      </rPr>
      <t xml:space="preserve"> Profundidad del asiento </t>
    </r>
    <r>
      <rPr>
        <b/>
        <sz val="9"/>
        <color theme="8" tint="-0.249977111117893"/>
        <rFont val="Calibri"/>
        <family val="2"/>
        <scheme val="minor"/>
      </rPr>
      <t>32cm.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silla se entregará armada, en empaque de 6 piezas en material emplayado y flejados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excepto  en calibres y espesores . </t>
    </r>
    <r>
      <rPr>
        <b/>
        <sz val="9"/>
        <color rgb="FF000000"/>
        <rFont val="Calibri"/>
        <family val="2"/>
        <scheme val="minor"/>
      </rPr>
      <t>Logotipo</t>
    </r>
    <r>
      <rPr>
        <sz val="9"/>
        <color rgb="FF000000"/>
        <rFont val="Calibri"/>
        <family val="2"/>
        <scheme val="minor"/>
      </rPr>
      <t xml:space="preserve"> a definir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Silla de Concha. </t>
    </r>
    <r>
      <rPr>
        <b/>
        <sz val="9"/>
        <color rgb="FF000000"/>
        <rFont val="Calibri"/>
        <family val="2"/>
        <scheme val="minor"/>
      </rPr>
      <t>Procedencia:</t>
    </r>
    <r>
      <rPr>
        <sz val="9"/>
        <color rgb="FF000000"/>
        <rFont val="Calibri"/>
        <family val="2"/>
        <scheme val="minor"/>
      </rPr>
      <t xml:space="preserve"> México.</t>
    </r>
  </si>
  <si>
    <r>
      <t>MESA TRAPEZOIDAL PARA PREESCOLAR. Características: Cubierta:</t>
    </r>
    <r>
      <rPr>
        <sz val="9"/>
        <color rgb="FF000000"/>
        <rFont val="Calibri"/>
        <family val="2"/>
        <scheme val="minor"/>
      </rPr>
      <t xml:space="preserve"> Medidas: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t>
    </r>
    <r>
      <rPr>
        <b/>
        <sz val="9"/>
        <color theme="8" tint="-0.249977111117893"/>
        <rFont val="Calibri"/>
        <family val="2"/>
        <scheme val="minor"/>
      </rPr>
      <t>3.2cm;</t>
    </r>
    <r>
      <rPr>
        <sz val="9"/>
        <color rgb="FF000000"/>
        <rFont val="Calibri"/>
        <family val="2"/>
        <scheme val="minor"/>
      </rPr>
      <t xml:space="preserve"> Peso: 3.00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aristas en cubierta redondeadas boleadas bordes de 3 a 5mm y esquinas de 10 a 30 mm en toda su periferia, inferior reforzado con múltiples nervaduras tipo rejilla, 6 longitudinales y 13 transversales de 3mm de espesor por 20mm de altura para mayor esfuerzo. Con múltiples tetones para su fijación al marco perimetral de la estructura. Incluye en contra cara inferior de la cubierta reloj fechador y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la cubierta deberá llevar Logotipo institucional de 20 cm de longitud por inyección de acuerdo a la colocación y sentido indicado en la imagen. </t>
    </r>
    <r>
      <rPr>
        <b/>
        <sz val="9"/>
        <color rgb="FF000000"/>
        <rFont val="Calibri"/>
        <family val="2"/>
        <scheme val="minor"/>
      </rPr>
      <t xml:space="preserve">Estructura Metálica: </t>
    </r>
    <r>
      <rPr>
        <sz val="9"/>
        <color rgb="FF000000"/>
        <rFont val="Calibri"/>
        <family val="2"/>
        <scheme val="minor"/>
      </rPr>
      <t xml:space="preserve"> Cuatro patas de sección tubular de acero cuadrada de 1 1/4" Cal. 18, Marco base de cubierta elaborado con 2 Largueros y 3 travesaños de sección tubular de acero rectangular de 1” x 2” Cal. 18. </t>
    </r>
    <r>
      <rPr>
        <b/>
        <sz val="9"/>
        <color rgb="FF000000"/>
        <rFont val="Calibri"/>
        <family val="2"/>
        <scheme val="minor"/>
      </rPr>
      <t>Uniones</t>
    </r>
    <r>
      <rPr>
        <sz val="9"/>
        <color rgb="FF000000"/>
        <rFont val="Calibri"/>
        <family val="2"/>
        <scheme val="minor"/>
      </rPr>
      <t xml:space="preserve"> metálicas entre sí mediante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 </t>
    </r>
    <r>
      <rPr>
        <b/>
        <sz val="9"/>
        <color rgb="FF000000"/>
        <rFont val="Calibri"/>
        <family val="2"/>
        <scheme val="minor"/>
      </rPr>
      <t>Elementos de fijación</t>
    </r>
    <r>
      <rPr>
        <sz val="9"/>
        <color rgb="FF000000"/>
        <rFont val="Calibri"/>
        <family val="2"/>
        <scheme val="minor"/>
      </rPr>
      <t xml:space="preserve">: Unión de cubierta y estructura metálica por medio de 13 orejas y 13 pijas de 12 x ¾ cabeza hexagonal galvanizadas, por la parte inferior de la cubierta. pijas invisibles e intangibles a la superficie de cubierta. </t>
    </r>
    <r>
      <rPr>
        <b/>
        <sz val="9"/>
        <color rgb="FF000000"/>
        <rFont val="Calibri"/>
        <family val="2"/>
        <scheme val="minor"/>
      </rPr>
      <t>Dimensión Final del mueble:</t>
    </r>
    <r>
      <rPr>
        <sz val="9"/>
        <color rgb="FF000000"/>
        <rFont val="Calibri"/>
        <family val="2"/>
        <scheme val="minor"/>
      </rPr>
      <t xml:space="preserve">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de la superficie de trabajo </t>
    </r>
    <r>
      <rPr>
        <b/>
        <sz val="9"/>
        <color rgb="FF0070C0"/>
        <rFont val="Calibri"/>
        <family val="2"/>
        <scheme val="minor"/>
      </rPr>
      <t>55cm;</t>
    </r>
    <r>
      <rPr>
        <sz val="9"/>
        <color rgb="FF000000"/>
        <rFont val="Calibri"/>
        <family val="2"/>
        <scheme val="minor"/>
      </rPr>
      <t xml:space="preserve"> Altura libre mínima debajo del mueble </t>
    </r>
    <r>
      <rPr>
        <b/>
        <sz val="9"/>
        <color rgb="FF0070C0"/>
        <rFont val="Calibri"/>
        <family val="2"/>
        <scheme val="minor"/>
      </rPr>
      <t>36.9</t>
    </r>
    <r>
      <rPr>
        <sz val="9"/>
        <color rgb="FF000000"/>
        <rFont val="Calibri"/>
        <family val="2"/>
        <scheme val="minor"/>
      </rPr>
      <t xml:space="preserve"> cm. </t>
    </r>
    <r>
      <rPr>
        <b/>
        <sz val="9"/>
        <color rgb="FF000000"/>
        <rFont val="Calibri"/>
        <family val="2"/>
        <scheme val="minor"/>
      </rPr>
      <t>Empaque:</t>
    </r>
    <r>
      <rPr>
        <sz val="9"/>
        <color rgb="FF000000"/>
        <rFont val="Calibri"/>
        <family val="2"/>
        <scheme val="minor"/>
      </rPr>
      <t xml:space="preserve"> La mesa se entregará armada, en estibas protegidos por cartón y material de emplayado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en Largo y ancho excepto en calibres y espesores. </t>
    </r>
    <r>
      <rPr>
        <b/>
        <sz val="9"/>
        <color rgb="FF000000"/>
        <rFont val="Calibri"/>
        <family val="2"/>
        <scheme val="minor"/>
      </rPr>
      <t>Logotipo</t>
    </r>
    <r>
      <rPr>
        <sz val="9"/>
        <color rgb="FF000000"/>
        <rFont val="Calibri"/>
        <family val="2"/>
        <scheme val="minor"/>
      </rPr>
      <t xml:space="preserve">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Trapezoidal infantil. </t>
    </r>
    <r>
      <rPr>
        <b/>
        <sz val="9"/>
        <color rgb="FF000000"/>
        <rFont val="Calibri"/>
        <family val="2"/>
        <scheme val="minor"/>
      </rPr>
      <t>Procedencia:</t>
    </r>
    <r>
      <rPr>
        <sz val="9"/>
        <color rgb="FF000000"/>
        <rFont val="Calibri"/>
        <family val="2"/>
        <scheme val="minor"/>
      </rPr>
      <t xml:space="preserve"> México.</t>
    </r>
  </si>
  <si>
    <r>
      <t>MESA PARA MAESTRO. Características: Cubierta:</t>
    </r>
    <r>
      <rPr>
        <sz val="9"/>
        <color rgb="FF000000"/>
        <rFont val="Calibri"/>
        <family val="2"/>
        <scheme val="minor"/>
      </rPr>
      <t xml:space="preserve"> Longitud </t>
    </r>
    <r>
      <rPr>
        <b/>
        <sz val="9"/>
        <color theme="8" tint="-0.249977111117893"/>
        <rFont val="Calibri"/>
        <family val="2"/>
        <scheme val="minor"/>
      </rPr>
      <t>123cm;</t>
    </r>
    <r>
      <rPr>
        <sz val="9"/>
        <color rgb="FF000000"/>
        <rFont val="Calibri"/>
        <family val="2"/>
        <scheme val="minor"/>
      </rPr>
      <t xml:space="preserve">  Ancho </t>
    </r>
    <r>
      <rPr>
        <b/>
        <sz val="9"/>
        <color theme="8" tint="-0.249977111117893"/>
        <rFont val="Calibri"/>
        <family val="2"/>
        <scheme val="minor"/>
      </rPr>
      <t>61cm;</t>
    </r>
    <r>
      <rPr>
        <sz val="9"/>
        <color rgb="FF000000"/>
        <rFont val="Calibri"/>
        <family val="2"/>
        <scheme val="minor"/>
      </rPr>
      <t xml:space="preserve"> Altura 3cm; Espesor de 4 mm;  Peso 3.800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con aristas de cubierta redondeadas boleadas bordes de 3 a 5mm y esquinas con un radio mínimo de 25mm, cara inferior reforzada con múltiples nervaduras 7 longitudinales y 13 transversales tipo rejilla de 2.5mm de espesor x 20mm de altura para mayor esfuerzo. Múltiples tetones para su fijación a la estructura. Incluye en parte inferior de la cubierta reloj fechador,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t>
    </r>
    <r>
      <rPr>
        <sz val="9"/>
        <color rgb="FF000000"/>
        <rFont val="Calibri"/>
        <family val="2"/>
        <scheme val="minor"/>
      </rPr>
      <t xml:space="preserve"> Institucional: En la cubierta deberá llevar Logotipo institucional de 20 cm de longitud por inyección de acuerdo a la colocación y sentido indicado en la imagen. </t>
    </r>
    <r>
      <rPr>
        <b/>
        <sz val="9"/>
        <color rgb="FF000000"/>
        <rFont val="Calibri"/>
        <family val="2"/>
        <scheme val="minor"/>
      </rPr>
      <t>Estructura</t>
    </r>
    <r>
      <rPr>
        <sz val="9"/>
        <color rgb="FF000000"/>
        <rFont val="Calibri"/>
        <family val="2"/>
        <scheme val="minor"/>
      </rPr>
      <t xml:space="preserve"> </t>
    </r>
    <r>
      <rPr>
        <b/>
        <sz val="9"/>
        <color rgb="FF000000"/>
        <rFont val="Calibri"/>
        <family val="2"/>
        <scheme val="minor"/>
      </rPr>
      <t>Metálica</t>
    </r>
    <r>
      <rPr>
        <sz val="9"/>
        <color rgb="FF000000"/>
        <rFont val="Calibri"/>
        <family val="2"/>
        <scheme val="minor"/>
      </rPr>
      <t xml:space="preserve">: Cuatro patas de sección tubular de acero cuadrado de 1 1/4" Cal. 18, Marco de cubierta elaborado con 2 Largueros y 3 travesaños de sección tubular de acero rectangular de 1” x 2” Cal. 18. Uniones metálicas entre sí con soldadura de micro alambre aplicada con sistema MIG que no deja escoria. </t>
    </r>
    <r>
      <rPr>
        <b/>
        <sz val="9"/>
        <color rgb="FF000000"/>
        <rFont val="Calibri"/>
        <family val="2"/>
        <scheme val="minor"/>
      </rPr>
      <t xml:space="preserve">Pintura: </t>
    </r>
    <r>
      <rPr>
        <sz val="9"/>
        <color rgb="FF000000"/>
        <rFont val="Calibri"/>
        <family val="2"/>
        <scheme val="minor"/>
      </rPr>
      <t xml:space="preserve">pintura termoplástica micro pulverizada epóxica horneada a 200°C color negra semi-mate previo desengrasado y fosfatado. </t>
    </r>
    <r>
      <rPr>
        <b/>
        <sz val="9"/>
        <color rgb="FF000000"/>
        <rFont val="Calibri"/>
        <family val="2"/>
        <scheme val="minor"/>
      </rPr>
      <t>Elementos de fijación:</t>
    </r>
    <r>
      <rPr>
        <sz val="9"/>
        <color rgb="FF000000"/>
        <rFont val="Calibri"/>
        <family val="2"/>
        <scheme val="minor"/>
      </rPr>
      <t xml:space="preserve"> La Unión de la cubierta y la estructura metálica por medio de 12 orejas y 12 pijas de 12 x 3/4 cabeza hexagonal galvanizadas por la parte inferior de la cubierta. pijas invisibles e intangibles a la superficie de cubierta. </t>
    </r>
    <r>
      <rPr>
        <b/>
        <sz val="9"/>
        <color rgb="FF000000"/>
        <rFont val="Calibri"/>
        <family val="2"/>
        <scheme val="minor"/>
      </rPr>
      <t>Regatones</t>
    </r>
    <r>
      <rPr>
        <sz val="9"/>
        <color rgb="FF000000"/>
        <rFont val="Calibri"/>
        <family val="2"/>
        <scheme val="minor"/>
      </rPr>
      <t xml:space="preserve"> de polipropileno de alto impacto con base de 6 mm en las cuatro patas.</t>
    </r>
    <r>
      <rPr>
        <b/>
        <sz val="9"/>
        <color rgb="FF000000"/>
        <rFont val="Calibri"/>
        <family val="2"/>
        <scheme val="minor"/>
      </rPr>
      <t xml:space="preserve"> Dimensión Final del mueble:</t>
    </r>
    <r>
      <rPr>
        <sz val="9"/>
        <color rgb="FF000000"/>
        <rFont val="Calibri"/>
        <family val="2"/>
        <scheme val="minor"/>
      </rPr>
      <t xml:space="preserve"> Longitud </t>
    </r>
    <r>
      <rPr>
        <b/>
        <sz val="9"/>
        <color theme="8" tint="-0.249977111117893"/>
        <rFont val="Calibri"/>
        <family val="2"/>
        <scheme val="minor"/>
      </rPr>
      <t>123cm;</t>
    </r>
    <r>
      <rPr>
        <sz val="9"/>
        <color rgb="FF000000"/>
        <rFont val="Calibri"/>
        <family val="2"/>
        <scheme val="minor"/>
      </rPr>
      <t xml:space="preserve"> Ancho </t>
    </r>
    <r>
      <rPr>
        <b/>
        <sz val="9"/>
        <color theme="8" tint="-0.249977111117893"/>
        <rFont val="Calibri"/>
        <family val="2"/>
        <scheme val="minor"/>
      </rPr>
      <t>61cm;</t>
    </r>
    <r>
      <rPr>
        <sz val="9"/>
        <color rgb="FF000000"/>
        <rFont val="Calibri"/>
        <family val="2"/>
        <scheme val="minor"/>
      </rPr>
      <t xml:space="preserve"> Altura de la superficie de trabajo </t>
    </r>
    <r>
      <rPr>
        <b/>
        <sz val="9"/>
        <color theme="8" tint="-0.249977111117893"/>
        <rFont val="Calibri"/>
        <family val="2"/>
        <scheme val="minor"/>
      </rPr>
      <t>75cm;</t>
    </r>
    <r>
      <rPr>
        <sz val="9"/>
        <color rgb="FF000000"/>
        <rFont val="Calibri"/>
        <family val="2"/>
        <scheme val="minor"/>
      </rPr>
      <t xml:space="preserve"> Altura libre mínima debajo del mueble </t>
    </r>
    <r>
      <rPr>
        <b/>
        <sz val="9"/>
        <color theme="8" tint="-0.249977111117893"/>
        <rFont val="Calibri"/>
        <family val="2"/>
        <scheme val="minor"/>
      </rPr>
      <t>68cm.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mesa se entregará armada, en empaque individual de cartón o en material emplayado para evitar daños por rozaduras. </t>
    </r>
    <r>
      <rPr>
        <b/>
        <sz val="9"/>
        <color rgb="FF000000"/>
        <rFont val="Calibri"/>
        <family val="2"/>
        <scheme val="minor"/>
      </rPr>
      <t>Garantía</t>
    </r>
    <r>
      <rPr>
        <sz val="9"/>
        <color rgb="FF000000"/>
        <rFont val="Calibri"/>
        <family val="2"/>
        <scheme val="minor"/>
      </rPr>
      <t xml:space="preserve">: Todo mueble tendrá garantía de servicio en caso de ajuste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en Largo y ancho excepto calibres y espesores.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maestro polipropileno. </t>
    </r>
    <r>
      <rPr>
        <b/>
        <sz val="9"/>
        <color rgb="FF000000"/>
        <rFont val="Calibri"/>
        <family val="2"/>
        <scheme val="minor"/>
      </rPr>
      <t>Procedencia:</t>
    </r>
    <r>
      <rPr>
        <sz val="9"/>
        <color rgb="FF000000"/>
        <rFont val="Calibri"/>
        <family val="2"/>
        <scheme val="minor"/>
      </rPr>
      <t xml:space="preserve"> México.</t>
    </r>
  </si>
  <si>
    <r>
      <t>PIZARRON METÁLICO BLANCO: 240 cm de largo x 120 cm de alto. Características:</t>
    </r>
    <r>
      <rPr>
        <sz val="9"/>
        <color rgb="FF000000"/>
        <rFont val="Calibri"/>
        <family val="2"/>
        <scheme val="minor"/>
      </rPr>
      <t xml:space="preserve"> </t>
    </r>
    <r>
      <rPr>
        <b/>
        <sz val="9"/>
        <color rgb="FF000000"/>
        <rFont val="Calibri"/>
        <family val="2"/>
        <scheme val="minor"/>
      </rPr>
      <t>Superficie</t>
    </r>
    <r>
      <rPr>
        <sz val="9"/>
        <color rgb="FF000000"/>
        <rFont val="Calibri"/>
        <family val="2"/>
        <scheme val="minor"/>
      </rPr>
      <t xml:space="preserve"> hoja de una sola pieza de longitud y de ancho de lámina rolado en frio de acero de espesor cal. 26, recubierta con una primera aplicación de esmalte refractario  de fondo horneado a 850*C y una segunda capa de esmalte refractario color blanco semibrillante horneado a 850 *C . Contra cara posterior con capa protectora de esmalte refractario para garantizar producto y evitar corrosión de la hoja de lámina, la hoja se une al respaldo de hoja aislante de MDF tipo industrial de 9mm con adhesivo de contacto der alta resistencia y prensada. Contará con 6 refuerzos de lámina esmaltada Cal .26 de medidas de 100 mm x 1200 mm; permite el uso de accesorios magnéticos; permite usar marcadores para borrado fácil en seco; no se mancha ni sombrean. </t>
    </r>
    <r>
      <rPr>
        <b/>
        <sz val="9"/>
        <color rgb="FF000000"/>
        <rFont val="Calibri"/>
        <family val="2"/>
        <scheme val="minor"/>
      </rPr>
      <t>Marco</t>
    </r>
    <r>
      <rPr>
        <sz val="9"/>
        <color rgb="FF000000"/>
        <rFont val="Calibri"/>
        <family val="2"/>
        <scheme val="minor"/>
      </rPr>
      <t xml:space="preserve"> perimetral de aluminio en 2 piezas, en canal de 20mm x 15mm, la primera cubriendo la parte superior y laterales con corte a 45 grados en las esquinas, además llevara en la parte inferior una moldura especial al largo total inferior del pizarrón de 20mm x 15 mm x 30mm para porta plumón este último con corte a 45 grados. </t>
    </r>
    <r>
      <rPr>
        <b/>
        <sz val="9"/>
        <color rgb="FF000000"/>
        <rFont val="Calibri"/>
        <family val="2"/>
        <scheme val="minor"/>
      </rPr>
      <t>Incluye</t>
    </r>
    <r>
      <rPr>
        <sz val="9"/>
        <color rgb="FF000000"/>
        <rFont val="Calibri"/>
        <family val="2"/>
        <scheme val="minor"/>
      </rPr>
      <t xml:space="preserve"> doce barrenos de paso de 6.3 mm de diámetro avellanados que para su fijación por medio de tornillos de 6.3mm.  </t>
    </r>
    <r>
      <rPr>
        <b/>
        <sz val="9"/>
        <color rgb="FF000000"/>
        <rFont val="Calibri"/>
        <family val="2"/>
        <scheme val="minor"/>
      </rPr>
      <t>Dimensión final del mueble</t>
    </r>
    <r>
      <rPr>
        <sz val="9"/>
        <color rgb="FF000000"/>
        <rFont val="Calibri"/>
        <family val="2"/>
        <scheme val="minor"/>
      </rPr>
      <t xml:space="preserve">:  240cm de largo por 12 cm de alto. </t>
    </r>
    <r>
      <rPr>
        <b/>
        <sz val="9"/>
        <color rgb="FF000000"/>
        <rFont val="Calibri"/>
        <family val="2"/>
        <scheme val="minor"/>
      </rPr>
      <t>Incluye</t>
    </r>
    <r>
      <rPr>
        <sz val="9"/>
        <color rgb="FF000000"/>
        <rFont val="Calibri"/>
        <family val="2"/>
        <scheme val="minor"/>
      </rPr>
      <t xml:space="preserve"> Kit de instalación en bolsa de plástico sellada con: 12 tornillos de 6.3mm. por 52mm de longitud de cabeza plana y 12 taquetes de nylon para tornillo de 6.3mm. </t>
    </r>
    <r>
      <rPr>
        <b/>
        <sz val="9"/>
        <color rgb="FF000000"/>
        <rFont val="Calibri"/>
        <family val="2"/>
        <scheme val="minor"/>
      </rPr>
      <t>Especificaciones</t>
    </r>
    <r>
      <rPr>
        <sz val="9"/>
        <color rgb="FF000000"/>
        <rFont val="Calibri"/>
        <family val="2"/>
        <scheme val="minor"/>
      </rPr>
      <t xml:space="preserve"> y medidas mínimas requeridas sin tolerancia. </t>
    </r>
    <r>
      <rPr>
        <b/>
        <sz val="9"/>
        <color rgb="FF000000"/>
        <rFont val="Calibri"/>
        <family val="2"/>
        <scheme val="minor"/>
      </rPr>
      <t>Color:</t>
    </r>
    <r>
      <rPr>
        <sz val="9"/>
        <color rgb="FF000000"/>
        <rFont val="Calibri"/>
        <family val="2"/>
        <scheme val="minor"/>
      </rPr>
      <t xml:space="preserve"> esmalte vítreo blanco de baja refracción. </t>
    </r>
    <r>
      <rPr>
        <b/>
        <sz val="9"/>
        <color rgb="FF000000"/>
        <rFont val="Calibri"/>
        <family val="2"/>
        <scheme val="minor"/>
      </rPr>
      <t>Logotipo:</t>
    </r>
    <r>
      <rPr>
        <sz val="9"/>
        <color rgb="FF000000"/>
        <rFont val="Calibri"/>
        <family val="2"/>
        <scheme val="minor"/>
      </rPr>
      <t xml:space="preserve"> sin Logotipo. </t>
    </r>
    <r>
      <rPr>
        <b/>
        <sz val="9"/>
        <color rgb="FF000000"/>
        <rFont val="Calibri"/>
        <family val="2"/>
        <scheme val="minor"/>
      </rPr>
      <t>Empaque:</t>
    </r>
    <r>
      <rPr>
        <sz val="9"/>
        <color rgb="FF000000"/>
        <rFont val="Calibri"/>
        <family val="2"/>
        <scheme val="minor"/>
      </rPr>
      <t xml:space="preserve"> Empacado en paquetes de 2 piezas con caras de cartón corrugado. </t>
    </r>
    <r>
      <rPr>
        <b/>
        <sz val="9"/>
        <color rgb="FF000000"/>
        <rFont val="Calibri"/>
        <family val="2"/>
        <scheme val="minor"/>
      </rPr>
      <t xml:space="preserve">Garantía: </t>
    </r>
    <r>
      <rPr>
        <sz val="9"/>
        <color rgb="FF000000"/>
        <rFont val="Calibri"/>
        <family val="2"/>
        <scheme val="minor"/>
      </rPr>
      <t xml:space="preserve">10 años en condiciones normales de uso.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Pintaron 120 x 240. </t>
    </r>
    <r>
      <rPr>
        <b/>
        <sz val="9"/>
        <color rgb="FF000000"/>
        <rFont val="Calibri"/>
        <family val="2"/>
        <scheme val="minor"/>
      </rPr>
      <t>Procedencia:</t>
    </r>
    <r>
      <rPr>
        <sz val="9"/>
        <color rgb="FF000000"/>
        <rFont val="Calibri"/>
        <family val="2"/>
        <scheme val="minor"/>
      </rPr>
      <t xml:space="preserve"> México.</t>
    </r>
  </si>
  <si>
    <t>DESCRIPCION INDUSTRIAS ORDOÑEZ</t>
  </si>
  <si>
    <t>SILLA APILABLE PARA PREESCOLAR</t>
  </si>
  <si>
    <t>MESA TRAPEZOIDAL PARA PRIMARIA PR1</t>
  </si>
  <si>
    <t xml:space="preserve">PIZARRON </t>
  </si>
  <si>
    <t>MESA TRAPEZOIDAL PRESCOLAR</t>
  </si>
  <si>
    <t>Subtotal</t>
  </si>
  <si>
    <t>Iva</t>
  </si>
  <si>
    <t>Total</t>
  </si>
  <si>
    <t>Descripción</t>
  </si>
  <si>
    <t>Totales</t>
  </si>
  <si>
    <t>Precio</t>
  </si>
  <si>
    <t>COSTO</t>
  </si>
  <si>
    <t>CANTIDAD</t>
  </si>
  <si>
    <t>SUGERIDO PARA ADELANTAR ENTREGA</t>
  </si>
  <si>
    <t>Precio Venta Ind Ordoñez</t>
  </si>
  <si>
    <t>Título</t>
  </si>
  <si>
    <t>REMISION</t>
  </si>
  <si>
    <t>FOLIO</t>
  </si>
  <si>
    <t>Área</t>
  </si>
  <si>
    <t>Ventas</t>
  </si>
  <si>
    <t>Fecha</t>
  </si>
  <si>
    <t>No. De Cliente</t>
  </si>
  <si>
    <t>No. Pedido</t>
  </si>
  <si>
    <t>Condiciones</t>
  </si>
  <si>
    <t>DATOS DE FACTURACIÓN</t>
  </si>
  <si>
    <t xml:space="preserve">Nombre </t>
  </si>
  <si>
    <t>Industrias Ordoñez S.A. de C.V.</t>
  </si>
  <si>
    <t>R.F.C.</t>
  </si>
  <si>
    <t>C.P.</t>
  </si>
  <si>
    <t>Asesor:</t>
  </si>
  <si>
    <t>Sergio Macias</t>
  </si>
  <si>
    <t>Domicilio</t>
  </si>
  <si>
    <t>Calle 20 # 91 entre 13 y 15</t>
  </si>
  <si>
    <t>Levanto Pedido:</t>
  </si>
  <si>
    <t>Laura Sagun</t>
  </si>
  <si>
    <t>Colonia</t>
  </si>
  <si>
    <t>Col. Chuburná C.P. 97205</t>
  </si>
  <si>
    <t>Cliente Nuevo:</t>
  </si>
  <si>
    <t>SI</t>
  </si>
  <si>
    <t>Ciudad</t>
  </si>
  <si>
    <t>Merida, Yucatan</t>
  </si>
  <si>
    <t>Medio</t>
  </si>
  <si>
    <t>Tranporte Consolidado</t>
  </si>
  <si>
    <t>Teléfono</t>
  </si>
  <si>
    <t>999 981 2802</t>
  </si>
  <si>
    <t>LAB</t>
  </si>
  <si>
    <t>Guadalajara</t>
  </si>
  <si>
    <t>E-mail</t>
  </si>
  <si>
    <t>ventas1@ofindustrias.com.mx</t>
  </si>
  <si>
    <t>DATOS DE ENTREGA</t>
  </si>
  <si>
    <t>FORMA DE ENTREGA</t>
  </si>
  <si>
    <t>Embaques por Trailer o Mudanza hasta Merida, El cliente paga</t>
  </si>
  <si>
    <t>Nosotros</t>
  </si>
  <si>
    <t>Cliente Recoge</t>
  </si>
  <si>
    <t>Ciudad / Estado</t>
  </si>
  <si>
    <t>Transporte</t>
  </si>
  <si>
    <t>X</t>
  </si>
  <si>
    <t>Contacto y Teléfono</t>
  </si>
  <si>
    <t>Fecha de Entrega</t>
  </si>
  <si>
    <t>Horario de Entrega</t>
  </si>
  <si>
    <t>Servicio</t>
  </si>
  <si>
    <t>Francisco Celis Canto: 999 125 5314</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</si>
  <si>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</si>
  <si>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</si>
  <si>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</si>
  <si>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</si>
  <si>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</si>
  <si>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</si>
  <si>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</si>
  <si>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</si>
  <si>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</si>
  <si>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</si>
  <si>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</si>
  <si>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</si>
  <si>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</si>
  <si>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</si>
  <si>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</si>
  <si>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</si>
  <si>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</si>
  <si>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</si>
  <si>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</si>
  <si>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</si>
  <si>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</si>
  <si>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</si>
  <si>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</si>
  <si>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</si>
  <si>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</si>
  <si>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</si>
  <si>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IOR100215NY4</t>
  </si>
  <si>
    <t xml:space="preserve">PIZARRON METÁLICO BLANCO: 240 cm de largo x 120 cm de alto. Marca: Grupo Arsa. Modelo: Pintaron 120 x 240. </t>
  </si>
  <si>
    <t>MESA PARA MAESTRO.  Cubierta: Longitud 123cm;  Ancho 61cm. Marca: Grupo Arsa. Modelo: Mesa maestro</t>
  </si>
  <si>
    <t>MESA TRAPEZOIDAL PARA PREESCOLAR. Cubierta: Medidas: Longitud mayor 123cm;  Longitud Menor 68cm;  Ancho 56cm.  Marca: Grupo Arsa. Modelo: Mesa Trapezoidal infantil.</t>
  </si>
  <si>
    <t>TRAPEZOIDAL PARA PRIMARIA BAJA PR1 (PRIMER, SEGUNDO Y TERCER GRADO).Cubierta: Medidas: Longitud Mayor 123cm;  Longitud Menor 68cm;  Ancho 56cm;  Marca: Grupo Arsa. Modelo: Mesa Trapezoidal</t>
  </si>
  <si>
    <t>Saldo</t>
  </si>
  <si>
    <t>GDL-219</t>
  </si>
  <si>
    <t>1 Anticipo 31 diciembre</t>
  </si>
  <si>
    <t xml:space="preserve">40% anticipo </t>
  </si>
  <si>
    <t>GDL-219-1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</si>
</sst>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0.00;[Red]#,##0.00"/>
  </numFmts>
  <fonts count="30" x14ac:knownFonts="1">
    <font>
      <sz val="11"/>
      <color theme="1"/>
      <name val="Calibri"/>
      <family val="2"/>
      <scheme val="minor"/>
    </font>
    <font>
      <sz val="11"/>
      <color theme="1"/>
      <name val="Calibri"/>
      <family val="2"/>
      <scheme val="minor"/>
    </font>
    <font>
      <sz val="9"/>
      <color theme="1"/>
      <name val="Arial"/>
      <family val="2"/>
    </font>
    <font>
      <b/>
      <sz val="9"/>
      <color rgb="FF000000"/>
      <name val="Arial"/>
      <family val="2"/>
    </font>
    <font>
      <sz val="9"/>
      <color rgb="FF000000"/>
      <name val="Arial"/>
      <family val="2"/>
    </font>
    <font>
      <sz val="9"/>
      <color theme="1"/>
      <name val="Calibri"/>
      <family val="2"/>
      <scheme val="minor"/>
    </font>
    <font>
      <b/>
      <sz val="9"/>
      <color theme="1"/>
      <name val="Calibri"/>
      <family val="2"/>
      <scheme val="minor"/>
    </font>
    <font>
      <b/>
      <sz val="9"/>
      <color theme="8" tint="-0.249977111117893"/>
      <name val="Calibri"/>
      <family val="2"/>
      <scheme val="minor"/>
    </font>
    <font>
      <b/>
      <sz val="11"/>
      <color theme="1"/>
      <name val="Calibri"/>
      <family val="2"/>
      <scheme val="minor"/>
    </font>
    <font>
      <b/>
      <sz val="9"/>
      <color rgb="FF000000"/>
      <name val="Calibri"/>
      <family val="2"/>
      <scheme val="minor"/>
    </font>
    <font>
      <sz val="9"/>
      <color rgb="FF000000"/>
      <name val="Calibri"/>
      <family val="2"/>
      <scheme val="minor"/>
    </font>
    <font>
      <b/>
      <sz val="9"/>
      <color rgb="FF0070C0"/>
      <name val="Calibri"/>
      <family val="2"/>
      <scheme val="minor"/>
    </font>
    <font>
      <sz val="11"/>
      <color rgb="FFFF0000"/>
      <name val="Calibri"/>
      <family val="2"/>
      <scheme val="minor"/>
    </font>
    <font>
      <sz val="11"/>
      <name val="Calibri"/>
      <family val="2"/>
      <scheme val="minor"/>
    </font>
    <font>
      <b/>
      <sz val="11"/>
      <color rgb="FF002060"/>
      <name val="Calibri"/>
      <family val="2"/>
      <scheme val="minor"/>
    </font>
    <font>
      <sz val="11"/>
      <color rgb="FF002060"/>
      <name val="Calibri"/>
      <family val="2"/>
      <scheme val="minor"/>
    </font>
    <font>
      <sz val="11"/>
      <color theme="8" tint="-0.499984740745262"/>
      <name val="Calibri"/>
      <family val="2"/>
      <scheme val="minor"/>
    </font>
    <font>
      <b/>
      <sz val="11"/>
      <color theme="8" tint="-0.499984740745262"/>
      <name val="Calibri"/>
      <family val="2"/>
      <scheme val="minor"/>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s>
  <fills count="8">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3" fillId="0" borderId="0" applyNumberFormat="0" applyFill="0" applyBorder="0" applyAlignment="0" applyProtection="0"/>
  </cellStyleXfs>
  <cellXfs count="150">
    <xf numFmtId="0" fontId="0" fillId="0" borderId="0" xfId="0"/>
    <xf numFmtId="0" fontId="5" fillId="0" borderId="0" xfId="0" applyFont="1"/>
    <xf numFmtId="0" fontId="5" fillId="0" borderId="0" xfId="0" applyFont="1" applyFill="1" applyAlignment="1">
      <alignment horizontal="left" vertical="top"/>
    </xf>
    <xf numFmtId="0" fontId="5" fillId="0" borderId="0" xfId="0" applyFont="1" applyAlignment="1">
      <alignment horizontal="center" vertical="center"/>
    </xf>
    <xf numFmtId="0" fontId="6" fillId="3" borderId="1" xfId="0" applyFont="1" applyFill="1" applyBorder="1" applyAlignment="1">
      <alignment horizontal="center" vertical="center" wrapText="1"/>
    </xf>
    <xf numFmtId="0" fontId="0" fillId="0" borderId="0" xfId="0"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6" fillId="3" borderId="0" xfId="0" applyFont="1" applyFill="1" applyAlignment="1">
      <alignment horizontal="center" vertical="center"/>
    </xf>
    <xf numFmtId="0" fontId="9" fillId="0" borderId="2" xfId="0" applyFont="1" applyBorder="1" applyAlignment="1">
      <alignment horizontal="left" vertical="top" wrapText="1"/>
    </xf>
    <xf numFmtId="0" fontId="4" fillId="4" borderId="4" xfId="0" applyFont="1" applyFill="1" applyBorder="1" applyAlignment="1">
      <alignment horizontal="center" vertical="center"/>
    </xf>
    <xf numFmtId="0" fontId="4" fillId="0"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4" borderId="2" xfId="0" applyFont="1" applyFill="1" applyBorder="1" applyAlignment="1">
      <alignment horizontal="left" vertical="top"/>
    </xf>
    <xf numFmtId="0" fontId="4" fillId="0" borderId="4" xfId="0" applyFont="1" applyFill="1" applyBorder="1" applyAlignment="1">
      <alignment horizontal="center" vertical="center" wrapText="1"/>
    </xf>
    <xf numFmtId="0" fontId="0" fillId="0" borderId="0" xfId="0" applyFont="1"/>
    <xf numFmtId="44" fontId="0" fillId="0" borderId="0" xfId="0" applyNumberFormat="1" applyFont="1"/>
    <xf numFmtId="44" fontId="14" fillId="5" borderId="1" xfId="2" applyFont="1" applyFill="1" applyBorder="1" applyAlignment="1">
      <alignment horizontal="center" vertical="center" wrapText="1"/>
    </xf>
    <xf numFmtId="44" fontId="15" fillId="0" borderId="1" xfId="2" applyFont="1" applyFill="1" applyBorder="1"/>
    <xf numFmtId="0" fontId="14" fillId="5" borderId="1" xfId="0" applyFont="1" applyFill="1" applyBorder="1" applyAlignment="1">
      <alignment horizontal="center"/>
    </xf>
    <xf numFmtId="44" fontId="15" fillId="0" borderId="1" xfId="0" applyNumberFormat="1" applyFont="1" applyFill="1" applyBorder="1"/>
    <xf numFmtId="44" fontId="15" fillId="0" borderId="1" xfId="0" applyNumberFormat="1" applyFont="1" applyBorder="1"/>
    <xf numFmtId="16" fontId="17" fillId="5" borderId="1" xfId="0" applyNumberFormat="1" applyFont="1" applyFill="1" applyBorder="1" applyAlignment="1">
      <alignment horizontal="center" vertical="center"/>
    </xf>
    <xf numFmtId="0" fontId="17" fillId="5" borderId="1" xfId="0" applyFont="1" applyFill="1" applyBorder="1" applyAlignment="1">
      <alignment horizontal="center" vertical="center"/>
    </xf>
    <xf numFmtId="0" fontId="0" fillId="0" borderId="1" xfId="0" applyFont="1" applyBorder="1" applyAlignment="1">
      <alignment horizontal="center"/>
    </xf>
    <xf numFmtId="0" fontId="0" fillId="0" borderId="0" xfId="0" applyFont="1" applyAlignment="1">
      <alignment horizontal="center"/>
    </xf>
    <xf numFmtId="0" fontId="8" fillId="0" borderId="0" xfId="0" applyFont="1"/>
    <xf numFmtId="43" fontId="0" fillId="0" borderId="0" xfId="1" applyFont="1"/>
    <xf numFmtId="43" fontId="0" fillId="0" borderId="0" xfId="0" applyNumberFormat="1" applyFont="1"/>
    <xf numFmtId="9" fontId="0" fillId="0" borderId="0" xfId="0" applyNumberFormat="1" applyFont="1"/>
    <xf numFmtId="0" fontId="0" fillId="0" borderId="1" xfId="0" applyFont="1" applyFill="1" applyBorder="1"/>
    <xf numFmtId="0" fontId="0" fillId="0" borderId="1" xfId="0" applyFont="1" applyFill="1" applyBorder="1" applyAlignment="1">
      <alignment horizontal="center"/>
    </xf>
    <xf numFmtId="0" fontId="12" fillId="0" borderId="1" xfId="0" applyFont="1" applyFill="1" applyBorder="1" applyAlignment="1">
      <alignment horizontal="center"/>
    </xf>
    <xf numFmtId="44" fontId="16" fillId="0" borderId="1" xfId="0" applyNumberFormat="1" applyFont="1" applyFill="1" applyBorder="1"/>
    <xf numFmtId="43" fontId="0" fillId="0" borderId="1" xfId="1" applyFont="1" applyBorder="1" applyAlignment="1">
      <alignment horizontal="center"/>
    </xf>
    <xf numFmtId="0" fontId="13" fillId="0" borderId="1" xfId="0" applyFont="1" applyFill="1" applyBorder="1" applyAlignment="1">
      <alignment horizontal="center"/>
    </xf>
    <xf numFmtId="0" fontId="18" fillId="0" borderId="0" xfId="0" applyFont="1" applyAlignment="1">
      <alignment vertical="center"/>
    </xf>
    <xf numFmtId="0" fontId="18" fillId="5" borderId="9" xfId="0" applyFont="1" applyFill="1" applyBorder="1" applyAlignment="1">
      <alignment vertical="center"/>
    </xf>
    <xf numFmtId="0" fontId="18" fillId="5" borderId="10" xfId="0" applyFont="1" applyFill="1" applyBorder="1" applyAlignment="1">
      <alignment vertical="center"/>
    </xf>
    <xf numFmtId="0" fontId="18" fillId="5" borderId="11" xfId="0" applyFont="1" applyFill="1" applyBorder="1" applyAlignment="1">
      <alignment vertical="center"/>
    </xf>
    <xf numFmtId="0" fontId="2" fillId="5" borderId="5" xfId="0" applyFont="1" applyFill="1" applyBorder="1" applyAlignment="1">
      <alignment horizontal="center" vertical="center"/>
    </xf>
    <xf numFmtId="0" fontId="27" fillId="0" borderId="0" xfId="0" applyFont="1" applyAlignment="1">
      <alignment vertical="center"/>
    </xf>
    <xf numFmtId="0" fontId="22" fillId="0" borderId="5" xfId="0" applyFont="1" applyBorder="1" applyAlignment="1">
      <alignment vertical="center" wrapText="1"/>
    </xf>
    <xf numFmtId="0" fontId="29" fillId="0" borderId="16" xfId="0" applyFont="1" applyBorder="1" applyAlignment="1">
      <alignment vertical="center"/>
    </xf>
    <xf numFmtId="0" fontId="29" fillId="0" borderId="0" xfId="0" applyFont="1" applyAlignment="1">
      <alignment vertical="center"/>
    </xf>
    <xf numFmtId="15" fontId="29" fillId="0" borderId="0" xfId="0" applyNumberFormat="1" applyFont="1" applyAlignment="1">
      <alignment horizontal="center" vertical="center"/>
    </xf>
    <xf numFmtId="0" fontId="29" fillId="0" borderId="0" xfId="0" applyFont="1" applyAlignment="1">
      <alignment horizontal="center" vertical="center"/>
    </xf>
    <xf numFmtId="43" fontId="18" fillId="0" borderId="0" xfId="1" applyFont="1" applyAlignment="1">
      <alignment vertical="center"/>
    </xf>
    <xf numFmtId="43" fontId="27" fillId="0" borderId="0" xfId="1" applyFont="1" applyAlignment="1">
      <alignment vertical="center"/>
    </xf>
    <xf numFmtId="0" fontId="18" fillId="0" borderId="5" xfId="0" applyFont="1" applyBorder="1" applyAlignment="1">
      <alignment vertical="center" wrapText="1"/>
    </xf>
    <xf numFmtId="9" fontId="18" fillId="0" borderId="0" xfId="0" applyNumberFormat="1" applyFont="1" applyAlignment="1">
      <alignment vertical="center"/>
    </xf>
    <xf numFmtId="10" fontId="18" fillId="0" borderId="0" xfId="0" applyNumberFormat="1" applyFont="1" applyAlignment="1">
      <alignment vertical="center"/>
    </xf>
    <xf numFmtId="0" fontId="18" fillId="0" borderId="5" xfId="0" applyFont="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10" xfId="0" applyFont="1" applyFill="1" applyBorder="1" applyAlignment="1">
      <alignment horizontal="center" vertical="center"/>
    </xf>
    <xf numFmtId="0" fontId="20" fillId="5" borderId="11" xfId="0" applyFont="1" applyFill="1" applyBorder="1" applyAlignment="1">
      <alignment horizontal="center" vertical="center"/>
    </xf>
    <xf numFmtId="15" fontId="19" fillId="0" borderId="12" xfId="0" applyNumberFormat="1" applyFont="1" applyBorder="1" applyAlignment="1">
      <alignment horizontal="center" vertical="center"/>
    </xf>
    <xf numFmtId="15" fontId="19" fillId="0" borderId="13" xfId="0" applyNumberFormat="1" applyFont="1" applyBorder="1" applyAlignment="1">
      <alignment horizontal="center" vertical="center"/>
    </xf>
    <xf numFmtId="15" fontId="19" fillId="0" borderId="14" xfId="0" applyNumberFormat="1"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14" xfId="0" applyFont="1" applyBorder="1" applyAlignment="1">
      <alignment horizontal="center" vertical="center"/>
    </xf>
    <xf numFmtId="0" fontId="22" fillId="7" borderId="12"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4" xfId="0" applyFont="1" applyFill="1" applyBorder="1" applyAlignment="1">
      <alignment horizontal="center" vertical="center"/>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8" fillId="5" borderId="6" xfId="0" applyFont="1" applyFill="1" applyBorder="1" applyAlignment="1">
      <alignment horizontal="center" vertical="center"/>
    </xf>
    <xf numFmtId="0" fontId="18" fillId="5" borderId="7" xfId="0" applyFont="1" applyFill="1" applyBorder="1" applyAlignment="1">
      <alignment horizontal="center" vertical="center"/>
    </xf>
    <xf numFmtId="0" fontId="19" fillId="0" borderId="5" xfId="0" applyFont="1" applyBorder="1" applyAlignment="1">
      <alignment horizontal="center" vertical="center"/>
    </xf>
    <xf numFmtId="0" fontId="19" fillId="5" borderId="5" xfId="0" applyFont="1" applyFill="1" applyBorder="1" applyAlignment="1">
      <alignment horizontal="center" vertical="center"/>
    </xf>
    <xf numFmtId="0" fontId="18" fillId="5" borderId="8" xfId="0" applyFont="1" applyFill="1" applyBorder="1" applyAlignment="1">
      <alignment horizontal="center" vertical="center"/>
    </xf>
    <xf numFmtId="0" fontId="2" fillId="5" borderId="5" xfId="0" applyFont="1" applyFill="1" applyBorder="1" applyAlignment="1">
      <alignment horizontal="left" vertical="center"/>
    </xf>
    <xf numFmtId="0" fontId="18" fillId="0" borderId="5" xfId="0" applyFont="1" applyBorder="1" applyAlignment="1">
      <alignment horizontal="left" vertical="center"/>
    </xf>
    <xf numFmtId="0" fontId="20" fillId="5" borderId="5" xfId="0" applyFont="1" applyFill="1" applyBorder="1" applyAlignment="1">
      <alignment horizontal="left" vertical="center"/>
    </xf>
    <xf numFmtId="0" fontId="18" fillId="5" borderId="5" xfId="0" applyFont="1" applyFill="1" applyBorder="1" applyAlignment="1">
      <alignment horizontal="left" vertical="center"/>
    </xf>
    <xf numFmtId="0" fontId="18" fillId="5" borderId="15" xfId="0" applyFont="1" applyFill="1" applyBorder="1" applyAlignment="1">
      <alignment horizontal="center" vertical="center"/>
    </xf>
    <xf numFmtId="0" fontId="19" fillId="0" borderId="5" xfId="0" applyFont="1" applyBorder="1" applyAlignment="1">
      <alignment horizontal="left" vertical="center"/>
    </xf>
    <xf numFmtId="0" fontId="23" fillId="0" borderId="5" xfId="3" applyBorder="1" applyAlignment="1">
      <alignment horizontal="left" vertical="center"/>
    </xf>
    <xf numFmtId="0" fontId="24" fillId="0" borderId="5" xfId="0" applyFont="1" applyBorder="1" applyAlignment="1">
      <alignment horizontal="left" vertical="center"/>
    </xf>
    <xf numFmtId="0" fontId="25" fillId="5" borderId="6" xfId="0" applyFont="1" applyFill="1" applyBorder="1" applyAlignment="1">
      <alignment horizontal="left" vertical="center" wrapText="1"/>
    </xf>
    <xf numFmtId="0" fontId="25" fillId="5" borderId="8" xfId="0" applyFont="1" applyFill="1" applyBorder="1" applyAlignment="1">
      <alignment horizontal="left" vertical="center" wrapText="1"/>
    </xf>
    <xf numFmtId="0" fontId="25" fillId="5" borderId="7" xfId="0" applyFont="1" applyFill="1" applyBorder="1" applyAlignment="1">
      <alignment horizontal="left" vertical="center" wrapText="1"/>
    </xf>
    <xf numFmtId="0" fontId="18" fillId="5" borderId="5" xfId="0" applyFont="1" applyFill="1" applyBorder="1" applyAlignment="1">
      <alignment horizontal="center" vertical="center"/>
    </xf>
    <xf numFmtId="0" fontId="18" fillId="5" borderId="5" xfId="0" applyFont="1" applyFill="1" applyBorder="1" applyAlignment="1">
      <alignment horizontal="left" vertical="center" wrapText="1"/>
    </xf>
    <xf numFmtId="0" fontId="18" fillId="0" borderId="5" xfId="0" applyFont="1" applyBorder="1" applyAlignment="1">
      <alignment horizontal="left" vertical="center" wrapText="1"/>
    </xf>
    <xf numFmtId="0" fontId="18" fillId="5" borderId="5" xfId="0" applyFont="1" applyFill="1" applyBorder="1" applyAlignment="1">
      <alignment horizontal="center" vertical="top" wrapText="1"/>
    </xf>
    <xf numFmtId="0" fontId="26" fillId="0" borderId="5" xfId="0" applyFont="1" applyBorder="1" applyAlignment="1">
      <alignment horizontal="center" vertical="center"/>
    </xf>
    <xf numFmtId="0" fontId="18" fillId="6" borderId="5" xfId="0" applyFont="1" applyFill="1" applyBorder="1" applyAlignment="1">
      <alignment horizontal="center" vertical="center"/>
    </xf>
    <xf numFmtId="0" fontId="18" fillId="6" borderId="5" xfId="0" applyFont="1" applyFill="1" applyBorder="1" applyAlignment="1">
      <alignment horizontal="center" vertical="center" wrapText="1"/>
    </xf>
    <xf numFmtId="0" fontId="18" fillId="5" borderId="5" xfId="0" applyFont="1" applyFill="1" applyBorder="1" applyAlignment="1">
      <alignment horizontal="center" vertical="top"/>
    </xf>
    <xf numFmtId="0" fontId="19" fillId="0" borderId="5" xfId="0" applyFont="1" applyBorder="1" applyAlignment="1">
      <alignment horizontal="center" vertical="center" wrapText="1"/>
    </xf>
    <xf numFmtId="16" fontId="19" fillId="0" borderId="5" xfId="0" applyNumberFormat="1" applyFont="1" applyBorder="1" applyAlignment="1">
      <alignment horizontal="center" vertical="center"/>
    </xf>
    <xf numFmtId="20" fontId="20" fillId="0" borderId="5" xfId="0" applyNumberFormat="1" applyFont="1" applyBorder="1" applyAlignment="1">
      <alignment horizontal="center" vertical="center" wrapText="1"/>
    </xf>
    <xf numFmtId="0" fontId="27" fillId="0" borderId="5" xfId="0" applyFont="1" applyBorder="1" applyAlignment="1">
      <alignment horizontal="center" vertical="center"/>
    </xf>
    <xf numFmtId="3" fontId="18" fillId="0" borderId="5" xfId="0" applyNumberFormat="1" applyFont="1" applyBorder="1" applyAlignment="1">
      <alignment horizontal="center" vertical="center"/>
    </xf>
    <xf numFmtId="0" fontId="18" fillId="0" borderId="5" xfId="0" applyFont="1" applyBorder="1" applyAlignment="1">
      <alignment horizontal="center" vertical="top"/>
    </xf>
    <xf numFmtId="12" fontId="18" fillId="0" borderId="5" xfId="0" applyNumberFormat="1" applyFont="1" applyBorder="1" applyAlignment="1">
      <alignment horizontal="center" vertical="center" wrapText="1"/>
    </xf>
    <xf numFmtId="0" fontId="18" fillId="0" borderId="5" xfId="0" applyFont="1" applyBorder="1" applyAlignment="1">
      <alignment horizontal="left" vertical="top" wrapText="1"/>
    </xf>
    <xf numFmtId="164" fontId="18" fillId="0" borderId="5" xfId="0" applyNumberFormat="1" applyFont="1" applyBorder="1" applyAlignment="1">
      <alignment horizontal="right"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6" xfId="0" applyFont="1" applyBorder="1" applyAlignment="1">
      <alignment horizontal="center" vertical="center"/>
    </xf>
    <xf numFmtId="0" fontId="18" fillId="0" borderId="0" xfId="0" applyFont="1" applyBorder="1" applyAlignment="1">
      <alignment horizontal="center" vertical="center"/>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9" xfId="0" applyFont="1" applyBorder="1" applyAlignment="1">
      <alignment horizontal="left" vertical="center" wrapText="1"/>
    </xf>
    <xf numFmtId="0" fontId="18" fillId="0" borderId="10" xfId="0" applyFont="1" applyBorder="1" applyAlignment="1">
      <alignment horizontal="left" vertical="center" wrapText="1"/>
    </xf>
    <xf numFmtId="0" fontId="18" fillId="0" borderId="11" xfId="0" applyFont="1" applyBorder="1" applyAlignment="1">
      <alignment horizontal="left" vertical="center" wrapText="1"/>
    </xf>
    <xf numFmtId="0" fontId="28" fillId="5" borderId="5" xfId="0" applyFont="1" applyFill="1" applyBorder="1" applyAlignment="1">
      <alignment horizontal="left" vertical="center"/>
    </xf>
    <xf numFmtId="0" fontId="2" fillId="0" borderId="5" xfId="0" applyFont="1" applyFill="1" applyBorder="1" applyAlignment="1">
      <alignment horizontal="left" vertical="center" wrapText="1"/>
    </xf>
    <xf numFmtId="0" fontId="0" fillId="5" borderId="5" xfId="0" applyFill="1" applyBorder="1" applyAlignment="1">
      <alignment horizontal="left"/>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29" fillId="0" borderId="16" xfId="0" applyFont="1" applyBorder="1" applyAlignment="1">
      <alignment horizontal="left" vertical="center" wrapText="1"/>
    </xf>
    <xf numFmtId="0" fontId="29" fillId="0" borderId="0" xfId="0" applyFont="1" applyAlignment="1">
      <alignment horizontal="left" vertical="center" wrapText="1"/>
    </xf>
    <xf numFmtId="0" fontId="29" fillId="0" borderId="0" xfId="0" applyFont="1" applyAlignment="1">
      <alignment horizontal="center" vertical="center" wrapText="1"/>
    </xf>
    <xf numFmtId="0" fontId="29"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18" fillId="0" borderId="0" xfId="0" applyFont="1" applyAlignment="1">
      <alignment horizontal="left" vertical="center"/>
    </xf>
    <xf numFmtId="0" fontId="18" fillId="0" borderId="17" xfId="0" applyFont="1" applyBorder="1" applyAlignment="1">
      <alignment horizontal="left" vertical="center"/>
    </xf>
    <xf numFmtId="0" fontId="29" fillId="0" borderId="0" xfId="0" applyFont="1" applyAlignment="1">
      <alignment horizontal="right" vertical="center" wrapText="1"/>
    </xf>
    <xf numFmtId="0" fontId="29" fillId="0" borderId="17" xfId="0" applyFont="1" applyBorder="1" applyAlignment="1">
      <alignment horizontal="right" vertical="center" wrapText="1"/>
    </xf>
    <xf numFmtId="0" fontId="29" fillId="0" borderId="16" xfId="0" applyFont="1" applyBorder="1" applyAlignment="1">
      <alignment horizontal="right"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18" fillId="0" borderId="0" xfId="0" applyFont="1" applyAlignment="1">
      <alignment horizontal="center" vertical="center"/>
    </xf>
    <xf numFmtId="43" fontId="18" fillId="0" borderId="0" xfId="1" applyFont="1" applyAlignment="1">
      <alignment horizontal="center" vertical="center"/>
    </xf>
    <xf numFmtId="15" fontId="29" fillId="0" borderId="5" xfId="0" applyNumberFormat="1" applyFont="1" applyBorder="1" applyAlignment="1">
      <alignment horizontal="center" vertical="center"/>
    </xf>
    <xf numFmtId="0" fontId="29" fillId="0" borderId="5" xfId="0" applyFont="1" applyBorder="1" applyAlignment="1">
      <alignment horizontal="center" vertical="center"/>
    </xf>
    <xf numFmtId="0" fontId="0" fillId="0" borderId="0" xfId="0" applyFont="1" applyAlignment="1">
      <alignment horizont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20" xfId="0" applyFont="1" applyBorder="1" applyAlignment="1">
      <alignment horizontal="center" vertical="center" wrapText="1"/>
    </xf>
  </cellXfs>
  <cellStyles count="4">
    <cellStyle name="Hipervínculo" xfId="3" builtinId="8"/>
    <cellStyle name="Millares" xfId="1" builtinId="3"/>
    <cellStyle name="Moneda" xfId="2" builtinId="4"/>
    <cellStyle name="Normal" xfId="0" builtinId="0"/>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152400</xdr:colOff>
      <xdr:row>25</xdr:row>
      <xdr:rowOff>28575</xdr:rowOff>
    </xdr:from>
    <xdr:ext cx="558521" cy="581025"/>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219200" y="4800600"/>
          <a:ext cx="558521" cy="581025"/>
        </a:xfrm>
        <a:prstGeom prst="rect">
          <a:avLst/>
        </a:prstGeom>
      </xdr:spPr>
    </xdr:pic>
    <xdr:clientData/>
  </xdr:oneCellAnchor>
  <xdr:oneCellAnchor>
    <xdr:from>
      <xdr:col>4</xdr:col>
      <xdr:colOff>142875</xdr:colOff>
      <xdr:row>26</xdr:row>
      <xdr:rowOff>90505</xdr:rowOff>
    </xdr:from>
    <xdr:ext cx="647700" cy="547669"/>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09675" y="5538805"/>
          <a:ext cx="647700" cy="547669"/>
        </a:xfrm>
        <a:prstGeom prst="rect">
          <a:avLst/>
        </a:prstGeom>
      </xdr:spPr>
    </xdr:pic>
    <xdr:clientData/>
  </xdr:oneCellAnchor>
  <xdr:oneCellAnchor>
    <xdr:from>
      <xdr:col>4</xdr:col>
      <xdr:colOff>28575</xdr:colOff>
      <xdr:row>24</xdr:row>
      <xdr:rowOff>28576</xdr:rowOff>
    </xdr:from>
    <xdr:ext cx="895350" cy="531358"/>
    <xdr:pic>
      <xdr:nvPicPr>
        <xdr:cNvPr id="6" name="Imagen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5375" y="4248151"/>
          <a:ext cx="895350" cy="5313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161925</xdr:colOff>
      <xdr:row>27</xdr:row>
      <xdr:rowOff>28575</xdr:rowOff>
    </xdr:from>
    <xdr:ext cx="647700" cy="547669"/>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1228725" y="7000875"/>
          <a:ext cx="647700" cy="54766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314325</xdr:colOff>
      <xdr:row>1</xdr:row>
      <xdr:rowOff>114300</xdr:rowOff>
    </xdr:from>
    <xdr:to>
      <xdr:col>4</xdr:col>
      <xdr:colOff>123468</xdr:colOff>
      <xdr:row>17</xdr:row>
      <xdr:rowOff>94871</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14325" y="304800"/>
          <a:ext cx="2857143" cy="3028571"/>
        </a:xfrm>
        <a:prstGeom prst="rect">
          <a:avLst/>
        </a:prstGeom>
      </xdr:spPr>
    </xdr:pic>
    <xdr:clientData/>
  </xdr:twoCellAnchor>
  <xdr:twoCellAnchor editAs="oneCell">
    <xdr:from>
      <xdr:col>5</xdr:col>
      <xdr:colOff>9525</xdr:colOff>
      <xdr:row>5</xdr:row>
      <xdr:rowOff>28575</xdr:rowOff>
    </xdr:from>
    <xdr:to>
      <xdr:col>9</xdr:col>
      <xdr:colOff>142477</xdr:colOff>
      <xdr:row>11</xdr:row>
      <xdr:rowOff>28432</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819525" y="981075"/>
          <a:ext cx="3180952" cy="1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148168</xdr:colOff>
      <xdr:row>1</xdr:row>
      <xdr:rowOff>822885</xdr:rowOff>
    </xdr:from>
    <xdr:ext cx="3005666" cy="1783755"/>
    <xdr:pic>
      <xdr:nvPicPr>
        <xdr:cNvPr id="2" name="Imagen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6168" y="384735"/>
          <a:ext cx="3005666" cy="17837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261937</xdr:colOff>
      <xdr:row>2</xdr:row>
      <xdr:rowOff>250030</xdr:rowOff>
    </xdr:from>
    <xdr:ext cx="3034569" cy="3034569"/>
    <xdr:pic>
      <xdr:nvPicPr>
        <xdr:cNvPr id="7" name="Imagen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3309937" y="573880"/>
          <a:ext cx="3034569" cy="3034569"/>
        </a:xfrm>
        <a:prstGeom prst="rect">
          <a:avLst/>
        </a:prstGeom>
      </xdr:spPr>
    </xdr:pic>
    <xdr:clientData/>
  </xdr:oneCellAnchor>
  <xdr:oneCellAnchor>
    <xdr:from>
      <xdr:col>2</xdr:col>
      <xdr:colOff>285750</xdr:colOff>
      <xdr:row>3</xdr:row>
      <xdr:rowOff>379473</xdr:rowOff>
    </xdr:from>
    <xdr:ext cx="2954275" cy="2954275"/>
    <xdr:pic>
      <xdr:nvPicPr>
        <xdr:cNvPr id="8" name="Imagen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3333750" y="950973"/>
          <a:ext cx="2954275" cy="2954275"/>
        </a:xfrm>
        <a:prstGeom prst="rect">
          <a:avLst/>
        </a:prstGeom>
      </xdr:spPr>
    </xdr:pic>
    <xdr:clientData/>
  </xdr:oneCellAnchor>
  <xdr:oneCellAnchor>
    <xdr:from>
      <xdr:col>2</xdr:col>
      <xdr:colOff>71437</xdr:colOff>
      <xdr:row>4</xdr:row>
      <xdr:rowOff>452437</xdr:rowOff>
    </xdr:from>
    <xdr:ext cx="3214688" cy="3214688"/>
    <xdr:pic>
      <xdr:nvPicPr>
        <xdr:cNvPr id="18" name="Imagen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4"/>
        <a:stretch>
          <a:fillRect/>
        </a:stretch>
      </xdr:blipFill>
      <xdr:spPr>
        <a:xfrm>
          <a:off x="3119437" y="1147762"/>
          <a:ext cx="3214688" cy="3214688"/>
        </a:xfrm>
        <a:prstGeom prst="rect">
          <a:avLst/>
        </a:prstGeom>
      </xdr:spPr>
    </xdr:pic>
    <xdr:clientData/>
  </xdr:oneCellAnchor>
  <xdr:oneCellAnchor>
    <xdr:from>
      <xdr:col>2</xdr:col>
      <xdr:colOff>0</xdr:colOff>
      <xdr:row>5</xdr:row>
      <xdr:rowOff>0</xdr:rowOff>
    </xdr:from>
    <xdr:ext cx="2954275" cy="2954275"/>
    <xdr:pic>
      <xdr:nvPicPr>
        <xdr:cNvPr id="23" name="Imagen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3"/>
        <a:stretch>
          <a:fillRect/>
        </a:stretch>
      </xdr:blipFill>
      <xdr:spPr>
        <a:xfrm>
          <a:off x="3048000" y="1143000"/>
          <a:ext cx="2954275" cy="29542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entas1@ofindustrias.com.m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7"/>
  <sheetViews>
    <sheetView tabSelected="1" zoomScaleNormal="100" workbookViewId="0">
      <selection activeCell="A3" sqref="A3:Y3"/>
    </sheetView>
  </sheetViews>
  <sheetFormatPr baseColWidth="10" defaultColWidth="3.7109375" defaultRowHeight="20.100000000000001" customHeight="1" x14ac:dyDescent="0.25"/>
  <cols>
    <col min="1" max="2" width="4.28515625" style="38" customWidth="1"/>
    <col min="3" max="10" width="3.7109375" style="38"/>
    <col min="11" max="11" width="4" style="38" customWidth="1"/>
    <col min="12" max="13" width="4.7109375" style="38" customWidth="1"/>
    <col min="14" max="14" width="4.140625" style="38" customWidth="1"/>
    <col min="15" max="15" width="4.28515625" style="38" customWidth="1"/>
    <col min="16" max="16" width="5.140625" style="38" customWidth="1"/>
    <col min="17" max="17" width="4.42578125" style="38" customWidth="1"/>
    <col min="18" max="18" width="4.28515625" style="38" customWidth="1"/>
    <col min="19" max="19" width="4.140625" style="38" customWidth="1"/>
    <col min="20" max="21" width="5.7109375" style="38" customWidth="1"/>
    <col min="22" max="22" width="3.7109375" style="38" customWidth="1"/>
    <col min="23" max="23" width="4.28515625" style="38" customWidth="1"/>
    <col min="24" max="24" width="3.7109375" style="38"/>
    <col min="25" max="25" width="7.28515625" style="38" customWidth="1"/>
    <col min="26" max="27" width="3.7109375" style="38"/>
    <col min="28" max="28" width="7.28515625" style="38" bestFit="1" customWidth="1"/>
    <col min="29" max="29" width="9.28515625" style="49" bestFit="1" customWidth="1"/>
    <col min="30" max="256" width="3.7109375" style="38"/>
    <col min="257" max="258" width="4.28515625" style="38" customWidth="1"/>
    <col min="259" max="266" width="3.7109375" style="38"/>
    <col min="267" max="267" width="4" style="38" customWidth="1"/>
    <col min="268" max="269" width="4.7109375" style="38" customWidth="1"/>
    <col min="270" max="270" width="4.140625" style="38" customWidth="1"/>
    <col min="271" max="271" width="4.28515625" style="38" customWidth="1"/>
    <col min="272" max="272" width="5.140625" style="38" customWidth="1"/>
    <col min="273" max="273" width="4.42578125" style="38" customWidth="1"/>
    <col min="274" max="274" width="4.28515625" style="38" customWidth="1"/>
    <col min="275" max="275" width="4.140625" style="38" customWidth="1"/>
    <col min="276" max="277" width="5.7109375" style="38" customWidth="1"/>
    <col min="278" max="278" width="3.7109375" style="38"/>
    <col min="279" max="279" width="4.28515625" style="38" customWidth="1"/>
    <col min="280" max="280" width="3.7109375" style="38"/>
    <col min="281" max="281" width="6" style="38" customWidth="1"/>
    <col min="282" max="512" width="3.7109375" style="38"/>
    <col min="513" max="514" width="4.28515625" style="38" customWidth="1"/>
    <col min="515" max="522" width="3.7109375" style="38"/>
    <col min="523" max="523" width="4" style="38" customWidth="1"/>
    <col min="524" max="525" width="4.7109375" style="38" customWidth="1"/>
    <col min="526" max="526" width="4.140625" style="38" customWidth="1"/>
    <col min="527" max="527" width="4.28515625" style="38" customWidth="1"/>
    <col min="528" max="528" width="5.140625" style="38" customWidth="1"/>
    <col min="529" max="529" width="4.42578125" style="38" customWidth="1"/>
    <col min="530" max="530" width="4.28515625" style="38" customWidth="1"/>
    <col min="531" max="531" width="4.140625" style="38" customWidth="1"/>
    <col min="532" max="533" width="5.7109375" style="38" customWidth="1"/>
    <col min="534" max="534" width="3.7109375" style="38"/>
    <col min="535" max="535" width="4.28515625" style="38" customWidth="1"/>
    <col min="536" max="536" width="3.7109375" style="38"/>
    <col min="537" max="537" width="6" style="38" customWidth="1"/>
    <col min="538" max="768" width="3.7109375" style="38"/>
    <col min="769" max="770" width="4.28515625" style="38" customWidth="1"/>
    <col min="771" max="778" width="3.7109375" style="38"/>
    <col min="779" max="779" width="4" style="38" customWidth="1"/>
    <col min="780" max="781" width="4.7109375" style="38" customWidth="1"/>
    <col min="782" max="782" width="4.140625" style="38" customWidth="1"/>
    <col min="783" max="783" width="4.28515625" style="38" customWidth="1"/>
    <col min="784" max="784" width="5.140625" style="38" customWidth="1"/>
    <col min="785" max="785" width="4.42578125" style="38" customWidth="1"/>
    <col min="786" max="786" width="4.28515625" style="38" customWidth="1"/>
    <col min="787" max="787" width="4.140625" style="38" customWidth="1"/>
    <col min="788" max="789" width="5.7109375" style="38" customWidth="1"/>
    <col min="790" max="790" width="3.7109375" style="38"/>
    <col min="791" max="791" width="4.28515625" style="38" customWidth="1"/>
    <col min="792" max="792" width="3.7109375" style="38"/>
    <col min="793" max="793" width="6" style="38" customWidth="1"/>
    <col min="794" max="1024" width="3.7109375" style="38"/>
    <col min="1025" max="1026" width="4.28515625" style="38" customWidth="1"/>
    <col min="1027" max="1034" width="3.7109375" style="38"/>
    <col min="1035" max="1035" width="4" style="38" customWidth="1"/>
    <col min="1036" max="1037" width="4.7109375" style="38" customWidth="1"/>
    <col min="1038" max="1038" width="4.140625" style="38" customWidth="1"/>
    <col min="1039" max="1039" width="4.28515625" style="38" customWidth="1"/>
    <col min="1040" max="1040" width="5.140625" style="38" customWidth="1"/>
    <col min="1041" max="1041" width="4.42578125" style="38" customWidth="1"/>
    <col min="1042" max="1042" width="4.28515625" style="38" customWidth="1"/>
    <col min="1043" max="1043" width="4.140625" style="38" customWidth="1"/>
    <col min="1044" max="1045" width="5.7109375" style="38" customWidth="1"/>
    <col min="1046" max="1046" width="3.7109375" style="38"/>
    <col min="1047" max="1047" width="4.28515625" style="38" customWidth="1"/>
    <col min="1048" max="1048" width="3.7109375" style="38"/>
    <col min="1049" max="1049" width="6" style="38" customWidth="1"/>
    <col min="1050" max="1280" width="3.7109375" style="38"/>
    <col min="1281" max="1282" width="4.28515625" style="38" customWidth="1"/>
    <col min="1283" max="1290" width="3.7109375" style="38"/>
    <col min="1291" max="1291" width="4" style="38" customWidth="1"/>
    <col min="1292" max="1293" width="4.7109375" style="38" customWidth="1"/>
    <col min="1294" max="1294" width="4.140625" style="38" customWidth="1"/>
    <col min="1295" max="1295" width="4.28515625" style="38" customWidth="1"/>
    <col min="1296" max="1296" width="5.140625" style="38" customWidth="1"/>
    <col min="1297" max="1297" width="4.42578125" style="38" customWidth="1"/>
    <col min="1298" max="1298" width="4.28515625" style="38" customWidth="1"/>
    <col min="1299" max="1299" width="4.140625" style="38" customWidth="1"/>
    <col min="1300" max="1301" width="5.7109375" style="38" customWidth="1"/>
    <col min="1302" max="1302" width="3.7109375" style="38"/>
    <col min="1303" max="1303" width="4.28515625" style="38" customWidth="1"/>
    <col min="1304" max="1304" width="3.7109375" style="38"/>
    <col min="1305" max="1305" width="6" style="38" customWidth="1"/>
    <col min="1306" max="1536" width="3.7109375" style="38"/>
    <col min="1537" max="1538" width="4.28515625" style="38" customWidth="1"/>
    <col min="1539" max="1546" width="3.7109375" style="38"/>
    <col min="1547" max="1547" width="4" style="38" customWidth="1"/>
    <col min="1548" max="1549" width="4.7109375" style="38" customWidth="1"/>
    <col min="1550" max="1550" width="4.140625" style="38" customWidth="1"/>
    <col min="1551" max="1551" width="4.28515625" style="38" customWidth="1"/>
    <col min="1552" max="1552" width="5.140625" style="38" customWidth="1"/>
    <col min="1553" max="1553" width="4.42578125" style="38" customWidth="1"/>
    <col min="1554" max="1554" width="4.28515625" style="38" customWidth="1"/>
    <col min="1555" max="1555" width="4.140625" style="38" customWidth="1"/>
    <col min="1556" max="1557" width="5.7109375" style="38" customWidth="1"/>
    <col min="1558" max="1558" width="3.7109375" style="38"/>
    <col min="1559" max="1559" width="4.28515625" style="38" customWidth="1"/>
    <col min="1560" max="1560" width="3.7109375" style="38"/>
    <col min="1561" max="1561" width="6" style="38" customWidth="1"/>
    <col min="1562" max="1792" width="3.7109375" style="38"/>
    <col min="1793" max="1794" width="4.28515625" style="38" customWidth="1"/>
    <col min="1795" max="1802" width="3.7109375" style="38"/>
    <col min="1803" max="1803" width="4" style="38" customWidth="1"/>
    <col min="1804" max="1805" width="4.7109375" style="38" customWidth="1"/>
    <col min="1806" max="1806" width="4.140625" style="38" customWidth="1"/>
    <col min="1807" max="1807" width="4.28515625" style="38" customWidth="1"/>
    <col min="1808" max="1808" width="5.140625" style="38" customWidth="1"/>
    <col min="1809" max="1809" width="4.42578125" style="38" customWidth="1"/>
    <col min="1810" max="1810" width="4.28515625" style="38" customWidth="1"/>
    <col min="1811" max="1811" width="4.140625" style="38" customWidth="1"/>
    <col min="1812" max="1813" width="5.7109375" style="38" customWidth="1"/>
    <col min="1814" max="1814" width="3.7109375" style="38"/>
    <col min="1815" max="1815" width="4.28515625" style="38" customWidth="1"/>
    <col min="1816" max="1816" width="3.7109375" style="38"/>
    <col min="1817" max="1817" width="6" style="38" customWidth="1"/>
    <col min="1818" max="2048" width="3.7109375" style="38"/>
    <col min="2049" max="2050" width="4.28515625" style="38" customWidth="1"/>
    <col min="2051" max="2058" width="3.7109375" style="38"/>
    <col min="2059" max="2059" width="4" style="38" customWidth="1"/>
    <col min="2060" max="2061" width="4.7109375" style="38" customWidth="1"/>
    <col min="2062" max="2062" width="4.140625" style="38" customWidth="1"/>
    <col min="2063" max="2063" width="4.28515625" style="38" customWidth="1"/>
    <col min="2064" max="2064" width="5.140625" style="38" customWidth="1"/>
    <col min="2065" max="2065" width="4.42578125" style="38" customWidth="1"/>
    <col min="2066" max="2066" width="4.28515625" style="38" customWidth="1"/>
    <col min="2067" max="2067" width="4.140625" style="38" customWidth="1"/>
    <col min="2068" max="2069" width="5.7109375" style="38" customWidth="1"/>
    <col min="2070" max="2070" width="3.7109375" style="38"/>
    <col min="2071" max="2071" width="4.28515625" style="38" customWidth="1"/>
    <col min="2072" max="2072" width="3.7109375" style="38"/>
    <col min="2073" max="2073" width="6" style="38" customWidth="1"/>
    <col min="2074" max="2304" width="3.7109375" style="38"/>
    <col min="2305" max="2306" width="4.28515625" style="38" customWidth="1"/>
    <col min="2307" max="2314" width="3.7109375" style="38"/>
    <col min="2315" max="2315" width="4" style="38" customWidth="1"/>
    <col min="2316" max="2317" width="4.7109375" style="38" customWidth="1"/>
    <col min="2318" max="2318" width="4.140625" style="38" customWidth="1"/>
    <col min="2319" max="2319" width="4.28515625" style="38" customWidth="1"/>
    <col min="2320" max="2320" width="5.140625" style="38" customWidth="1"/>
    <col min="2321" max="2321" width="4.42578125" style="38" customWidth="1"/>
    <col min="2322" max="2322" width="4.28515625" style="38" customWidth="1"/>
    <col min="2323" max="2323" width="4.140625" style="38" customWidth="1"/>
    <col min="2324" max="2325" width="5.7109375" style="38" customWidth="1"/>
    <col min="2326" max="2326" width="3.7109375" style="38"/>
    <col min="2327" max="2327" width="4.28515625" style="38" customWidth="1"/>
    <col min="2328" max="2328" width="3.7109375" style="38"/>
    <col min="2329" max="2329" width="6" style="38" customWidth="1"/>
    <col min="2330" max="2560" width="3.7109375" style="38"/>
    <col min="2561" max="2562" width="4.28515625" style="38" customWidth="1"/>
    <col min="2563" max="2570" width="3.7109375" style="38"/>
    <col min="2571" max="2571" width="4" style="38" customWidth="1"/>
    <col min="2572" max="2573" width="4.7109375" style="38" customWidth="1"/>
    <col min="2574" max="2574" width="4.140625" style="38" customWidth="1"/>
    <col min="2575" max="2575" width="4.28515625" style="38" customWidth="1"/>
    <col min="2576" max="2576" width="5.140625" style="38" customWidth="1"/>
    <col min="2577" max="2577" width="4.42578125" style="38" customWidth="1"/>
    <col min="2578" max="2578" width="4.28515625" style="38" customWidth="1"/>
    <col min="2579" max="2579" width="4.140625" style="38" customWidth="1"/>
    <col min="2580" max="2581" width="5.7109375" style="38" customWidth="1"/>
    <col min="2582" max="2582" width="3.7109375" style="38"/>
    <col min="2583" max="2583" width="4.28515625" style="38" customWidth="1"/>
    <col min="2584" max="2584" width="3.7109375" style="38"/>
    <col min="2585" max="2585" width="6" style="38" customWidth="1"/>
    <col min="2586" max="2816" width="3.7109375" style="38"/>
    <col min="2817" max="2818" width="4.28515625" style="38" customWidth="1"/>
    <col min="2819" max="2826" width="3.7109375" style="38"/>
    <col min="2827" max="2827" width="4" style="38" customWidth="1"/>
    <col min="2828" max="2829" width="4.7109375" style="38" customWidth="1"/>
    <col min="2830" max="2830" width="4.140625" style="38" customWidth="1"/>
    <col min="2831" max="2831" width="4.28515625" style="38" customWidth="1"/>
    <col min="2832" max="2832" width="5.140625" style="38" customWidth="1"/>
    <col min="2833" max="2833" width="4.42578125" style="38" customWidth="1"/>
    <col min="2834" max="2834" width="4.28515625" style="38" customWidth="1"/>
    <col min="2835" max="2835" width="4.140625" style="38" customWidth="1"/>
    <col min="2836" max="2837" width="5.7109375" style="38" customWidth="1"/>
    <col min="2838" max="2838" width="3.7109375" style="38"/>
    <col min="2839" max="2839" width="4.28515625" style="38" customWidth="1"/>
    <col min="2840" max="2840" width="3.7109375" style="38"/>
    <col min="2841" max="2841" width="6" style="38" customWidth="1"/>
    <col min="2842" max="3072" width="3.7109375" style="38"/>
    <col min="3073" max="3074" width="4.28515625" style="38" customWidth="1"/>
    <col min="3075" max="3082" width="3.7109375" style="38"/>
    <col min="3083" max="3083" width="4" style="38" customWidth="1"/>
    <col min="3084" max="3085" width="4.7109375" style="38" customWidth="1"/>
    <col min="3086" max="3086" width="4.140625" style="38" customWidth="1"/>
    <col min="3087" max="3087" width="4.28515625" style="38" customWidth="1"/>
    <col min="3088" max="3088" width="5.140625" style="38" customWidth="1"/>
    <col min="3089" max="3089" width="4.42578125" style="38" customWidth="1"/>
    <col min="3090" max="3090" width="4.28515625" style="38" customWidth="1"/>
    <col min="3091" max="3091" width="4.140625" style="38" customWidth="1"/>
    <col min="3092" max="3093" width="5.7109375" style="38" customWidth="1"/>
    <col min="3094" max="3094" width="3.7109375" style="38"/>
    <col min="3095" max="3095" width="4.28515625" style="38" customWidth="1"/>
    <col min="3096" max="3096" width="3.7109375" style="38"/>
    <col min="3097" max="3097" width="6" style="38" customWidth="1"/>
    <col min="3098" max="3328" width="3.7109375" style="38"/>
    <col min="3329" max="3330" width="4.28515625" style="38" customWidth="1"/>
    <col min="3331" max="3338" width="3.7109375" style="38"/>
    <col min="3339" max="3339" width="4" style="38" customWidth="1"/>
    <col min="3340" max="3341" width="4.7109375" style="38" customWidth="1"/>
    <col min="3342" max="3342" width="4.140625" style="38" customWidth="1"/>
    <col min="3343" max="3343" width="4.28515625" style="38" customWidth="1"/>
    <col min="3344" max="3344" width="5.140625" style="38" customWidth="1"/>
    <col min="3345" max="3345" width="4.42578125" style="38" customWidth="1"/>
    <col min="3346" max="3346" width="4.28515625" style="38" customWidth="1"/>
    <col min="3347" max="3347" width="4.140625" style="38" customWidth="1"/>
    <col min="3348" max="3349" width="5.7109375" style="38" customWidth="1"/>
    <col min="3350" max="3350" width="3.7109375" style="38"/>
    <col min="3351" max="3351" width="4.28515625" style="38" customWidth="1"/>
    <col min="3352" max="3352" width="3.7109375" style="38"/>
    <col min="3353" max="3353" width="6" style="38" customWidth="1"/>
    <col min="3354" max="3584" width="3.7109375" style="38"/>
    <col min="3585" max="3586" width="4.28515625" style="38" customWidth="1"/>
    <col min="3587" max="3594" width="3.7109375" style="38"/>
    <col min="3595" max="3595" width="4" style="38" customWidth="1"/>
    <col min="3596" max="3597" width="4.7109375" style="38" customWidth="1"/>
    <col min="3598" max="3598" width="4.140625" style="38" customWidth="1"/>
    <col min="3599" max="3599" width="4.28515625" style="38" customWidth="1"/>
    <col min="3600" max="3600" width="5.140625" style="38" customWidth="1"/>
    <col min="3601" max="3601" width="4.42578125" style="38" customWidth="1"/>
    <col min="3602" max="3602" width="4.28515625" style="38" customWidth="1"/>
    <col min="3603" max="3603" width="4.140625" style="38" customWidth="1"/>
    <col min="3604" max="3605" width="5.7109375" style="38" customWidth="1"/>
    <col min="3606" max="3606" width="3.7109375" style="38"/>
    <col min="3607" max="3607" width="4.28515625" style="38" customWidth="1"/>
    <col min="3608" max="3608" width="3.7109375" style="38"/>
    <col min="3609" max="3609" width="6" style="38" customWidth="1"/>
    <col min="3610" max="3840" width="3.7109375" style="38"/>
    <col min="3841" max="3842" width="4.28515625" style="38" customWidth="1"/>
    <col min="3843" max="3850" width="3.7109375" style="38"/>
    <col min="3851" max="3851" width="4" style="38" customWidth="1"/>
    <col min="3852" max="3853" width="4.7109375" style="38" customWidth="1"/>
    <col min="3854" max="3854" width="4.140625" style="38" customWidth="1"/>
    <col min="3855" max="3855" width="4.28515625" style="38" customWidth="1"/>
    <col min="3856" max="3856" width="5.140625" style="38" customWidth="1"/>
    <col min="3857" max="3857" width="4.42578125" style="38" customWidth="1"/>
    <col min="3858" max="3858" width="4.28515625" style="38" customWidth="1"/>
    <col min="3859" max="3859" width="4.140625" style="38" customWidth="1"/>
    <col min="3860" max="3861" width="5.7109375" style="38" customWidth="1"/>
    <col min="3862" max="3862" width="3.7109375" style="38"/>
    <col min="3863" max="3863" width="4.28515625" style="38" customWidth="1"/>
    <col min="3864" max="3864" width="3.7109375" style="38"/>
    <col min="3865" max="3865" width="6" style="38" customWidth="1"/>
    <col min="3866" max="4096" width="3.7109375" style="38"/>
    <col min="4097" max="4098" width="4.28515625" style="38" customWidth="1"/>
    <col min="4099" max="4106" width="3.7109375" style="38"/>
    <col min="4107" max="4107" width="4" style="38" customWidth="1"/>
    <col min="4108" max="4109" width="4.7109375" style="38" customWidth="1"/>
    <col min="4110" max="4110" width="4.140625" style="38" customWidth="1"/>
    <col min="4111" max="4111" width="4.28515625" style="38" customWidth="1"/>
    <col min="4112" max="4112" width="5.140625" style="38" customWidth="1"/>
    <col min="4113" max="4113" width="4.42578125" style="38" customWidth="1"/>
    <col min="4114" max="4114" width="4.28515625" style="38" customWidth="1"/>
    <col min="4115" max="4115" width="4.140625" style="38" customWidth="1"/>
    <col min="4116" max="4117" width="5.7109375" style="38" customWidth="1"/>
    <col min="4118" max="4118" width="3.7109375" style="38"/>
    <col min="4119" max="4119" width="4.28515625" style="38" customWidth="1"/>
    <col min="4120" max="4120" width="3.7109375" style="38"/>
    <col min="4121" max="4121" width="6" style="38" customWidth="1"/>
    <col min="4122" max="4352" width="3.7109375" style="38"/>
    <col min="4353" max="4354" width="4.28515625" style="38" customWidth="1"/>
    <col min="4355" max="4362" width="3.7109375" style="38"/>
    <col min="4363" max="4363" width="4" style="38" customWidth="1"/>
    <col min="4364" max="4365" width="4.7109375" style="38" customWidth="1"/>
    <col min="4366" max="4366" width="4.140625" style="38" customWidth="1"/>
    <col min="4367" max="4367" width="4.28515625" style="38" customWidth="1"/>
    <col min="4368" max="4368" width="5.140625" style="38" customWidth="1"/>
    <col min="4369" max="4369" width="4.42578125" style="38" customWidth="1"/>
    <col min="4370" max="4370" width="4.28515625" style="38" customWidth="1"/>
    <col min="4371" max="4371" width="4.140625" style="38" customWidth="1"/>
    <col min="4372" max="4373" width="5.7109375" style="38" customWidth="1"/>
    <col min="4374" max="4374" width="3.7109375" style="38"/>
    <col min="4375" max="4375" width="4.28515625" style="38" customWidth="1"/>
    <col min="4376" max="4376" width="3.7109375" style="38"/>
    <col min="4377" max="4377" width="6" style="38" customWidth="1"/>
    <col min="4378" max="4608" width="3.7109375" style="38"/>
    <col min="4609" max="4610" width="4.28515625" style="38" customWidth="1"/>
    <col min="4611" max="4618" width="3.7109375" style="38"/>
    <col min="4619" max="4619" width="4" style="38" customWidth="1"/>
    <col min="4620" max="4621" width="4.7109375" style="38" customWidth="1"/>
    <col min="4622" max="4622" width="4.140625" style="38" customWidth="1"/>
    <col min="4623" max="4623" width="4.28515625" style="38" customWidth="1"/>
    <col min="4624" max="4624" width="5.140625" style="38" customWidth="1"/>
    <col min="4625" max="4625" width="4.42578125" style="38" customWidth="1"/>
    <col min="4626" max="4626" width="4.28515625" style="38" customWidth="1"/>
    <col min="4627" max="4627" width="4.140625" style="38" customWidth="1"/>
    <col min="4628" max="4629" width="5.7109375" style="38" customWidth="1"/>
    <col min="4630" max="4630" width="3.7109375" style="38"/>
    <col min="4631" max="4631" width="4.28515625" style="38" customWidth="1"/>
    <col min="4632" max="4632" width="3.7109375" style="38"/>
    <col min="4633" max="4633" width="6" style="38" customWidth="1"/>
    <col min="4634" max="4864" width="3.7109375" style="38"/>
    <col min="4865" max="4866" width="4.28515625" style="38" customWidth="1"/>
    <col min="4867" max="4874" width="3.7109375" style="38"/>
    <col min="4875" max="4875" width="4" style="38" customWidth="1"/>
    <col min="4876" max="4877" width="4.7109375" style="38" customWidth="1"/>
    <col min="4878" max="4878" width="4.140625" style="38" customWidth="1"/>
    <col min="4879" max="4879" width="4.28515625" style="38" customWidth="1"/>
    <col min="4880" max="4880" width="5.140625" style="38" customWidth="1"/>
    <col min="4881" max="4881" width="4.42578125" style="38" customWidth="1"/>
    <col min="4882" max="4882" width="4.28515625" style="38" customWidth="1"/>
    <col min="4883" max="4883" width="4.140625" style="38" customWidth="1"/>
    <col min="4884" max="4885" width="5.7109375" style="38" customWidth="1"/>
    <col min="4886" max="4886" width="3.7109375" style="38"/>
    <col min="4887" max="4887" width="4.28515625" style="38" customWidth="1"/>
    <col min="4888" max="4888" width="3.7109375" style="38"/>
    <col min="4889" max="4889" width="6" style="38" customWidth="1"/>
    <col min="4890" max="5120" width="3.7109375" style="38"/>
    <col min="5121" max="5122" width="4.28515625" style="38" customWidth="1"/>
    <col min="5123" max="5130" width="3.7109375" style="38"/>
    <col min="5131" max="5131" width="4" style="38" customWidth="1"/>
    <col min="5132" max="5133" width="4.7109375" style="38" customWidth="1"/>
    <col min="5134" max="5134" width="4.140625" style="38" customWidth="1"/>
    <col min="5135" max="5135" width="4.28515625" style="38" customWidth="1"/>
    <col min="5136" max="5136" width="5.140625" style="38" customWidth="1"/>
    <col min="5137" max="5137" width="4.42578125" style="38" customWidth="1"/>
    <col min="5138" max="5138" width="4.28515625" style="38" customWidth="1"/>
    <col min="5139" max="5139" width="4.140625" style="38" customWidth="1"/>
    <col min="5140" max="5141" width="5.7109375" style="38" customWidth="1"/>
    <col min="5142" max="5142" width="3.7109375" style="38"/>
    <col min="5143" max="5143" width="4.28515625" style="38" customWidth="1"/>
    <col min="5144" max="5144" width="3.7109375" style="38"/>
    <col min="5145" max="5145" width="6" style="38" customWidth="1"/>
    <col min="5146" max="5376" width="3.7109375" style="38"/>
    <col min="5377" max="5378" width="4.28515625" style="38" customWidth="1"/>
    <col min="5379" max="5386" width="3.7109375" style="38"/>
    <col min="5387" max="5387" width="4" style="38" customWidth="1"/>
    <col min="5388" max="5389" width="4.7109375" style="38" customWidth="1"/>
    <col min="5390" max="5390" width="4.140625" style="38" customWidth="1"/>
    <col min="5391" max="5391" width="4.28515625" style="38" customWidth="1"/>
    <col min="5392" max="5392" width="5.140625" style="38" customWidth="1"/>
    <col min="5393" max="5393" width="4.42578125" style="38" customWidth="1"/>
    <col min="5394" max="5394" width="4.28515625" style="38" customWidth="1"/>
    <col min="5395" max="5395" width="4.140625" style="38" customWidth="1"/>
    <col min="5396" max="5397" width="5.7109375" style="38" customWidth="1"/>
    <col min="5398" max="5398" width="3.7109375" style="38"/>
    <col min="5399" max="5399" width="4.28515625" style="38" customWidth="1"/>
    <col min="5400" max="5400" width="3.7109375" style="38"/>
    <col min="5401" max="5401" width="6" style="38" customWidth="1"/>
    <col min="5402" max="5632" width="3.7109375" style="38"/>
    <col min="5633" max="5634" width="4.28515625" style="38" customWidth="1"/>
    <col min="5635" max="5642" width="3.7109375" style="38"/>
    <col min="5643" max="5643" width="4" style="38" customWidth="1"/>
    <col min="5644" max="5645" width="4.7109375" style="38" customWidth="1"/>
    <col min="5646" max="5646" width="4.140625" style="38" customWidth="1"/>
    <col min="5647" max="5647" width="4.28515625" style="38" customWidth="1"/>
    <col min="5648" max="5648" width="5.140625" style="38" customWidth="1"/>
    <col min="5649" max="5649" width="4.42578125" style="38" customWidth="1"/>
    <col min="5650" max="5650" width="4.28515625" style="38" customWidth="1"/>
    <col min="5651" max="5651" width="4.140625" style="38" customWidth="1"/>
    <col min="5652" max="5653" width="5.7109375" style="38" customWidth="1"/>
    <col min="5654" max="5654" width="3.7109375" style="38"/>
    <col min="5655" max="5655" width="4.28515625" style="38" customWidth="1"/>
    <col min="5656" max="5656" width="3.7109375" style="38"/>
    <col min="5657" max="5657" width="6" style="38" customWidth="1"/>
    <col min="5658" max="5888" width="3.7109375" style="38"/>
    <col min="5889" max="5890" width="4.28515625" style="38" customWidth="1"/>
    <col min="5891" max="5898" width="3.7109375" style="38"/>
    <col min="5899" max="5899" width="4" style="38" customWidth="1"/>
    <col min="5900" max="5901" width="4.7109375" style="38" customWidth="1"/>
    <col min="5902" max="5902" width="4.140625" style="38" customWidth="1"/>
    <col min="5903" max="5903" width="4.28515625" style="38" customWidth="1"/>
    <col min="5904" max="5904" width="5.140625" style="38" customWidth="1"/>
    <col min="5905" max="5905" width="4.42578125" style="38" customWidth="1"/>
    <col min="5906" max="5906" width="4.28515625" style="38" customWidth="1"/>
    <col min="5907" max="5907" width="4.140625" style="38" customWidth="1"/>
    <col min="5908" max="5909" width="5.7109375" style="38" customWidth="1"/>
    <col min="5910" max="5910" width="3.7109375" style="38"/>
    <col min="5911" max="5911" width="4.28515625" style="38" customWidth="1"/>
    <col min="5912" max="5912" width="3.7109375" style="38"/>
    <col min="5913" max="5913" width="6" style="38" customWidth="1"/>
    <col min="5914" max="6144" width="3.7109375" style="38"/>
    <col min="6145" max="6146" width="4.28515625" style="38" customWidth="1"/>
    <col min="6147" max="6154" width="3.7109375" style="38"/>
    <col min="6155" max="6155" width="4" style="38" customWidth="1"/>
    <col min="6156" max="6157" width="4.7109375" style="38" customWidth="1"/>
    <col min="6158" max="6158" width="4.140625" style="38" customWidth="1"/>
    <col min="6159" max="6159" width="4.28515625" style="38" customWidth="1"/>
    <col min="6160" max="6160" width="5.140625" style="38" customWidth="1"/>
    <col min="6161" max="6161" width="4.42578125" style="38" customWidth="1"/>
    <col min="6162" max="6162" width="4.28515625" style="38" customWidth="1"/>
    <col min="6163" max="6163" width="4.140625" style="38" customWidth="1"/>
    <col min="6164" max="6165" width="5.7109375" style="38" customWidth="1"/>
    <col min="6166" max="6166" width="3.7109375" style="38"/>
    <col min="6167" max="6167" width="4.28515625" style="38" customWidth="1"/>
    <col min="6168" max="6168" width="3.7109375" style="38"/>
    <col min="6169" max="6169" width="6" style="38" customWidth="1"/>
    <col min="6170" max="6400" width="3.7109375" style="38"/>
    <col min="6401" max="6402" width="4.28515625" style="38" customWidth="1"/>
    <col min="6403" max="6410" width="3.7109375" style="38"/>
    <col min="6411" max="6411" width="4" style="38" customWidth="1"/>
    <col min="6412" max="6413" width="4.7109375" style="38" customWidth="1"/>
    <col min="6414" max="6414" width="4.140625" style="38" customWidth="1"/>
    <col min="6415" max="6415" width="4.28515625" style="38" customWidth="1"/>
    <col min="6416" max="6416" width="5.140625" style="38" customWidth="1"/>
    <col min="6417" max="6417" width="4.42578125" style="38" customWidth="1"/>
    <col min="6418" max="6418" width="4.28515625" style="38" customWidth="1"/>
    <col min="6419" max="6419" width="4.140625" style="38" customWidth="1"/>
    <col min="6420" max="6421" width="5.7109375" style="38" customWidth="1"/>
    <col min="6422" max="6422" width="3.7109375" style="38"/>
    <col min="6423" max="6423" width="4.28515625" style="38" customWidth="1"/>
    <col min="6424" max="6424" width="3.7109375" style="38"/>
    <col min="6425" max="6425" width="6" style="38" customWidth="1"/>
    <col min="6426" max="6656" width="3.7109375" style="38"/>
    <col min="6657" max="6658" width="4.28515625" style="38" customWidth="1"/>
    <col min="6659" max="6666" width="3.7109375" style="38"/>
    <col min="6667" max="6667" width="4" style="38" customWidth="1"/>
    <col min="6668" max="6669" width="4.7109375" style="38" customWidth="1"/>
    <col min="6670" max="6670" width="4.140625" style="38" customWidth="1"/>
    <col min="6671" max="6671" width="4.28515625" style="38" customWidth="1"/>
    <col min="6672" max="6672" width="5.140625" style="38" customWidth="1"/>
    <col min="6673" max="6673" width="4.42578125" style="38" customWidth="1"/>
    <col min="6674" max="6674" width="4.28515625" style="38" customWidth="1"/>
    <col min="6675" max="6675" width="4.140625" style="38" customWidth="1"/>
    <col min="6676" max="6677" width="5.7109375" style="38" customWidth="1"/>
    <col min="6678" max="6678" width="3.7109375" style="38"/>
    <col min="6679" max="6679" width="4.28515625" style="38" customWidth="1"/>
    <col min="6680" max="6680" width="3.7109375" style="38"/>
    <col min="6681" max="6681" width="6" style="38" customWidth="1"/>
    <col min="6682" max="6912" width="3.7109375" style="38"/>
    <col min="6913" max="6914" width="4.28515625" style="38" customWidth="1"/>
    <col min="6915" max="6922" width="3.7109375" style="38"/>
    <col min="6923" max="6923" width="4" style="38" customWidth="1"/>
    <col min="6924" max="6925" width="4.7109375" style="38" customWidth="1"/>
    <col min="6926" max="6926" width="4.140625" style="38" customWidth="1"/>
    <col min="6927" max="6927" width="4.28515625" style="38" customWidth="1"/>
    <col min="6928" max="6928" width="5.140625" style="38" customWidth="1"/>
    <col min="6929" max="6929" width="4.42578125" style="38" customWidth="1"/>
    <col min="6930" max="6930" width="4.28515625" style="38" customWidth="1"/>
    <col min="6931" max="6931" width="4.140625" style="38" customWidth="1"/>
    <col min="6932" max="6933" width="5.7109375" style="38" customWidth="1"/>
    <col min="6934" max="6934" width="3.7109375" style="38"/>
    <col min="6935" max="6935" width="4.28515625" style="38" customWidth="1"/>
    <col min="6936" max="6936" width="3.7109375" style="38"/>
    <col min="6937" max="6937" width="6" style="38" customWidth="1"/>
    <col min="6938" max="7168" width="3.7109375" style="38"/>
    <col min="7169" max="7170" width="4.28515625" style="38" customWidth="1"/>
    <col min="7171" max="7178" width="3.7109375" style="38"/>
    <col min="7179" max="7179" width="4" style="38" customWidth="1"/>
    <col min="7180" max="7181" width="4.7109375" style="38" customWidth="1"/>
    <col min="7182" max="7182" width="4.140625" style="38" customWidth="1"/>
    <col min="7183" max="7183" width="4.28515625" style="38" customWidth="1"/>
    <col min="7184" max="7184" width="5.140625" style="38" customWidth="1"/>
    <col min="7185" max="7185" width="4.42578125" style="38" customWidth="1"/>
    <col min="7186" max="7186" width="4.28515625" style="38" customWidth="1"/>
    <col min="7187" max="7187" width="4.140625" style="38" customWidth="1"/>
    <col min="7188" max="7189" width="5.7109375" style="38" customWidth="1"/>
    <col min="7190" max="7190" width="3.7109375" style="38"/>
    <col min="7191" max="7191" width="4.28515625" style="38" customWidth="1"/>
    <col min="7192" max="7192" width="3.7109375" style="38"/>
    <col min="7193" max="7193" width="6" style="38" customWidth="1"/>
    <col min="7194" max="7424" width="3.7109375" style="38"/>
    <col min="7425" max="7426" width="4.28515625" style="38" customWidth="1"/>
    <col min="7427" max="7434" width="3.7109375" style="38"/>
    <col min="7435" max="7435" width="4" style="38" customWidth="1"/>
    <col min="7436" max="7437" width="4.7109375" style="38" customWidth="1"/>
    <col min="7438" max="7438" width="4.140625" style="38" customWidth="1"/>
    <col min="7439" max="7439" width="4.28515625" style="38" customWidth="1"/>
    <col min="7440" max="7440" width="5.140625" style="38" customWidth="1"/>
    <col min="7441" max="7441" width="4.42578125" style="38" customWidth="1"/>
    <col min="7442" max="7442" width="4.28515625" style="38" customWidth="1"/>
    <col min="7443" max="7443" width="4.140625" style="38" customWidth="1"/>
    <col min="7444" max="7445" width="5.7109375" style="38" customWidth="1"/>
    <col min="7446" max="7446" width="3.7109375" style="38"/>
    <col min="7447" max="7447" width="4.28515625" style="38" customWidth="1"/>
    <col min="7448" max="7448" width="3.7109375" style="38"/>
    <col min="7449" max="7449" width="6" style="38" customWidth="1"/>
    <col min="7450" max="7680" width="3.7109375" style="38"/>
    <col min="7681" max="7682" width="4.28515625" style="38" customWidth="1"/>
    <col min="7683" max="7690" width="3.7109375" style="38"/>
    <col min="7691" max="7691" width="4" style="38" customWidth="1"/>
    <col min="7692" max="7693" width="4.7109375" style="38" customWidth="1"/>
    <col min="7694" max="7694" width="4.140625" style="38" customWidth="1"/>
    <col min="7695" max="7695" width="4.28515625" style="38" customWidth="1"/>
    <col min="7696" max="7696" width="5.140625" style="38" customWidth="1"/>
    <col min="7697" max="7697" width="4.42578125" style="38" customWidth="1"/>
    <col min="7698" max="7698" width="4.28515625" style="38" customWidth="1"/>
    <col min="7699" max="7699" width="4.140625" style="38" customWidth="1"/>
    <col min="7700" max="7701" width="5.7109375" style="38" customWidth="1"/>
    <col min="7702" max="7702" width="3.7109375" style="38"/>
    <col min="7703" max="7703" width="4.28515625" style="38" customWidth="1"/>
    <col min="7704" max="7704" width="3.7109375" style="38"/>
    <col min="7705" max="7705" width="6" style="38" customWidth="1"/>
    <col min="7706" max="7936" width="3.7109375" style="38"/>
    <col min="7937" max="7938" width="4.28515625" style="38" customWidth="1"/>
    <col min="7939" max="7946" width="3.7109375" style="38"/>
    <col min="7947" max="7947" width="4" style="38" customWidth="1"/>
    <col min="7948" max="7949" width="4.7109375" style="38" customWidth="1"/>
    <col min="7950" max="7950" width="4.140625" style="38" customWidth="1"/>
    <col min="7951" max="7951" width="4.28515625" style="38" customWidth="1"/>
    <col min="7952" max="7952" width="5.140625" style="38" customWidth="1"/>
    <col min="7953" max="7953" width="4.42578125" style="38" customWidth="1"/>
    <col min="7954" max="7954" width="4.28515625" style="38" customWidth="1"/>
    <col min="7955" max="7955" width="4.140625" style="38" customWidth="1"/>
    <col min="7956" max="7957" width="5.7109375" style="38" customWidth="1"/>
    <col min="7958" max="7958" width="3.7109375" style="38"/>
    <col min="7959" max="7959" width="4.28515625" style="38" customWidth="1"/>
    <col min="7960" max="7960" width="3.7109375" style="38"/>
    <col min="7961" max="7961" width="6" style="38" customWidth="1"/>
    <col min="7962" max="8192" width="3.7109375" style="38"/>
    <col min="8193" max="8194" width="4.28515625" style="38" customWidth="1"/>
    <col min="8195" max="8202" width="3.7109375" style="38"/>
    <col min="8203" max="8203" width="4" style="38" customWidth="1"/>
    <col min="8204" max="8205" width="4.7109375" style="38" customWidth="1"/>
    <col min="8206" max="8206" width="4.140625" style="38" customWidth="1"/>
    <col min="8207" max="8207" width="4.28515625" style="38" customWidth="1"/>
    <col min="8208" max="8208" width="5.140625" style="38" customWidth="1"/>
    <col min="8209" max="8209" width="4.42578125" style="38" customWidth="1"/>
    <col min="8210" max="8210" width="4.28515625" style="38" customWidth="1"/>
    <col min="8211" max="8211" width="4.140625" style="38" customWidth="1"/>
    <col min="8212" max="8213" width="5.7109375" style="38" customWidth="1"/>
    <col min="8214" max="8214" width="3.7109375" style="38"/>
    <col min="8215" max="8215" width="4.28515625" style="38" customWidth="1"/>
    <col min="8216" max="8216" width="3.7109375" style="38"/>
    <col min="8217" max="8217" width="6" style="38" customWidth="1"/>
    <col min="8218" max="8448" width="3.7109375" style="38"/>
    <col min="8449" max="8450" width="4.28515625" style="38" customWidth="1"/>
    <col min="8451" max="8458" width="3.7109375" style="38"/>
    <col min="8459" max="8459" width="4" style="38" customWidth="1"/>
    <col min="8460" max="8461" width="4.7109375" style="38" customWidth="1"/>
    <col min="8462" max="8462" width="4.140625" style="38" customWidth="1"/>
    <col min="8463" max="8463" width="4.28515625" style="38" customWidth="1"/>
    <col min="8464" max="8464" width="5.140625" style="38" customWidth="1"/>
    <col min="8465" max="8465" width="4.42578125" style="38" customWidth="1"/>
    <col min="8466" max="8466" width="4.28515625" style="38" customWidth="1"/>
    <col min="8467" max="8467" width="4.140625" style="38" customWidth="1"/>
    <col min="8468" max="8469" width="5.7109375" style="38" customWidth="1"/>
    <col min="8470" max="8470" width="3.7109375" style="38"/>
    <col min="8471" max="8471" width="4.28515625" style="38" customWidth="1"/>
    <col min="8472" max="8472" width="3.7109375" style="38"/>
    <col min="8473" max="8473" width="6" style="38" customWidth="1"/>
    <col min="8474" max="8704" width="3.7109375" style="38"/>
    <col min="8705" max="8706" width="4.28515625" style="38" customWidth="1"/>
    <col min="8707" max="8714" width="3.7109375" style="38"/>
    <col min="8715" max="8715" width="4" style="38" customWidth="1"/>
    <col min="8716" max="8717" width="4.7109375" style="38" customWidth="1"/>
    <col min="8718" max="8718" width="4.140625" style="38" customWidth="1"/>
    <col min="8719" max="8719" width="4.28515625" style="38" customWidth="1"/>
    <col min="8720" max="8720" width="5.140625" style="38" customWidth="1"/>
    <col min="8721" max="8721" width="4.42578125" style="38" customWidth="1"/>
    <col min="8722" max="8722" width="4.28515625" style="38" customWidth="1"/>
    <col min="8723" max="8723" width="4.140625" style="38" customWidth="1"/>
    <col min="8724" max="8725" width="5.7109375" style="38" customWidth="1"/>
    <col min="8726" max="8726" width="3.7109375" style="38"/>
    <col min="8727" max="8727" width="4.28515625" style="38" customWidth="1"/>
    <col min="8728" max="8728" width="3.7109375" style="38"/>
    <col min="8729" max="8729" width="6" style="38" customWidth="1"/>
    <col min="8730" max="8960" width="3.7109375" style="38"/>
    <col min="8961" max="8962" width="4.28515625" style="38" customWidth="1"/>
    <col min="8963" max="8970" width="3.7109375" style="38"/>
    <col min="8971" max="8971" width="4" style="38" customWidth="1"/>
    <col min="8972" max="8973" width="4.7109375" style="38" customWidth="1"/>
    <col min="8974" max="8974" width="4.140625" style="38" customWidth="1"/>
    <col min="8975" max="8975" width="4.28515625" style="38" customWidth="1"/>
    <col min="8976" max="8976" width="5.140625" style="38" customWidth="1"/>
    <col min="8977" max="8977" width="4.42578125" style="38" customWidth="1"/>
    <col min="8978" max="8978" width="4.28515625" style="38" customWidth="1"/>
    <col min="8979" max="8979" width="4.140625" style="38" customWidth="1"/>
    <col min="8980" max="8981" width="5.7109375" style="38" customWidth="1"/>
    <col min="8982" max="8982" width="3.7109375" style="38"/>
    <col min="8983" max="8983" width="4.28515625" style="38" customWidth="1"/>
    <col min="8984" max="8984" width="3.7109375" style="38"/>
    <col min="8985" max="8985" width="6" style="38" customWidth="1"/>
    <col min="8986" max="9216" width="3.7109375" style="38"/>
    <col min="9217" max="9218" width="4.28515625" style="38" customWidth="1"/>
    <col min="9219" max="9226" width="3.7109375" style="38"/>
    <col min="9227" max="9227" width="4" style="38" customWidth="1"/>
    <col min="9228" max="9229" width="4.7109375" style="38" customWidth="1"/>
    <col min="9230" max="9230" width="4.140625" style="38" customWidth="1"/>
    <col min="9231" max="9231" width="4.28515625" style="38" customWidth="1"/>
    <col min="9232" max="9232" width="5.140625" style="38" customWidth="1"/>
    <col min="9233" max="9233" width="4.42578125" style="38" customWidth="1"/>
    <col min="9234" max="9234" width="4.28515625" style="38" customWidth="1"/>
    <col min="9235" max="9235" width="4.140625" style="38" customWidth="1"/>
    <col min="9236" max="9237" width="5.7109375" style="38" customWidth="1"/>
    <col min="9238" max="9238" width="3.7109375" style="38"/>
    <col min="9239" max="9239" width="4.28515625" style="38" customWidth="1"/>
    <col min="9240" max="9240" width="3.7109375" style="38"/>
    <col min="9241" max="9241" width="6" style="38" customWidth="1"/>
    <col min="9242" max="9472" width="3.7109375" style="38"/>
    <col min="9473" max="9474" width="4.28515625" style="38" customWidth="1"/>
    <col min="9475" max="9482" width="3.7109375" style="38"/>
    <col min="9483" max="9483" width="4" style="38" customWidth="1"/>
    <col min="9484" max="9485" width="4.7109375" style="38" customWidth="1"/>
    <col min="9486" max="9486" width="4.140625" style="38" customWidth="1"/>
    <col min="9487" max="9487" width="4.28515625" style="38" customWidth="1"/>
    <col min="9488" max="9488" width="5.140625" style="38" customWidth="1"/>
    <col min="9489" max="9489" width="4.42578125" style="38" customWidth="1"/>
    <col min="9490" max="9490" width="4.28515625" style="38" customWidth="1"/>
    <col min="9491" max="9491" width="4.140625" style="38" customWidth="1"/>
    <col min="9492" max="9493" width="5.7109375" style="38" customWidth="1"/>
    <col min="9494" max="9494" width="3.7109375" style="38"/>
    <col min="9495" max="9495" width="4.28515625" style="38" customWidth="1"/>
    <col min="9496" max="9496" width="3.7109375" style="38"/>
    <col min="9497" max="9497" width="6" style="38" customWidth="1"/>
    <col min="9498" max="9728" width="3.7109375" style="38"/>
    <col min="9729" max="9730" width="4.28515625" style="38" customWidth="1"/>
    <col min="9731" max="9738" width="3.7109375" style="38"/>
    <col min="9739" max="9739" width="4" style="38" customWidth="1"/>
    <col min="9740" max="9741" width="4.7109375" style="38" customWidth="1"/>
    <col min="9742" max="9742" width="4.140625" style="38" customWidth="1"/>
    <col min="9743" max="9743" width="4.28515625" style="38" customWidth="1"/>
    <col min="9744" max="9744" width="5.140625" style="38" customWidth="1"/>
    <col min="9745" max="9745" width="4.42578125" style="38" customWidth="1"/>
    <col min="9746" max="9746" width="4.28515625" style="38" customWidth="1"/>
    <col min="9747" max="9747" width="4.140625" style="38" customWidth="1"/>
    <col min="9748" max="9749" width="5.7109375" style="38" customWidth="1"/>
    <col min="9750" max="9750" width="3.7109375" style="38"/>
    <col min="9751" max="9751" width="4.28515625" style="38" customWidth="1"/>
    <col min="9752" max="9752" width="3.7109375" style="38"/>
    <col min="9753" max="9753" width="6" style="38" customWidth="1"/>
    <col min="9754" max="9984" width="3.7109375" style="38"/>
    <col min="9985" max="9986" width="4.28515625" style="38" customWidth="1"/>
    <col min="9987" max="9994" width="3.7109375" style="38"/>
    <col min="9995" max="9995" width="4" style="38" customWidth="1"/>
    <col min="9996" max="9997" width="4.7109375" style="38" customWidth="1"/>
    <col min="9998" max="9998" width="4.140625" style="38" customWidth="1"/>
    <col min="9999" max="9999" width="4.28515625" style="38" customWidth="1"/>
    <col min="10000" max="10000" width="5.140625" style="38" customWidth="1"/>
    <col min="10001" max="10001" width="4.42578125" style="38" customWidth="1"/>
    <col min="10002" max="10002" width="4.28515625" style="38" customWidth="1"/>
    <col min="10003" max="10003" width="4.140625" style="38" customWidth="1"/>
    <col min="10004" max="10005" width="5.7109375" style="38" customWidth="1"/>
    <col min="10006" max="10006" width="3.7109375" style="38"/>
    <col min="10007" max="10007" width="4.28515625" style="38" customWidth="1"/>
    <col min="10008" max="10008" width="3.7109375" style="38"/>
    <col min="10009" max="10009" width="6" style="38" customWidth="1"/>
    <col min="10010" max="10240" width="3.7109375" style="38"/>
    <col min="10241" max="10242" width="4.28515625" style="38" customWidth="1"/>
    <col min="10243" max="10250" width="3.7109375" style="38"/>
    <col min="10251" max="10251" width="4" style="38" customWidth="1"/>
    <col min="10252" max="10253" width="4.7109375" style="38" customWidth="1"/>
    <col min="10254" max="10254" width="4.140625" style="38" customWidth="1"/>
    <col min="10255" max="10255" width="4.28515625" style="38" customWidth="1"/>
    <col min="10256" max="10256" width="5.140625" style="38" customWidth="1"/>
    <col min="10257" max="10257" width="4.42578125" style="38" customWidth="1"/>
    <col min="10258" max="10258" width="4.28515625" style="38" customWidth="1"/>
    <col min="10259" max="10259" width="4.140625" style="38" customWidth="1"/>
    <col min="10260" max="10261" width="5.7109375" style="38" customWidth="1"/>
    <col min="10262" max="10262" width="3.7109375" style="38"/>
    <col min="10263" max="10263" width="4.28515625" style="38" customWidth="1"/>
    <col min="10264" max="10264" width="3.7109375" style="38"/>
    <col min="10265" max="10265" width="6" style="38" customWidth="1"/>
    <col min="10266" max="10496" width="3.7109375" style="38"/>
    <col min="10497" max="10498" width="4.28515625" style="38" customWidth="1"/>
    <col min="10499" max="10506" width="3.7109375" style="38"/>
    <col min="10507" max="10507" width="4" style="38" customWidth="1"/>
    <col min="10508" max="10509" width="4.7109375" style="38" customWidth="1"/>
    <col min="10510" max="10510" width="4.140625" style="38" customWidth="1"/>
    <col min="10511" max="10511" width="4.28515625" style="38" customWidth="1"/>
    <col min="10512" max="10512" width="5.140625" style="38" customWidth="1"/>
    <col min="10513" max="10513" width="4.42578125" style="38" customWidth="1"/>
    <col min="10514" max="10514" width="4.28515625" style="38" customWidth="1"/>
    <col min="10515" max="10515" width="4.140625" style="38" customWidth="1"/>
    <col min="10516" max="10517" width="5.7109375" style="38" customWidth="1"/>
    <col min="10518" max="10518" width="3.7109375" style="38"/>
    <col min="10519" max="10519" width="4.28515625" style="38" customWidth="1"/>
    <col min="10520" max="10520" width="3.7109375" style="38"/>
    <col min="10521" max="10521" width="6" style="38" customWidth="1"/>
    <col min="10522" max="10752" width="3.7109375" style="38"/>
    <col min="10753" max="10754" width="4.28515625" style="38" customWidth="1"/>
    <col min="10755" max="10762" width="3.7109375" style="38"/>
    <col min="10763" max="10763" width="4" style="38" customWidth="1"/>
    <col min="10764" max="10765" width="4.7109375" style="38" customWidth="1"/>
    <col min="10766" max="10766" width="4.140625" style="38" customWidth="1"/>
    <col min="10767" max="10767" width="4.28515625" style="38" customWidth="1"/>
    <col min="10768" max="10768" width="5.140625" style="38" customWidth="1"/>
    <col min="10769" max="10769" width="4.42578125" style="38" customWidth="1"/>
    <col min="10770" max="10770" width="4.28515625" style="38" customWidth="1"/>
    <col min="10771" max="10771" width="4.140625" style="38" customWidth="1"/>
    <col min="10772" max="10773" width="5.7109375" style="38" customWidth="1"/>
    <col min="10774" max="10774" width="3.7109375" style="38"/>
    <col min="10775" max="10775" width="4.28515625" style="38" customWidth="1"/>
    <col min="10776" max="10776" width="3.7109375" style="38"/>
    <col min="10777" max="10777" width="6" style="38" customWidth="1"/>
    <col min="10778" max="11008" width="3.7109375" style="38"/>
    <col min="11009" max="11010" width="4.28515625" style="38" customWidth="1"/>
    <col min="11011" max="11018" width="3.7109375" style="38"/>
    <col min="11019" max="11019" width="4" style="38" customWidth="1"/>
    <col min="11020" max="11021" width="4.7109375" style="38" customWidth="1"/>
    <col min="11022" max="11022" width="4.140625" style="38" customWidth="1"/>
    <col min="11023" max="11023" width="4.28515625" style="38" customWidth="1"/>
    <col min="11024" max="11024" width="5.140625" style="38" customWidth="1"/>
    <col min="11025" max="11025" width="4.42578125" style="38" customWidth="1"/>
    <col min="11026" max="11026" width="4.28515625" style="38" customWidth="1"/>
    <col min="11027" max="11027" width="4.140625" style="38" customWidth="1"/>
    <col min="11028" max="11029" width="5.7109375" style="38" customWidth="1"/>
    <col min="11030" max="11030" width="3.7109375" style="38"/>
    <col min="11031" max="11031" width="4.28515625" style="38" customWidth="1"/>
    <col min="11032" max="11032" width="3.7109375" style="38"/>
    <col min="11033" max="11033" width="6" style="38" customWidth="1"/>
    <col min="11034" max="11264" width="3.7109375" style="38"/>
    <col min="11265" max="11266" width="4.28515625" style="38" customWidth="1"/>
    <col min="11267" max="11274" width="3.7109375" style="38"/>
    <col min="11275" max="11275" width="4" style="38" customWidth="1"/>
    <col min="11276" max="11277" width="4.7109375" style="38" customWidth="1"/>
    <col min="11278" max="11278" width="4.140625" style="38" customWidth="1"/>
    <col min="11279" max="11279" width="4.28515625" style="38" customWidth="1"/>
    <col min="11280" max="11280" width="5.140625" style="38" customWidth="1"/>
    <col min="11281" max="11281" width="4.42578125" style="38" customWidth="1"/>
    <col min="11282" max="11282" width="4.28515625" style="38" customWidth="1"/>
    <col min="11283" max="11283" width="4.140625" style="38" customWidth="1"/>
    <col min="11284" max="11285" width="5.7109375" style="38" customWidth="1"/>
    <col min="11286" max="11286" width="3.7109375" style="38"/>
    <col min="11287" max="11287" width="4.28515625" style="38" customWidth="1"/>
    <col min="11288" max="11288" width="3.7109375" style="38"/>
    <col min="11289" max="11289" width="6" style="38" customWidth="1"/>
    <col min="11290" max="11520" width="3.7109375" style="38"/>
    <col min="11521" max="11522" width="4.28515625" style="38" customWidth="1"/>
    <col min="11523" max="11530" width="3.7109375" style="38"/>
    <col min="11531" max="11531" width="4" style="38" customWidth="1"/>
    <col min="11532" max="11533" width="4.7109375" style="38" customWidth="1"/>
    <col min="11534" max="11534" width="4.140625" style="38" customWidth="1"/>
    <col min="11535" max="11535" width="4.28515625" style="38" customWidth="1"/>
    <col min="11536" max="11536" width="5.140625" style="38" customWidth="1"/>
    <col min="11537" max="11537" width="4.42578125" style="38" customWidth="1"/>
    <col min="11538" max="11538" width="4.28515625" style="38" customWidth="1"/>
    <col min="11539" max="11539" width="4.140625" style="38" customWidth="1"/>
    <col min="11540" max="11541" width="5.7109375" style="38" customWidth="1"/>
    <col min="11542" max="11542" width="3.7109375" style="38"/>
    <col min="11543" max="11543" width="4.28515625" style="38" customWidth="1"/>
    <col min="11544" max="11544" width="3.7109375" style="38"/>
    <col min="11545" max="11545" width="6" style="38" customWidth="1"/>
    <col min="11546" max="11776" width="3.7109375" style="38"/>
    <col min="11777" max="11778" width="4.28515625" style="38" customWidth="1"/>
    <col min="11779" max="11786" width="3.7109375" style="38"/>
    <col min="11787" max="11787" width="4" style="38" customWidth="1"/>
    <col min="11788" max="11789" width="4.7109375" style="38" customWidth="1"/>
    <col min="11790" max="11790" width="4.140625" style="38" customWidth="1"/>
    <col min="11791" max="11791" width="4.28515625" style="38" customWidth="1"/>
    <col min="11792" max="11792" width="5.140625" style="38" customWidth="1"/>
    <col min="11793" max="11793" width="4.42578125" style="38" customWidth="1"/>
    <col min="11794" max="11794" width="4.28515625" style="38" customWidth="1"/>
    <col min="11795" max="11795" width="4.140625" style="38" customWidth="1"/>
    <col min="11796" max="11797" width="5.7109375" style="38" customWidth="1"/>
    <col min="11798" max="11798" width="3.7109375" style="38"/>
    <col min="11799" max="11799" width="4.28515625" style="38" customWidth="1"/>
    <col min="11800" max="11800" width="3.7109375" style="38"/>
    <col min="11801" max="11801" width="6" style="38" customWidth="1"/>
    <col min="11802" max="12032" width="3.7109375" style="38"/>
    <col min="12033" max="12034" width="4.28515625" style="38" customWidth="1"/>
    <col min="12035" max="12042" width="3.7109375" style="38"/>
    <col min="12043" max="12043" width="4" style="38" customWidth="1"/>
    <col min="12044" max="12045" width="4.7109375" style="38" customWidth="1"/>
    <col min="12046" max="12046" width="4.140625" style="38" customWidth="1"/>
    <col min="12047" max="12047" width="4.28515625" style="38" customWidth="1"/>
    <col min="12048" max="12048" width="5.140625" style="38" customWidth="1"/>
    <col min="12049" max="12049" width="4.42578125" style="38" customWidth="1"/>
    <col min="12050" max="12050" width="4.28515625" style="38" customWidth="1"/>
    <col min="12051" max="12051" width="4.140625" style="38" customWidth="1"/>
    <col min="12052" max="12053" width="5.7109375" style="38" customWidth="1"/>
    <col min="12054" max="12054" width="3.7109375" style="38"/>
    <col min="12055" max="12055" width="4.28515625" style="38" customWidth="1"/>
    <col min="12056" max="12056" width="3.7109375" style="38"/>
    <col min="12057" max="12057" width="6" style="38" customWidth="1"/>
    <col min="12058" max="12288" width="3.7109375" style="38"/>
    <col min="12289" max="12290" width="4.28515625" style="38" customWidth="1"/>
    <col min="12291" max="12298" width="3.7109375" style="38"/>
    <col min="12299" max="12299" width="4" style="38" customWidth="1"/>
    <col min="12300" max="12301" width="4.7109375" style="38" customWidth="1"/>
    <col min="12302" max="12302" width="4.140625" style="38" customWidth="1"/>
    <col min="12303" max="12303" width="4.28515625" style="38" customWidth="1"/>
    <col min="12304" max="12304" width="5.140625" style="38" customWidth="1"/>
    <col min="12305" max="12305" width="4.42578125" style="38" customWidth="1"/>
    <col min="12306" max="12306" width="4.28515625" style="38" customWidth="1"/>
    <col min="12307" max="12307" width="4.140625" style="38" customWidth="1"/>
    <col min="12308" max="12309" width="5.7109375" style="38" customWidth="1"/>
    <col min="12310" max="12310" width="3.7109375" style="38"/>
    <col min="12311" max="12311" width="4.28515625" style="38" customWidth="1"/>
    <col min="12312" max="12312" width="3.7109375" style="38"/>
    <col min="12313" max="12313" width="6" style="38" customWidth="1"/>
    <col min="12314" max="12544" width="3.7109375" style="38"/>
    <col min="12545" max="12546" width="4.28515625" style="38" customWidth="1"/>
    <col min="12547" max="12554" width="3.7109375" style="38"/>
    <col min="12555" max="12555" width="4" style="38" customWidth="1"/>
    <col min="12556" max="12557" width="4.7109375" style="38" customWidth="1"/>
    <col min="12558" max="12558" width="4.140625" style="38" customWidth="1"/>
    <col min="12559" max="12559" width="4.28515625" style="38" customWidth="1"/>
    <col min="12560" max="12560" width="5.140625" style="38" customWidth="1"/>
    <col min="12561" max="12561" width="4.42578125" style="38" customWidth="1"/>
    <col min="12562" max="12562" width="4.28515625" style="38" customWidth="1"/>
    <col min="12563" max="12563" width="4.140625" style="38" customWidth="1"/>
    <col min="12564" max="12565" width="5.7109375" style="38" customWidth="1"/>
    <col min="12566" max="12566" width="3.7109375" style="38"/>
    <col min="12567" max="12567" width="4.28515625" style="38" customWidth="1"/>
    <col min="12568" max="12568" width="3.7109375" style="38"/>
    <col min="12569" max="12569" width="6" style="38" customWidth="1"/>
    <col min="12570" max="12800" width="3.7109375" style="38"/>
    <col min="12801" max="12802" width="4.28515625" style="38" customWidth="1"/>
    <col min="12803" max="12810" width="3.7109375" style="38"/>
    <col min="12811" max="12811" width="4" style="38" customWidth="1"/>
    <col min="12812" max="12813" width="4.7109375" style="38" customWidth="1"/>
    <col min="12814" max="12814" width="4.140625" style="38" customWidth="1"/>
    <col min="12815" max="12815" width="4.28515625" style="38" customWidth="1"/>
    <col min="12816" max="12816" width="5.140625" style="38" customWidth="1"/>
    <col min="12817" max="12817" width="4.42578125" style="38" customWidth="1"/>
    <col min="12818" max="12818" width="4.28515625" style="38" customWidth="1"/>
    <col min="12819" max="12819" width="4.140625" style="38" customWidth="1"/>
    <col min="12820" max="12821" width="5.7109375" style="38" customWidth="1"/>
    <col min="12822" max="12822" width="3.7109375" style="38"/>
    <col min="12823" max="12823" width="4.28515625" style="38" customWidth="1"/>
    <col min="12824" max="12824" width="3.7109375" style="38"/>
    <col min="12825" max="12825" width="6" style="38" customWidth="1"/>
    <col min="12826" max="13056" width="3.7109375" style="38"/>
    <col min="13057" max="13058" width="4.28515625" style="38" customWidth="1"/>
    <col min="13059" max="13066" width="3.7109375" style="38"/>
    <col min="13067" max="13067" width="4" style="38" customWidth="1"/>
    <col min="13068" max="13069" width="4.7109375" style="38" customWidth="1"/>
    <col min="13070" max="13070" width="4.140625" style="38" customWidth="1"/>
    <col min="13071" max="13071" width="4.28515625" style="38" customWidth="1"/>
    <col min="13072" max="13072" width="5.140625" style="38" customWidth="1"/>
    <col min="13073" max="13073" width="4.42578125" style="38" customWidth="1"/>
    <col min="13074" max="13074" width="4.28515625" style="38" customWidth="1"/>
    <col min="13075" max="13075" width="4.140625" style="38" customWidth="1"/>
    <col min="13076" max="13077" width="5.7109375" style="38" customWidth="1"/>
    <col min="13078" max="13078" width="3.7109375" style="38"/>
    <col min="13079" max="13079" width="4.28515625" style="38" customWidth="1"/>
    <col min="13080" max="13080" width="3.7109375" style="38"/>
    <col min="13081" max="13081" width="6" style="38" customWidth="1"/>
    <col min="13082" max="13312" width="3.7109375" style="38"/>
    <col min="13313" max="13314" width="4.28515625" style="38" customWidth="1"/>
    <col min="13315" max="13322" width="3.7109375" style="38"/>
    <col min="13323" max="13323" width="4" style="38" customWidth="1"/>
    <col min="13324" max="13325" width="4.7109375" style="38" customWidth="1"/>
    <col min="13326" max="13326" width="4.140625" style="38" customWidth="1"/>
    <col min="13327" max="13327" width="4.28515625" style="38" customWidth="1"/>
    <col min="13328" max="13328" width="5.140625" style="38" customWidth="1"/>
    <col min="13329" max="13329" width="4.42578125" style="38" customWidth="1"/>
    <col min="13330" max="13330" width="4.28515625" style="38" customWidth="1"/>
    <col min="13331" max="13331" width="4.140625" style="38" customWidth="1"/>
    <col min="13332" max="13333" width="5.7109375" style="38" customWidth="1"/>
    <col min="13334" max="13334" width="3.7109375" style="38"/>
    <col min="13335" max="13335" width="4.28515625" style="38" customWidth="1"/>
    <col min="13336" max="13336" width="3.7109375" style="38"/>
    <col min="13337" max="13337" width="6" style="38" customWidth="1"/>
    <col min="13338" max="13568" width="3.7109375" style="38"/>
    <col min="13569" max="13570" width="4.28515625" style="38" customWidth="1"/>
    <col min="13571" max="13578" width="3.7109375" style="38"/>
    <col min="13579" max="13579" width="4" style="38" customWidth="1"/>
    <col min="13580" max="13581" width="4.7109375" style="38" customWidth="1"/>
    <col min="13582" max="13582" width="4.140625" style="38" customWidth="1"/>
    <col min="13583" max="13583" width="4.28515625" style="38" customWidth="1"/>
    <col min="13584" max="13584" width="5.140625" style="38" customWidth="1"/>
    <col min="13585" max="13585" width="4.42578125" style="38" customWidth="1"/>
    <col min="13586" max="13586" width="4.28515625" style="38" customWidth="1"/>
    <col min="13587" max="13587" width="4.140625" style="38" customWidth="1"/>
    <col min="13588" max="13589" width="5.7109375" style="38" customWidth="1"/>
    <col min="13590" max="13590" width="3.7109375" style="38"/>
    <col min="13591" max="13591" width="4.28515625" style="38" customWidth="1"/>
    <col min="13592" max="13592" width="3.7109375" style="38"/>
    <col min="13593" max="13593" width="6" style="38" customWidth="1"/>
    <col min="13594" max="13824" width="3.7109375" style="38"/>
    <col min="13825" max="13826" width="4.28515625" style="38" customWidth="1"/>
    <col min="13827" max="13834" width="3.7109375" style="38"/>
    <col min="13835" max="13835" width="4" style="38" customWidth="1"/>
    <col min="13836" max="13837" width="4.7109375" style="38" customWidth="1"/>
    <col min="13838" max="13838" width="4.140625" style="38" customWidth="1"/>
    <col min="13839" max="13839" width="4.28515625" style="38" customWidth="1"/>
    <col min="13840" max="13840" width="5.140625" style="38" customWidth="1"/>
    <col min="13841" max="13841" width="4.42578125" style="38" customWidth="1"/>
    <col min="13842" max="13842" width="4.28515625" style="38" customWidth="1"/>
    <col min="13843" max="13843" width="4.140625" style="38" customWidth="1"/>
    <col min="13844" max="13845" width="5.7109375" style="38" customWidth="1"/>
    <col min="13846" max="13846" width="3.7109375" style="38"/>
    <col min="13847" max="13847" width="4.28515625" style="38" customWidth="1"/>
    <col min="13848" max="13848" width="3.7109375" style="38"/>
    <col min="13849" max="13849" width="6" style="38" customWidth="1"/>
    <col min="13850" max="14080" width="3.7109375" style="38"/>
    <col min="14081" max="14082" width="4.28515625" style="38" customWidth="1"/>
    <col min="14083" max="14090" width="3.7109375" style="38"/>
    <col min="14091" max="14091" width="4" style="38" customWidth="1"/>
    <col min="14092" max="14093" width="4.7109375" style="38" customWidth="1"/>
    <col min="14094" max="14094" width="4.140625" style="38" customWidth="1"/>
    <col min="14095" max="14095" width="4.28515625" style="38" customWidth="1"/>
    <col min="14096" max="14096" width="5.140625" style="38" customWidth="1"/>
    <col min="14097" max="14097" width="4.42578125" style="38" customWidth="1"/>
    <col min="14098" max="14098" width="4.28515625" style="38" customWidth="1"/>
    <col min="14099" max="14099" width="4.140625" style="38" customWidth="1"/>
    <col min="14100" max="14101" width="5.7109375" style="38" customWidth="1"/>
    <col min="14102" max="14102" width="3.7109375" style="38"/>
    <col min="14103" max="14103" width="4.28515625" style="38" customWidth="1"/>
    <col min="14104" max="14104" width="3.7109375" style="38"/>
    <col min="14105" max="14105" width="6" style="38" customWidth="1"/>
    <col min="14106" max="14336" width="3.7109375" style="38"/>
    <col min="14337" max="14338" width="4.28515625" style="38" customWidth="1"/>
    <col min="14339" max="14346" width="3.7109375" style="38"/>
    <col min="14347" max="14347" width="4" style="38" customWidth="1"/>
    <col min="14348" max="14349" width="4.7109375" style="38" customWidth="1"/>
    <col min="14350" max="14350" width="4.140625" style="38" customWidth="1"/>
    <col min="14351" max="14351" width="4.28515625" style="38" customWidth="1"/>
    <col min="14352" max="14352" width="5.140625" style="38" customWidth="1"/>
    <col min="14353" max="14353" width="4.42578125" style="38" customWidth="1"/>
    <col min="14354" max="14354" width="4.28515625" style="38" customWidth="1"/>
    <col min="14355" max="14355" width="4.140625" style="38" customWidth="1"/>
    <col min="14356" max="14357" width="5.7109375" style="38" customWidth="1"/>
    <col min="14358" max="14358" width="3.7109375" style="38"/>
    <col min="14359" max="14359" width="4.28515625" style="38" customWidth="1"/>
    <col min="14360" max="14360" width="3.7109375" style="38"/>
    <col min="14361" max="14361" width="6" style="38" customWidth="1"/>
    <col min="14362" max="14592" width="3.7109375" style="38"/>
    <col min="14593" max="14594" width="4.28515625" style="38" customWidth="1"/>
    <col min="14595" max="14602" width="3.7109375" style="38"/>
    <col min="14603" max="14603" width="4" style="38" customWidth="1"/>
    <col min="14604" max="14605" width="4.7109375" style="38" customWidth="1"/>
    <col min="14606" max="14606" width="4.140625" style="38" customWidth="1"/>
    <col min="14607" max="14607" width="4.28515625" style="38" customWidth="1"/>
    <col min="14608" max="14608" width="5.140625" style="38" customWidth="1"/>
    <col min="14609" max="14609" width="4.42578125" style="38" customWidth="1"/>
    <col min="14610" max="14610" width="4.28515625" style="38" customWidth="1"/>
    <col min="14611" max="14611" width="4.140625" style="38" customWidth="1"/>
    <col min="14612" max="14613" width="5.7109375" style="38" customWidth="1"/>
    <col min="14614" max="14614" width="3.7109375" style="38"/>
    <col min="14615" max="14615" width="4.28515625" style="38" customWidth="1"/>
    <col min="14616" max="14616" width="3.7109375" style="38"/>
    <col min="14617" max="14617" width="6" style="38" customWidth="1"/>
    <col min="14618" max="14848" width="3.7109375" style="38"/>
    <col min="14849" max="14850" width="4.28515625" style="38" customWidth="1"/>
    <col min="14851" max="14858" width="3.7109375" style="38"/>
    <col min="14859" max="14859" width="4" style="38" customWidth="1"/>
    <col min="14860" max="14861" width="4.7109375" style="38" customWidth="1"/>
    <col min="14862" max="14862" width="4.140625" style="38" customWidth="1"/>
    <col min="14863" max="14863" width="4.28515625" style="38" customWidth="1"/>
    <col min="14864" max="14864" width="5.140625" style="38" customWidth="1"/>
    <col min="14865" max="14865" width="4.42578125" style="38" customWidth="1"/>
    <col min="14866" max="14866" width="4.28515625" style="38" customWidth="1"/>
    <col min="14867" max="14867" width="4.140625" style="38" customWidth="1"/>
    <col min="14868" max="14869" width="5.7109375" style="38" customWidth="1"/>
    <col min="14870" max="14870" width="3.7109375" style="38"/>
    <col min="14871" max="14871" width="4.28515625" style="38" customWidth="1"/>
    <col min="14872" max="14872" width="3.7109375" style="38"/>
    <col min="14873" max="14873" width="6" style="38" customWidth="1"/>
    <col min="14874" max="15104" width="3.7109375" style="38"/>
    <col min="15105" max="15106" width="4.28515625" style="38" customWidth="1"/>
    <col min="15107" max="15114" width="3.7109375" style="38"/>
    <col min="15115" max="15115" width="4" style="38" customWidth="1"/>
    <col min="15116" max="15117" width="4.7109375" style="38" customWidth="1"/>
    <col min="15118" max="15118" width="4.140625" style="38" customWidth="1"/>
    <col min="15119" max="15119" width="4.28515625" style="38" customWidth="1"/>
    <col min="15120" max="15120" width="5.140625" style="38" customWidth="1"/>
    <col min="15121" max="15121" width="4.42578125" style="38" customWidth="1"/>
    <col min="15122" max="15122" width="4.28515625" style="38" customWidth="1"/>
    <col min="15123" max="15123" width="4.140625" style="38" customWidth="1"/>
    <col min="15124" max="15125" width="5.7109375" style="38" customWidth="1"/>
    <col min="15126" max="15126" width="3.7109375" style="38"/>
    <col min="15127" max="15127" width="4.28515625" style="38" customWidth="1"/>
    <col min="15128" max="15128" width="3.7109375" style="38"/>
    <col min="15129" max="15129" width="6" style="38" customWidth="1"/>
    <col min="15130" max="15360" width="3.7109375" style="38"/>
    <col min="15361" max="15362" width="4.28515625" style="38" customWidth="1"/>
    <col min="15363" max="15370" width="3.7109375" style="38"/>
    <col min="15371" max="15371" width="4" style="38" customWidth="1"/>
    <col min="15372" max="15373" width="4.7109375" style="38" customWidth="1"/>
    <col min="15374" max="15374" width="4.140625" style="38" customWidth="1"/>
    <col min="15375" max="15375" width="4.28515625" style="38" customWidth="1"/>
    <col min="15376" max="15376" width="5.140625" style="38" customWidth="1"/>
    <col min="15377" max="15377" width="4.42578125" style="38" customWidth="1"/>
    <col min="15378" max="15378" width="4.28515625" style="38" customWidth="1"/>
    <col min="15379" max="15379" width="4.140625" style="38" customWidth="1"/>
    <col min="15380" max="15381" width="5.7109375" style="38" customWidth="1"/>
    <col min="15382" max="15382" width="3.7109375" style="38"/>
    <col min="15383" max="15383" width="4.28515625" style="38" customWidth="1"/>
    <col min="15384" max="15384" width="3.7109375" style="38"/>
    <col min="15385" max="15385" width="6" style="38" customWidth="1"/>
    <col min="15386" max="15616" width="3.7109375" style="38"/>
    <col min="15617" max="15618" width="4.28515625" style="38" customWidth="1"/>
    <col min="15619" max="15626" width="3.7109375" style="38"/>
    <col min="15627" max="15627" width="4" style="38" customWidth="1"/>
    <col min="15628" max="15629" width="4.7109375" style="38" customWidth="1"/>
    <col min="15630" max="15630" width="4.140625" style="38" customWidth="1"/>
    <col min="15631" max="15631" width="4.28515625" style="38" customWidth="1"/>
    <col min="15632" max="15632" width="5.140625" style="38" customWidth="1"/>
    <col min="15633" max="15633" width="4.42578125" style="38" customWidth="1"/>
    <col min="15634" max="15634" width="4.28515625" style="38" customWidth="1"/>
    <col min="15635" max="15635" width="4.140625" style="38" customWidth="1"/>
    <col min="15636" max="15637" width="5.7109375" style="38" customWidth="1"/>
    <col min="15638" max="15638" width="3.7109375" style="38"/>
    <col min="15639" max="15639" width="4.28515625" style="38" customWidth="1"/>
    <col min="15640" max="15640" width="3.7109375" style="38"/>
    <col min="15641" max="15641" width="6" style="38" customWidth="1"/>
    <col min="15642" max="15872" width="3.7109375" style="38"/>
    <col min="15873" max="15874" width="4.28515625" style="38" customWidth="1"/>
    <col min="15875" max="15882" width="3.7109375" style="38"/>
    <col min="15883" max="15883" width="4" style="38" customWidth="1"/>
    <col min="15884" max="15885" width="4.7109375" style="38" customWidth="1"/>
    <col min="15886" max="15886" width="4.140625" style="38" customWidth="1"/>
    <col min="15887" max="15887" width="4.28515625" style="38" customWidth="1"/>
    <col min="15888" max="15888" width="5.140625" style="38" customWidth="1"/>
    <col min="15889" max="15889" width="4.42578125" style="38" customWidth="1"/>
    <col min="15890" max="15890" width="4.28515625" style="38" customWidth="1"/>
    <col min="15891" max="15891" width="4.140625" style="38" customWidth="1"/>
    <col min="15892" max="15893" width="5.7109375" style="38" customWidth="1"/>
    <col min="15894" max="15894" width="3.7109375" style="38"/>
    <col min="15895" max="15895" width="4.28515625" style="38" customWidth="1"/>
    <col min="15896" max="15896" width="3.7109375" style="38"/>
    <col min="15897" max="15897" width="6" style="38" customWidth="1"/>
    <col min="15898" max="16128" width="3.7109375" style="38"/>
    <col min="16129" max="16130" width="4.28515625" style="38" customWidth="1"/>
    <col min="16131" max="16138" width="3.7109375" style="38"/>
    <col min="16139" max="16139" width="4" style="38" customWidth="1"/>
    <col min="16140" max="16141" width="4.7109375" style="38" customWidth="1"/>
    <col min="16142" max="16142" width="4.140625" style="38" customWidth="1"/>
    <col min="16143" max="16143" width="4.28515625" style="38" customWidth="1"/>
    <col min="16144" max="16144" width="5.140625" style="38" customWidth="1"/>
    <col min="16145" max="16145" width="4.42578125" style="38" customWidth="1"/>
    <col min="16146" max="16146" width="4.28515625" style="38" customWidth="1"/>
    <col min="16147" max="16147" width="4.140625" style="38" customWidth="1"/>
    <col min="16148" max="16149" width="5.7109375" style="38" customWidth="1"/>
    <col min="16150" max="16150" width="3.7109375" style="38"/>
    <col min="16151" max="16151" width="4.28515625" style="38" customWidth="1"/>
    <col min="16152" max="16152" width="3.7109375" style="38"/>
    <col min="16153" max="16153" width="6" style="38" customWidth="1"/>
    <col min="16154" max="16384" width="3.7109375" style="38"/>
  </cols>
  <sheetData>
    <row r="1" spans="1:25" ht="20.100000000000001" customHeight="1" x14ac:dyDescent="0.25">
      <c r="A1" s="54"/>
      <c r="B1" s="54"/>
      <c r="C1" s="54"/>
      <c r="D1" s="54"/>
      <c r="E1" s="54"/>
      <c r="F1" s="54"/>
      <c r="G1" s="73" t="s">
        <v>25</v>
      </c>
      <c r="H1" s="74"/>
      <c r="I1" s="75" t="s">
        <v>26</v>
      </c>
      <c r="J1" s="75"/>
      <c r="K1" s="75"/>
      <c r="L1" s="75"/>
      <c r="M1" s="75"/>
      <c r="N1" s="75"/>
      <c r="O1" s="75"/>
      <c r="P1" s="75"/>
      <c r="Q1" s="75"/>
      <c r="R1" s="75"/>
      <c r="S1" s="75"/>
      <c r="T1" s="76" t="s">
        <v>27</v>
      </c>
      <c r="U1" s="76"/>
      <c r="V1" s="75" t="s">
        <v>107</v>
      </c>
      <c r="W1" s="75"/>
      <c r="X1" s="75"/>
      <c r="Y1" s="75"/>
    </row>
    <row r="2" spans="1:25" ht="35.25" customHeight="1" x14ac:dyDescent="0.25">
      <c r="A2" s="54"/>
      <c r="B2" s="54"/>
      <c r="C2" s="54"/>
      <c r="D2" s="54"/>
      <c r="E2" s="54"/>
      <c r="F2" s="54"/>
      <c r="G2" s="73" t="s">
        <v>28</v>
      </c>
      <c r="H2" s="77"/>
      <c r="I2" s="77"/>
      <c r="J2" s="77"/>
      <c r="K2" s="74"/>
      <c r="L2" s="54" t="s">
        <v>29</v>
      </c>
      <c r="M2" s="54"/>
      <c r="N2" s="54"/>
      <c r="O2" s="54"/>
      <c r="P2" s="54"/>
      <c r="Q2" s="54"/>
      <c r="R2" s="54"/>
      <c r="S2" s="54"/>
      <c r="T2" s="76"/>
      <c r="U2" s="76"/>
      <c r="V2" s="75"/>
      <c r="W2" s="75"/>
      <c r="X2" s="75"/>
      <c r="Y2" s="75"/>
    </row>
    <row r="3" spans="1:25" ht="3" customHeight="1" x14ac:dyDescent="0.25">
      <c r="A3" s="54"/>
      <c r="B3" s="54"/>
      <c r="C3" s="54"/>
      <c r="D3" s="54"/>
      <c r="E3" s="54"/>
      <c r="F3" s="54"/>
      <c r="G3" s="54"/>
      <c r="H3" s="54"/>
      <c r="I3" s="54"/>
      <c r="J3" s="54"/>
      <c r="K3" s="54"/>
      <c r="L3" s="54"/>
      <c r="M3" s="54"/>
      <c r="N3" s="54"/>
      <c r="O3" s="54"/>
      <c r="P3" s="54"/>
      <c r="Q3" s="54"/>
      <c r="R3" s="54"/>
      <c r="S3" s="54"/>
      <c r="T3" s="54"/>
      <c r="U3" s="54"/>
      <c r="V3" s="54"/>
      <c r="W3" s="54"/>
      <c r="X3" s="54"/>
      <c r="Y3" s="54"/>
    </row>
    <row r="4" spans="1:25" ht="15" customHeight="1" x14ac:dyDescent="0.25">
      <c r="A4" s="55" t="s">
        <v>30</v>
      </c>
      <c r="B4" s="56"/>
      <c r="C4" s="56"/>
      <c r="D4" s="56"/>
      <c r="E4" s="56"/>
      <c r="F4" s="57"/>
      <c r="G4" s="58" t="s">
        <v>31</v>
      </c>
      <c r="H4" s="59"/>
      <c r="I4" s="59"/>
      <c r="J4" s="59"/>
      <c r="K4" s="58" t="s">
        <v>32</v>
      </c>
      <c r="L4" s="59"/>
      <c r="M4" s="59"/>
      <c r="N4" s="59"/>
      <c r="O4" s="60"/>
      <c r="P4" s="39" t="s">
        <v>33</v>
      </c>
      <c r="Q4" s="40"/>
      <c r="R4" s="40"/>
      <c r="S4" s="40"/>
      <c r="T4" s="41"/>
      <c r="U4" s="39"/>
      <c r="V4" s="40"/>
      <c r="W4" s="40"/>
      <c r="X4" s="40"/>
      <c r="Y4" s="41"/>
    </row>
    <row r="5" spans="1:25" ht="15" x14ac:dyDescent="0.25">
      <c r="A5" s="61">
        <v>44196</v>
      </c>
      <c r="B5" s="62"/>
      <c r="C5" s="62"/>
      <c r="D5" s="62"/>
      <c r="E5" s="62"/>
      <c r="F5" s="63"/>
      <c r="G5" s="64"/>
      <c r="H5" s="65"/>
      <c r="I5" s="65"/>
      <c r="J5" s="66"/>
      <c r="K5" s="67" t="s">
        <v>104</v>
      </c>
      <c r="L5" s="68"/>
      <c r="M5" s="68"/>
      <c r="N5" s="68"/>
      <c r="O5" s="69"/>
      <c r="P5" s="70" t="s">
        <v>106</v>
      </c>
      <c r="Q5" s="71"/>
      <c r="R5" s="71"/>
      <c r="S5" s="71"/>
      <c r="T5" s="71"/>
      <c r="U5" s="71"/>
      <c r="V5" s="71"/>
      <c r="W5" s="71"/>
      <c r="X5" s="71"/>
      <c r="Y5" s="72"/>
    </row>
    <row r="6" spans="1:25" ht="15.75" customHeight="1" x14ac:dyDescent="0.25">
      <c r="A6" s="82" t="s">
        <v>34</v>
      </c>
      <c r="B6" s="82"/>
      <c r="C6" s="82"/>
      <c r="D6" s="82"/>
      <c r="E6" s="82"/>
      <c r="F6" s="82"/>
      <c r="G6" s="82"/>
      <c r="H6" s="82"/>
      <c r="I6" s="82"/>
      <c r="J6" s="82"/>
      <c r="K6" s="82"/>
      <c r="L6" s="82"/>
      <c r="M6" s="82"/>
      <c r="N6" s="82"/>
      <c r="O6" s="82"/>
      <c r="P6" s="82"/>
      <c r="Q6" s="82"/>
      <c r="R6" s="82"/>
      <c r="S6" s="82"/>
      <c r="T6" s="82"/>
      <c r="U6" s="82"/>
      <c r="V6" s="82"/>
      <c r="W6" s="82"/>
      <c r="X6" s="82"/>
      <c r="Y6" s="82"/>
    </row>
    <row r="7" spans="1:25" ht="12.75" x14ac:dyDescent="0.25">
      <c r="A7" s="81" t="s">
        <v>35</v>
      </c>
      <c r="B7" s="81"/>
      <c r="C7" s="83" t="s">
        <v>36</v>
      </c>
      <c r="D7" s="83"/>
      <c r="E7" s="83"/>
      <c r="F7" s="83"/>
      <c r="G7" s="83"/>
      <c r="H7" s="83"/>
      <c r="I7" s="83"/>
      <c r="J7" s="83"/>
      <c r="K7" s="83"/>
      <c r="L7" s="83"/>
      <c r="M7" s="83"/>
      <c r="N7" s="83"/>
      <c r="O7" s="83"/>
      <c r="P7" s="83"/>
      <c r="Q7" s="83"/>
      <c r="R7" s="83"/>
      <c r="S7" s="83"/>
      <c r="T7" s="83"/>
      <c r="U7" s="83"/>
      <c r="V7" s="83"/>
      <c r="W7" s="83"/>
      <c r="X7" s="83"/>
      <c r="Y7" s="83"/>
    </row>
    <row r="8" spans="1:25" ht="12.75" x14ac:dyDescent="0.25">
      <c r="A8" s="81" t="s">
        <v>37</v>
      </c>
      <c r="B8" s="81"/>
      <c r="C8" s="79" t="s">
        <v>98</v>
      </c>
      <c r="D8" s="79"/>
      <c r="E8" s="79"/>
      <c r="F8" s="79"/>
      <c r="G8" s="79"/>
      <c r="H8" s="79"/>
      <c r="I8" s="79"/>
      <c r="J8" s="79"/>
      <c r="K8" s="79"/>
      <c r="L8" s="79"/>
      <c r="M8" s="79"/>
      <c r="N8" s="79"/>
      <c r="O8" s="42" t="s">
        <v>38</v>
      </c>
      <c r="P8" s="54">
        <v>97000</v>
      </c>
      <c r="Q8" s="54"/>
      <c r="R8" s="54"/>
      <c r="S8" s="81" t="s">
        <v>39</v>
      </c>
      <c r="T8" s="81"/>
      <c r="U8" s="81"/>
      <c r="V8" s="79" t="s">
        <v>40</v>
      </c>
      <c r="W8" s="79"/>
      <c r="X8" s="79"/>
      <c r="Y8" s="79"/>
    </row>
    <row r="9" spans="1:25" ht="12.75" x14ac:dyDescent="0.25">
      <c r="A9" s="78" t="s">
        <v>41</v>
      </c>
      <c r="B9" s="78"/>
      <c r="C9" s="79" t="s">
        <v>42</v>
      </c>
      <c r="D9" s="79"/>
      <c r="E9" s="79"/>
      <c r="F9" s="79"/>
      <c r="G9" s="79"/>
      <c r="H9" s="79"/>
      <c r="I9" s="79"/>
      <c r="J9" s="79"/>
      <c r="K9" s="79"/>
      <c r="L9" s="79"/>
      <c r="M9" s="79"/>
      <c r="N9" s="79"/>
      <c r="O9" s="79"/>
      <c r="P9" s="79"/>
      <c r="Q9" s="79"/>
      <c r="R9" s="79"/>
      <c r="S9" s="80" t="s">
        <v>43</v>
      </c>
      <c r="T9" s="80"/>
      <c r="U9" s="80"/>
      <c r="V9" s="79" t="s">
        <v>44</v>
      </c>
      <c r="W9" s="79"/>
      <c r="X9" s="79"/>
      <c r="Y9" s="79"/>
    </row>
    <row r="10" spans="1:25" ht="12.75" x14ac:dyDescent="0.25">
      <c r="A10" s="81" t="s">
        <v>45</v>
      </c>
      <c r="B10" s="81"/>
      <c r="C10" s="79" t="s">
        <v>46</v>
      </c>
      <c r="D10" s="79"/>
      <c r="E10" s="79"/>
      <c r="F10" s="79"/>
      <c r="G10" s="79"/>
      <c r="H10" s="79"/>
      <c r="I10" s="79"/>
      <c r="J10" s="79"/>
      <c r="K10" s="79"/>
      <c r="L10" s="79"/>
      <c r="M10" s="79"/>
      <c r="N10" s="79"/>
      <c r="O10" s="79"/>
      <c r="P10" s="79"/>
      <c r="Q10" s="79"/>
      <c r="R10" s="79"/>
      <c r="S10" s="81" t="s">
        <v>47</v>
      </c>
      <c r="T10" s="81"/>
      <c r="U10" s="81"/>
      <c r="V10" s="75" t="s">
        <v>48</v>
      </c>
      <c r="W10" s="75"/>
      <c r="X10" s="75"/>
      <c r="Y10" s="75"/>
    </row>
    <row r="11" spans="1:25" ht="12.75" x14ac:dyDescent="0.25">
      <c r="A11" s="81" t="s">
        <v>49</v>
      </c>
      <c r="B11" s="81"/>
      <c r="C11" s="79" t="s">
        <v>50</v>
      </c>
      <c r="D11" s="79"/>
      <c r="E11" s="79"/>
      <c r="F11" s="79"/>
      <c r="G11" s="79"/>
      <c r="H11" s="79"/>
      <c r="I11" s="79"/>
      <c r="J11" s="79"/>
      <c r="K11" s="79"/>
      <c r="L11" s="79"/>
      <c r="M11" s="79"/>
      <c r="N11" s="79"/>
      <c r="O11" s="79"/>
      <c r="P11" s="79"/>
      <c r="Q11" s="79"/>
      <c r="R11" s="79"/>
      <c r="S11" s="90" t="s">
        <v>51</v>
      </c>
      <c r="T11" s="90"/>
      <c r="U11" s="90"/>
      <c r="V11" s="79" t="s">
        <v>52</v>
      </c>
      <c r="W11" s="79"/>
      <c r="X11" s="79"/>
      <c r="Y11" s="79"/>
    </row>
    <row r="12" spans="1:25" ht="12.75" x14ac:dyDescent="0.25">
      <c r="A12" s="81" t="s">
        <v>53</v>
      </c>
      <c r="B12" s="81"/>
      <c r="C12" s="79" t="s">
        <v>54</v>
      </c>
      <c r="D12" s="79"/>
      <c r="E12" s="79"/>
      <c r="F12" s="79"/>
      <c r="G12" s="79"/>
      <c r="H12" s="79"/>
      <c r="I12" s="79"/>
      <c r="J12" s="79"/>
      <c r="K12" s="79"/>
      <c r="L12" s="79"/>
      <c r="M12" s="79"/>
      <c r="N12" s="79"/>
      <c r="O12" s="79"/>
      <c r="P12" s="79"/>
      <c r="Q12" s="79"/>
      <c r="R12" s="79"/>
      <c r="S12" s="90" t="s">
        <v>55</v>
      </c>
      <c r="T12" s="90"/>
      <c r="U12" s="90"/>
      <c r="V12" s="79" t="s">
        <v>56</v>
      </c>
      <c r="W12" s="79"/>
      <c r="X12" s="79"/>
      <c r="Y12" s="79"/>
    </row>
    <row r="13" spans="1:25" ht="15" x14ac:dyDescent="0.25">
      <c r="A13" s="81" t="s">
        <v>57</v>
      </c>
      <c r="B13" s="81"/>
      <c r="C13" s="84" t="s">
        <v>58</v>
      </c>
      <c r="D13" s="85"/>
      <c r="E13" s="85"/>
      <c r="F13" s="85"/>
      <c r="G13" s="85"/>
      <c r="H13" s="85"/>
      <c r="I13" s="85"/>
      <c r="J13" s="85"/>
      <c r="K13" s="85"/>
      <c r="L13" s="85"/>
      <c r="M13" s="85"/>
      <c r="N13" s="85"/>
      <c r="O13" s="85"/>
      <c r="P13" s="85"/>
      <c r="Q13" s="85"/>
      <c r="R13" s="85"/>
      <c r="S13" s="86"/>
      <c r="T13" s="87"/>
      <c r="U13" s="88"/>
      <c r="V13" s="79"/>
      <c r="W13" s="79"/>
      <c r="X13" s="79"/>
      <c r="Y13" s="79"/>
    </row>
    <row r="14" spans="1:25" ht="12.75" x14ac:dyDescent="0.25">
      <c r="A14" s="89" t="s">
        <v>59</v>
      </c>
      <c r="B14" s="89"/>
      <c r="C14" s="89"/>
      <c r="D14" s="89"/>
      <c r="E14" s="89"/>
      <c r="F14" s="89"/>
      <c r="G14" s="89"/>
      <c r="H14" s="89"/>
      <c r="I14" s="89"/>
      <c r="J14" s="89"/>
      <c r="K14" s="89"/>
      <c r="L14" s="89"/>
      <c r="M14" s="89"/>
      <c r="N14" s="89"/>
      <c r="O14" s="89"/>
      <c r="P14" s="89"/>
      <c r="Q14" s="89"/>
      <c r="R14" s="89"/>
      <c r="S14" s="89"/>
      <c r="T14" s="89"/>
      <c r="U14" s="89" t="s">
        <v>60</v>
      </c>
      <c r="V14" s="89"/>
      <c r="W14" s="89"/>
      <c r="X14" s="89"/>
      <c r="Y14" s="89"/>
    </row>
    <row r="15" spans="1:25" ht="12.75" x14ac:dyDescent="0.25">
      <c r="A15" s="78" t="s">
        <v>41</v>
      </c>
      <c r="B15" s="78"/>
      <c r="C15" s="97" t="s">
        <v>61</v>
      </c>
      <c r="D15" s="97"/>
      <c r="E15" s="97"/>
      <c r="F15" s="97"/>
      <c r="G15" s="97"/>
      <c r="H15" s="97"/>
      <c r="I15" s="97"/>
      <c r="J15" s="97"/>
      <c r="K15" s="97"/>
      <c r="L15" s="97"/>
      <c r="M15" s="97"/>
      <c r="N15" s="97"/>
      <c r="O15" s="97"/>
      <c r="P15" s="97"/>
      <c r="Q15" s="97"/>
      <c r="R15" s="97"/>
      <c r="S15" s="97"/>
      <c r="T15" s="97"/>
      <c r="U15" s="89" t="s">
        <v>62</v>
      </c>
      <c r="V15" s="89"/>
      <c r="W15" s="89"/>
      <c r="X15" s="89"/>
      <c r="Y15" s="89"/>
    </row>
    <row r="16" spans="1:25" ht="12.75" x14ac:dyDescent="0.25">
      <c r="A16" s="78"/>
      <c r="B16" s="78"/>
      <c r="C16" s="97"/>
      <c r="D16" s="97"/>
      <c r="E16" s="97"/>
      <c r="F16" s="97"/>
      <c r="G16" s="97"/>
      <c r="H16" s="97"/>
      <c r="I16" s="97"/>
      <c r="J16" s="97"/>
      <c r="K16" s="97"/>
      <c r="L16" s="97"/>
      <c r="M16" s="97"/>
      <c r="N16" s="97"/>
      <c r="O16" s="97"/>
      <c r="P16" s="97"/>
      <c r="Q16" s="97"/>
      <c r="R16" s="97"/>
      <c r="S16" s="97"/>
      <c r="T16" s="97"/>
    </row>
    <row r="17" spans="1:29" ht="12.75" x14ac:dyDescent="0.25">
      <c r="A17" s="81" t="s">
        <v>45</v>
      </c>
      <c r="B17" s="81"/>
      <c r="C17" s="79"/>
      <c r="D17" s="79"/>
      <c r="E17" s="79"/>
      <c r="F17" s="79"/>
      <c r="G17" s="79"/>
      <c r="H17" s="79"/>
      <c r="I17" s="79"/>
      <c r="J17" s="79"/>
      <c r="K17" s="79"/>
      <c r="L17" s="79"/>
      <c r="M17" s="79"/>
      <c r="N17" s="79"/>
      <c r="O17" s="79"/>
      <c r="P17" s="79"/>
      <c r="Q17" s="79"/>
      <c r="R17" s="79"/>
      <c r="S17" s="79"/>
      <c r="T17" s="79"/>
      <c r="U17" s="96" t="s">
        <v>63</v>
      </c>
      <c r="V17" s="96"/>
      <c r="W17" s="96"/>
      <c r="X17" s="96"/>
      <c r="Y17" s="96"/>
    </row>
    <row r="18" spans="1:29" ht="9" customHeight="1" x14ac:dyDescent="0.25">
      <c r="A18" s="81"/>
      <c r="B18" s="81"/>
      <c r="C18" s="79"/>
      <c r="D18" s="79"/>
      <c r="E18" s="79"/>
      <c r="F18" s="79"/>
      <c r="G18" s="79"/>
      <c r="H18" s="79"/>
      <c r="I18" s="79"/>
      <c r="J18" s="79"/>
      <c r="K18" s="79"/>
      <c r="L18" s="79"/>
      <c r="M18" s="79"/>
      <c r="N18" s="79"/>
      <c r="O18" s="79"/>
      <c r="P18" s="79"/>
      <c r="Q18" s="79"/>
      <c r="R18" s="79"/>
      <c r="S18" s="79"/>
      <c r="T18" s="79"/>
    </row>
    <row r="19" spans="1:29" ht="12.75" x14ac:dyDescent="0.25">
      <c r="A19" s="90" t="s">
        <v>64</v>
      </c>
      <c r="B19" s="90"/>
      <c r="C19" s="91"/>
      <c r="D19" s="91"/>
      <c r="E19" s="91"/>
      <c r="F19" s="91"/>
      <c r="G19" s="91"/>
      <c r="H19" s="91"/>
      <c r="I19" s="91"/>
      <c r="J19" s="91"/>
      <c r="K19" s="91"/>
      <c r="L19" s="91"/>
      <c r="M19" s="91"/>
      <c r="N19" s="91"/>
      <c r="O19" s="91"/>
      <c r="P19" s="91"/>
      <c r="Q19" s="91"/>
      <c r="R19" s="91"/>
      <c r="S19" s="91"/>
      <c r="T19" s="91"/>
      <c r="U19" s="92" t="s">
        <v>65</v>
      </c>
      <c r="V19" s="92"/>
      <c r="W19" s="92"/>
      <c r="X19" s="92"/>
      <c r="Y19" s="92"/>
    </row>
    <row r="20" spans="1:29" ht="15.75" x14ac:dyDescent="0.25">
      <c r="A20" s="90"/>
      <c r="B20" s="90"/>
      <c r="C20" s="91"/>
      <c r="D20" s="91"/>
      <c r="E20" s="91"/>
      <c r="F20" s="91"/>
      <c r="G20" s="91"/>
      <c r="H20" s="91"/>
      <c r="I20" s="91"/>
      <c r="J20" s="91"/>
      <c r="K20" s="91"/>
      <c r="L20" s="91"/>
      <c r="M20" s="91"/>
      <c r="N20" s="91"/>
      <c r="O20" s="91"/>
      <c r="P20" s="91"/>
      <c r="Q20" s="91"/>
      <c r="R20" s="91"/>
      <c r="S20" s="91"/>
      <c r="T20" s="91"/>
      <c r="U20" s="93" t="s">
        <v>66</v>
      </c>
      <c r="V20" s="93"/>
      <c r="W20" s="93"/>
      <c r="X20" s="93"/>
      <c r="Y20" s="93"/>
      <c r="AA20" s="43"/>
      <c r="AB20" s="43"/>
      <c r="AC20" s="50"/>
    </row>
    <row r="21" spans="1:29" ht="12" customHeight="1" x14ac:dyDescent="0.25">
      <c r="A21" s="89" t="s">
        <v>67</v>
      </c>
      <c r="B21" s="89"/>
      <c r="C21" s="89"/>
      <c r="D21" s="89"/>
      <c r="E21" s="89"/>
      <c r="F21" s="89"/>
      <c r="G21" s="89"/>
      <c r="H21" s="89"/>
      <c r="I21" s="89"/>
      <c r="J21" s="89"/>
      <c r="K21" s="89"/>
      <c r="L21" s="94" t="s">
        <v>68</v>
      </c>
      <c r="M21" s="94"/>
      <c r="N21" s="94"/>
      <c r="O21" s="94"/>
      <c r="P21" s="95" t="s">
        <v>69</v>
      </c>
      <c r="Q21" s="95"/>
      <c r="R21" s="95"/>
      <c r="S21" s="95"/>
      <c r="T21" s="95"/>
      <c r="U21" s="96" t="s">
        <v>70</v>
      </c>
      <c r="V21" s="96"/>
      <c r="W21" s="96"/>
      <c r="X21" s="96"/>
      <c r="Y21" s="96"/>
      <c r="AA21" s="43"/>
      <c r="AB21" s="43"/>
      <c r="AC21" s="50"/>
    </row>
    <row r="22" spans="1:29" ht="15.75" x14ac:dyDescent="0.25">
      <c r="A22" s="91" t="s">
        <v>71</v>
      </c>
      <c r="B22" s="91"/>
      <c r="C22" s="91"/>
      <c r="D22" s="91"/>
      <c r="E22" s="91"/>
      <c r="F22" s="91"/>
      <c r="G22" s="91"/>
      <c r="H22" s="91"/>
      <c r="I22" s="91"/>
      <c r="J22" s="91"/>
      <c r="K22" s="91"/>
      <c r="L22" s="98">
        <v>43883</v>
      </c>
      <c r="M22" s="98"/>
      <c r="N22" s="98"/>
      <c r="O22" s="98"/>
      <c r="P22" s="99" t="s">
        <v>72</v>
      </c>
      <c r="Q22" s="99"/>
      <c r="R22" s="99"/>
      <c r="S22" s="99"/>
      <c r="T22" s="99"/>
      <c r="U22" s="100"/>
      <c r="V22" s="100"/>
      <c r="W22" s="100"/>
      <c r="X22" s="100"/>
      <c r="Y22" s="100"/>
      <c r="AA22" s="43"/>
      <c r="AB22" s="43"/>
      <c r="AC22" s="50"/>
    </row>
    <row r="23" spans="1:29" ht="5.25" customHeight="1" x14ac:dyDescent="0.25">
      <c r="A23" s="54"/>
      <c r="B23" s="54"/>
      <c r="C23" s="54"/>
      <c r="D23" s="54"/>
      <c r="E23" s="54"/>
      <c r="F23" s="54"/>
      <c r="G23" s="54"/>
      <c r="H23" s="54"/>
      <c r="I23" s="54"/>
      <c r="J23" s="54"/>
      <c r="K23" s="54"/>
      <c r="L23" s="54"/>
      <c r="M23" s="54"/>
      <c r="N23" s="54"/>
      <c r="O23" s="54"/>
      <c r="P23" s="54"/>
      <c r="Q23" s="54"/>
      <c r="R23" s="54"/>
      <c r="S23" s="54"/>
      <c r="T23" s="54"/>
      <c r="U23" s="54"/>
      <c r="V23" s="54"/>
      <c r="W23" s="54"/>
      <c r="X23" s="54"/>
      <c r="Y23" s="54"/>
    </row>
    <row r="24" spans="1:29" ht="15.75" customHeight="1" x14ac:dyDescent="0.25">
      <c r="A24" s="76" t="s">
        <v>4</v>
      </c>
      <c r="B24" s="76"/>
      <c r="C24" s="76" t="s">
        <v>73</v>
      </c>
      <c r="D24" s="76"/>
      <c r="E24" s="76" t="s">
        <v>74</v>
      </c>
      <c r="F24" s="76"/>
      <c r="G24" s="76"/>
      <c r="H24" s="76"/>
      <c r="I24" s="76" t="s">
        <v>75</v>
      </c>
      <c r="J24" s="76"/>
      <c r="K24" s="76"/>
      <c r="L24" s="76"/>
      <c r="M24" s="76" t="s">
        <v>18</v>
      </c>
      <c r="N24" s="76"/>
      <c r="O24" s="76"/>
      <c r="P24" s="76"/>
      <c r="Q24" s="76"/>
      <c r="R24" s="76"/>
      <c r="S24" s="76"/>
      <c r="T24" s="76"/>
      <c r="U24" s="76" t="s">
        <v>20</v>
      </c>
      <c r="V24" s="76"/>
      <c r="W24" s="76" t="s">
        <v>76</v>
      </c>
      <c r="X24" s="76"/>
      <c r="Y24" s="76"/>
    </row>
    <row r="25" spans="1:29" ht="43.5" customHeight="1" x14ac:dyDescent="0.25">
      <c r="A25" s="101">
        <v>515</v>
      </c>
      <c r="B25" s="101"/>
      <c r="C25" s="54" t="s">
        <v>77</v>
      </c>
      <c r="D25" s="54"/>
      <c r="E25" s="102"/>
      <c r="F25" s="102"/>
      <c r="G25" s="102"/>
      <c r="H25" s="102"/>
      <c r="I25" s="103"/>
      <c r="J25" s="103"/>
      <c r="K25" s="103"/>
      <c r="L25" s="103"/>
      <c r="M25" s="104" t="s">
        <v>99</v>
      </c>
      <c r="N25" s="104"/>
      <c r="O25" s="104"/>
      <c r="P25" s="104"/>
      <c r="Q25" s="104"/>
      <c r="R25" s="104"/>
      <c r="S25" s="104"/>
      <c r="T25" s="104"/>
      <c r="U25" s="105">
        <v>1450</v>
      </c>
      <c r="V25" s="105"/>
      <c r="W25" s="105">
        <f t="shared" ref="W25:W28" si="0">U25*A25</f>
        <v>746750</v>
      </c>
      <c r="X25" s="105"/>
      <c r="Y25" s="105"/>
    </row>
    <row r="26" spans="1:29" ht="53.25" customHeight="1" x14ac:dyDescent="0.25">
      <c r="A26" s="101">
        <v>546</v>
      </c>
      <c r="B26" s="101"/>
      <c r="C26" s="54" t="s">
        <v>77</v>
      </c>
      <c r="D26" s="54"/>
      <c r="E26" s="102"/>
      <c r="F26" s="102"/>
      <c r="G26" s="102"/>
      <c r="H26" s="102"/>
      <c r="I26" s="103"/>
      <c r="J26" s="103"/>
      <c r="K26" s="103"/>
      <c r="L26" s="103"/>
      <c r="M26" s="104" t="s">
        <v>100</v>
      </c>
      <c r="N26" s="104"/>
      <c r="O26" s="104"/>
      <c r="P26" s="104"/>
      <c r="Q26" s="104"/>
      <c r="R26" s="104"/>
      <c r="S26" s="104"/>
      <c r="T26" s="104"/>
      <c r="U26" s="105">
        <v>585</v>
      </c>
      <c r="V26" s="105"/>
      <c r="W26" s="105">
        <f t="shared" si="0"/>
        <v>319410</v>
      </c>
      <c r="X26" s="105"/>
      <c r="Y26" s="105"/>
    </row>
    <row r="27" spans="1:29" ht="64.5" customHeight="1" x14ac:dyDescent="0.25">
      <c r="A27" s="101">
        <v>1500</v>
      </c>
      <c r="B27" s="101"/>
      <c r="C27" s="54" t="s">
        <v>77</v>
      </c>
      <c r="D27" s="54"/>
      <c r="E27" s="102"/>
      <c r="F27" s="102"/>
      <c r="G27" s="102"/>
      <c r="H27" s="102"/>
      <c r="I27" s="103"/>
      <c r="J27" s="103"/>
      <c r="K27" s="103"/>
      <c r="L27" s="103"/>
      <c r="M27" s="104" t="s">
        <v>101</v>
      </c>
      <c r="N27" s="104"/>
      <c r="O27" s="104"/>
      <c r="P27" s="104"/>
      <c r="Q27" s="104"/>
      <c r="R27" s="104"/>
      <c r="S27" s="104"/>
      <c r="T27" s="104"/>
      <c r="U27" s="105">
        <v>510</v>
      </c>
      <c r="V27" s="105"/>
      <c r="W27" s="105">
        <f t="shared" si="0"/>
        <v>765000</v>
      </c>
      <c r="X27" s="105"/>
      <c r="Y27" s="105"/>
    </row>
    <row r="28" spans="1:29" ht="79.5" customHeight="1" x14ac:dyDescent="0.25">
      <c r="A28" s="101">
        <v>1500</v>
      </c>
      <c r="B28" s="101"/>
      <c r="C28" s="54" t="s">
        <v>77</v>
      </c>
      <c r="D28" s="54"/>
      <c r="E28" s="102"/>
      <c r="F28" s="102"/>
      <c r="G28" s="102"/>
      <c r="H28" s="102"/>
      <c r="I28" s="103"/>
      <c r="J28" s="103"/>
      <c r="K28" s="103"/>
      <c r="L28" s="103"/>
      <c r="M28" s="104" t="s">
        <v>102</v>
      </c>
      <c r="N28" s="104"/>
      <c r="O28" s="104"/>
      <c r="P28" s="104"/>
      <c r="Q28" s="104"/>
      <c r="R28" s="104"/>
      <c r="S28" s="104"/>
      <c r="T28" s="104"/>
      <c r="U28" s="105">
        <v>515</v>
      </c>
      <c r="V28" s="105"/>
      <c r="W28" s="105">
        <f t="shared" si="0"/>
        <v>772500</v>
      </c>
      <c r="X28" s="105"/>
      <c r="Y28" s="105"/>
    </row>
    <row r="29" spans="1:29" ht="30" customHeight="1" x14ac:dyDescent="0.25">
      <c r="A29" s="118" t="s">
        <v>78</v>
      </c>
      <c r="B29" s="118"/>
      <c r="C29" s="118"/>
      <c r="D29" s="118"/>
      <c r="E29" s="118"/>
      <c r="F29" s="119"/>
      <c r="G29" s="119"/>
      <c r="H29" s="119"/>
      <c r="I29" s="119"/>
      <c r="J29" s="119"/>
      <c r="K29" s="119"/>
      <c r="L29" s="119"/>
      <c r="M29" s="119"/>
      <c r="N29" s="119"/>
      <c r="O29" s="119"/>
      <c r="P29" s="119"/>
      <c r="Q29" s="119"/>
      <c r="R29" s="119"/>
      <c r="S29" s="119"/>
      <c r="T29" s="81" t="s">
        <v>15</v>
      </c>
      <c r="U29" s="81"/>
      <c r="V29" s="81"/>
      <c r="W29" s="105">
        <f>SUM(W25:Y28)</f>
        <v>2603660</v>
      </c>
      <c r="X29" s="105"/>
      <c r="Y29" s="105"/>
    </row>
    <row r="30" spans="1:29" ht="18" customHeight="1" x14ac:dyDescent="0.25">
      <c r="A30" s="81" t="s">
        <v>79</v>
      </c>
      <c r="B30" s="120"/>
      <c r="C30" s="120"/>
      <c r="D30" s="120"/>
      <c r="E30" s="120"/>
      <c r="F30" s="120"/>
      <c r="G30" s="120"/>
      <c r="H30" s="120"/>
      <c r="I30" s="120"/>
      <c r="J30" s="120"/>
      <c r="K30" s="120"/>
      <c r="L30" s="120"/>
      <c r="M30" s="120"/>
      <c r="N30" s="120"/>
      <c r="O30" s="120"/>
      <c r="P30" s="120"/>
      <c r="Q30" s="120"/>
      <c r="R30" s="120"/>
      <c r="S30" s="120"/>
      <c r="T30" s="81" t="s">
        <v>80</v>
      </c>
      <c r="U30" s="81"/>
      <c r="V30" s="81"/>
      <c r="W30" s="105">
        <f>W29*0.16</f>
        <v>416585.60000000003</v>
      </c>
      <c r="X30" s="105"/>
      <c r="Y30" s="105"/>
    </row>
    <row r="31" spans="1:29" ht="18" customHeight="1" x14ac:dyDescent="0.25">
      <c r="A31" s="141"/>
      <c r="B31" s="142"/>
      <c r="C31" s="142"/>
      <c r="D31" s="142"/>
      <c r="E31" s="142"/>
      <c r="F31" s="142"/>
      <c r="G31" s="142"/>
      <c r="H31" s="142"/>
      <c r="I31" s="142"/>
      <c r="J31" s="142"/>
      <c r="K31" s="142"/>
      <c r="L31" s="142"/>
      <c r="M31" s="142"/>
      <c r="N31" s="142"/>
      <c r="O31" s="142"/>
      <c r="P31" s="142"/>
      <c r="Q31" s="142"/>
      <c r="R31" s="142"/>
      <c r="S31" s="143"/>
      <c r="T31" s="81" t="s">
        <v>81</v>
      </c>
      <c r="U31" s="81"/>
      <c r="V31" s="81"/>
      <c r="W31" s="105">
        <f>W30+W29</f>
        <v>3020245.6</v>
      </c>
      <c r="X31" s="105"/>
      <c r="Y31" s="105"/>
      <c r="AB31" s="52"/>
    </row>
    <row r="32" spans="1:29" ht="15" customHeight="1" x14ac:dyDescent="0.25">
      <c r="A32" s="144"/>
      <c r="B32" s="145"/>
      <c r="C32" s="145"/>
      <c r="D32" s="145"/>
      <c r="E32" s="145"/>
      <c r="F32" s="145"/>
      <c r="G32" s="145"/>
      <c r="H32" s="145"/>
      <c r="I32" s="145"/>
      <c r="J32" s="145"/>
      <c r="K32" s="145"/>
      <c r="L32" s="145"/>
      <c r="M32" s="145"/>
      <c r="N32" s="145"/>
      <c r="O32" s="145"/>
      <c r="P32" s="145"/>
      <c r="Q32" s="145"/>
      <c r="R32" s="145"/>
      <c r="S32" s="146"/>
      <c r="T32" s="89" t="s">
        <v>82</v>
      </c>
      <c r="U32" s="89"/>
      <c r="V32" s="89"/>
      <c r="W32" s="89"/>
      <c r="X32" s="89"/>
      <c r="Y32" s="89"/>
    </row>
    <row r="33" spans="1:28" ht="9.75" customHeight="1" x14ac:dyDescent="0.25">
      <c r="A33" s="144"/>
      <c r="B33" s="145"/>
      <c r="C33" s="145"/>
      <c r="D33" s="145"/>
      <c r="E33" s="145"/>
      <c r="F33" s="145"/>
      <c r="G33" s="145"/>
      <c r="H33" s="145"/>
      <c r="I33" s="145"/>
      <c r="J33" s="145"/>
      <c r="K33" s="145"/>
      <c r="L33" s="145"/>
      <c r="M33" s="145"/>
      <c r="N33" s="145"/>
      <c r="O33" s="145"/>
      <c r="P33" s="145"/>
      <c r="Q33" s="145"/>
      <c r="R33" s="145"/>
      <c r="S33" s="146"/>
      <c r="T33" s="106"/>
      <c r="U33" s="107"/>
      <c r="V33" s="107"/>
      <c r="W33" s="107"/>
      <c r="X33" s="107"/>
      <c r="Y33" s="108"/>
    </row>
    <row r="34" spans="1:28" ht="6" customHeight="1" x14ac:dyDescent="0.25">
      <c r="A34" s="144"/>
      <c r="B34" s="145"/>
      <c r="C34" s="145"/>
      <c r="D34" s="145"/>
      <c r="E34" s="145"/>
      <c r="F34" s="145"/>
      <c r="G34" s="145"/>
      <c r="H34" s="145"/>
      <c r="I34" s="145"/>
      <c r="J34" s="145"/>
      <c r="K34" s="145"/>
      <c r="L34" s="145"/>
      <c r="M34" s="145"/>
      <c r="N34" s="145"/>
      <c r="O34" s="145"/>
      <c r="P34" s="145"/>
      <c r="Q34" s="145"/>
      <c r="R34" s="145"/>
      <c r="S34" s="146"/>
      <c r="T34" s="109"/>
      <c r="U34" s="110"/>
      <c r="V34" s="110"/>
      <c r="W34" s="110"/>
      <c r="X34" s="110"/>
      <c r="Y34" s="111"/>
    </row>
    <row r="35" spans="1:28" ht="14.25" customHeight="1" x14ac:dyDescent="0.25">
      <c r="A35" s="144"/>
      <c r="B35" s="145"/>
      <c r="C35" s="145"/>
      <c r="D35" s="145"/>
      <c r="E35" s="145"/>
      <c r="F35" s="145"/>
      <c r="G35" s="145"/>
      <c r="H35" s="145"/>
      <c r="I35" s="145"/>
      <c r="J35" s="145"/>
      <c r="K35" s="145"/>
      <c r="L35" s="145"/>
      <c r="M35" s="145"/>
      <c r="N35" s="145"/>
      <c r="O35" s="145"/>
      <c r="P35" s="145"/>
      <c r="Q35" s="145"/>
      <c r="R35" s="145"/>
      <c r="S35" s="146"/>
      <c r="T35" s="109"/>
      <c r="U35" s="110"/>
      <c r="V35" s="110"/>
      <c r="W35" s="110"/>
      <c r="X35" s="110"/>
      <c r="Y35" s="111"/>
    </row>
    <row r="36" spans="1:28" ht="15" hidden="1" customHeight="1" x14ac:dyDescent="0.25">
      <c r="A36" s="144"/>
      <c r="B36" s="145"/>
      <c r="C36" s="145"/>
      <c r="D36" s="145"/>
      <c r="E36" s="145"/>
      <c r="F36" s="145"/>
      <c r="G36" s="145"/>
      <c r="H36" s="145"/>
      <c r="I36" s="145"/>
      <c r="J36" s="145"/>
      <c r="K36" s="145"/>
      <c r="L36" s="145"/>
      <c r="M36" s="145"/>
      <c r="N36" s="145"/>
      <c r="O36" s="145"/>
      <c r="P36" s="145"/>
      <c r="Q36" s="145"/>
      <c r="R36" s="145"/>
      <c r="S36" s="146"/>
      <c r="T36" s="109"/>
      <c r="U36" s="110"/>
      <c r="V36" s="110"/>
      <c r="W36" s="110"/>
      <c r="X36" s="110"/>
      <c r="Y36" s="111"/>
    </row>
    <row r="37" spans="1:28" ht="6.75" customHeight="1" x14ac:dyDescent="0.25">
      <c r="A37" s="147"/>
      <c r="B37" s="148"/>
      <c r="C37" s="148"/>
      <c r="D37" s="148"/>
      <c r="E37" s="148"/>
      <c r="F37" s="148"/>
      <c r="G37" s="148"/>
      <c r="H37" s="148"/>
      <c r="I37" s="148"/>
      <c r="J37" s="148"/>
      <c r="K37" s="148"/>
      <c r="L37" s="148"/>
      <c r="M37" s="148"/>
      <c r="N37" s="148"/>
      <c r="O37" s="148"/>
      <c r="P37" s="148"/>
      <c r="Q37" s="148"/>
      <c r="R37" s="148"/>
      <c r="S37" s="149"/>
      <c r="T37" s="112"/>
      <c r="U37" s="113"/>
      <c r="V37" s="113"/>
      <c r="W37" s="113"/>
      <c r="X37" s="113"/>
      <c r="Y37" s="114"/>
    </row>
    <row r="38" spans="1:28" ht="15" hidden="1" customHeight="1" x14ac:dyDescent="0.25">
      <c r="A38" s="51"/>
      <c r="B38" s="51"/>
      <c r="C38" s="51"/>
      <c r="D38" s="51"/>
      <c r="E38" s="51"/>
      <c r="F38" s="51"/>
      <c r="G38" s="51"/>
      <c r="H38" s="51"/>
      <c r="I38" s="51"/>
      <c r="J38" s="51"/>
      <c r="K38" s="51"/>
      <c r="L38" s="51"/>
      <c r="M38" s="51"/>
      <c r="N38" s="51"/>
      <c r="O38" s="51"/>
      <c r="P38" s="51"/>
      <c r="Q38" s="51"/>
      <c r="R38" s="51"/>
      <c r="S38" s="51"/>
      <c r="T38" s="115" t="s">
        <v>83</v>
      </c>
      <c r="U38" s="116"/>
      <c r="V38" s="116"/>
      <c r="W38" s="116"/>
      <c r="X38" s="116"/>
      <c r="Y38" s="117"/>
    </row>
    <row r="39" spans="1:28" ht="15" customHeight="1" x14ac:dyDescent="0.25">
      <c r="A39" s="123" t="s">
        <v>84</v>
      </c>
      <c r="B39" s="124"/>
      <c r="C39" s="124"/>
      <c r="D39" s="131" t="s">
        <v>85</v>
      </c>
      <c r="E39" s="131"/>
      <c r="F39" s="132"/>
      <c r="G39" s="121"/>
      <c r="H39" s="122"/>
      <c r="I39" s="133" t="s">
        <v>86</v>
      </c>
      <c r="J39" s="131"/>
      <c r="K39" s="131"/>
      <c r="L39" s="132"/>
      <c r="M39" s="134"/>
      <c r="N39" s="135"/>
      <c r="O39" s="133" t="s">
        <v>87</v>
      </c>
      <c r="P39" s="131"/>
      <c r="Q39" s="132"/>
      <c r="R39" s="121" t="s">
        <v>66</v>
      </c>
      <c r="S39" s="122"/>
      <c r="T39" s="74" t="s">
        <v>88</v>
      </c>
      <c r="U39" s="89"/>
      <c r="V39" s="89"/>
      <c r="W39" s="89"/>
      <c r="X39" s="89"/>
      <c r="Y39" s="89"/>
    </row>
    <row r="40" spans="1:28" ht="15" customHeight="1" x14ac:dyDescent="0.25">
      <c r="A40" s="123" t="s">
        <v>89</v>
      </c>
      <c r="B40" s="124"/>
      <c r="C40" s="124"/>
      <c r="D40" s="124"/>
      <c r="E40" s="124"/>
      <c r="F40" s="124"/>
      <c r="G40" s="124"/>
      <c r="H40" s="125" t="s">
        <v>90</v>
      </c>
      <c r="I40" s="126"/>
      <c r="J40" s="44"/>
      <c r="K40" s="127"/>
      <c r="L40" s="128"/>
      <c r="M40" s="128"/>
      <c r="N40" s="128"/>
      <c r="O40" s="128"/>
      <c r="P40" s="128"/>
      <c r="Q40" s="124" t="s">
        <v>91</v>
      </c>
      <c r="R40" s="124"/>
      <c r="S40" s="44"/>
      <c r="T40" s="107"/>
      <c r="U40" s="107"/>
      <c r="V40" s="107"/>
      <c r="W40" s="107"/>
      <c r="X40" s="107"/>
      <c r="Y40" s="108"/>
    </row>
    <row r="41" spans="1:28" ht="15" customHeight="1" x14ac:dyDescent="0.25">
      <c r="A41" s="45" t="s">
        <v>92</v>
      </c>
      <c r="B41" s="46"/>
      <c r="D41" s="129" t="s">
        <v>93</v>
      </c>
      <c r="E41" s="129"/>
      <c r="F41" s="129"/>
      <c r="G41" s="129"/>
      <c r="H41" s="129"/>
      <c r="I41" s="129"/>
      <c r="J41" s="129"/>
      <c r="K41" s="129"/>
      <c r="L41" s="129"/>
      <c r="M41" s="129"/>
      <c r="N41" s="129"/>
      <c r="O41" s="129"/>
      <c r="P41" s="129"/>
      <c r="Q41" s="129"/>
      <c r="R41" s="129"/>
      <c r="S41" s="130"/>
      <c r="T41" s="113"/>
      <c r="U41" s="113"/>
      <c r="V41" s="113"/>
      <c r="W41" s="113"/>
      <c r="X41" s="113"/>
      <c r="Y41" s="114"/>
    </row>
    <row r="42" spans="1:28" ht="15" customHeight="1" x14ac:dyDescent="0.25">
      <c r="A42" s="82" t="s">
        <v>94</v>
      </c>
      <c r="B42" s="82"/>
      <c r="C42" s="82"/>
      <c r="D42" s="82"/>
      <c r="E42" s="82"/>
      <c r="F42" s="82"/>
      <c r="G42" s="82"/>
      <c r="H42" s="82" t="s">
        <v>95</v>
      </c>
      <c r="I42" s="82"/>
      <c r="J42" s="82"/>
      <c r="K42" s="82"/>
      <c r="L42" s="82"/>
      <c r="M42" s="82" t="s">
        <v>96</v>
      </c>
      <c r="N42" s="82"/>
      <c r="O42" s="82"/>
      <c r="P42" s="82"/>
      <c r="Q42" s="82"/>
      <c r="R42" s="82"/>
      <c r="S42" s="82" t="s">
        <v>97</v>
      </c>
      <c r="T42" s="89"/>
      <c r="U42" s="89"/>
      <c r="V42" s="89"/>
      <c r="W42" s="89"/>
      <c r="X42" s="89"/>
      <c r="Y42" s="89"/>
    </row>
    <row r="43" spans="1:28" ht="21" customHeight="1" x14ac:dyDescent="0.25">
      <c r="A43" s="138"/>
      <c r="B43" s="138"/>
      <c r="C43" s="138"/>
      <c r="D43" s="138"/>
      <c r="E43" s="138"/>
      <c r="F43" s="138"/>
      <c r="G43" s="138"/>
      <c r="H43" s="139"/>
      <c r="I43" s="139"/>
      <c r="J43" s="139"/>
      <c r="K43" s="139"/>
      <c r="L43" s="139"/>
      <c r="M43" s="139"/>
      <c r="N43" s="139"/>
      <c r="O43" s="139"/>
      <c r="P43" s="139"/>
      <c r="Q43" s="139"/>
      <c r="R43" s="139"/>
      <c r="S43" s="139"/>
      <c r="T43" s="139"/>
      <c r="U43" s="139"/>
      <c r="V43" s="139"/>
      <c r="W43" s="139"/>
      <c r="X43" s="139"/>
      <c r="Y43" s="139"/>
    </row>
    <row r="44" spans="1:28" ht="15" customHeight="1" x14ac:dyDescent="0.25">
      <c r="A44" s="47"/>
      <c r="B44" s="47"/>
      <c r="C44" s="47"/>
      <c r="D44" s="47"/>
      <c r="E44" s="47"/>
      <c r="F44" s="47"/>
      <c r="G44" s="47"/>
      <c r="H44" s="48"/>
      <c r="I44" s="48"/>
      <c r="J44" s="48"/>
      <c r="K44" s="48"/>
      <c r="L44" s="48"/>
      <c r="M44" s="48"/>
      <c r="N44" s="48"/>
      <c r="O44" s="48"/>
      <c r="P44" s="48"/>
      <c r="Q44" s="48"/>
      <c r="R44" s="48"/>
      <c r="S44" s="48"/>
      <c r="T44" s="48"/>
      <c r="U44" s="48"/>
      <c r="V44" s="48"/>
      <c r="W44" s="48"/>
      <c r="X44" s="48"/>
      <c r="Y44" s="48"/>
    </row>
    <row r="45" spans="1:28" ht="20.100000000000001" customHeight="1" x14ac:dyDescent="0.25">
      <c r="R45" s="136" t="s">
        <v>105</v>
      </c>
      <c r="S45" s="136"/>
      <c r="T45" s="136"/>
      <c r="U45" s="136"/>
      <c r="V45" s="136"/>
      <c r="W45" s="137">
        <v>1208098.24</v>
      </c>
      <c r="X45" s="137"/>
      <c r="Y45" s="137"/>
      <c r="AB45" s="53"/>
    </row>
    <row r="47" spans="1:28" ht="20.100000000000001" customHeight="1" x14ac:dyDescent="0.25">
      <c r="S47" s="136" t="s">
        <v>103</v>
      </c>
      <c r="T47" s="136"/>
      <c r="U47" s="136"/>
      <c r="W47" s="137">
        <f>W31-W45</f>
        <v>1812147.36</v>
      </c>
      <c r="X47" s="137"/>
      <c r="Y47" s="137"/>
    </row>
  </sheetData>
  <mergeCells count="138">
    <mergeCell ref="W45:Y45"/>
    <mergeCell ref="S47:U47"/>
    <mergeCell ref="W47:Y47"/>
    <mergeCell ref="A42:G42"/>
    <mergeCell ref="H42:L42"/>
    <mergeCell ref="M42:R42"/>
    <mergeCell ref="S42:Y42"/>
    <mergeCell ref="A43:G43"/>
    <mergeCell ref="H43:L43"/>
    <mergeCell ref="M43:R43"/>
    <mergeCell ref="S43:Y43"/>
    <mergeCell ref="R45:V45"/>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T31:V31"/>
    <mergeCell ref="W31:Y31"/>
    <mergeCell ref="T32:Y32"/>
    <mergeCell ref="T33:Y37"/>
    <mergeCell ref="T38:Y38"/>
    <mergeCell ref="A29:E29"/>
    <mergeCell ref="F29:S29"/>
    <mergeCell ref="T29:V29"/>
    <mergeCell ref="W29:Y29"/>
    <mergeCell ref="A30:S30"/>
    <mergeCell ref="T30:V30"/>
    <mergeCell ref="W30:Y30"/>
    <mergeCell ref="A31:S37"/>
    <mergeCell ref="A28:B28"/>
    <mergeCell ref="C28:D28"/>
    <mergeCell ref="E28:H28"/>
    <mergeCell ref="I28:L28"/>
    <mergeCell ref="M28:T28"/>
    <mergeCell ref="U28:V28"/>
    <mergeCell ref="W28:Y28"/>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00000000-0004-0000-0000-000000000000}"/>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13" sqref="G13"/>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6"/>
  <sheetViews>
    <sheetView workbookViewId="0">
      <selection activeCell="D9" sqref="D9"/>
    </sheetView>
  </sheetViews>
  <sheetFormatPr baseColWidth="10" defaultRowHeight="15" x14ac:dyDescent="0.25"/>
  <cols>
    <col min="1" max="1" width="8.140625" bestFit="1" customWidth="1"/>
    <col min="2" max="2" width="9.28515625" style="17" bestFit="1" customWidth="1"/>
    <col min="3" max="3" width="45.28515625" style="17" customWidth="1"/>
    <col min="4" max="4" width="14.140625" style="17" bestFit="1" customWidth="1"/>
    <col min="5" max="5" width="17.85546875" style="17" customWidth="1"/>
    <col min="6" max="16384" width="11.42578125" style="17"/>
  </cols>
  <sheetData>
    <row r="2" spans="1:8" x14ac:dyDescent="0.25">
      <c r="D2" s="28" t="s">
        <v>23</v>
      </c>
    </row>
    <row r="3" spans="1:8" ht="15.75" thickBot="1" x14ac:dyDescent="0.3"/>
    <row r="4" spans="1:8" ht="24.75" thickBot="1" x14ac:dyDescent="0.3">
      <c r="A4" s="12" t="s">
        <v>2</v>
      </c>
      <c r="B4" s="13" t="s">
        <v>22</v>
      </c>
      <c r="C4" s="13" t="s">
        <v>1</v>
      </c>
      <c r="D4" s="19" t="s">
        <v>21</v>
      </c>
      <c r="E4" s="19" t="s">
        <v>15</v>
      </c>
      <c r="F4" s="12" t="s">
        <v>24</v>
      </c>
    </row>
    <row r="5" spans="1:8" ht="15.75" thickBot="1" x14ac:dyDescent="0.3">
      <c r="A5" s="16">
        <v>1</v>
      </c>
      <c r="B5" s="11">
        <v>148</v>
      </c>
      <c r="C5" s="14" t="s">
        <v>13</v>
      </c>
      <c r="D5" s="20">
        <v>1450</v>
      </c>
      <c r="E5" s="20">
        <f>D5*B5</f>
        <v>214600</v>
      </c>
      <c r="F5" s="36">
        <v>1885.75</v>
      </c>
    </row>
    <row r="6" spans="1:8" ht="15.75" thickBot="1" x14ac:dyDescent="0.3">
      <c r="A6" s="10">
        <v>2</v>
      </c>
      <c r="B6" s="11">
        <v>160</v>
      </c>
      <c r="C6" s="15" t="s">
        <v>3</v>
      </c>
      <c r="D6" s="20">
        <v>585</v>
      </c>
      <c r="E6" s="20">
        <f>D6*B6</f>
        <v>93600</v>
      </c>
      <c r="F6" s="36">
        <v>817</v>
      </c>
    </row>
    <row r="7" spans="1:8" ht="15.75" thickBot="1" x14ac:dyDescent="0.3">
      <c r="A7" s="10">
        <v>4</v>
      </c>
      <c r="B7" s="11">
        <v>454</v>
      </c>
      <c r="C7" s="15" t="s">
        <v>14</v>
      </c>
      <c r="D7" s="20">
        <v>510</v>
      </c>
      <c r="E7" s="20">
        <f>D7*B7</f>
        <v>231540</v>
      </c>
      <c r="F7" s="36">
        <v>643.5</v>
      </c>
    </row>
    <row r="8" spans="1:8" ht="15.75" thickBot="1" x14ac:dyDescent="0.3">
      <c r="A8" s="10">
        <v>5</v>
      </c>
      <c r="B8" s="11">
        <v>2548</v>
      </c>
      <c r="C8" s="15" t="s">
        <v>11</v>
      </c>
      <c r="D8" s="20">
        <v>140</v>
      </c>
      <c r="E8" s="20">
        <f>D8*B8</f>
        <v>356720</v>
      </c>
      <c r="F8" s="36">
        <v>194.7</v>
      </c>
    </row>
    <row r="9" spans="1:8" ht="15.75" thickBot="1" x14ac:dyDescent="0.3">
      <c r="A9" s="10">
        <v>6</v>
      </c>
      <c r="B9" s="11">
        <v>882</v>
      </c>
      <c r="C9" s="15" t="s">
        <v>12</v>
      </c>
      <c r="D9" s="20">
        <v>515</v>
      </c>
      <c r="E9" s="20">
        <f>D9*B9</f>
        <v>454230</v>
      </c>
      <c r="F9" s="36">
        <v>648</v>
      </c>
    </row>
    <row r="10" spans="1:8" ht="15.75" thickBot="1" x14ac:dyDescent="0.3">
      <c r="D10" s="21" t="s">
        <v>15</v>
      </c>
      <c r="E10" s="22">
        <f>SUM(E5:E9)</f>
        <v>1350690</v>
      </c>
      <c r="F10" s="30"/>
    </row>
    <row r="11" spans="1:8" ht="15.75" customHeight="1" thickBot="1" x14ac:dyDescent="0.3">
      <c r="D11" s="21" t="s">
        <v>16</v>
      </c>
      <c r="E11" s="23">
        <f>E10*0.16</f>
        <v>216110.4</v>
      </c>
      <c r="G11" s="140"/>
      <c r="H11" s="140"/>
    </row>
    <row r="12" spans="1:8" ht="15.75" thickBot="1" x14ac:dyDescent="0.3">
      <c r="D12" s="21" t="s">
        <v>17</v>
      </c>
      <c r="E12" s="23">
        <f>E11+E10</f>
        <v>1566800.4</v>
      </c>
    </row>
    <row r="16" spans="1:8" x14ac:dyDescent="0.25">
      <c r="E16" s="18"/>
    </row>
  </sheetData>
  <mergeCells count="1">
    <mergeCell ref="G11:H11"/>
  </mergeCells>
  <printOptions horizontalCentered="1" verticalCentered="1"/>
  <pageMargins left="0.39370078740157483" right="0.39370078740157483" top="0.39370078740157483" bottom="0.39370078740157483" header="0.31496062992125984" footer="0.31496062992125984"/>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topLeftCell="A6" zoomScale="90" zoomScaleNormal="90" workbookViewId="0">
      <selection activeCell="A7" sqref="A7"/>
    </sheetView>
  </sheetViews>
  <sheetFormatPr baseColWidth="10" defaultColWidth="11.42578125" defaultRowHeight="15" x14ac:dyDescent="0.2"/>
  <cols>
    <col min="1" max="1" width="8.85546875" style="5" bestFit="1" customWidth="1"/>
    <col min="2" max="2" width="79.85546875" style="2" customWidth="1"/>
    <col min="3" max="3" width="51" style="1" customWidth="1"/>
    <col min="4" max="16384" width="11.42578125" style="1"/>
  </cols>
  <sheetData>
    <row r="1" spans="1:3" s="3" customFormat="1" ht="15.75" thickBot="1" x14ac:dyDescent="0.3">
      <c r="A1" s="6" t="s">
        <v>4</v>
      </c>
      <c r="B1" s="4" t="s">
        <v>10</v>
      </c>
      <c r="C1" s="8" t="s">
        <v>0</v>
      </c>
    </row>
    <row r="2" spans="1:3" ht="240.75" thickBot="1" x14ac:dyDescent="0.25">
      <c r="A2" s="7">
        <v>148</v>
      </c>
      <c r="B2" s="9" t="s">
        <v>9</v>
      </c>
    </row>
    <row r="3" spans="1:3" ht="324.75" thickBot="1" x14ac:dyDescent="0.25">
      <c r="A3" s="7">
        <v>160</v>
      </c>
      <c r="B3" s="9" t="s">
        <v>8</v>
      </c>
    </row>
    <row r="4" spans="1:3" ht="336.75" thickBot="1" x14ac:dyDescent="0.25">
      <c r="A4" s="7">
        <v>454</v>
      </c>
      <c r="B4" s="9" t="s">
        <v>7</v>
      </c>
    </row>
    <row r="5" spans="1:3" ht="348.75" customHeight="1" thickBot="1" x14ac:dyDescent="0.25">
      <c r="A5" s="7">
        <v>2548</v>
      </c>
      <c r="B5" s="9" t="s">
        <v>6</v>
      </c>
    </row>
    <row r="6" spans="1:3" ht="336.75" customHeight="1" thickBot="1" x14ac:dyDescent="0.3">
      <c r="A6" s="7">
        <v>882</v>
      </c>
      <c r="B6" s="9" t="s">
        <v>5</v>
      </c>
      <c r="C6"/>
    </row>
  </sheetData>
  <pageMargins left="0.39370078740157483" right="0.39370078740157483" top="0.39370078740157483" bottom="0.39370078740157483" header="0.31496062992125984" footer="0.31496062992125984"/>
  <pageSetup scale="5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5"/>
  <sheetViews>
    <sheetView zoomScale="90" zoomScaleNormal="90" workbookViewId="0">
      <selection activeCell="H12" sqref="H12"/>
    </sheetView>
  </sheetViews>
  <sheetFormatPr baseColWidth="10" defaultRowHeight="15" x14ac:dyDescent="0.25"/>
  <cols>
    <col min="1" max="1" width="8.5703125" bestFit="1" customWidth="1"/>
    <col min="2" max="2" width="9.85546875" style="17" bestFit="1" customWidth="1"/>
    <col min="3" max="3" width="45.28515625" style="17" customWidth="1"/>
    <col min="4" max="4" width="14.140625" style="17" bestFit="1" customWidth="1"/>
    <col min="5" max="5" width="17.85546875" style="17" customWidth="1"/>
    <col min="6" max="6" width="11.42578125" style="17" customWidth="1"/>
    <col min="7" max="7" width="11" style="17" customWidth="1"/>
    <col min="8" max="8" width="13.28515625" style="17" customWidth="1"/>
    <col min="9" max="9" width="11.42578125" style="17" customWidth="1"/>
    <col min="10" max="10" width="13.5703125" style="17" customWidth="1"/>
    <col min="11" max="16384" width="11.42578125" style="17"/>
  </cols>
  <sheetData>
    <row r="2" spans="1:11" x14ac:dyDescent="0.25">
      <c r="D2" s="28" t="s">
        <v>23</v>
      </c>
    </row>
    <row r="3" spans="1:11" ht="15.75" thickBot="1" x14ac:dyDescent="0.3"/>
    <row r="4" spans="1:11" ht="15.75" thickBot="1" x14ac:dyDescent="0.3">
      <c r="A4" s="12" t="s">
        <v>2</v>
      </c>
      <c r="B4" s="13" t="s">
        <v>22</v>
      </c>
      <c r="C4" s="13" t="s">
        <v>1</v>
      </c>
      <c r="D4" s="19" t="s">
        <v>21</v>
      </c>
      <c r="E4" s="19" t="s">
        <v>15</v>
      </c>
      <c r="F4" s="24">
        <v>44168</v>
      </c>
      <c r="G4" s="24">
        <v>44175</v>
      </c>
      <c r="H4" s="24">
        <v>44179</v>
      </c>
      <c r="I4" s="24">
        <v>44182</v>
      </c>
      <c r="J4" s="25" t="s">
        <v>19</v>
      </c>
    </row>
    <row r="5" spans="1:11" ht="15.75" thickBot="1" x14ac:dyDescent="0.3">
      <c r="A5" s="16">
        <v>1</v>
      </c>
      <c r="B5" s="11">
        <v>148</v>
      </c>
      <c r="C5" s="14" t="s">
        <v>13</v>
      </c>
      <c r="D5" s="20">
        <v>1330</v>
      </c>
      <c r="E5" s="20">
        <f>D5*B5</f>
        <v>196840</v>
      </c>
      <c r="F5" s="33">
        <v>148</v>
      </c>
      <c r="G5" s="33"/>
      <c r="H5" s="33"/>
      <c r="I5" s="32"/>
      <c r="J5" s="26">
        <f>SUM(F5:I5)</f>
        <v>148</v>
      </c>
      <c r="K5" s="27"/>
    </row>
    <row r="6" spans="1:11" ht="15.75" thickBot="1" x14ac:dyDescent="0.3">
      <c r="A6" s="10">
        <v>2</v>
      </c>
      <c r="B6" s="11">
        <v>160</v>
      </c>
      <c r="C6" s="15" t="s">
        <v>3</v>
      </c>
      <c r="D6" s="20">
        <v>580</v>
      </c>
      <c r="E6" s="20">
        <f>D6*B6</f>
        <v>92800</v>
      </c>
      <c r="F6" s="33">
        <v>160</v>
      </c>
      <c r="G6" s="34"/>
      <c r="H6" s="33"/>
      <c r="I6" s="33"/>
      <c r="J6" s="26">
        <f>SUM(F6:I6)</f>
        <v>160</v>
      </c>
      <c r="K6" s="27"/>
    </row>
    <row r="7" spans="1:11" ht="15.75" thickBot="1" x14ac:dyDescent="0.3">
      <c r="A7" s="10">
        <v>4</v>
      </c>
      <c r="B7" s="11">
        <v>454</v>
      </c>
      <c r="C7" s="15" t="s">
        <v>14</v>
      </c>
      <c r="D7" s="20">
        <v>505</v>
      </c>
      <c r="E7" s="20">
        <f>D7*B7</f>
        <v>229270</v>
      </c>
      <c r="F7" s="33"/>
      <c r="G7" s="33">
        <v>454</v>
      </c>
      <c r="H7" s="33"/>
      <c r="I7" s="34"/>
      <c r="J7" s="26">
        <f>SUM(F7:I7)</f>
        <v>454</v>
      </c>
      <c r="K7" s="27"/>
    </row>
    <row r="8" spans="1:11" ht="15.75" thickBot="1" x14ac:dyDescent="0.3">
      <c r="A8" s="10">
        <v>5</v>
      </c>
      <c r="B8" s="11">
        <v>2548</v>
      </c>
      <c r="C8" s="15" t="s">
        <v>11</v>
      </c>
      <c r="D8" s="20">
        <v>140</v>
      </c>
      <c r="E8" s="20">
        <f>D8*B8</f>
        <v>356720</v>
      </c>
      <c r="F8" s="33">
        <v>1000</v>
      </c>
      <c r="G8" s="33">
        <v>700</v>
      </c>
      <c r="H8" s="33">
        <v>306</v>
      </c>
      <c r="I8" s="37">
        <v>542</v>
      </c>
      <c r="J8" s="26">
        <f>SUM(F8:I8)</f>
        <v>2548</v>
      </c>
      <c r="K8" s="27"/>
    </row>
    <row r="9" spans="1:11" ht="15.75" thickBot="1" x14ac:dyDescent="0.3">
      <c r="A9" s="10">
        <v>6</v>
      </c>
      <c r="B9" s="11">
        <v>882</v>
      </c>
      <c r="C9" s="15" t="s">
        <v>12</v>
      </c>
      <c r="D9" s="20">
        <v>510</v>
      </c>
      <c r="E9" s="20">
        <f>D9*B9</f>
        <v>449820</v>
      </c>
      <c r="F9" s="33"/>
      <c r="G9" s="33">
        <f>560-G7</f>
        <v>106</v>
      </c>
      <c r="H9" s="33">
        <v>518</v>
      </c>
      <c r="I9" s="33">
        <v>258</v>
      </c>
      <c r="J9" s="26">
        <f>SUM(F9:I9)</f>
        <v>882</v>
      </c>
      <c r="K9" s="27"/>
    </row>
    <row r="10" spans="1:11" ht="15.75" thickBot="1" x14ac:dyDescent="0.3">
      <c r="D10" s="21" t="s">
        <v>15</v>
      </c>
      <c r="E10" s="22">
        <f>SUM(E5:E9)</f>
        <v>1325450</v>
      </c>
      <c r="F10" s="32"/>
      <c r="G10" s="35"/>
      <c r="H10" s="32"/>
      <c r="I10" s="35"/>
      <c r="J10" s="21"/>
    </row>
    <row r="11" spans="1:11" ht="15.75" thickBot="1" x14ac:dyDescent="0.3">
      <c r="D11" s="21" t="s">
        <v>16</v>
      </c>
      <c r="E11" s="23">
        <f>E10*0.16</f>
        <v>212072</v>
      </c>
      <c r="F11" s="32"/>
      <c r="G11" s="35"/>
      <c r="H11" s="32"/>
      <c r="I11" s="35"/>
      <c r="J11" s="21"/>
    </row>
    <row r="12" spans="1:11" ht="15.75" thickBot="1" x14ac:dyDescent="0.3">
      <c r="D12" s="21" t="s">
        <v>17</v>
      </c>
      <c r="E12" s="23">
        <f>E11+E10</f>
        <v>1537522</v>
      </c>
      <c r="F12" s="32"/>
      <c r="G12" s="35"/>
      <c r="H12" s="32"/>
      <c r="I12" s="35"/>
      <c r="J12" s="21"/>
    </row>
    <row r="13" spans="1:11" x14ac:dyDescent="0.25">
      <c r="I13" s="29"/>
      <c r="J13" s="18"/>
      <c r="K13" s="31"/>
    </row>
    <row r="14" spans="1:11" x14ac:dyDescent="0.25">
      <c r="I14" s="29"/>
      <c r="J14" s="18"/>
      <c r="K14" s="31"/>
    </row>
    <row r="15" spans="1:11" x14ac:dyDescent="0.25">
      <c r="I15" s="29"/>
      <c r="J15" s="18"/>
      <c r="K15" s="31"/>
    </row>
  </sheetData>
  <pageMargins left="0.39370078740157483" right="0.39370078740157483" top="0.39370078740157483" bottom="0.39370078740157483" header="0.31496062992125984" footer="0.31496062992125984"/>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AJM- GDL-</vt:lpstr>
      <vt:lpstr>Logotipos Nuevos</vt:lpstr>
      <vt:lpstr>Adicional Nov 2020</vt:lpstr>
      <vt:lpstr>Especif Ordoñez</vt:lpstr>
      <vt:lpstr>Suegerido Entregas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2020-12-31T18:42:46Z</cp:lastPrinted>
  <dcterms:created xsi:type="dcterms:W3CDTF">2019-11-09T02:47:23Z</dcterms:created>
  <dcterms:modified xsi:type="dcterms:W3CDTF">2020-12-31T18:43:06Z</dcterms:modified>
</cp:coreProperties>
</file>