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C:\Users\User\Documents\AJM\PEDIDOS\"/>
    </mc:Choice>
  </mc:AlternateContent>
  <xr:revisionPtr revIDLastSave="0" documentId="13_ncr:1_{99F7DD5E-66DD-46B8-8B66-F24BB1ED38BA}" xr6:coauthVersionLast="36" xr6:coauthVersionMax="46" xr10:uidLastSave="{00000000-0000-0000-0000-000000000000}"/>
  <bookViews>
    <workbookView xWindow="-120" yWindow="-120" windowWidth="21840" windowHeight="13140" xr2:uid="{00000000-000D-0000-FFFF-FFFF00000000}"/>
  </bookViews>
  <sheets>
    <sheet name="AJM- GDL-" sheetId="20" r:id="rId1"/>
    <sheet name="Resumen" sheetId="23" r:id="rId2"/>
  </sheets>
  <externalReferences>
    <externalReference r:id="rId3"/>
  </externalReferences>
  <definedNames>
    <definedName name="_xlnm._FilterDatabase" localSheetId="1" hidden="1">Resumen!$A$7:$F$7</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 name="_xlnm.Print_Titles" localSheetId="1">Resumen!$1:$6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9" i="23" l="1"/>
  <c r="F29" i="23" s="1"/>
  <c r="F28" i="23"/>
  <c r="D28" i="23"/>
  <c r="D27" i="23"/>
  <c r="F27" i="23" s="1"/>
  <c r="F30" i="23" s="1"/>
  <c r="F31" i="23" s="1"/>
  <c r="F32" i="23" s="1"/>
  <c r="F25" i="23"/>
  <c r="D25" i="23"/>
  <c r="D21" i="23"/>
  <c r="F21" i="23" s="1"/>
  <c r="F20" i="23"/>
  <c r="F19" i="23"/>
  <c r="F18" i="23"/>
  <c r="F17" i="23"/>
  <c r="D17" i="23"/>
  <c r="D12" i="23"/>
  <c r="F12" i="23" s="1"/>
  <c r="F11" i="23"/>
  <c r="D11" i="23"/>
  <c r="F10" i="23"/>
  <c r="D10" i="23"/>
  <c r="F8" i="23"/>
  <c r="D8" i="23"/>
  <c r="W25" i="20" l="1"/>
  <c r="W27" i="20" l="1"/>
  <c r="W28" i="20" s="1"/>
  <c r="W29" i="20" s="1"/>
</calcChain>
</file>

<file path=xl/sharedStrings.xml><?xml version="1.0" encoding="utf-8"?>
<sst xmlns="http://schemas.openxmlformats.org/spreadsheetml/2006/main" count="162" uniqueCount="113">
  <si>
    <t>Cantidad</t>
  </si>
  <si>
    <t>Subtotal</t>
  </si>
  <si>
    <t>Descripción</t>
  </si>
  <si>
    <t>Precio</t>
  </si>
  <si>
    <t>Título</t>
  </si>
  <si>
    <t>REMISION</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</si>
  <si>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</si>
  <si>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</si>
  <si>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</si>
  <si>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</si>
  <si>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</si>
  <si>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</si>
  <si>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</si>
  <si>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</si>
  <si>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</si>
  <si>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</si>
  <si>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</si>
  <si>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</si>
  <si>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</si>
  <si>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</si>
  <si>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</si>
  <si>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</si>
  <si>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</si>
  <si>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</si>
  <si>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</si>
  <si>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</si>
  <si>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Merida, Yucatan</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</si>
  <si>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</si>
  <si>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</si>
  <si>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</si>
  <si>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</si>
  <si>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</si>
  <si>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</si>
  <si>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</si>
  <si>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</si>
  <si>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</si>
  <si>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</si>
  <si>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</si>
  <si>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</si>
  <si>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</si>
  <si>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</si>
  <si>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</si>
  <si>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</si>
  <si>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</si>
  <si>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16:00 a 19:00 hrs</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</si>
  <si>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</si>
  <si>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</si>
  <si>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</si>
  <si>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</si>
  <si>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</si>
  <si>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</si>
  <si>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</si>
  <si>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</si>
  <si>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</si>
  <si>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</si>
  <si>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</si>
  <si>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</si>
  <si>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</si>
  <si>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</si>
  <si>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</si>
  <si>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</si>
  <si>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</si>
  <si>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</si>
  <si>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</si>
  <si>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</si>
  <si>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</si>
  <si>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</si>
  <si>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</si>
  <si>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</si>
  <si>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</si>
  <si>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DEL951228SS3</t>
  </si>
  <si>
    <t>Calle 68 # 450-A, entre calle 49 y 51</t>
  </si>
  <si>
    <t>Col. Centro</t>
  </si>
  <si>
    <t>999 217 7265</t>
  </si>
  <si>
    <t>sergioespadas@delgadoycia.mx</t>
  </si>
  <si>
    <t>Sergio Espadas</t>
  </si>
  <si>
    <t>Muebles Delgado S.A. de C.V.</t>
  </si>
  <si>
    <t>Cincuenta y Siete Mil, Cuatrocientos Veinte pesos 00/100 M.N.</t>
  </si>
  <si>
    <t>GDL-238</t>
  </si>
  <si>
    <t>Muestra licitaciones IFE-QROO LADE-IFEQROO-FAMBAS-001-2021 y LADE-IFEQROO-FAMBAS-002-2021</t>
  </si>
  <si>
    <t>42cm ancho x 83 cm alto</t>
  </si>
  <si>
    <r>
      <rPr>
        <b/>
        <sz val="10"/>
        <color theme="1"/>
        <rFont val="Arial"/>
        <family val="2"/>
      </rPr>
      <t>SILLA</t>
    </r>
    <r>
      <rPr>
        <sz val="10"/>
        <color theme="1"/>
        <rFont val="Arial"/>
        <family val="2"/>
      </rPr>
      <t xml:space="preserve"> DE </t>
    </r>
    <r>
      <rPr>
        <b/>
        <sz val="10"/>
        <color theme="1"/>
        <rFont val="Arial"/>
        <family val="2"/>
      </rPr>
      <t>PALETA</t>
    </r>
    <r>
      <rPr>
        <sz val="10"/>
        <color theme="1"/>
        <rFont val="Arial"/>
        <family val="2"/>
      </rPr>
      <t xml:space="preserve">:  </t>
    </r>
    <r>
      <rPr>
        <b/>
        <sz val="10"/>
        <color theme="1"/>
        <rFont val="Arial"/>
        <family val="2"/>
      </rPr>
      <t>Estructura</t>
    </r>
    <r>
      <rPr>
        <sz val="10"/>
        <color theme="1"/>
        <rFont val="Arial"/>
        <family val="2"/>
      </rPr>
      <t xml:space="preserve">: tubular cuadrado de ¾” cal.18, con un refuerzo tubular cuadrado de ¾” de 38cm en la parte media para recibir el asiento y darle mayor rigidez. </t>
    </r>
    <r>
      <rPr>
        <b/>
        <sz val="10"/>
        <color theme="1"/>
        <rFont val="Arial"/>
        <family val="2"/>
      </rPr>
      <t>Parrilla</t>
    </r>
    <r>
      <rPr>
        <sz val="10"/>
        <color theme="1"/>
        <rFont val="Arial"/>
        <family val="2"/>
      </rPr>
      <t xml:space="preserve"> porta libros elaborada con 2 piezas de tubular cuadrado de ¾” cal.18 laterales, 2 redondos pulido de 3/8” uno inicial y otro final, con 3 redondillos pulidos de ¼” de 38.5cm de largo cada uno,  </t>
    </r>
    <r>
      <rPr>
        <b/>
        <sz val="10"/>
        <color theme="1"/>
        <rFont val="Arial"/>
        <family val="2"/>
      </rPr>
      <t>Asiento</t>
    </r>
    <r>
      <rPr>
        <sz val="10"/>
        <color theme="1"/>
        <rFont val="Arial"/>
        <family val="2"/>
      </rPr>
      <t xml:space="preserve">: de 38 x 34 cm de lámina negra C-20 con dobleces de 1cm en todas las orillas para fijarse a la parte interior de la estructura y un doblez con planchado en la parte frontal para evitar filos. </t>
    </r>
    <r>
      <rPr>
        <b/>
        <sz val="10"/>
        <color theme="1"/>
        <rFont val="Arial"/>
        <family val="2"/>
      </rPr>
      <t>Respaldo</t>
    </r>
    <r>
      <rPr>
        <sz val="10"/>
        <color theme="1"/>
        <rFont val="Arial"/>
        <family val="2"/>
      </rPr>
      <t xml:space="preserve">: de 34 x 18 cm troquelado en lámina negra C‐20 rolado en frío con forma ergonómica, con doblez perimetral de 1 cm en sus orillas para mayor rigidez y evitar filos que pudieran resultar peligrosos para el usuario. </t>
    </r>
    <r>
      <rPr>
        <b/>
        <sz val="10"/>
        <color theme="1"/>
        <rFont val="Arial"/>
        <family val="2"/>
      </rPr>
      <t>Paleta</t>
    </r>
    <r>
      <rPr>
        <sz val="10"/>
        <color theme="1"/>
        <rFont val="Arial"/>
        <family val="2"/>
      </rPr>
      <t xml:space="preserve">: de poliestireno con ranura porta-lapiz con tuercas de acero latonado en forma hexagonal de ¼” para fijar a la estructura mediante tornillo hexagonal de ¼ x 1”, cuenta con ranura porta lápiz en la parte superior, medidas totales de </t>
    </r>
    <r>
      <rPr>
        <b/>
        <sz val="10"/>
        <color theme="1"/>
        <rFont val="Arial"/>
        <family val="2"/>
      </rPr>
      <t>30x56x1</t>
    </r>
    <r>
      <rPr>
        <sz val="10"/>
        <color theme="1"/>
        <rFont val="Arial"/>
        <family val="2"/>
      </rPr>
      <t xml:space="preserve"> cm de espesor. Grosor de 12 mm, charola plana para recibir paleta a base de lamina negra calibre 16, con 5 perforaciones. </t>
    </r>
    <r>
      <rPr>
        <b/>
        <sz val="10"/>
        <color theme="1"/>
        <rFont val="Arial"/>
        <family val="2"/>
      </rPr>
      <t>Regatones</t>
    </r>
    <r>
      <rPr>
        <sz val="10"/>
        <color theme="1"/>
        <rFont val="Arial"/>
        <family val="2"/>
      </rPr>
      <t xml:space="preserve"> en asiento y respaldo, para mayor protección del usuario. 4 regatones de polipropileno de alta densidad color negro en la base.</t>
    </r>
  </si>
  <si>
    <t>Procedimiento:</t>
  </si>
  <si>
    <t>LADE-IFEQROO-FAMBAS-001-2021</t>
  </si>
  <si>
    <t>Acción:</t>
  </si>
  <si>
    <t>(B019) EQUIPAMIENTO EN EL JARDÍN DE NIÑOS CRISTOBAL COLON</t>
  </si>
  <si>
    <t>D.N.</t>
  </si>
  <si>
    <t>Clave</t>
  </si>
  <si>
    <t>UM</t>
  </si>
  <si>
    <t>P.U.</t>
  </si>
  <si>
    <t>Importe Total</t>
  </si>
  <si>
    <t>MOB023</t>
  </si>
  <si>
    <t>MESA PARA JARDÍN DE NIÑOS</t>
  </si>
  <si>
    <t>PZA</t>
  </si>
  <si>
    <t>MOB033</t>
  </si>
  <si>
    <t>PINTARRON</t>
  </si>
  <si>
    <t>MOB003</t>
  </si>
  <si>
    <t>SILLA DE PALETA</t>
  </si>
  <si>
    <t>MOB003Z</t>
  </si>
  <si>
    <t>SILLA DE PALETA ZURDA</t>
  </si>
  <si>
    <t>MOB024</t>
  </si>
  <si>
    <t>SILLA PARA JARDÍN DE NIÑOS</t>
  </si>
  <si>
    <t>LADE-IFEQROO-FAMBAS-002-2021</t>
  </si>
  <si>
    <t>(B016) EQUIPAMIENTO EN LA PRIMARIA SIN NOMBRE, FRACCIONAMIENTO PRADO NORTE</t>
  </si>
  <si>
    <t>P.U./letra</t>
  </si>
  <si>
    <t>MOB033A</t>
  </si>
  <si>
    <r>
      <t xml:space="preserve">MESA PARA JARDIN DE NIÑOS: </t>
    </r>
    <r>
      <rPr>
        <sz val="9"/>
        <rFont val="Arial"/>
        <family val="2"/>
      </rPr>
      <t xml:space="preserve">Mesa rectangular con cubierta de polipropileno </t>
    </r>
    <r>
      <rPr>
        <b/>
        <sz val="9"/>
        <rFont val="Arial"/>
        <family val="2"/>
      </rPr>
      <t>800mm x 600 mm y 550mm</t>
    </r>
    <r>
      <rPr>
        <sz val="9"/>
        <rFont val="Arial"/>
        <family val="2"/>
      </rPr>
      <t xml:space="preserve">. Estructura:  tubular cuadrado de 1 1/4" calibre 18, y marco cubierta en tubular rectangular de 2 ½ x 1 ¼ para los contornos. </t>
    </r>
    <r>
      <rPr>
        <b/>
        <sz val="9"/>
        <rFont val="Arial"/>
        <family val="2"/>
      </rPr>
      <t>Uniones</t>
    </r>
    <r>
      <rPr>
        <sz val="9"/>
        <rFont val="Arial"/>
        <family val="2"/>
      </rPr>
      <t xml:space="preserve"> mediante soldadura de micro alambre a base de CO2 que no deja escoria y de gran resistencia. </t>
    </r>
    <r>
      <rPr>
        <b/>
        <sz val="9"/>
        <rFont val="Arial"/>
        <family val="2"/>
      </rPr>
      <t>Cubierta</t>
    </r>
    <r>
      <rPr>
        <sz val="9"/>
        <rFont val="Arial"/>
        <family val="2"/>
      </rPr>
      <t xml:space="preserve"> rectangular de polipropileno de alto impacto. </t>
    </r>
    <r>
      <rPr>
        <b/>
        <sz val="9"/>
        <rFont val="Arial"/>
        <family val="2"/>
      </rPr>
      <t>Acabado</t>
    </r>
    <r>
      <rPr>
        <sz val="9"/>
        <rFont val="Arial"/>
        <family val="2"/>
      </rPr>
      <t xml:space="preserve"> con pintura epóxica micro pulverizada y horneada a 200°c. </t>
    </r>
    <r>
      <rPr>
        <b/>
        <sz val="9"/>
        <rFont val="Arial"/>
        <family val="2"/>
      </rPr>
      <t>Empaquetado</t>
    </r>
    <r>
      <rPr>
        <sz val="9"/>
        <rFont val="Arial"/>
        <family val="2"/>
      </rPr>
      <t xml:space="preserve"> con pelicula poly-strech de 18"</t>
    </r>
  </si>
  <si>
    <r>
      <t xml:space="preserve">PINTARRON: </t>
    </r>
    <r>
      <rPr>
        <sz val="9"/>
        <rFont val="Arial"/>
        <family val="2"/>
      </rPr>
      <t xml:space="preserve">Pizarrón metálico esmaltado blanco de </t>
    </r>
    <r>
      <rPr>
        <b/>
        <sz val="9"/>
        <rFont val="Arial"/>
        <family val="2"/>
      </rPr>
      <t>2.40 x 1.20mts</t>
    </r>
    <r>
      <rPr>
        <sz val="9"/>
        <rFont val="Arial"/>
        <family val="2"/>
      </rPr>
      <t xml:space="preserve">. </t>
    </r>
    <r>
      <rPr>
        <b/>
        <sz val="9"/>
        <rFont val="Arial"/>
        <family val="2"/>
      </rPr>
      <t>Esmaltado</t>
    </r>
    <r>
      <rPr>
        <sz val="9"/>
        <rFont val="Arial"/>
        <family val="2"/>
      </rPr>
      <t xml:space="preserve"> color blanco para salón de clases, fabricado en lámina galvanizada calibre 24 marco formado por 4 canales de sección "H" de aluminio anodizado natural mate, con acabado en lámina porcelanizada color blanco, se debe considerar el suministro, flete, traslado del mueble dentro del plantel, accesorios de fijación, colocación, maniobras necesarias, mano de obras y herramientas.</t>
    </r>
  </si>
  <si>
    <r>
      <rPr>
        <b/>
        <sz val="9"/>
        <rFont val="Arial"/>
        <family val="2"/>
      </rPr>
      <t>SILLA DE PALETA ZURDA: Medidas totales: piso asiento: 44cm, ancho 42cm, piso respaldo: 83 cm.</t>
    </r>
    <r>
      <rPr>
        <sz val="9"/>
        <rFont val="Arial"/>
        <family val="2"/>
      </rPr>
      <t xml:space="preserve"> </t>
    </r>
    <r>
      <rPr>
        <b/>
        <sz val="9"/>
        <rFont val="Arial"/>
        <family val="2"/>
      </rPr>
      <t>Estructura</t>
    </r>
    <r>
      <rPr>
        <sz val="9"/>
        <rFont val="Arial"/>
        <family val="2"/>
      </rPr>
      <t xml:space="preserve">: fabricada en acero tubular cuadrado de ¾” calibre 18, toda unida con cordones de micro alambre enfriado con CO2, con un refuerzo tubular cuadrado de ¾” de 38 cm en la parte media para recibir el asiento y darle mayor rigidez. </t>
    </r>
    <r>
      <rPr>
        <b/>
        <sz val="9"/>
        <rFont val="Arial"/>
        <family val="2"/>
      </rPr>
      <t>Parrilla</t>
    </r>
    <r>
      <rPr>
        <sz val="9"/>
        <rFont val="Arial"/>
        <family val="2"/>
      </rPr>
      <t xml:space="preserve"> porta libros elaborada con 2 piezas de tubular cuadrado de ¾” cal.18 laterales, 2 redondos pulido de 3/8” uno inicial y otro final, con 3 redondillos pulidos de ¼” de 38.5 cm de largo cada uno, unidos todos a la estructura con soldadura de micro alambre. </t>
    </r>
    <r>
      <rPr>
        <b/>
        <sz val="9"/>
        <rFont val="Arial"/>
        <family val="2"/>
      </rPr>
      <t>Asiento</t>
    </r>
    <r>
      <rPr>
        <sz val="9"/>
        <rFont val="Arial"/>
        <family val="2"/>
      </rPr>
      <t xml:space="preserve">: de 38 x 34 cm de lámina negra C-20 rolada en frío unida a la estructura con soldadura de micro alambre de 0.35 mm con dobleces de 1cm en todas las orillas para fijarse a la parte interior de la estructura y un doblez con planchado en la parte frontal para evitar filos. </t>
    </r>
    <r>
      <rPr>
        <b/>
        <sz val="9"/>
        <rFont val="Arial"/>
        <family val="2"/>
      </rPr>
      <t>Respaldo</t>
    </r>
    <r>
      <rPr>
        <sz val="9"/>
        <rFont val="Arial"/>
        <family val="2"/>
      </rPr>
      <t xml:space="preserve">: de 34 x 18 cm troquelado en lámina negra C‐20 rolado en frío con forma ergonómica, unido a la estructura con soldadura de micro alambre 0.35 proceso MIG libre de escoria, con doblez perimetral de 1 cm en sus orillas para mayor rigidez y evitar filos que pudieran resultar peligrosos para el usuario. </t>
    </r>
    <r>
      <rPr>
        <b/>
        <sz val="9"/>
        <rFont val="Arial"/>
        <family val="2"/>
      </rPr>
      <t>Paleta</t>
    </r>
    <r>
      <rPr>
        <sz val="9"/>
        <rFont val="Arial"/>
        <family val="2"/>
      </rPr>
      <t xml:space="preserve">: de poliestireno con ranura porta-lapiz con tuercas de acero latonado en forma hexagonal de ¼” para fijar a la estructura mediante tornillo hexagonal de ¼ x 1”, cuenta con ranura porta lápiz en la parte superior, medidas totales de 30x56x1 cm de espesor. Grosor de 12 mm, charola plana para recibir paleta a base de lamina negra calibre 16, con 5 perforaciones. </t>
    </r>
    <r>
      <rPr>
        <b/>
        <sz val="9"/>
        <rFont val="Arial"/>
        <family val="2"/>
      </rPr>
      <t>Soldadura</t>
    </r>
    <r>
      <rPr>
        <sz val="9"/>
        <rFont val="Arial"/>
        <family val="2"/>
      </rPr>
      <t xml:space="preserve">: de micro alambre y gas CO2, terminada en el perímetro de contacto mediante proceso MIG, libre de escoria. </t>
    </r>
    <r>
      <rPr>
        <b/>
        <sz val="9"/>
        <rFont val="Arial"/>
        <family val="2"/>
      </rPr>
      <t>Acabado</t>
    </r>
    <r>
      <rPr>
        <sz val="9"/>
        <rFont val="Arial"/>
        <family val="2"/>
      </rPr>
      <t xml:space="preserve">: lavado de estructura con desengrasante antioxidante y fosfatizante, con aplicaciones de selladura tapa pun libre de cromo, para recibir aplicaciones de pintura electrostática micro pulverizada color gris hibrido gofrado, horneada a 200°C.  </t>
    </r>
    <r>
      <rPr>
        <b/>
        <sz val="9"/>
        <rFont val="Arial"/>
        <family val="2"/>
      </rPr>
      <t>Resistencia</t>
    </r>
    <r>
      <rPr>
        <sz val="9"/>
        <rFont val="Arial"/>
        <family val="2"/>
      </rPr>
      <t xml:space="preserve">: peso máximo de resistencia 180 kg. </t>
    </r>
    <r>
      <rPr>
        <b/>
        <sz val="9"/>
        <rFont val="Arial"/>
        <family val="2"/>
      </rPr>
      <t>Regatones</t>
    </r>
    <r>
      <rPr>
        <sz val="9"/>
        <rFont val="Arial"/>
        <family val="2"/>
      </rPr>
      <t xml:space="preserve"> en asiento y respaldo, para mayor protección del usuario. 4 regatones de polipropileno de alta densidad color negro en la base.
</t>
    </r>
  </si>
  <si>
    <r>
      <t xml:space="preserve">SILLA PARA JARDIN DE NIÑOS:  </t>
    </r>
    <r>
      <rPr>
        <b/>
        <sz val="9"/>
        <rFont val="Arial"/>
        <family val="2"/>
      </rPr>
      <t>Asiento</t>
    </r>
    <r>
      <rPr>
        <sz val="9"/>
        <rFont val="Arial"/>
        <family val="2"/>
      </rPr>
      <t xml:space="preserve"> - </t>
    </r>
    <r>
      <rPr>
        <b/>
        <sz val="9"/>
        <rFont val="Arial"/>
        <family val="2"/>
      </rPr>
      <t>respaldo</t>
    </r>
    <r>
      <rPr>
        <sz val="9"/>
        <rFont val="Arial"/>
        <family val="2"/>
      </rPr>
      <t xml:space="preserve"> fabricados en una concha de resina plastica de copolimero de polipropileno con resistencia al impacto, texturizados en la cara expuesta con forma anatómica, con espesor de pared de 3.5mm, reforzados con múltiples nervaduras, respaldo con ventana para transferencia térmica. Color rojo </t>
    </r>
    <r>
      <rPr>
        <b/>
        <sz val="9"/>
        <rFont val="Arial"/>
        <family val="2"/>
      </rPr>
      <t>mide 320 mm de ancho en asiento, 312 mm de fondo y 290 mm de altura</t>
    </r>
    <r>
      <rPr>
        <sz val="9"/>
        <rFont val="Arial"/>
        <family val="2"/>
      </rPr>
      <t xml:space="preserve"> en vista lateral, altura del asiento al piso aprox. 30 cm.</t>
    </r>
    <r>
      <rPr>
        <b/>
        <sz val="9"/>
        <rFont val="Arial"/>
        <family val="2"/>
      </rPr>
      <t>Estructura</t>
    </r>
    <r>
      <rPr>
        <sz val="9"/>
        <rFont val="Arial"/>
        <family val="2"/>
      </rPr>
      <t xml:space="preserve">: metálica formada por dos asnillas en forma de "U" invertidas en tubular redondo de ¾” de diámetro cali.18 con soporte receptor del asiento. </t>
    </r>
    <r>
      <rPr>
        <b/>
        <sz val="9"/>
        <rFont val="Arial"/>
        <family val="2"/>
      </rPr>
      <t>Regatón</t>
    </r>
    <r>
      <rPr>
        <sz val="9"/>
        <rFont val="Arial"/>
        <family val="2"/>
      </rPr>
      <t xml:space="preserve"> de polipropileno de alta densidad color negro en las patas. </t>
    </r>
    <r>
      <rPr>
        <b/>
        <sz val="9"/>
        <rFont val="Arial"/>
        <family val="2"/>
      </rPr>
      <t>Remaches</t>
    </r>
    <r>
      <rPr>
        <sz val="9"/>
        <rFont val="Arial"/>
        <family val="2"/>
      </rPr>
      <t>: AS-68 3/16” tipo "pop" ala ancha, para fijar la concha. Acabado de la estructura será a base de pintura micropulverizada horneada a 200°C color negro, previamente lavada y fosfatizada. Uniones: mediante  soldadura de microalambre sistema MIG sin escoria.</t>
    </r>
  </si>
  <si>
    <t>Iva</t>
  </si>
  <si>
    <t>Total</t>
  </si>
  <si>
    <r>
      <rPr>
        <b/>
        <sz val="9"/>
        <color rgb="FFFF0000"/>
        <rFont val="Arial"/>
        <family val="2"/>
      </rPr>
      <t>SILLA DE PALETA: Medidas totales: piso asiento: 44cm, ancho 42cm, piso respaldo: 83 cm.</t>
    </r>
    <r>
      <rPr>
        <sz val="9"/>
        <color rgb="FFFF0000"/>
        <rFont val="Arial"/>
        <family val="2"/>
      </rPr>
      <t xml:space="preserve"> </t>
    </r>
    <r>
      <rPr>
        <b/>
        <sz val="9"/>
        <color rgb="FFFF0000"/>
        <rFont val="Arial"/>
        <family val="2"/>
      </rPr>
      <t>Estructura</t>
    </r>
    <r>
      <rPr>
        <sz val="9"/>
        <color rgb="FFFF0000"/>
        <rFont val="Arial"/>
        <family val="2"/>
      </rPr>
      <t xml:space="preserve">: fabricada en acero tubular cuadrado de ¾” calibre 18, toda unida con cordones de micro alambre enfriado con CO2, con un refuerzo tubular cuadrado de ¾” de 38 cm en la parte media para recibir el asiento y darle mayor rigidez. </t>
    </r>
    <r>
      <rPr>
        <b/>
        <sz val="9"/>
        <color rgb="FFFF0000"/>
        <rFont val="Arial"/>
        <family val="2"/>
      </rPr>
      <t>Parrilla</t>
    </r>
    <r>
      <rPr>
        <sz val="9"/>
        <color rgb="FFFF0000"/>
        <rFont val="Arial"/>
        <family val="2"/>
      </rPr>
      <t xml:space="preserve"> porta libros elaborada con 2 piezas de tubular cuadrado de ¾” cal.18 laterales, 2 redondos pulido de 3/8” uno inicial y otro final, con 3 redondillos pulidos de ¼” de 38.5 cm de largo cada uno, unidos todos a la estructura con soldadura de micro alambre. </t>
    </r>
    <r>
      <rPr>
        <b/>
        <sz val="9"/>
        <color rgb="FFFF0000"/>
        <rFont val="Arial"/>
        <family val="2"/>
      </rPr>
      <t>Asiento</t>
    </r>
    <r>
      <rPr>
        <sz val="9"/>
        <color rgb="FFFF0000"/>
        <rFont val="Arial"/>
        <family val="2"/>
      </rPr>
      <t xml:space="preserve">: de 38 x 34 cm de lámina negra C-20 rolada en frío unida a la estructura con soldadura de micro alambre de 0.35 mm con dobleces de 1cm en todas las orillas para fijarse a la parte interior de la estructura y un doblez con planchado en la parte frontal para evitar filos. </t>
    </r>
    <r>
      <rPr>
        <b/>
        <sz val="9"/>
        <color rgb="FFFF0000"/>
        <rFont val="Arial"/>
        <family val="2"/>
      </rPr>
      <t>Respaldo</t>
    </r>
    <r>
      <rPr>
        <sz val="9"/>
        <color rgb="FFFF0000"/>
        <rFont val="Arial"/>
        <family val="2"/>
      </rPr>
      <t xml:space="preserve">: de 34 x 18 cm troquelado en lámina negra C‐20 rolado en frío con forma ergonómica, unido a la estructura con soldadura de micro alambre 0.35 proceso MIG libre de escoria, con doblez perimetral de 1 cm en sus orillas para mayor rigidez y evitar filos que pudieran resultar peligrosos para el usuario. </t>
    </r>
    <r>
      <rPr>
        <b/>
        <sz val="9"/>
        <color rgb="FFFF0000"/>
        <rFont val="Arial"/>
        <family val="2"/>
      </rPr>
      <t>Paleta</t>
    </r>
    <r>
      <rPr>
        <sz val="9"/>
        <color rgb="FFFF0000"/>
        <rFont val="Arial"/>
        <family val="2"/>
      </rPr>
      <t xml:space="preserve">: de poliestireno con ranura porta-lapiz con tuercas de acero latonado en forma hexagonal de ¼” para fijar a la estructura mediante tornillo hexagonal de ¼ x 1”, cuenta con ranura porta lápiz en la parte superior, medidas totales de 30x56x1 cm de espesor. Grosor de 12 mm, charola plana para recibir paleta a base de lamina negra calibre 16, con 5 perforaciones. </t>
    </r>
    <r>
      <rPr>
        <b/>
        <sz val="9"/>
        <color rgb="FFFF0000"/>
        <rFont val="Arial"/>
        <family val="2"/>
      </rPr>
      <t>Soldadura</t>
    </r>
    <r>
      <rPr>
        <sz val="9"/>
        <color rgb="FFFF0000"/>
        <rFont val="Arial"/>
        <family val="2"/>
      </rPr>
      <t xml:space="preserve">: de micro alambre y gas CO2, terminada en el perímetro de contacto mediante proceso MIG, libre de escoria. </t>
    </r>
    <r>
      <rPr>
        <b/>
        <sz val="9"/>
        <color rgb="FFFF0000"/>
        <rFont val="Arial"/>
        <family val="2"/>
      </rPr>
      <t>Acabado</t>
    </r>
    <r>
      <rPr>
        <sz val="9"/>
        <color rgb="FFFF0000"/>
        <rFont val="Arial"/>
        <family val="2"/>
      </rPr>
      <t xml:space="preserve">: lavado de estructura con desengrasante antioxidante y fosfatizante, con aplicaciones de selladura tapa pun libre de cromo, para recibir aplicaciones de pintura electrostática micro pulverizada color gris hibrido gofrado, horneada a 200°C.  </t>
    </r>
    <r>
      <rPr>
        <b/>
        <sz val="9"/>
        <color rgb="FFFF0000"/>
        <rFont val="Arial"/>
        <family val="2"/>
      </rPr>
      <t>Resistencia</t>
    </r>
    <r>
      <rPr>
        <sz val="9"/>
        <color rgb="FFFF0000"/>
        <rFont val="Arial"/>
        <family val="2"/>
      </rPr>
      <t xml:space="preserve">: peso máximo de resistencia 180 kg. </t>
    </r>
    <r>
      <rPr>
        <b/>
        <sz val="9"/>
        <color rgb="FFFF0000"/>
        <rFont val="Arial"/>
        <family val="2"/>
      </rPr>
      <t>Regatones</t>
    </r>
    <r>
      <rPr>
        <sz val="9"/>
        <color rgb="FFFF0000"/>
        <rFont val="Arial"/>
        <family val="2"/>
      </rPr>
      <t xml:space="preserve"> en asiento y respaldo, para mayor protección del usuario. 4 regatones de polipropileno de alta densidad color negro en la base.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</si>
</sst>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43" formatCode="_-* #,##0.00_-;\-* #,##0.00_-;_-* &quot;-&quot;??_-;_-@_-"/>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b/>
      <sz val="10"/>
      <color rgb="FFFF0000"/>
      <name val="Arial"/>
      <family val="2"/>
    </font>
    <font>
      <sz val="10"/>
      <name val="Arial"/>
      <family val="2"/>
    </font>
    <font>
      <sz val="9"/>
      <name val="Arial"/>
      <family val="2"/>
    </font>
    <font>
      <b/>
      <sz val="9"/>
      <name val="Arial"/>
      <family val="2"/>
    </font>
    <font>
      <sz val="8"/>
      <name val="Arial"/>
      <family val="2"/>
    </font>
    <font>
      <b/>
      <u/>
      <sz val="9"/>
      <name val="Arial"/>
      <family val="2"/>
    </font>
    <font>
      <sz val="9"/>
      <color rgb="FFFF0000"/>
      <name val="Arial"/>
      <family val="2"/>
    </font>
    <font>
      <b/>
      <sz val="9"/>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66"/>
        <bgColor indexed="64"/>
      </patternFill>
    </fill>
    <fill>
      <patternFill patternType="solid">
        <fgColor theme="0" tint="-0.14999847407452621"/>
        <bgColor indexed="64"/>
      </patternFill>
    </fill>
  </fills>
  <borders count="18">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8" fillId="0" borderId="0" applyNumberFormat="0" applyFill="0" applyBorder="0" applyAlignment="0" applyProtection="0"/>
    <xf numFmtId="0" fontId="16" fillId="0" borderId="0"/>
    <xf numFmtId="0" fontId="16" fillId="0" borderId="0"/>
    <xf numFmtId="0" fontId="19" fillId="0" borderId="0"/>
    <xf numFmtId="44" fontId="19" fillId="0" borderId="0" applyFont="0" applyFill="0" applyBorder="0" applyAlignment="0" applyProtection="0"/>
    <xf numFmtId="44" fontId="16" fillId="0" borderId="0" applyFont="0" applyFill="0" applyBorder="0" applyAlignment="0" applyProtection="0"/>
  </cellStyleXfs>
  <cellXfs count="140">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43" fontId="3" fillId="0" borderId="0" xfId="1" applyFont="1" applyAlignment="1">
      <alignment vertical="center"/>
    </xf>
    <xf numFmtId="43" fontId="12" fillId="0" borderId="0" xfId="1" applyFont="1" applyAlignment="1">
      <alignment vertical="center"/>
    </xf>
    <xf numFmtId="0" fontId="3" fillId="0" borderId="1" xfId="0" applyFont="1" applyBorder="1" applyAlignment="1">
      <alignment vertical="center" wrapText="1"/>
    </xf>
    <xf numFmtId="9" fontId="3" fillId="0" borderId="0" xfId="0" applyNumberFormat="1" applyFont="1" applyAlignment="1">
      <alignment vertical="center"/>
    </xf>
    <xf numFmtId="10" fontId="3" fillId="0" borderId="0" xfId="0" applyNumberFormat="1" applyFont="1" applyAlignment="1">
      <alignment vertical="center"/>
    </xf>
    <xf numFmtId="0" fontId="3" fillId="0" borderId="0" xfId="0" applyFont="1" applyAlignment="1">
      <alignment horizontal="center" vertical="center"/>
    </xf>
    <xf numFmtId="43" fontId="3" fillId="0" borderId="0" xfId="1" applyFont="1" applyAlignment="1">
      <alignment horizontal="center" vertical="center"/>
    </xf>
    <xf numFmtId="0" fontId="3" fillId="2" borderId="11" xfId="0" applyFont="1" applyFill="1" applyBorder="1" applyAlignment="1">
      <alignment horizontal="center" vertical="center"/>
    </xf>
    <xf numFmtId="0" fontId="3" fillId="2"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3" fillId="2" borderId="3" xfId="0" applyFont="1" applyFill="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3" fillId="2" borderId="1" xfId="0" applyFont="1" applyFill="1" applyBorder="1" applyAlignment="1">
      <alignment horizontal="left" vertical="center"/>
    </xf>
    <xf numFmtId="164" fontId="3" fillId="0" borderId="1" xfId="0" applyNumberFormat="1" applyFont="1" applyBorder="1" applyAlignment="1">
      <alignment horizontal="right" vertical="center"/>
    </xf>
    <xf numFmtId="0" fontId="0" fillId="2" borderId="1" xfId="0" applyFill="1" applyBorder="1" applyAlignment="1">
      <alignment horizontal="left"/>
    </xf>
    <xf numFmtId="3"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8" fillId="0" borderId="1" xfId="2"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5" fillId="2" borderId="1" xfId="0" applyFont="1" applyFill="1" applyBorder="1" applyAlignment="1">
      <alignment horizontal="left" vertical="center"/>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0"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5" fillId="0" borderId="5"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17" fillId="0" borderId="0" xfId="3" applyFont="1"/>
    <xf numFmtId="0" fontId="18" fillId="0" borderId="0" xfId="3" applyFont="1" applyAlignment="1">
      <alignment horizontal="center" vertical="center"/>
    </xf>
    <xf numFmtId="0" fontId="18" fillId="0" borderId="0" xfId="3" applyFont="1" applyFill="1" applyAlignment="1">
      <alignment vertical="center"/>
    </xf>
    <xf numFmtId="0" fontId="17" fillId="0" borderId="0" xfId="3" applyFont="1" applyFill="1" applyAlignment="1">
      <alignment vertical="center"/>
    </xf>
    <xf numFmtId="0" fontId="17" fillId="0" borderId="0" xfId="3" applyFont="1" applyAlignment="1">
      <alignment horizontal="center" vertical="center"/>
    </xf>
    <xf numFmtId="0" fontId="17" fillId="0" borderId="0" xfId="3" applyFont="1" applyFill="1" applyAlignment="1">
      <alignment horizontal="center" vertical="center"/>
    </xf>
    <xf numFmtId="0" fontId="18" fillId="0" borderId="0" xfId="3" applyFont="1" applyFill="1" applyAlignment="1">
      <alignment horizontal="center" vertical="center"/>
    </xf>
    <xf numFmtId="0" fontId="17" fillId="0" borderId="0" xfId="3" applyFont="1" applyFill="1" applyAlignment="1">
      <alignment horizontal="center" vertical="center" wrapText="1"/>
    </xf>
    <xf numFmtId="0" fontId="18" fillId="5" borderId="17" xfId="4" applyFont="1" applyFill="1" applyBorder="1" applyAlignment="1">
      <alignment horizontal="center"/>
    </xf>
    <xf numFmtId="0" fontId="18" fillId="5" borderId="17" xfId="4" applyFont="1" applyFill="1" applyBorder="1" applyAlignment="1">
      <alignment horizontal="center" wrapText="1"/>
    </xf>
    <xf numFmtId="0" fontId="17" fillId="0" borderId="17" xfId="5" applyFont="1" applyFill="1" applyBorder="1" applyAlignment="1">
      <alignment horizontal="center"/>
    </xf>
    <xf numFmtId="0" fontId="17" fillId="0" borderId="17" xfId="5" applyFont="1" applyFill="1" applyBorder="1" applyAlignment="1">
      <alignment horizontal="left"/>
    </xf>
    <xf numFmtId="44" fontId="17" fillId="0" borderId="17" xfId="6" applyFont="1" applyFill="1" applyBorder="1" applyAlignment="1">
      <alignment horizontal="center"/>
    </xf>
    <xf numFmtId="44" fontId="18" fillId="0" borderId="17" xfId="7" applyFont="1" applyBorder="1" applyAlignment="1">
      <alignment horizontal="center"/>
    </xf>
    <xf numFmtId="0" fontId="17" fillId="0" borderId="17" xfId="5" applyFont="1" applyFill="1" applyBorder="1" applyAlignment="1">
      <alignment horizontal="left" wrapText="1"/>
    </xf>
    <xf numFmtId="0" fontId="18" fillId="0" borderId="0" xfId="3" applyFont="1" applyAlignment="1"/>
    <xf numFmtId="0" fontId="18" fillId="0" borderId="0" xfId="3" applyFont="1" applyAlignment="1">
      <alignment horizontal="center"/>
    </xf>
    <xf numFmtId="0" fontId="17" fillId="0" borderId="0" xfId="3" applyFont="1" applyAlignment="1"/>
    <xf numFmtId="0" fontId="18" fillId="0" borderId="0" xfId="3" applyFont="1" applyFill="1" applyAlignment="1">
      <alignment horizontal="right"/>
    </xf>
    <xf numFmtId="0" fontId="18" fillId="5" borderId="17" xfId="4" applyFont="1" applyFill="1" applyBorder="1" applyAlignment="1">
      <alignment horizontal="center" vertical="center"/>
    </xf>
    <xf numFmtId="0" fontId="18" fillId="5" borderId="17" xfId="4" applyFont="1" applyFill="1" applyBorder="1" applyAlignment="1">
      <alignment horizontal="center" vertical="center" wrapText="1"/>
    </xf>
    <xf numFmtId="0" fontId="17" fillId="0" borderId="17" xfId="5" applyFont="1" applyFill="1" applyBorder="1" applyAlignment="1">
      <alignment horizontal="center" vertical="center"/>
    </xf>
    <xf numFmtId="0" fontId="20" fillId="0" borderId="17" xfId="5" applyFont="1" applyBorder="1" applyAlignment="1">
      <alignment horizontal="left" vertical="top" wrapText="1"/>
    </xf>
    <xf numFmtId="44" fontId="17" fillId="0" borderId="17" xfId="6" applyFont="1" applyFill="1" applyBorder="1" applyAlignment="1">
      <alignment horizontal="center" vertical="center"/>
    </xf>
    <xf numFmtId="44" fontId="18" fillId="0" borderId="17" xfId="7" applyFont="1" applyBorder="1" applyAlignment="1">
      <alignment horizontal="center" vertical="center"/>
    </xf>
    <xf numFmtId="0" fontId="17" fillId="0" borderId="17" xfId="5" applyFont="1" applyBorder="1" applyAlignment="1">
      <alignment horizontal="left" vertical="top" wrapText="1"/>
    </xf>
    <xf numFmtId="0" fontId="20" fillId="0" borderId="17" xfId="5" applyFont="1" applyBorder="1" applyAlignment="1">
      <alignment horizontal="left" wrapText="1"/>
    </xf>
    <xf numFmtId="0" fontId="17" fillId="0" borderId="0" xfId="3" applyFont="1" applyAlignment="1">
      <alignment vertical="center" wrapText="1"/>
    </xf>
    <xf numFmtId="44" fontId="17" fillId="0" borderId="17" xfId="3" applyNumberFormat="1" applyFont="1" applyBorder="1"/>
    <xf numFmtId="0" fontId="21" fillId="0" borderId="17" xfId="5" applyFont="1" applyBorder="1" applyAlignment="1">
      <alignment horizontal="left" vertical="top" wrapText="1"/>
    </xf>
  </cellXfs>
  <cellStyles count="8">
    <cellStyle name="Hipervínculo" xfId="2" builtinId="8"/>
    <cellStyle name="Millares" xfId="1" builtinId="3"/>
    <cellStyle name="Moneda 2" xfId="6" xr:uid="{56B089ED-70D6-4379-9DBC-39F4D4C4D176}"/>
    <cellStyle name="Moneda 4" xfId="7" xr:uid="{48F1E996-136E-4AD8-97CB-2E341DE98BCC}"/>
    <cellStyle name="Normal" xfId="0" builtinId="0"/>
    <cellStyle name="Normal 2" xfId="5" xr:uid="{77B577B4-E707-42E7-B6B6-EC84A021DF38}"/>
    <cellStyle name="Normal_J.N. JOSÉ MARÍA MORELOS." xfId="3" xr:uid="{94B9B48E-53A3-470F-A44E-1AA72D6E666F}"/>
    <cellStyle name="Normal_SEC.TEC 24 OP COZ" xfId="4" xr:uid="{78C71E47-E9E7-4E4C-B818-B7E35755637E}"/>
  </cellStyles>
  <dxfs count="0"/>
  <tableStyles count="0" defaultTableStyle="TableStyleMedium2" defaultPivotStyle="PivotStyleLight16"/>
  <colors>
    <mruColors>
      <color rgb="FFFFFF66"/>
      <color rgb="FFCCFF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247650</xdr:colOff>
      <xdr:row>0</xdr:row>
      <xdr:rowOff>0</xdr:rowOff>
    </xdr:from>
    <xdr:to>
      <xdr:col>5</xdr:col>
      <xdr:colOff>895350</xdr:colOff>
      <xdr:row>4</xdr:row>
      <xdr:rowOff>0</xdr:rowOff>
    </xdr:to>
    <xdr:pic>
      <xdr:nvPicPr>
        <xdr:cNvPr id="2" name="Imagen 2" descr="IFEQROO-01">
          <a:extLst>
            <a:ext uri="{FF2B5EF4-FFF2-40B4-BE49-F238E27FC236}">
              <a16:creationId xmlns:a16="http://schemas.microsoft.com/office/drawing/2014/main" id="{56A159E9-F64A-470F-A172-161E08BE2E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53225" y="0"/>
          <a:ext cx="34671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71438</xdr:colOff>
      <xdr:row>24</xdr:row>
      <xdr:rowOff>119062</xdr:rowOff>
    </xdr:from>
    <xdr:to>
      <xdr:col>7</xdr:col>
      <xdr:colOff>1119187</xdr:colOff>
      <xdr:row>24</xdr:row>
      <xdr:rowOff>940593</xdr:rowOff>
    </xdr:to>
    <xdr:pic>
      <xdr:nvPicPr>
        <xdr:cNvPr id="3" name="Imagen 2">
          <a:extLst>
            <a:ext uri="{FF2B5EF4-FFF2-40B4-BE49-F238E27FC236}">
              <a16:creationId xmlns:a16="http://schemas.microsoft.com/office/drawing/2014/main" id="{8376B09A-D527-4C64-9EFA-137D9D14A61A}"/>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44263" y="3776662"/>
          <a:ext cx="1047749" cy="821531"/>
        </a:xfrm>
        <a:prstGeom prst="rect">
          <a:avLst/>
        </a:prstGeom>
        <a:noFill/>
      </xdr:spPr>
    </xdr:pic>
    <xdr:clientData/>
  </xdr:twoCellAnchor>
  <xdr:twoCellAnchor editAs="oneCell">
    <xdr:from>
      <xdr:col>7</xdr:col>
      <xdr:colOff>35719</xdr:colOff>
      <xdr:row>25</xdr:row>
      <xdr:rowOff>35717</xdr:rowOff>
    </xdr:from>
    <xdr:to>
      <xdr:col>7</xdr:col>
      <xdr:colOff>1178717</xdr:colOff>
      <xdr:row>25</xdr:row>
      <xdr:rowOff>797718</xdr:rowOff>
    </xdr:to>
    <xdr:pic>
      <xdr:nvPicPr>
        <xdr:cNvPr id="4" name="Imagen 3">
          <a:extLst>
            <a:ext uri="{FF2B5EF4-FFF2-40B4-BE49-F238E27FC236}">
              <a16:creationId xmlns:a16="http://schemas.microsoft.com/office/drawing/2014/main" id="{F91E9A9F-8D23-4605-ACE5-B021135B8964}"/>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08544" y="4664867"/>
          <a:ext cx="1142998" cy="762001"/>
        </a:xfrm>
        <a:prstGeom prst="rect">
          <a:avLst/>
        </a:prstGeom>
        <a:noFill/>
      </xdr:spPr>
    </xdr:pic>
    <xdr:clientData/>
  </xdr:twoCellAnchor>
  <xdr:twoCellAnchor editAs="oneCell">
    <xdr:from>
      <xdr:col>7</xdr:col>
      <xdr:colOff>47625</xdr:colOff>
      <xdr:row>26</xdr:row>
      <xdr:rowOff>785813</xdr:rowOff>
    </xdr:from>
    <xdr:to>
      <xdr:col>7</xdr:col>
      <xdr:colOff>1190624</xdr:colOff>
      <xdr:row>26</xdr:row>
      <xdr:rowOff>2155509</xdr:rowOff>
    </xdr:to>
    <xdr:pic>
      <xdr:nvPicPr>
        <xdr:cNvPr id="5" name="Imagen 4">
          <a:extLst>
            <a:ext uri="{FF2B5EF4-FFF2-40B4-BE49-F238E27FC236}">
              <a16:creationId xmlns:a16="http://schemas.microsoft.com/office/drawing/2014/main" id="{091C14A5-3CFF-431A-B27B-BA816CBA368B}"/>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220450" y="6234113"/>
          <a:ext cx="1142999" cy="1369696"/>
        </a:xfrm>
        <a:prstGeom prst="rect">
          <a:avLst/>
        </a:prstGeom>
        <a:noFill/>
      </xdr:spPr>
    </xdr:pic>
    <xdr:clientData/>
  </xdr:twoCellAnchor>
  <xdr:twoCellAnchor editAs="oneCell">
    <xdr:from>
      <xdr:col>7</xdr:col>
      <xdr:colOff>11906</xdr:colOff>
      <xdr:row>27</xdr:row>
      <xdr:rowOff>690562</xdr:rowOff>
    </xdr:from>
    <xdr:to>
      <xdr:col>7</xdr:col>
      <xdr:colOff>1154905</xdr:colOff>
      <xdr:row>27</xdr:row>
      <xdr:rowOff>2060258</xdr:rowOff>
    </xdr:to>
    <xdr:pic>
      <xdr:nvPicPr>
        <xdr:cNvPr id="6" name="Imagen 5">
          <a:extLst>
            <a:ext uri="{FF2B5EF4-FFF2-40B4-BE49-F238E27FC236}">
              <a16:creationId xmlns:a16="http://schemas.microsoft.com/office/drawing/2014/main" id="{A088060D-9B5A-4BB4-992A-D710DAE3669E}"/>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1184731" y="9644062"/>
          <a:ext cx="1142999" cy="1369696"/>
        </a:xfrm>
        <a:prstGeom prst="rect">
          <a:avLst/>
        </a:prstGeom>
        <a:noFill/>
      </xdr:spPr>
    </xdr:pic>
    <xdr:clientData/>
  </xdr:twoCellAnchor>
  <xdr:twoCellAnchor editAs="oneCell">
    <xdr:from>
      <xdr:col>7</xdr:col>
      <xdr:colOff>35719</xdr:colOff>
      <xdr:row>28</xdr:row>
      <xdr:rowOff>440531</xdr:rowOff>
    </xdr:from>
    <xdr:to>
      <xdr:col>7</xdr:col>
      <xdr:colOff>1132999</xdr:colOff>
      <xdr:row>28</xdr:row>
      <xdr:rowOff>1312386</xdr:rowOff>
    </xdr:to>
    <xdr:pic>
      <xdr:nvPicPr>
        <xdr:cNvPr id="7" name="Imagen 6">
          <a:extLst>
            <a:ext uri="{FF2B5EF4-FFF2-40B4-BE49-F238E27FC236}">
              <a16:creationId xmlns:a16="http://schemas.microsoft.com/office/drawing/2014/main" id="{75F0DE3C-D4C9-4267-95C3-5F81A5A537EB}"/>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208544" y="12880181"/>
          <a:ext cx="1097280" cy="871855"/>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5"/>
  <sheetViews>
    <sheetView tabSelected="1" zoomScaleNormal="100" workbookViewId="0">
      <selection activeCell="M25" sqref="M25:T25"/>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7" width="3.7109375" style="1"/>
    <col min="28" max="28" width="7.28515625" style="1" bestFit="1" customWidth="1"/>
    <col min="29" max="29" width="9.28515625" style="12" bestFit="1" customWidth="1"/>
    <col min="30"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57"/>
      <c r="B1" s="57"/>
      <c r="C1" s="57"/>
      <c r="D1" s="57"/>
      <c r="E1" s="57"/>
      <c r="F1" s="57"/>
      <c r="G1" s="101" t="s">
        <v>4</v>
      </c>
      <c r="H1" s="25"/>
      <c r="I1" s="81" t="s">
        <v>5</v>
      </c>
      <c r="J1" s="81"/>
      <c r="K1" s="81"/>
      <c r="L1" s="81"/>
      <c r="M1" s="81"/>
      <c r="N1" s="81"/>
      <c r="O1" s="81"/>
      <c r="P1" s="81"/>
      <c r="Q1" s="81"/>
      <c r="R1" s="81"/>
      <c r="S1" s="81"/>
      <c r="T1" s="66" t="s">
        <v>6</v>
      </c>
      <c r="U1" s="66"/>
      <c r="V1" s="81" t="s">
        <v>78</v>
      </c>
      <c r="W1" s="81"/>
      <c r="X1" s="81"/>
      <c r="Y1" s="81"/>
    </row>
    <row r="2" spans="1:25" ht="35.25" customHeight="1" x14ac:dyDescent="0.25">
      <c r="A2" s="57"/>
      <c r="B2" s="57"/>
      <c r="C2" s="57"/>
      <c r="D2" s="57"/>
      <c r="E2" s="57"/>
      <c r="F2" s="57"/>
      <c r="G2" s="101" t="s">
        <v>7</v>
      </c>
      <c r="H2" s="102"/>
      <c r="I2" s="102"/>
      <c r="J2" s="102"/>
      <c r="K2" s="25"/>
      <c r="L2" s="57" t="s">
        <v>8</v>
      </c>
      <c r="M2" s="57"/>
      <c r="N2" s="57"/>
      <c r="O2" s="57"/>
      <c r="P2" s="57"/>
      <c r="Q2" s="57"/>
      <c r="R2" s="57"/>
      <c r="S2" s="57"/>
      <c r="T2" s="66"/>
      <c r="U2" s="66"/>
      <c r="V2" s="81"/>
      <c r="W2" s="81"/>
      <c r="X2" s="81"/>
      <c r="Y2" s="81"/>
    </row>
    <row r="3" spans="1:25" ht="3" customHeight="1" x14ac:dyDescent="0.25">
      <c r="A3" s="57"/>
      <c r="B3" s="57"/>
      <c r="C3" s="57"/>
      <c r="D3" s="57"/>
      <c r="E3" s="57"/>
      <c r="F3" s="57"/>
      <c r="G3" s="57"/>
      <c r="H3" s="57"/>
      <c r="I3" s="57"/>
      <c r="J3" s="57"/>
      <c r="K3" s="57"/>
      <c r="L3" s="57"/>
      <c r="M3" s="57"/>
      <c r="N3" s="57"/>
      <c r="O3" s="57"/>
      <c r="P3" s="57"/>
      <c r="Q3" s="57"/>
      <c r="R3" s="57"/>
      <c r="S3" s="57"/>
      <c r="T3" s="57"/>
      <c r="U3" s="57"/>
      <c r="V3" s="57"/>
      <c r="W3" s="57"/>
      <c r="X3" s="57"/>
      <c r="Y3" s="57"/>
    </row>
    <row r="4" spans="1:25" ht="15" customHeight="1" x14ac:dyDescent="0.25">
      <c r="A4" s="83" t="s">
        <v>9</v>
      </c>
      <c r="B4" s="84"/>
      <c r="C4" s="84"/>
      <c r="D4" s="84"/>
      <c r="E4" s="84"/>
      <c r="F4" s="85"/>
      <c r="G4" s="86" t="s">
        <v>10</v>
      </c>
      <c r="H4" s="87"/>
      <c r="I4" s="87"/>
      <c r="J4" s="87"/>
      <c r="K4" s="86" t="s">
        <v>11</v>
      </c>
      <c r="L4" s="87"/>
      <c r="M4" s="87"/>
      <c r="N4" s="87"/>
      <c r="O4" s="88"/>
      <c r="P4" s="2" t="s">
        <v>12</v>
      </c>
      <c r="Q4" s="3"/>
      <c r="R4" s="3"/>
      <c r="S4" s="3"/>
      <c r="T4" s="4"/>
      <c r="U4" s="2"/>
      <c r="V4" s="3"/>
      <c r="W4" s="3"/>
      <c r="X4" s="3"/>
      <c r="Y4" s="4"/>
    </row>
    <row r="5" spans="1:25" ht="15" x14ac:dyDescent="0.25">
      <c r="A5" s="89">
        <v>44323</v>
      </c>
      <c r="B5" s="90"/>
      <c r="C5" s="90"/>
      <c r="D5" s="90"/>
      <c r="E5" s="90"/>
      <c r="F5" s="91"/>
      <c r="G5" s="92"/>
      <c r="H5" s="93"/>
      <c r="I5" s="93"/>
      <c r="J5" s="94"/>
      <c r="K5" s="95" t="s">
        <v>78</v>
      </c>
      <c r="L5" s="96"/>
      <c r="M5" s="96"/>
      <c r="N5" s="96"/>
      <c r="O5" s="97"/>
      <c r="P5" s="98"/>
      <c r="Q5" s="99"/>
      <c r="R5" s="99"/>
      <c r="S5" s="99"/>
      <c r="T5" s="99"/>
      <c r="U5" s="99"/>
      <c r="V5" s="99"/>
      <c r="W5" s="99"/>
      <c r="X5" s="99"/>
      <c r="Y5" s="100"/>
    </row>
    <row r="6" spans="1:25" ht="15.75" customHeight="1" x14ac:dyDescent="0.25">
      <c r="A6" s="19" t="s">
        <v>13</v>
      </c>
      <c r="B6" s="19"/>
      <c r="C6" s="19"/>
      <c r="D6" s="19"/>
      <c r="E6" s="19"/>
      <c r="F6" s="19"/>
      <c r="G6" s="19"/>
      <c r="H6" s="19"/>
      <c r="I6" s="19"/>
      <c r="J6" s="19"/>
      <c r="K6" s="19"/>
      <c r="L6" s="19"/>
      <c r="M6" s="19"/>
      <c r="N6" s="19"/>
      <c r="O6" s="19"/>
      <c r="P6" s="19"/>
      <c r="Q6" s="19"/>
      <c r="R6" s="19"/>
      <c r="S6" s="19"/>
      <c r="T6" s="19"/>
      <c r="U6" s="19"/>
      <c r="V6" s="19"/>
      <c r="W6" s="19"/>
      <c r="X6" s="19"/>
      <c r="Y6" s="19"/>
    </row>
    <row r="7" spans="1:25" ht="12.75" x14ac:dyDescent="0.25">
      <c r="A7" s="53" t="s">
        <v>14</v>
      </c>
      <c r="B7" s="53"/>
      <c r="C7" s="82" t="s">
        <v>76</v>
      </c>
      <c r="D7" s="82"/>
      <c r="E7" s="82"/>
      <c r="F7" s="82"/>
      <c r="G7" s="82"/>
      <c r="H7" s="82"/>
      <c r="I7" s="82"/>
      <c r="J7" s="82"/>
      <c r="K7" s="82"/>
      <c r="L7" s="82"/>
      <c r="M7" s="82"/>
      <c r="N7" s="82"/>
      <c r="O7" s="82"/>
      <c r="P7" s="82"/>
      <c r="Q7" s="82"/>
      <c r="R7" s="82"/>
      <c r="S7" s="82"/>
      <c r="T7" s="82"/>
      <c r="U7" s="82"/>
      <c r="V7" s="82"/>
      <c r="W7" s="82"/>
      <c r="X7" s="82"/>
      <c r="Y7" s="82"/>
    </row>
    <row r="8" spans="1:25" ht="12.75" x14ac:dyDescent="0.25">
      <c r="A8" s="53" t="s">
        <v>15</v>
      </c>
      <c r="B8" s="53"/>
      <c r="C8" s="74" t="s">
        <v>70</v>
      </c>
      <c r="D8" s="74"/>
      <c r="E8" s="74"/>
      <c r="F8" s="74"/>
      <c r="G8" s="74"/>
      <c r="H8" s="74"/>
      <c r="I8" s="74"/>
      <c r="J8" s="74"/>
      <c r="K8" s="74"/>
      <c r="L8" s="74"/>
      <c r="M8" s="74"/>
      <c r="N8" s="74"/>
      <c r="O8" s="5" t="s">
        <v>16</v>
      </c>
      <c r="P8" s="57">
        <v>97000</v>
      </c>
      <c r="Q8" s="57"/>
      <c r="R8" s="57"/>
      <c r="S8" s="53" t="s">
        <v>17</v>
      </c>
      <c r="T8" s="53"/>
      <c r="U8" s="53"/>
      <c r="V8" s="74" t="s">
        <v>18</v>
      </c>
      <c r="W8" s="74"/>
      <c r="X8" s="74"/>
      <c r="Y8" s="74"/>
    </row>
    <row r="9" spans="1:25" ht="12.75" x14ac:dyDescent="0.25">
      <c r="A9" s="73" t="s">
        <v>19</v>
      </c>
      <c r="B9" s="73"/>
      <c r="C9" s="74" t="s">
        <v>71</v>
      </c>
      <c r="D9" s="74"/>
      <c r="E9" s="74"/>
      <c r="F9" s="74"/>
      <c r="G9" s="74"/>
      <c r="H9" s="74"/>
      <c r="I9" s="74"/>
      <c r="J9" s="74"/>
      <c r="K9" s="74"/>
      <c r="L9" s="74"/>
      <c r="M9" s="74"/>
      <c r="N9" s="74"/>
      <c r="O9" s="74"/>
      <c r="P9" s="74"/>
      <c r="Q9" s="74"/>
      <c r="R9" s="74"/>
      <c r="S9" s="80" t="s">
        <v>20</v>
      </c>
      <c r="T9" s="80"/>
      <c r="U9" s="80"/>
      <c r="V9" s="74" t="s">
        <v>21</v>
      </c>
      <c r="W9" s="74"/>
      <c r="X9" s="74"/>
      <c r="Y9" s="74"/>
    </row>
    <row r="10" spans="1:25" ht="12.75" x14ac:dyDescent="0.25">
      <c r="A10" s="53" t="s">
        <v>22</v>
      </c>
      <c r="B10" s="53"/>
      <c r="C10" s="74" t="s">
        <v>72</v>
      </c>
      <c r="D10" s="74"/>
      <c r="E10" s="74"/>
      <c r="F10" s="74"/>
      <c r="G10" s="74"/>
      <c r="H10" s="74"/>
      <c r="I10" s="74"/>
      <c r="J10" s="74"/>
      <c r="K10" s="74"/>
      <c r="L10" s="74"/>
      <c r="M10" s="74"/>
      <c r="N10" s="74"/>
      <c r="O10" s="74"/>
      <c r="P10" s="74"/>
      <c r="Q10" s="74"/>
      <c r="R10" s="74"/>
      <c r="S10" s="53" t="s">
        <v>23</v>
      </c>
      <c r="T10" s="53"/>
      <c r="U10" s="53"/>
      <c r="V10" s="81" t="s">
        <v>24</v>
      </c>
      <c r="W10" s="81"/>
      <c r="X10" s="81"/>
      <c r="Y10" s="81"/>
    </row>
    <row r="11" spans="1:25" ht="12.75" x14ac:dyDescent="0.25">
      <c r="A11" s="53" t="s">
        <v>25</v>
      </c>
      <c r="B11" s="53"/>
      <c r="C11" s="74" t="s">
        <v>26</v>
      </c>
      <c r="D11" s="74"/>
      <c r="E11" s="74"/>
      <c r="F11" s="74"/>
      <c r="G11" s="74"/>
      <c r="H11" s="74"/>
      <c r="I11" s="74"/>
      <c r="J11" s="74"/>
      <c r="K11" s="74"/>
      <c r="L11" s="74"/>
      <c r="M11" s="74"/>
      <c r="N11" s="74"/>
      <c r="O11" s="74"/>
      <c r="P11" s="74"/>
      <c r="Q11" s="74"/>
      <c r="R11" s="74"/>
      <c r="S11" s="67" t="s">
        <v>27</v>
      </c>
      <c r="T11" s="67"/>
      <c r="U11" s="67"/>
      <c r="V11" s="74" t="s">
        <v>28</v>
      </c>
      <c r="W11" s="74"/>
      <c r="X11" s="74"/>
      <c r="Y11" s="74"/>
    </row>
    <row r="12" spans="1:25" ht="12.75" x14ac:dyDescent="0.25">
      <c r="A12" s="53" t="s">
        <v>29</v>
      </c>
      <c r="B12" s="53"/>
      <c r="C12" s="74" t="s">
        <v>73</v>
      </c>
      <c r="D12" s="74"/>
      <c r="E12" s="74"/>
      <c r="F12" s="74"/>
      <c r="G12" s="74"/>
      <c r="H12" s="74"/>
      <c r="I12" s="74"/>
      <c r="J12" s="74"/>
      <c r="K12" s="74"/>
      <c r="L12" s="74"/>
      <c r="M12" s="74"/>
      <c r="N12" s="74"/>
      <c r="O12" s="74"/>
      <c r="P12" s="74"/>
      <c r="Q12" s="74"/>
      <c r="R12" s="74"/>
      <c r="S12" s="67" t="s">
        <v>30</v>
      </c>
      <c r="T12" s="67"/>
      <c r="U12" s="67"/>
      <c r="V12" s="74" t="s">
        <v>31</v>
      </c>
      <c r="W12" s="74"/>
      <c r="X12" s="74"/>
      <c r="Y12" s="74"/>
    </row>
    <row r="13" spans="1:25" ht="15" x14ac:dyDescent="0.25">
      <c r="A13" s="53" t="s">
        <v>32</v>
      </c>
      <c r="B13" s="53"/>
      <c r="C13" s="75" t="s">
        <v>74</v>
      </c>
      <c r="D13" s="76"/>
      <c r="E13" s="76"/>
      <c r="F13" s="76"/>
      <c r="G13" s="76"/>
      <c r="H13" s="76"/>
      <c r="I13" s="76"/>
      <c r="J13" s="76"/>
      <c r="K13" s="76"/>
      <c r="L13" s="76"/>
      <c r="M13" s="76"/>
      <c r="N13" s="76"/>
      <c r="O13" s="76"/>
      <c r="P13" s="76"/>
      <c r="Q13" s="76"/>
      <c r="R13" s="76"/>
      <c r="S13" s="77"/>
      <c r="T13" s="78"/>
      <c r="U13" s="79"/>
      <c r="V13" s="74"/>
      <c r="W13" s="74"/>
      <c r="X13" s="74"/>
      <c r="Y13" s="74"/>
    </row>
    <row r="14" spans="1:25" ht="12.75" x14ac:dyDescent="0.25">
      <c r="A14" s="20" t="s">
        <v>33</v>
      </c>
      <c r="B14" s="20"/>
      <c r="C14" s="20"/>
      <c r="D14" s="20"/>
      <c r="E14" s="20"/>
      <c r="F14" s="20"/>
      <c r="G14" s="20"/>
      <c r="H14" s="20"/>
      <c r="I14" s="20"/>
      <c r="J14" s="20"/>
      <c r="K14" s="20"/>
      <c r="L14" s="20"/>
      <c r="M14" s="20"/>
      <c r="N14" s="20"/>
      <c r="O14" s="20"/>
      <c r="P14" s="20"/>
      <c r="Q14" s="20"/>
      <c r="R14" s="20"/>
      <c r="S14" s="20"/>
      <c r="T14" s="20"/>
      <c r="U14" s="20" t="s">
        <v>34</v>
      </c>
      <c r="V14" s="20"/>
      <c r="W14" s="20"/>
      <c r="X14" s="20"/>
      <c r="Y14" s="20"/>
    </row>
    <row r="15" spans="1:25" ht="12.75" x14ac:dyDescent="0.25">
      <c r="A15" s="73" t="s">
        <v>19</v>
      </c>
      <c r="B15" s="73"/>
      <c r="C15" s="74"/>
      <c r="D15" s="74"/>
      <c r="E15" s="74"/>
      <c r="F15" s="74"/>
      <c r="G15" s="74"/>
      <c r="H15" s="74"/>
      <c r="I15" s="74"/>
      <c r="J15" s="74"/>
      <c r="K15" s="74"/>
      <c r="L15" s="74"/>
      <c r="M15" s="74"/>
      <c r="N15" s="74"/>
      <c r="O15" s="74"/>
      <c r="P15" s="74"/>
      <c r="Q15" s="74"/>
      <c r="R15" s="74"/>
      <c r="S15" s="74"/>
      <c r="T15" s="74"/>
      <c r="U15" s="20" t="s">
        <v>35</v>
      </c>
      <c r="V15" s="20"/>
      <c r="W15" s="20"/>
      <c r="X15" s="20"/>
      <c r="Y15" s="20"/>
    </row>
    <row r="16" spans="1:25" ht="12.75" x14ac:dyDescent="0.25">
      <c r="A16" s="73"/>
      <c r="B16" s="73"/>
      <c r="C16" s="74"/>
      <c r="D16" s="74"/>
      <c r="E16" s="74"/>
      <c r="F16" s="74"/>
      <c r="G16" s="74"/>
      <c r="H16" s="74"/>
      <c r="I16" s="74"/>
      <c r="J16" s="74"/>
      <c r="K16" s="74"/>
      <c r="L16" s="74"/>
      <c r="M16" s="74"/>
      <c r="N16" s="74"/>
      <c r="O16" s="74"/>
      <c r="P16" s="74"/>
      <c r="Q16" s="74"/>
      <c r="R16" s="74"/>
      <c r="S16" s="74"/>
      <c r="T16" s="74"/>
    </row>
    <row r="17" spans="1:29" ht="12.75" x14ac:dyDescent="0.25">
      <c r="A17" s="53" t="s">
        <v>22</v>
      </c>
      <c r="B17" s="53"/>
      <c r="C17" s="74"/>
      <c r="D17" s="74"/>
      <c r="E17" s="74"/>
      <c r="F17" s="74"/>
      <c r="G17" s="74"/>
      <c r="H17" s="74"/>
      <c r="I17" s="74"/>
      <c r="J17" s="74"/>
      <c r="K17" s="74"/>
      <c r="L17" s="74"/>
      <c r="M17" s="74"/>
      <c r="N17" s="74"/>
      <c r="O17" s="74"/>
      <c r="P17" s="74"/>
      <c r="Q17" s="74"/>
      <c r="R17" s="74"/>
      <c r="S17" s="74"/>
      <c r="T17" s="74"/>
      <c r="U17" s="72" t="s">
        <v>36</v>
      </c>
      <c r="V17" s="72"/>
      <c r="W17" s="72"/>
      <c r="X17" s="72"/>
      <c r="Y17" s="72"/>
    </row>
    <row r="18" spans="1:29" ht="9" customHeight="1" x14ac:dyDescent="0.25">
      <c r="A18" s="53"/>
      <c r="B18" s="53"/>
      <c r="C18" s="74"/>
      <c r="D18" s="74"/>
      <c r="E18" s="74"/>
      <c r="F18" s="74"/>
      <c r="G18" s="74"/>
      <c r="H18" s="74"/>
      <c r="I18" s="74"/>
      <c r="J18" s="74"/>
      <c r="K18" s="74"/>
      <c r="L18" s="74"/>
      <c r="M18" s="74"/>
      <c r="N18" s="74"/>
      <c r="O18" s="74"/>
      <c r="P18" s="74"/>
      <c r="Q18" s="74"/>
      <c r="R18" s="74"/>
      <c r="S18" s="74"/>
      <c r="T18" s="74"/>
    </row>
    <row r="19" spans="1:29" ht="12.75" x14ac:dyDescent="0.25">
      <c r="A19" s="67" t="s">
        <v>37</v>
      </c>
      <c r="B19" s="67"/>
      <c r="C19" s="62"/>
      <c r="D19" s="62"/>
      <c r="E19" s="62"/>
      <c r="F19" s="62"/>
      <c r="G19" s="62"/>
      <c r="H19" s="62"/>
      <c r="I19" s="62"/>
      <c r="J19" s="62"/>
      <c r="K19" s="62"/>
      <c r="L19" s="62"/>
      <c r="M19" s="62"/>
      <c r="N19" s="62"/>
      <c r="O19" s="62"/>
      <c r="P19" s="62"/>
      <c r="Q19" s="62"/>
      <c r="R19" s="62"/>
      <c r="S19" s="62"/>
      <c r="T19" s="62"/>
      <c r="U19" s="68" t="s">
        <v>38</v>
      </c>
      <c r="V19" s="68"/>
      <c r="W19" s="68"/>
      <c r="X19" s="68"/>
      <c r="Y19" s="68"/>
    </row>
    <row r="20" spans="1:29" ht="15.75" x14ac:dyDescent="0.25">
      <c r="A20" s="67"/>
      <c r="B20" s="67"/>
      <c r="C20" s="62"/>
      <c r="D20" s="62"/>
      <c r="E20" s="62"/>
      <c r="F20" s="62"/>
      <c r="G20" s="62"/>
      <c r="H20" s="62"/>
      <c r="I20" s="62"/>
      <c r="J20" s="62"/>
      <c r="K20" s="62"/>
      <c r="L20" s="62"/>
      <c r="M20" s="62"/>
      <c r="N20" s="62"/>
      <c r="O20" s="62"/>
      <c r="P20" s="62"/>
      <c r="Q20" s="62"/>
      <c r="R20" s="62"/>
      <c r="S20" s="62"/>
      <c r="T20" s="62"/>
      <c r="U20" s="69" t="s">
        <v>39</v>
      </c>
      <c r="V20" s="69"/>
      <c r="W20" s="69"/>
      <c r="X20" s="69"/>
      <c r="Y20" s="69"/>
      <c r="AA20" s="6"/>
      <c r="AB20" s="6"/>
      <c r="AC20" s="13"/>
    </row>
    <row r="21" spans="1:29" ht="12" customHeight="1" x14ac:dyDescent="0.25">
      <c r="A21" s="20" t="s">
        <v>40</v>
      </c>
      <c r="B21" s="20"/>
      <c r="C21" s="20"/>
      <c r="D21" s="20"/>
      <c r="E21" s="20"/>
      <c r="F21" s="20"/>
      <c r="G21" s="20"/>
      <c r="H21" s="20"/>
      <c r="I21" s="20"/>
      <c r="J21" s="20"/>
      <c r="K21" s="20"/>
      <c r="L21" s="70" t="s">
        <v>41</v>
      </c>
      <c r="M21" s="70"/>
      <c r="N21" s="70"/>
      <c r="O21" s="70"/>
      <c r="P21" s="71" t="s">
        <v>42</v>
      </c>
      <c r="Q21" s="71"/>
      <c r="R21" s="71"/>
      <c r="S21" s="71"/>
      <c r="T21" s="71"/>
      <c r="U21" s="72" t="s">
        <v>43</v>
      </c>
      <c r="V21" s="72"/>
      <c r="W21" s="72"/>
      <c r="X21" s="72"/>
      <c r="Y21" s="72"/>
      <c r="AA21" s="6"/>
      <c r="AB21" s="6"/>
      <c r="AC21" s="13"/>
    </row>
    <row r="22" spans="1:29" ht="15.75" x14ac:dyDescent="0.25">
      <c r="A22" s="62" t="s">
        <v>75</v>
      </c>
      <c r="B22" s="62"/>
      <c r="C22" s="62"/>
      <c r="D22" s="62"/>
      <c r="E22" s="62"/>
      <c r="F22" s="62"/>
      <c r="G22" s="62"/>
      <c r="H22" s="62"/>
      <c r="I22" s="62"/>
      <c r="J22" s="62"/>
      <c r="K22" s="62"/>
      <c r="L22" s="63">
        <v>44375</v>
      </c>
      <c r="M22" s="63"/>
      <c r="N22" s="63"/>
      <c r="O22" s="63"/>
      <c r="P22" s="64" t="s">
        <v>44</v>
      </c>
      <c r="Q22" s="64"/>
      <c r="R22" s="64"/>
      <c r="S22" s="64"/>
      <c r="T22" s="64"/>
      <c r="U22" s="65"/>
      <c r="V22" s="65"/>
      <c r="W22" s="65"/>
      <c r="X22" s="65"/>
      <c r="Y22" s="65"/>
      <c r="AA22" s="6"/>
      <c r="AB22" s="6"/>
      <c r="AC22" s="13"/>
    </row>
    <row r="23" spans="1:29" ht="5.25" customHeight="1" x14ac:dyDescent="0.25">
      <c r="A23" s="57"/>
      <c r="B23" s="57"/>
      <c r="C23" s="57"/>
      <c r="D23" s="57"/>
      <c r="E23" s="57"/>
      <c r="F23" s="57"/>
      <c r="G23" s="57"/>
      <c r="H23" s="57"/>
      <c r="I23" s="57"/>
      <c r="J23" s="57"/>
      <c r="K23" s="57"/>
      <c r="L23" s="57"/>
      <c r="M23" s="57"/>
      <c r="N23" s="57"/>
      <c r="O23" s="57"/>
      <c r="P23" s="57"/>
      <c r="Q23" s="57"/>
      <c r="R23" s="57"/>
      <c r="S23" s="57"/>
      <c r="T23" s="57"/>
      <c r="U23" s="57"/>
      <c r="V23" s="57"/>
      <c r="W23" s="57"/>
      <c r="X23" s="57"/>
      <c r="Y23" s="57"/>
    </row>
    <row r="24" spans="1:29" ht="15.75" customHeight="1" x14ac:dyDescent="0.25">
      <c r="A24" s="66" t="s">
        <v>0</v>
      </c>
      <c r="B24" s="66"/>
      <c r="C24" s="66" t="s">
        <v>45</v>
      </c>
      <c r="D24" s="66"/>
      <c r="E24" s="66" t="s">
        <v>46</v>
      </c>
      <c r="F24" s="66"/>
      <c r="G24" s="66"/>
      <c r="H24" s="66"/>
      <c r="I24" s="66" t="s">
        <v>47</v>
      </c>
      <c r="J24" s="66"/>
      <c r="K24" s="66"/>
      <c r="L24" s="66"/>
      <c r="M24" s="66" t="s">
        <v>2</v>
      </c>
      <c r="N24" s="66"/>
      <c r="O24" s="66"/>
      <c r="P24" s="66"/>
      <c r="Q24" s="66"/>
      <c r="R24" s="66"/>
      <c r="S24" s="66"/>
      <c r="T24" s="66"/>
      <c r="U24" s="66" t="s">
        <v>3</v>
      </c>
      <c r="V24" s="66"/>
      <c r="W24" s="66" t="s">
        <v>48</v>
      </c>
      <c r="X24" s="66"/>
      <c r="Y24" s="66"/>
    </row>
    <row r="25" spans="1:29" ht="409.5" customHeight="1" x14ac:dyDescent="0.25">
      <c r="A25" s="56">
        <v>1</v>
      </c>
      <c r="B25" s="56"/>
      <c r="C25" s="57" t="s">
        <v>49</v>
      </c>
      <c r="D25" s="57"/>
      <c r="E25" s="58"/>
      <c r="F25" s="58"/>
      <c r="G25" s="58"/>
      <c r="H25" s="58"/>
      <c r="I25" s="59" t="s">
        <v>80</v>
      </c>
      <c r="J25" s="59"/>
      <c r="K25" s="59"/>
      <c r="L25" s="59"/>
      <c r="M25" s="61" t="s">
        <v>81</v>
      </c>
      <c r="N25" s="61"/>
      <c r="O25" s="61"/>
      <c r="P25" s="61"/>
      <c r="Q25" s="61"/>
      <c r="R25" s="61"/>
      <c r="S25" s="61"/>
      <c r="T25" s="61"/>
      <c r="U25" s="54">
        <v>330</v>
      </c>
      <c r="V25" s="54"/>
      <c r="W25" s="54">
        <f t="shared" ref="W25" si="0">U25*A25</f>
        <v>330</v>
      </c>
      <c r="X25" s="54"/>
      <c r="Y25" s="54"/>
    </row>
    <row r="26" spans="1:29" ht="30" customHeight="1" x14ac:dyDescent="0.25">
      <c r="A26" s="56"/>
      <c r="B26" s="56"/>
      <c r="C26" s="57"/>
      <c r="D26" s="57"/>
      <c r="E26" s="58"/>
      <c r="F26" s="58"/>
      <c r="G26" s="58"/>
      <c r="H26" s="58"/>
      <c r="I26" s="59"/>
      <c r="J26" s="59"/>
      <c r="K26" s="59"/>
      <c r="L26" s="59"/>
      <c r="M26" s="60"/>
      <c r="N26" s="60"/>
      <c r="O26" s="60"/>
      <c r="P26" s="60"/>
      <c r="Q26" s="60"/>
      <c r="R26" s="60"/>
      <c r="S26" s="60"/>
      <c r="T26" s="60"/>
      <c r="U26" s="54"/>
      <c r="V26" s="54"/>
      <c r="W26" s="54"/>
      <c r="X26" s="54"/>
      <c r="Y26" s="54"/>
    </row>
    <row r="27" spans="1:29" ht="30" customHeight="1" x14ac:dyDescent="0.25">
      <c r="A27" s="51" t="s">
        <v>50</v>
      </c>
      <c r="B27" s="51"/>
      <c r="C27" s="51"/>
      <c r="D27" s="51"/>
      <c r="E27" s="51"/>
      <c r="F27" s="52" t="s">
        <v>77</v>
      </c>
      <c r="G27" s="52"/>
      <c r="H27" s="52"/>
      <c r="I27" s="52"/>
      <c r="J27" s="52"/>
      <c r="K27" s="52"/>
      <c r="L27" s="52"/>
      <c r="M27" s="52"/>
      <c r="N27" s="52"/>
      <c r="O27" s="52"/>
      <c r="P27" s="52"/>
      <c r="Q27" s="52"/>
      <c r="R27" s="52"/>
      <c r="S27" s="52"/>
      <c r="T27" s="53" t="s">
        <v>1</v>
      </c>
      <c r="U27" s="53"/>
      <c r="V27" s="53"/>
      <c r="W27" s="54">
        <f>SUM(W25:Y26)</f>
        <v>330</v>
      </c>
      <c r="X27" s="54"/>
      <c r="Y27" s="54"/>
    </row>
    <row r="28" spans="1:29" ht="18" customHeight="1" x14ac:dyDescent="0.25">
      <c r="A28" s="53" t="s">
        <v>51</v>
      </c>
      <c r="B28" s="55"/>
      <c r="C28" s="55"/>
      <c r="D28" s="55"/>
      <c r="E28" s="55"/>
      <c r="F28" s="55"/>
      <c r="G28" s="55"/>
      <c r="H28" s="55"/>
      <c r="I28" s="55"/>
      <c r="J28" s="55"/>
      <c r="K28" s="55"/>
      <c r="L28" s="55"/>
      <c r="M28" s="55"/>
      <c r="N28" s="55"/>
      <c r="O28" s="55"/>
      <c r="P28" s="55"/>
      <c r="Q28" s="55"/>
      <c r="R28" s="55"/>
      <c r="S28" s="55"/>
      <c r="T28" s="53" t="s">
        <v>52</v>
      </c>
      <c r="U28" s="53"/>
      <c r="V28" s="53"/>
      <c r="W28" s="54">
        <f>W27*0.16</f>
        <v>52.800000000000004</v>
      </c>
      <c r="X28" s="54"/>
      <c r="Y28" s="54"/>
    </row>
    <row r="29" spans="1:29" ht="18" customHeight="1" x14ac:dyDescent="0.25">
      <c r="A29" s="103" t="s">
        <v>79</v>
      </c>
      <c r="B29" s="49"/>
      <c r="C29" s="49"/>
      <c r="D29" s="49"/>
      <c r="E29" s="49"/>
      <c r="F29" s="49"/>
      <c r="G29" s="49"/>
      <c r="H29" s="49"/>
      <c r="I29" s="49"/>
      <c r="J29" s="49"/>
      <c r="K29" s="49"/>
      <c r="L29" s="49"/>
      <c r="M29" s="49"/>
      <c r="N29" s="49"/>
      <c r="O29" s="49"/>
      <c r="P29" s="49"/>
      <c r="Q29" s="49"/>
      <c r="R29" s="49"/>
      <c r="S29" s="50"/>
      <c r="T29" s="53" t="s">
        <v>53</v>
      </c>
      <c r="U29" s="53"/>
      <c r="V29" s="53"/>
      <c r="W29" s="54">
        <f>W28+W27</f>
        <v>382.8</v>
      </c>
      <c r="X29" s="54"/>
      <c r="Y29" s="54"/>
      <c r="AB29" s="15"/>
    </row>
    <row r="30" spans="1:29" ht="15" customHeight="1" x14ac:dyDescent="0.25">
      <c r="A30" s="104"/>
      <c r="B30" s="105"/>
      <c r="C30" s="105"/>
      <c r="D30" s="105"/>
      <c r="E30" s="105"/>
      <c r="F30" s="105"/>
      <c r="G30" s="105"/>
      <c r="H30" s="105"/>
      <c r="I30" s="105"/>
      <c r="J30" s="105"/>
      <c r="K30" s="105"/>
      <c r="L30" s="105"/>
      <c r="M30" s="105"/>
      <c r="N30" s="105"/>
      <c r="O30" s="105"/>
      <c r="P30" s="105"/>
      <c r="Q30" s="105"/>
      <c r="R30" s="105"/>
      <c r="S30" s="106"/>
      <c r="T30" s="20" t="s">
        <v>54</v>
      </c>
      <c r="U30" s="20"/>
      <c r="V30" s="20"/>
      <c r="W30" s="20"/>
      <c r="X30" s="20"/>
      <c r="Y30" s="20"/>
    </row>
    <row r="31" spans="1:29" ht="9.75" customHeight="1" x14ac:dyDescent="0.25">
      <c r="A31" s="104"/>
      <c r="B31" s="105"/>
      <c r="C31" s="105"/>
      <c r="D31" s="105"/>
      <c r="E31" s="105"/>
      <c r="F31" s="105"/>
      <c r="G31" s="105"/>
      <c r="H31" s="105"/>
      <c r="I31" s="105"/>
      <c r="J31" s="105"/>
      <c r="K31" s="105"/>
      <c r="L31" s="105"/>
      <c r="M31" s="105"/>
      <c r="N31" s="105"/>
      <c r="O31" s="105"/>
      <c r="P31" s="105"/>
      <c r="Q31" s="105"/>
      <c r="R31" s="105"/>
      <c r="S31" s="106"/>
      <c r="T31" s="43"/>
      <c r="U31" s="32"/>
      <c r="V31" s="32"/>
      <c r="W31" s="32"/>
      <c r="X31" s="32"/>
      <c r="Y31" s="33"/>
    </row>
    <row r="32" spans="1:29" ht="6" customHeight="1" x14ac:dyDescent="0.25">
      <c r="A32" s="104"/>
      <c r="B32" s="105"/>
      <c r="C32" s="105"/>
      <c r="D32" s="105"/>
      <c r="E32" s="105"/>
      <c r="F32" s="105"/>
      <c r="G32" s="105"/>
      <c r="H32" s="105"/>
      <c r="I32" s="105"/>
      <c r="J32" s="105"/>
      <c r="K32" s="105"/>
      <c r="L32" s="105"/>
      <c r="M32" s="105"/>
      <c r="N32" s="105"/>
      <c r="O32" s="105"/>
      <c r="P32" s="105"/>
      <c r="Q32" s="105"/>
      <c r="R32" s="105"/>
      <c r="S32" s="106"/>
      <c r="T32" s="44"/>
      <c r="U32" s="45"/>
      <c r="V32" s="45"/>
      <c r="W32" s="45"/>
      <c r="X32" s="45"/>
      <c r="Y32" s="46"/>
    </row>
    <row r="33" spans="1:28" ht="14.25" customHeight="1" x14ac:dyDescent="0.25">
      <c r="A33" s="104"/>
      <c r="B33" s="105"/>
      <c r="C33" s="105"/>
      <c r="D33" s="105"/>
      <c r="E33" s="105"/>
      <c r="F33" s="105"/>
      <c r="G33" s="105"/>
      <c r="H33" s="105"/>
      <c r="I33" s="105"/>
      <c r="J33" s="105"/>
      <c r="K33" s="105"/>
      <c r="L33" s="105"/>
      <c r="M33" s="105"/>
      <c r="N33" s="105"/>
      <c r="O33" s="105"/>
      <c r="P33" s="105"/>
      <c r="Q33" s="105"/>
      <c r="R33" s="105"/>
      <c r="S33" s="106"/>
      <c r="T33" s="44"/>
      <c r="U33" s="45"/>
      <c r="V33" s="45"/>
      <c r="W33" s="45"/>
      <c r="X33" s="45"/>
      <c r="Y33" s="46"/>
    </row>
    <row r="34" spans="1:28" ht="15" hidden="1" customHeight="1" x14ac:dyDescent="0.25">
      <c r="A34" s="104"/>
      <c r="B34" s="105"/>
      <c r="C34" s="105"/>
      <c r="D34" s="105"/>
      <c r="E34" s="105"/>
      <c r="F34" s="105"/>
      <c r="G34" s="105"/>
      <c r="H34" s="105"/>
      <c r="I34" s="105"/>
      <c r="J34" s="105"/>
      <c r="K34" s="105"/>
      <c r="L34" s="105"/>
      <c r="M34" s="105"/>
      <c r="N34" s="105"/>
      <c r="O34" s="105"/>
      <c r="P34" s="105"/>
      <c r="Q34" s="105"/>
      <c r="R34" s="105"/>
      <c r="S34" s="106"/>
      <c r="T34" s="44"/>
      <c r="U34" s="45"/>
      <c r="V34" s="45"/>
      <c r="W34" s="45"/>
      <c r="X34" s="45"/>
      <c r="Y34" s="46"/>
    </row>
    <row r="35" spans="1:28" ht="6.75" customHeight="1" x14ac:dyDescent="0.25">
      <c r="A35" s="107"/>
      <c r="B35" s="108"/>
      <c r="C35" s="108"/>
      <c r="D35" s="108"/>
      <c r="E35" s="108"/>
      <c r="F35" s="108"/>
      <c r="G35" s="108"/>
      <c r="H35" s="108"/>
      <c r="I35" s="108"/>
      <c r="J35" s="108"/>
      <c r="K35" s="108"/>
      <c r="L35" s="108"/>
      <c r="M35" s="108"/>
      <c r="N35" s="108"/>
      <c r="O35" s="108"/>
      <c r="P35" s="108"/>
      <c r="Q35" s="108"/>
      <c r="R35" s="108"/>
      <c r="S35" s="109"/>
      <c r="T35" s="47"/>
      <c r="U35" s="34"/>
      <c r="V35" s="34"/>
      <c r="W35" s="34"/>
      <c r="X35" s="34"/>
      <c r="Y35" s="35"/>
    </row>
    <row r="36" spans="1:28" ht="15" hidden="1" customHeight="1" x14ac:dyDescent="0.25">
      <c r="A36" s="14"/>
      <c r="B36" s="14"/>
      <c r="C36" s="14"/>
      <c r="D36" s="14"/>
      <c r="E36" s="14"/>
      <c r="F36" s="14"/>
      <c r="G36" s="14"/>
      <c r="H36" s="14"/>
      <c r="I36" s="14"/>
      <c r="J36" s="14"/>
      <c r="K36" s="14"/>
      <c r="L36" s="14"/>
      <c r="M36" s="14"/>
      <c r="N36" s="14"/>
      <c r="O36" s="14"/>
      <c r="P36" s="14"/>
      <c r="Q36" s="14"/>
      <c r="R36" s="14"/>
      <c r="S36" s="14"/>
      <c r="T36" s="48" t="s">
        <v>55</v>
      </c>
      <c r="U36" s="49"/>
      <c r="V36" s="49"/>
      <c r="W36" s="49"/>
      <c r="X36" s="49"/>
      <c r="Y36" s="50"/>
    </row>
    <row r="37" spans="1:28" ht="15" customHeight="1" x14ac:dyDescent="0.25">
      <c r="A37" s="26" t="s">
        <v>56</v>
      </c>
      <c r="B37" s="27"/>
      <c r="C37" s="27"/>
      <c r="D37" s="38" t="s">
        <v>57</v>
      </c>
      <c r="E37" s="38"/>
      <c r="F37" s="39"/>
      <c r="G37" s="23"/>
      <c r="H37" s="24"/>
      <c r="I37" s="40" t="s">
        <v>58</v>
      </c>
      <c r="J37" s="38"/>
      <c r="K37" s="38"/>
      <c r="L37" s="39"/>
      <c r="M37" s="41"/>
      <c r="N37" s="42"/>
      <c r="O37" s="40" t="s">
        <v>59</v>
      </c>
      <c r="P37" s="38"/>
      <c r="Q37" s="39"/>
      <c r="R37" s="23" t="s">
        <v>39</v>
      </c>
      <c r="S37" s="24"/>
      <c r="T37" s="25" t="s">
        <v>60</v>
      </c>
      <c r="U37" s="20"/>
      <c r="V37" s="20"/>
      <c r="W37" s="20"/>
      <c r="X37" s="20"/>
      <c r="Y37" s="20"/>
    </row>
    <row r="38" spans="1:28" ht="15" customHeight="1" x14ac:dyDescent="0.25">
      <c r="A38" s="26" t="s">
        <v>61</v>
      </c>
      <c r="B38" s="27"/>
      <c r="C38" s="27"/>
      <c r="D38" s="27"/>
      <c r="E38" s="27"/>
      <c r="F38" s="27"/>
      <c r="G38" s="27"/>
      <c r="H38" s="28" t="s">
        <v>62</v>
      </c>
      <c r="I38" s="29"/>
      <c r="J38" s="7"/>
      <c r="K38" s="30"/>
      <c r="L38" s="31"/>
      <c r="M38" s="31"/>
      <c r="N38" s="31"/>
      <c r="O38" s="31"/>
      <c r="P38" s="31"/>
      <c r="Q38" s="27" t="s">
        <v>63</v>
      </c>
      <c r="R38" s="27"/>
      <c r="S38" s="7"/>
      <c r="T38" s="32"/>
      <c r="U38" s="32"/>
      <c r="V38" s="32"/>
      <c r="W38" s="32"/>
      <c r="X38" s="32"/>
      <c r="Y38" s="33"/>
    </row>
    <row r="39" spans="1:28" ht="15" customHeight="1" x14ac:dyDescent="0.25">
      <c r="A39" s="8" t="s">
        <v>64</v>
      </c>
      <c r="B39" s="9"/>
      <c r="D39" s="36" t="s">
        <v>65</v>
      </c>
      <c r="E39" s="36"/>
      <c r="F39" s="36"/>
      <c r="G39" s="36"/>
      <c r="H39" s="36"/>
      <c r="I39" s="36"/>
      <c r="J39" s="36"/>
      <c r="K39" s="36"/>
      <c r="L39" s="36"/>
      <c r="M39" s="36"/>
      <c r="N39" s="36"/>
      <c r="O39" s="36"/>
      <c r="P39" s="36"/>
      <c r="Q39" s="36"/>
      <c r="R39" s="36"/>
      <c r="S39" s="37"/>
      <c r="T39" s="34"/>
      <c r="U39" s="34"/>
      <c r="V39" s="34"/>
      <c r="W39" s="34"/>
      <c r="X39" s="34"/>
      <c r="Y39" s="35"/>
    </row>
    <row r="40" spans="1:28" ht="15" customHeight="1" x14ac:dyDescent="0.25">
      <c r="A40" s="19" t="s">
        <v>66</v>
      </c>
      <c r="B40" s="19"/>
      <c r="C40" s="19"/>
      <c r="D40" s="19"/>
      <c r="E40" s="19"/>
      <c r="F40" s="19"/>
      <c r="G40" s="19"/>
      <c r="H40" s="19" t="s">
        <v>67</v>
      </c>
      <c r="I40" s="19"/>
      <c r="J40" s="19"/>
      <c r="K40" s="19"/>
      <c r="L40" s="19"/>
      <c r="M40" s="19" t="s">
        <v>68</v>
      </c>
      <c r="N40" s="19"/>
      <c r="O40" s="19"/>
      <c r="P40" s="19"/>
      <c r="Q40" s="19"/>
      <c r="R40" s="19"/>
      <c r="S40" s="19" t="s">
        <v>69</v>
      </c>
      <c r="T40" s="20"/>
      <c r="U40" s="20"/>
      <c r="V40" s="20"/>
      <c r="W40" s="20"/>
      <c r="X40" s="20"/>
      <c r="Y40" s="20"/>
    </row>
    <row r="41" spans="1:28" ht="21" customHeight="1" x14ac:dyDescent="0.25">
      <c r="A41" s="21"/>
      <c r="B41" s="21"/>
      <c r="C41" s="21"/>
      <c r="D41" s="21"/>
      <c r="E41" s="21"/>
      <c r="F41" s="21"/>
      <c r="G41" s="21"/>
      <c r="H41" s="22"/>
      <c r="I41" s="22"/>
      <c r="J41" s="22"/>
      <c r="K41" s="22"/>
      <c r="L41" s="22"/>
      <c r="M41" s="22"/>
      <c r="N41" s="22"/>
      <c r="O41" s="22"/>
      <c r="P41" s="22"/>
      <c r="Q41" s="22"/>
      <c r="R41" s="22"/>
      <c r="S41" s="22"/>
      <c r="T41" s="22"/>
      <c r="U41" s="22"/>
      <c r="V41" s="22"/>
      <c r="W41" s="22"/>
      <c r="X41" s="22"/>
      <c r="Y41" s="22"/>
    </row>
    <row r="42" spans="1:28" ht="15" customHeight="1" x14ac:dyDescent="0.25">
      <c r="A42" s="10"/>
      <c r="B42" s="10"/>
      <c r="C42" s="10"/>
      <c r="D42" s="10"/>
      <c r="E42" s="10"/>
      <c r="F42" s="10"/>
      <c r="G42" s="10"/>
      <c r="H42" s="11"/>
      <c r="I42" s="11"/>
      <c r="J42" s="11"/>
      <c r="K42" s="11"/>
      <c r="L42" s="11"/>
      <c r="M42" s="11"/>
      <c r="N42" s="11"/>
      <c r="O42" s="11"/>
      <c r="P42" s="11"/>
      <c r="Q42" s="11"/>
      <c r="R42" s="11"/>
      <c r="S42" s="11"/>
      <c r="T42" s="11"/>
      <c r="U42" s="11"/>
      <c r="V42" s="11"/>
      <c r="W42" s="11"/>
      <c r="X42" s="11"/>
      <c r="Y42" s="11"/>
    </row>
    <row r="43" spans="1:28" ht="20.100000000000001" customHeight="1" x14ac:dyDescent="0.25">
      <c r="S43" s="17"/>
      <c r="T43" s="17"/>
      <c r="U43" s="17"/>
      <c r="W43" s="18"/>
      <c r="X43" s="18"/>
      <c r="Y43" s="18"/>
      <c r="AB43" s="16"/>
    </row>
    <row r="45" spans="1:28" ht="20.100000000000001" customHeight="1" x14ac:dyDescent="0.25">
      <c r="S45" s="17"/>
      <c r="T45" s="17"/>
      <c r="U45" s="17"/>
      <c r="W45" s="18"/>
      <c r="X45" s="18"/>
      <c r="Y45" s="18"/>
    </row>
  </sheetData>
  <mergeCells count="124">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19:B20"/>
    <mergeCell ref="C19:T20"/>
    <mergeCell ref="U19:Y19"/>
    <mergeCell ref="U20:Y20"/>
    <mergeCell ref="A21:K21"/>
    <mergeCell ref="L21:O21"/>
    <mergeCell ref="P21:T21"/>
    <mergeCell ref="U21:Y21"/>
    <mergeCell ref="A15:B16"/>
    <mergeCell ref="C15:T16"/>
    <mergeCell ref="U15:Y15"/>
    <mergeCell ref="A17:B18"/>
    <mergeCell ref="C17:T18"/>
    <mergeCell ref="U17:Y17"/>
    <mergeCell ref="A22:K22"/>
    <mergeCell ref="L22:O22"/>
    <mergeCell ref="P22:T22"/>
    <mergeCell ref="U22:Y22"/>
    <mergeCell ref="A23:Y23"/>
    <mergeCell ref="A24:B24"/>
    <mergeCell ref="C24:D24"/>
    <mergeCell ref="E24:H24"/>
    <mergeCell ref="I24:L24"/>
    <mergeCell ref="M24:T24"/>
    <mergeCell ref="U24:V24"/>
    <mergeCell ref="W24:Y24"/>
    <mergeCell ref="A26:B26"/>
    <mergeCell ref="C26:D26"/>
    <mergeCell ref="E26:H26"/>
    <mergeCell ref="I26:L26"/>
    <mergeCell ref="M26:T26"/>
    <mergeCell ref="U26:V26"/>
    <mergeCell ref="W26:Y26"/>
    <mergeCell ref="A25:B25"/>
    <mergeCell ref="C25:D25"/>
    <mergeCell ref="E25:H25"/>
    <mergeCell ref="I25:L25"/>
    <mergeCell ref="M25:T25"/>
    <mergeCell ref="U25:V25"/>
    <mergeCell ref="W25:Y25"/>
    <mergeCell ref="T30:Y30"/>
    <mergeCell ref="T31:Y35"/>
    <mergeCell ref="T36:Y36"/>
    <mergeCell ref="A27:E27"/>
    <mergeCell ref="F27:S27"/>
    <mergeCell ref="T27:V27"/>
    <mergeCell ref="W27:Y27"/>
    <mergeCell ref="A28:S28"/>
    <mergeCell ref="T28:V28"/>
    <mergeCell ref="W28:Y28"/>
    <mergeCell ref="A29:S35"/>
    <mergeCell ref="T29:V29"/>
    <mergeCell ref="W29:Y29"/>
    <mergeCell ref="R37:S37"/>
    <mergeCell ref="T37:Y37"/>
    <mergeCell ref="A38:G38"/>
    <mergeCell ref="H38:I38"/>
    <mergeCell ref="K38:P38"/>
    <mergeCell ref="Q38:R38"/>
    <mergeCell ref="T38:Y39"/>
    <mergeCell ref="D39:S39"/>
    <mergeCell ref="A37:C37"/>
    <mergeCell ref="D37:F37"/>
    <mergeCell ref="G37:H37"/>
    <mergeCell ref="I37:L37"/>
    <mergeCell ref="M37:N37"/>
    <mergeCell ref="O37:Q37"/>
    <mergeCell ref="S43:U43"/>
    <mergeCell ref="W43:Y43"/>
    <mergeCell ref="S45:U45"/>
    <mergeCell ref="W45:Y45"/>
    <mergeCell ref="A40:G40"/>
    <mergeCell ref="H40:L40"/>
    <mergeCell ref="M40:R40"/>
    <mergeCell ref="S40:Y40"/>
    <mergeCell ref="A41:G41"/>
    <mergeCell ref="H41:L41"/>
    <mergeCell ref="M41:R41"/>
    <mergeCell ref="S41:Y41"/>
  </mergeCells>
  <hyperlinks>
    <hyperlink ref="C13" r:id="rId1" xr:uid="{00000000-0004-0000-0000-000000000000}"/>
  </hyperlinks>
  <pageMargins left="0.35433070866141736" right="0" top="0" bottom="0" header="0" footer="0.11811023622047245"/>
  <pageSetup scale="8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C97B3-6D42-484F-8ED9-016FF0AA3E91}">
  <sheetPr>
    <tabColor rgb="FFFFFF00"/>
  </sheetPr>
  <dimension ref="A1:G32"/>
  <sheetViews>
    <sheetView zoomScale="80" zoomScaleNormal="80" zoomScaleSheetLayoutView="90" zoomScalePageLayoutView="55" workbookViewId="0">
      <selection activeCell="C27" sqref="C27"/>
    </sheetView>
  </sheetViews>
  <sheetFormatPr baseColWidth="10" defaultColWidth="11.42578125" defaultRowHeight="12" x14ac:dyDescent="0.2"/>
  <cols>
    <col min="1" max="1" width="14.140625" style="110" customWidth="1"/>
    <col min="2" max="2" width="83.42578125" style="137" customWidth="1"/>
    <col min="3" max="3" width="13.85546875" style="137" customWidth="1"/>
    <col min="4" max="4" width="11.5703125" style="110" customWidth="1"/>
    <col min="5" max="5" width="16.85546875" style="110" customWidth="1"/>
    <col min="6" max="6" width="16.28515625" style="110" customWidth="1"/>
    <col min="7" max="7" width="11.42578125" style="110"/>
    <col min="8" max="8" width="18.42578125" style="110" customWidth="1"/>
    <col min="9" max="256" width="11.42578125" style="110"/>
    <col min="257" max="257" width="14.140625" style="110" customWidth="1"/>
    <col min="258" max="258" width="83.42578125" style="110" customWidth="1"/>
    <col min="259" max="259" width="13.85546875" style="110" customWidth="1"/>
    <col min="260" max="260" width="11.5703125" style="110" customWidth="1"/>
    <col min="261" max="261" width="16.85546875" style="110" customWidth="1"/>
    <col min="262" max="262" width="16.28515625" style="110" customWidth="1"/>
    <col min="263" max="263" width="11.42578125" style="110"/>
    <col min="264" max="264" width="18.42578125" style="110" customWidth="1"/>
    <col min="265" max="512" width="11.42578125" style="110"/>
    <col min="513" max="513" width="14.140625" style="110" customWidth="1"/>
    <col min="514" max="514" width="83.42578125" style="110" customWidth="1"/>
    <col min="515" max="515" width="13.85546875" style="110" customWidth="1"/>
    <col min="516" max="516" width="11.5703125" style="110" customWidth="1"/>
    <col min="517" max="517" width="16.85546875" style="110" customWidth="1"/>
    <col min="518" max="518" width="16.28515625" style="110" customWidth="1"/>
    <col min="519" max="519" width="11.42578125" style="110"/>
    <col min="520" max="520" width="18.42578125" style="110" customWidth="1"/>
    <col min="521" max="768" width="11.42578125" style="110"/>
    <col min="769" max="769" width="14.140625" style="110" customWidth="1"/>
    <col min="770" max="770" width="83.42578125" style="110" customWidth="1"/>
    <col min="771" max="771" width="13.85546875" style="110" customWidth="1"/>
    <col min="772" max="772" width="11.5703125" style="110" customWidth="1"/>
    <col min="773" max="773" width="16.85546875" style="110" customWidth="1"/>
    <col min="774" max="774" width="16.28515625" style="110" customWidth="1"/>
    <col min="775" max="775" width="11.42578125" style="110"/>
    <col min="776" max="776" width="18.42578125" style="110" customWidth="1"/>
    <col min="777" max="1024" width="11.42578125" style="110"/>
    <col min="1025" max="1025" width="14.140625" style="110" customWidth="1"/>
    <col min="1026" max="1026" width="83.42578125" style="110" customWidth="1"/>
    <col min="1027" max="1027" width="13.85546875" style="110" customWidth="1"/>
    <col min="1028" max="1028" width="11.5703125" style="110" customWidth="1"/>
    <col min="1029" max="1029" width="16.85546875" style="110" customWidth="1"/>
    <col min="1030" max="1030" width="16.28515625" style="110" customWidth="1"/>
    <col min="1031" max="1031" width="11.42578125" style="110"/>
    <col min="1032" max="1032" width="18.42578125" style="110" customWidth="1"/>
    <col min="1033" max="1280" width="11.42578125" style="110"/>
    <col min="1281" max="1281" width="14.140625" style="110" customWidth="1"/>
    <col min="1282" max="1282" width="83.42578125" style="110" customWidth="1"/>
    <col min="1283" max="1283" width="13.85546875" style="110" customWidth="1"/>
    <col min="1284" max="1284" width="11.5703125" style="110" customWidth="1"/>
    <col min="1285" max="1285" width="16.85546875" style="110" customWidth="1"/>
    <col min="1286" max="1286" width="16.28515625" style="110" customWidth="1"/>
    <col min="1287" max="1287" width="11.42578125" style="110"/>
    <col min="1288" max="1288" width="18.42578125" style="110" customWidth="1"/>
    <col min="1289" max="1536" width="11.42578125" style="110"/>
    <col min="1537" max="1537" width="14.140625" style="110" customWidth="1"/>
    <col min="1538" max="1538" width="83.42578125" style="110" customWidth="1"/>
    <col min="1539" max="1539" width="13.85546875" style="110" customWidth="1"/>
    <col min="1540" max="1540" width="11.5703125" style="110" customWidth="1"/>
    <col min="1541" max="1541" width="16.85546875" style="110" customWidth="1"/>
    <col min="1542" max="1542" width="16.28515625" style="110" customWidth="1"/>
    <col min="1543" max="1543" width="11.42578125" style="110"/>
    <col min="1544" max="1544" width="18.42578125" style="110" customWidth="1"/>
    <col min="1545" max="1792" width="11.42578125" style="110"/>
    <col min="1793" max="1793" width="14.140625" style="110" customWidth="1"/>
    <col min="1794" max="1794" width="83.42578125" style="110" customWidth="1"/>
    <col min="1795" max="1795" width="13.85546875" style="110" customWidth="1"/>
    <col min="1796" max="1796" width="11.5703125" style="110" customWidth="1"/>
    <col min="1797" max="1797" width="16.85546875" style="110" customWidth="1"/>
    <col min="1798" max="1798" width="16.28515625" style="110" customWidth="1"/>
    <col min="1799" max="1799" width="11.42578125" style="110"/>
    <col min="1800" max="1800" width="18.42578125" style="110" customWidth="1"/>
    <col min="1801" max="2048" width="11.42578125" style="110"/>
    <col min="2049" max="2049" width="14.140625" style="110" customWidth="1"/>
    <col min="2050" max="2050" width="83.42578125" style="110" customWidth="1"/>
    <col min="2051" max="2051" width="13.85546875" style="110" customWidth="1"/>
    <col min="2052" max="2052" width="11.5703125" style="110" customWidth="1"/>
    <col min="2053" max="2053" width="16.85546875" style="110" customWidth="1"/>
    <col min="2054" max="2054" width="16.28515625" style="110" customWidth="1"/>
    <col min="2055" max="2055" width="11.42578125" style="110"/>
    <col min="2056" max="2056" width="18.42578125" style="110" customWidth="1"/>
    <col min="2057" max="2304" width="11.42578125" style="110"/>
    <col min="2305" max="2305" width="14.140625" style="110" customWidth="1"/>
    <col min="2306" max="2306" width="83.42578125" style="110" customWidth="1"/>
    <col min="2307" max="2307" width="13.85546875" style="110" customWidth="1"/>
    <col min="2308" max="2308" width="11.5703125" style="110" customWidth="1"/>
    <col min="2309" max="2309" width="16.85546875" style="110" customWidth="1"/>
    <col min="2310" max="2310" width="16.28515625" style="110" customWidth="1"/>
    <col min="2311" max="2311" width="11.42578125" style="110"/>
    <col min="2312" max="2312" width="18.42578125" style="110" customWidth="1"/>
    <col min="2313" max="2560" width="11.42578125" style="110"/>
    <col min="2561" max="2561" width="14.140625" style="110" customWidth="1"/>
    <col min="2562" max="2562" width="83.42578125" style="110" customWidth="1"/>
    <col min="2563" max="2563" width="13.85546875" style="110" customWidth="1"/>
    <col min="2564" max="2564" width="11.5703125" style="110" customWidth="1"/>
    <col min="2565" max="2565" width="16.85546875" style="110" customWidth="1"/>
    <col min="2566" max="2566" width="16.28515625" style="110" customWidth="1"/>
    <col min="2567" max="2567" width="11.42578125" style="110"/>
    <col min="2568" max="2568" width="18.42578125" style="110" customWidth="1"/>
    <col min="2569" max="2816" width="11.42578125" style="110"/>
    <col min="2817" max="2817" width="14.140625" style="110" customWidth="1"/>
    <col min="2818" max="2818" width="83.42578125" style="110" customWidth="1"/>
    <col min="2819" max="2819" width="13.85546875" style="110" customWidth="1"/>
    <col min="2820" max="2820" width="11.5703125" style="110" customWidth="1"/>
    <col min="2821" max="2821" width="16.85546875" style="110" customWidth="1"/>
    <col min="2822" max="2822" width="16.28515625" style="110" customWidth="1"/>
    <col min="2823" max="2823" width="11.42578125" style="110"/>
    <col min="2824" max="2824" width="18.42578125" style="110" customWidth="1"/>
    <col min="2825" max="3072" width="11.42578125" style="110"/>
    <col min="3073" max="3073" width="14.140625" style="110" customWidth="1"/>
    <col min="3074" max="3074" width="83.42578125" style="110" customWidth="1"/>
    <col min="3075" max="3075" width="13.85546875" style="110" customWidth="1"/>
    <col min="3076" max="3076" width="11.5703125" style="110" customWidth="1"/>
    <col min="3077" max="3077" width="16.85546875" style="110" customWidth="1"/>
    <col min="3078" max="3078" width="16.28515625" style="110" customWidth="1"/>
    <col min="3079" max="3079" width="11.42578125" style="110"/>
    <col min="3080" max="3080" width="18.42578125" style="110" customWidth="1"/>
    <col min="3081" max="3328" width="11.42578125" style="110"/>
    <col min="3329" max="3329" width="14.140625" style="110" customWidth="1"/>
    <col min="3330" max="3330" width="83.42578125" style="110" customWidth="1"/>
    <col min="3331" max="3331" width="13.85546875" style="110" customWidth="1"/>
    <col min="3332" max="3332" width="11.5703125" style="110" customWidth="1"/>
    <col min="3333" max="3333" width="16.85546875" style="110" customWidth="1"/>
    <col min="3334" max="3334" width="16.28515625" style="110" customWidth="1"/>
    <col min="3335" max="3335" width="11.42578125" style="110"/>
    <col min="3336" max="3336" width="18.42578125" style="110" customWidth="1"/>
    <col min="3337" max="3584" width="11.42578125" style="110"/>
    <col min="3585" max="3585" width="14.140625" style="110" customWidth="1"/>
    <col min="3586" max="3586" width="83.42578125" style="110" customWidth="1"/>
    <col min="3587" max="3587" width="13.85546875" style="110" customWidth="1"/>
    <col min="3588" max="3588" width="11.5703125" style="110" customWidth="1"/>
    <col min="3589" max="3589" width="16.85546875" style="110" customWidth="1"/>
    <col min="3590" max="3590" width="16.28515625" style="110" customWidth="1"/>
    <col min="3591" max="3591" width="11.42578125" style="110"/>
    <col min="3592" max="3592" width="18.42578125" style="110" customWidth="1"/>
    <col min="3593" max="3840" width="11.42578125" style="110"/>
    <col min="3841" max="3841" width="14.140625" style="110" customWidth="1"/>
    <col min="3842" max="3842" width="83.42578125" style="110" customWidth="1"/>
    <col min="3843" max="3843" width="13.85546875" style="110" customWidth="1"/>
    <col min="3844" max="3844" width="11.5703125" style="110" customWidth="1"/>
    <col min="3845" max="3845" width="16.85546875" style="110" customWidth="1"/>
    <col min="3846" max="3846" width="16.28515625" style="110" customWidth="1"/>
    <col min="3847" max="3847" width="11.42578125" style="110"/>
    <col min="3848" max="3848" width="18.42578125" style="110" customWidth="1"/>
    <col min="3849" max="4096" width="11.42578125" style="110"/>
    <col min="4097" max="4097" width="14.140625" style="110" customWidth="1"/>
    <col min="4098" max="4098" width="83.42578125" style="110" customWidth="1"/>
    <col min="4099" max="4099" width="13.85546875" style="110" customWidth="1"/>
    <col min="4100" max="4100" width="11.5703125" style="110" customWidth="1"/>
    <col min="4101" max="4101" width="16.85546875" style="110" customWidth="1"/>
    <col min="4102" max="4102" width="16.28515625" style="110" customWidth="1"/>
    <col min="4103" max="4103" width="11.42578125" style="110"/>
    <col min="4104" max="4104" width="18.42578125" style="110" customWidth="1"/>
    <col min="4105" max="4352" width="11.42578125" style="110"/>
    <col min="4353" max="4353" width="14.140625" style="110" customWidth="1"/>
    <col min="4354" max="4354" width="83.42578125" style="110" customWidth="1"/>
    <col min="4355" max="4355" width="13.85546875" style="110" customWidth="1"/>
    <col min="4356" max="4356" width="11.5703125" style="110" customWidth="1"/>
    <col min="4357" max="4357" width="16.85546875" style="110" customWidth="1"/>
    <col min="4358" max="4358" width="16.28515625" style="110" customWidth="1"/>
    <col min="4359" max="4359" width="11.42578125" style="110"/>
    <col min="4360" max="4360" width="18.42578125" style="110" customWidth="1"/>
    <col min="4361" max="4608" width="11.42578125" style="110"/>
    <col min="4609" max="4609" width="14.140625" style="110" customWidth="1"/>
    <col min="4610" max="4610" width="83.42578125" style="110" customWidth="1"/>
    <col min="4611" max="4611" width="13.85546875" style="110" customWidth="1"/>
    <col min="4612" max="4612" width="11.5703125" style="110" customWidth="1"/>
    <col min="4613" max="4613" width="16.85546875" style="110" customWidth="1"/>
    <col min="4614" max="4614" width="16.28515625" style="110" customWidth="1"/>
    <col min="4615" max="4615" width="11.42578125" style="110"/>
    <col min="4616" max="4616" width="18.42578125" style="110" customWidth="1"/>
    <col min="4617" max="4864" width="11.42578125" style="110"/>
    <col min="4865" max="4865" width="14.140625" style="110" customWidth="1"/>
    <col min="4866" max="4866" width="83.42578125" style="110" customWidth="1"/>
    <col min="4867" max="4867" width="13.85546875" style="110" customWidth="1"/>
    <col min="4868" max="4868" width="11.5703125" style="110" customWidth="1"/>
    <col min="4869" max="4869" width="16.85546875" style="110" customWidth="1"/>
    <col min="4870" max="4870" width="16.28515625" style="110" customWidth="1"/>
    <col min="4871" max="4871" width="11.42578125" style="110"/>
    <col min="4872" max="4872" width="18.42578125" style="110" customWidth="1"/>
    <col min="4873" max="5120" width="11.42578125" style="110"/>
    <col min="5121" max="5121" width="14.140625" style="110" customWidth="1"/>
    <col min="5122" max="5122" width="83.42578125" style="110" customWidth="1"/>
    <col min="5123" max="5123" width="13.85546875" style="110" customWidth="1"/>
    <col min="5124" max="5124" width="11.5703125" style="110" customWidth="1"/>
    <col min="5125" max="5125" width="16.85546875" style="110" customWidth="1"/>
    <col min="5126" max="5126" width="16.28515625" style="110" customWidth="1"/>
    <col min="5127" max="5127" width="11.42578125" style="110"/>
    <col min="5128" max="5128" width="18.42578125" style="110" customWidth="1"/>
    <col min="5129" max="5376" width="11.42578125" style="110"/>
    <col min="5377" max="5377" width="14.140625" style="110" customWidth="1"/>
    <col min="5378" max="5378" width="83.42578125" style="110" customWidth="1"/>
    <col min="5379" max="5379" width="13.85546875" style="110" customWidth="1"/>
    <col min="5380" max="5380" width="11.5703125" style="110" customWidth="1"/>
    <col min="5381" max="5381" width="16.85546875" style="110" customWidth="1"/>
    <col min="5382" max="5382" width="16.28515625" style="110" customWidth="1"/>
    <col min="5383" max="5383" width="11.42578125" style="110"/>
    <col min="5384" max="5384" width="18.42578125" style="110" customWidth="1"/>
    <col min="5385" max="5632" width="11.42578125" style="110"/>
    <col min="5633" max="5633" width="14.140625" style="110" customWidth="1"/>
    <col min="5634" max="5634" width="83.42578125" style="110" customWidth="1"/>
    <col min="5635" max="5635" width="13.85546875" style="110" customWidth="1"/>
    <col min="5636" max="5636" width="11.5703125" style="110" customWidth="1"/>
    <col min="5637" max="5637" width="16.85546875" style="110" customWidth="1"/>
    <col min="5638" max="5638" width="16.28515625" style="110" customWidth="1"/>
    <col min="5639" max="5639" width="11.42578125" style="110"/>
    <col min="5640" max="5640" width="18.42578125" style="110" customWidth="1"/>
    <col min="5641" max="5888" width="11.42578125" style="110"/>
    <col min="5889" max="5889" width="14.140625" style="110" customWidth="1"/>
    <col min="5890" max="5890" width="83.42578125" style="110" customWidth="1"/>
    <col min="5891" max="5891" width="13.85546875" style="110" customWidth="1"/>
    <col min="5892" max="5892" width="11.5703125" style="110" customWidth="1"/>
    <col min="5893" max="5893" width="16.85546875" style="110" customWidth="1"/>
    <col min="5894" max="5894" width="16.28515625" style="110" customWidth="1"/>
    <col min="5895" max="5895" width="11.42578125" style="110"/>
    <col min="5896" max="5896" width="18.42578125" style="110" customWidth="1"/>
    <col min="5897" max="6144" width="11.42578125" style="110"/>
    <col min="6145" max="6145" width="14.140625" style="110" customWidth="1"/>
    <col min="6146" max="6146" width="83.42578125" style="110" customWidth="1"/>
    <col min="6147" max="6147" width="13.85546875" style="110" customWidth="1"/>
    <col min="6148" max="6148" width="11.5703125" style="110" customWidth="1"/>
    <col min="6149" max="6149" width="16.85546875" style="110" customWidth="1"/>
    <col min="6150" max="6150" width="16.28515625" style="110" customWidth="1"/>
    <col min="6151" max="6151" width="11.42578125" style="110"/>
    <col min="6152" max="6152" width="18.42578125" style="110" customWidth="1"/>
    <col min="6153" max="6400" width="11.42578125" style="110"/>
    <col min="6401" max="6401" width="14.140625" style="110" customWidth="1"/>
    <col min="6402" max="6402" width="83.42578125" style="110" customWidth="1"/>
    <col min="6403" max="6403" width="13.85546875" style="110" customWidth="1"/>
    <col min="6404" max="6404" width="11.5703125" style="110" customWidth="1"/>
    <col min="6405" max="6405" width="16.85546875" style="110" customWidth="1"/>
    <col min="6406" max="6406" width="16.28515625" style="110" customWidth="1"/>
    <col min="6407" max="6407" width="11.42578125" style="110"/>
    <col min="6408" max="6408" width="18.42578125" style="110" customWidth="1"/>
    <col min="6409" max="6656" width="11.42578125" style="110"/>
    <col min="6657" max="6657" width="14.140625" style="110" customWidth="1"/>
    <col min="6658" max="6658" width="83.42578125" style="110" customWidth="1"/>
    <col min="6659" max="6659" width="13.85546875" style="110" customWidth="1"/>
    <col min="6660" max="6660" width="11.5703125" style="110" customWidth="1"/>
    <col min="6661" max="6661" width="16.85546875" style="110" customWidth="1"/>
    <col min="6662" max="6662" width="16.28515625" style="110" customWidth="1"/>
    <col min="6663" max="6663" width="11.42578125" style="110"/>
    <col min="6664" max="6664" width="18.42578125" style="110" customWidth="1"/>
    <col min="6665" max="6912" width="11.42578125" style="110"/>
    <col min="6913" max="6913" width="14.140625" style="110" customWidth="1"/>
    <col min="6914" max="6914" width="83.42578125" style="110" customWidth="1"/>
    <col min="6915" max="6915" width="13.85546875" style="110" customWidth="1"/>
    <col min="6916" max="6916" width="11.5703125" style="110" customWidth="1"/>
    <col min="6917" max="6917" width="16.85546875" style="110" customWidth="1"/>
    <col min="6918" max="6918" width="16.28515625" style="110" customWidth="1"/>
    <col min="6919" max="6919" width="11.42578125" style="110"/>
    <col min="6920" max="6920" width="18.42578125" style="110" customWidth="1"/>
    <col min="6921" max="7168" width="11.42578125" style="110"/>
    <col min="7169" max="7169" width="14.140625" style="110" customWidth="1"/>
    <col min="7170" max="7170" width="83.42578125" style="110" customWidth="1"/>
    <col min="7171" max="7171" width="13.85546875" style="110" customWidth="1"/>
    <col min="7172" max="7172" width="11.5703125" style="110" customWidth="1"/>
    <col min="7173" max="7173" width="16.85546875" style="110" customWidth="1"/>
    <col min="7174" max="7174" width="16.28515625" style="110" customWidth="1"/>
    <col min="7175" max="7175" width="11.42578125" style="110"/>
    <col min="7176" max="7176" width="18.42578125" style="110" customWidth="1"/>
    <col min="7177" max="7424" width="11.42578125" style="110"/>
    <col min="7425" max="7425" width="14.140625" style="110" customWidth="1"/>
    <col min="7426" max="7426" width="83.42578125" style="110" customWidth="1"/>
    <col min="7427" max="7427" width="13.85546875" style="110" customWidth="1"/>
    <col min="7428" max="7428" width="11.5703125" style="110" customWidth="1"/>
    <col min="7429" max="7429" width="16.85546875" style="110" customWidth="1"/>
    <col min="7430" max="7430" width="16.28515625" style="110" customWidth="1"/>
    <col min="7431" max="7431" width="11.42578125" style="110"/>
    <col min="7432" max="7432" width="18.42578125" style="110" customWidth="1"/>
    <col min="7433" max="7680" width="11.42578125" style="110"/>
    <col min="7681" max="7681" width="14.140625" style="110" customWidth="1"/>
    <col min="7682" max="7682" width="83.42578125" style="110" customWidth="1"/>
    <col min="7683" max="7683" width="13.85546875" style="110" customWidth="1"/>
    <col min="7684" max="7684" width="11.5703125" style="110" customWidth="1"/>
    <col min="7685" max="7685" width="16.85546875" style="110" customWidth="1"/>
    <col min="7686" max="7686" width="16.28515625" style="110" customWidth="1"/>
    <col min="7687" max="7687" width="11.42578125" style="110"/>
    <col min="7688" max="7688" width="18.42578125" style="110" customWidth="1"/>
    <col min="7689" max="7936" width="11.42578125" style="110"/>
    <col min="7937" max="7937" width="14.140625" style="110" customWidth="1"/>
    <col min="7938" max="7938" width="83.42578125" style="110" customWidth="1"/>
    <col min="7939" max="7939" width="13.85546875" style="110" customWidth="1"/>
    <col min="7940" max="7940" width="11.5703125" style="110" customWidth="1"/>
    <col min="7941" max="7941" width="16.85546875" style="110" customWidth="1"/>
    <col min="7942" max="7942" width="16.28515625" style="110" customWidth="1"/>
    <col min="7943" max="7943" width="11.42578125" style="110"/>
    <col min="7944" max="7944" width="18.42578125" style="110" customWidth="1"/>
    <col min="7945" max="8192" width="11.42578125" style="110"/>
    <col min="8193" max="8193" width="14.140625" style="110" customWidth="1"/>
    <col min="8194" max="8194" width="83.42578125" style="110" customWidth="1"/>
    <col min="8195" max="8195" width="13.85546875" style="110" customWidth="1"/>
    <col min="8196" max="8196" width="11.5703125" style="110" customWidth="1"/>
    <col min="8197" max="8197" width="16.85546875" style="110" customWidth="1"/>
    <col min="8198" max="8198" width="16.28515625" style="110" customWidth="1"/>
    <col min="8199" max="8199" width="11.42578125" style="110"/>
    <col min="8200" max="8200" width="18.42578125" style="110" customWidth="1"/>
    <col min="8201" max="8448" width="11.42578125" style="110"/>
    <col min="8449" max="8449" width="14.140625" style="110" customWidth="1"/>
    <col min="8450" max="8450" width="83.42578125" style="110" customWidth="1"/>
    <col min="8451" max="8451" width="13.85546875" style="110" customWidth="1"/>
    <col min="8452" max="8452" width="11.5703125" style="110" customWidth="1"/>
    <col min="8453" max="8453" width="16.85546875" style="110" customWidth="1"/>
    <col min="8454" max="8454" width="16.28515625" style="110" customWidth="1"/>
    <col min="8455" max="8455" width="11.42578125" style="110"/>
    <col min="8456" max="8456" width="18.42578125" style="110" customWidth="1"/>
    <col min="8457" max="8704" width="11.42578125" style="110"/>
    <col min="8705" max="8705" width="14.140625" style="110" customWidth="1"/>
    <col min="8706" max="8706" width="83.42578125" style="110" customWidth="1"/>
    <col min="8707" max="8707" width="13.85546875" style="110" customWidth="1"/>
    <col min="8708" max="8708" width="11.5703125" style="110" customWidth="1"/>
    <col min="8709" max="8709" width="16.85546875" style="110" customWidth="1"/>
    <col min="8710" max="8710" width="16.28515625" style="110" customWidth="1"/>
    <col min="8711" max="8711" width="11.42578125" style="110"/>
    <col min="8712" max="8712" width="18.42578125" style="110" customWidth="1"/>
    <col min="8713" max="8960" width="11.42578125" style="110"/>
    <col min="8961" max="8961" width="14.140625" style="110" customWidth="1"/>
    <col min="8962" max="8962" width="83.42578125" style="110" customWidth="1"/>
    <col min="8963" max="8963" width="13.85546875" style="110" customWidth="1"/>
    <col min="8964" max="8964" width="11.5703125" style="110" customWidth="1"/>
    <col min="8965" max="8965" width="16.85546875" style="110" customWidth="1"/>
    <col min="8966" max="8966" width="16.28515625" style="110" customWidth="1"/>
    <col min="8967" max="8967" width="11.42578125" style="110"/>
    <col min="8968" max="8968" width="18.42578125" style="110" customWidth="1"/>
    <col min="8969" max="9216" width="11.42578125" style="110"/>
    <col min="9217" max="9217" width="14.140625" style="110" customWidth="1"/>
    <col min="9218" max="9218" width="83.42578125" style="110" customWidth="1"/>
    <col min="9219" max="9219" width="13.85546875" style="110" customWidth="1"/>
    <col min="9220" max="9220" width="11.5703125" style="110" customWidth="1"/>
    <col min="9221" max="9221" width="16.85546875" style="110" customWidth="1"/>
    <col min="9222" max="9222" width="16.28515625" style="110" customWidth="1"/>
    <col min="9223" max="9223" width="11.42578125" style="110"/>
    <col min="9224" max="9224" width="18.42578125" style="110" customWidth="1"/>
    <col min="9225" max="9472" width="11.42578125" style="110"/>
    <col min="9473" max="9473" width="14.140625" style="110" customWidth="1"/>
    <col min="9474" max="9474" width="83.42578125" style="110" customWidth="1"/>
    <col min="9475" max="9475" width="13.85546875" style="110" customWidth="1"/>
    <col min="9476" max="9476" width="11.5703125" style="110" customWidth="1"/>
    <col min="9477" max="9477" width="16.85546875" style="110" customWidth="1"/>
    <col min="9478" max="9478" width="16.28515625" style="110" customWidth="1"/>
    <col min="9479" max="9479" width="11.42578125" style="110"/>
    <col min="9480" max="9480" width="18.42578125" style="110" customWidth="1"/>
    <col min="9481" max="9728" width="11.42578125" style="110"/>
    <col min="9729" max="9729" width="14.140625" style="110" customWidth="1"/>
    <col min="9730" max="9730" width="83.42578125" style="110" customWidth="1"/>
    <col min="9731" max="9731" width="13.85546875" style="110" customWidth="1"/>
    <col min="9732" max="9732" width="11.5703125" style="110" customWidth="1"/>
    <col min="9733" max="9733" width="16.85546875" style="110" customWidth="1"/>
    <col min="9734" max="9734" width="16.28515625" style="110" customWidth="1"/>
    <col min="9735" max="9735" width="11.42578125" style="110"/>
    <col min="9736" max="9736" width="18.42578125" style="110" customWidth="1"/>
    <col min="9737" max="9984" width="11.42578125" style="110"/>
    <col min="9985" max="9985" width="14.140625" style="110" customWidth="1"/>
    <col min="9986" max="9986" width="83.42578125" style="110" customWidth="1"/>
    <col min="9987" max="9987" width="13.85546875" style="110" customWidth="1"/>
    <col min="9988" max="9988" width="11.5703125" style="110" customWidth="1"/>
    <col min="9989" max="9989" width="16.85546875" style="110" customWidth="1"/>
    <col min="9990" max="9990" width="16.28515625" style="110" customWidth="1"/>
    <col min="9991" max="9991" width="11.42578125" style="110"/>
    <col min="9992" max="9992" width="18.42578125" style="110" customWidth="1"/>
    <col min="9993" max="10240" width="11.42578125" style="110"/>
    <col min="10241" max="10241" width="14.140625" style="110" customWidth="1"/>
    <col min="10242" max="10242" width="83.42578125" style="110" customWidth="1"/>
    <col min="10243" max="10243" width="13.85546875" style="110" customWidth="1"/>
    <col min="10244" max="10244" width="11.5703125" style="110" customWidth="1"/>
    <col min="10245" max="10245" width="16.85546875" style="110" customWidth="1"/>
    <col min="10246" max="10246" width="16.28515625" style="110" customWidth="1"/>
    <col min="10247" max="10247" width="11.42578125" style="110"/>
    <col min="10248" max="10248" width="18.42578125" style="110" customWidth="1"/>
    <col min="10249" max="10496" width="11.42578125" style="110"/>
    <col min="10497" max="10497" width="14.140625" style="110" customWidth="1"/>
    <col min="10498" max="10498" width="83.42578125" style="110" customWidth="1"/>
    <col min="10499" max="10499" width="13.85546875" style="110" customWidth="1"/>
    <col min="10500" max="10500" width="11.5703125" style="110" customWidth="1"/>
    <col min="10501" max="10501" width="16.85546875" style="110" customWidth="1"/>
    <col min="10502" max="10502" width="16.28515625" style="110" customWidth="1"/>
    <col min="10503" max="10503" width="11.42578125" style="110"/>
    <col min="10504" max="10504" width="18.42578125" style="110" customWidth="1"/>
    <col min="10505" max="10752" width="11.42578125" style="110"/>
    <col min="10753" max="10753" width="14.140625" style="110" customWidth="1"/>
    <col min="10754" max="10754" width="83.42578125" style="110" customWidth="1"/>
    <col min="10755" max="10755" width="13.85546875" style="110" customWidth="1"/>
    <col min="10756" max="10756" width="11.5703125" style="110" customWidth="1"/>
    <col min="10757" max="10757" width="16.85546875" style="110" customWidth="1"/>
    <col min="10758" max="10758" width="16.28515625" style="110" customWidth="1"/>
    <col min="10759" max="10759" width="11.42578125" style="110"/>
    <col min="10760" max="10760" width="18.42578125" style="110" customWidth="1"/>
    <col min="10761" max="11008" width="11.42578125" style="110"/>
    <col min="11009" max="11009" width="14.140625" style="110" customWidth="1"/>
    <col min="11010" max="11010" width="83.42578125" style="110" customWidth="1"/>
    <col min="11011" max="11011" width="13.85546875" style="110" customWidth="1"/>
    <col min="11012" max="11012" width="11.5703125" style="110" customWidth="1"/>
    <col min="11013" max="11013" width="16.85546875" style="110" customWidth="1"/>
    <col min="11014" max="11014" width="16.28515625" style="110" customWidth="1"/>
    <col min="11015" max="11015" width="11.42578125" style="110"/>
    <col min="11016" max="11016" width="18.42578125" style="110" customWidth="1"/>
    <col min="11017" max="11264" width="11.42578125" style="110"/>
    <col min="11265" max="11265" width="14.140625" style="110" customWidth="1"/>
    <col min="11266" max="11266" width="83.42578125" style="110" customWidth="1"/>
    <col min="11267" max="11267" width="13.85546875" style="110" customWidth="1"/>
    <col min="11268" max="11268" width="11.5703125" style="110" customWidth="1"/>
    <col min="11269" max="11269" width="16.85546875" style="110" customWidth="1"/>
    <col min="11270" max="11270" width="16.28515625" style="110" customWidth="1"/>
    <col min="11271" max="11271" width="11.42578125" style="110"/>
    <col min="11272" max="11272" width="18.42578125" style="110" customWidth="1"/>
    <col min="11273" max="11520" width="11.42578125" style="110"/>
    <col min="11521" max="11521" width="14.140625" style="110" customWidth="1"/>
    <col min="11522" max="11522" width="83.42578125" style="110" customWidth="1"/>
    <col min="11523" max="11523" width="13.85546875" style="110" customWidth="1"/>
    <col min="11524" max="11524" width="11.5703125" style="110" customWidth="1"/>
    <col min="11525" max="11525" width="16.85546875" style="110" customWidth="1"/>
    <col min="11526" max="11526" width="16.28515625" style="110" customWidth="1"/>
    <col min="11527" max="11527" width="11.42578125" style="110"/>
    <col min="11528" max="11528" width="18.42578125" style="110" customWidth="1"/>
    <col min="11529" max="11776" width="11.42578125" style="110"/>
    <col min="11777" max="11777" width="14.140625" style="110" customWidth="1"/>
    <col min="11778" max="11778" width="83.42578125" style="110" customWidth="1"/>
    <col min="11779" max="11779" width="13.85546875" style="110" customWidth="1"/>
    <col min="11780" max="11780" width="11.5703125" style="110" customWidth="1"/>
    <col min="11781" max="11781" width="16.85546875" style="110" customWidth="1"/>
    <col min="11782" max="11782" width="16.28515625" style="110" customWidth="1"/>
    <col min="11783" max="11783" width="11.42578125" style="110"/>
    <col min="11784" max="11784" width="18.42578125" style="110" customWidth="1"/>
    <col min="11785" max="12032" width="11.42578125" style="110"/>
    <col min="12033" max="12033" width="14.140625" style="110" customWidth="1"/>
    <col min="12034" max="12034" width="83.42578125" style="110" customWidth="1"/>
    <col min="12035" max="12035" width="13.85546875" style="110" customWidth="1"/>
    <col min="12036" max="12036" width="11.5703125" style="110" customWidth="1"/>
    <col min="12037" max="12037" width="16.85546875" style="110" customWidth="1"/>
    <col min="12038" max="12038" width="16.28515625" style="110" customWidth="1"/>
    <col min="12039" max="12039" width="11.42578125" style="110"/>
    <col min="12040" max="12040" width="18.42578125" style="110" customWidth="1"/>
    <col min="12041" max="12288" width="11.42578125" style="110"/>
    <col min="12289" max="12289" width="14.140625" style="110" customWidth="1"/>
    <col min="12290" max="12290" width="83.42578125" style="110" customWidth="1"/>
    <col min="12291" max="12291" width="13.85546875" style="110" customWidth="1"/>
    <col min="12292" max="12292" width="11.5703125" style="110" customWidth="1"/>
    <col min="12293" max="12293" width="16.85546875" style="110" customWidth="1"/>
    <col min="12294" max="12294" width="16.28515625" style="110" customWidth="1"/>
    <col min="12295" max="12295" width="11.42578125" style="110"/>
    <col min="12296" max="12296" width="18.42578125" style="110" customWidth="1"/>
    <col min="12297" max="12544" width="11.42578125" style="110"/>
    <col min="12545" max="12545" width="14.140625" style="110" customWidth="1"/>
    <col min="12546" max="12546" width="83.42578125" style="110" customWidth="1"/>
    <col min="12547" max="12547" width="13.85546875" style="110" customWidth="1"/>
    <col min="12548" max="12548" width="11.5703125" style="110" customWidth="1"/>
    <col min="12549" max="12549" width="16.85546875" style="110" customWidth="1"/>
    <col min="12550" max="12550" width="16.28515625" style="110" customWidth="1"/>
    <col min="12551" max="12551" width="11.42578125" style="110"/>
    <col min="12552" max="12552" width="18.42578125" style="110" customWidth="1"/>
    <col min="12553" max="12800" width="11.42578125" style="110"/>
    <col min="12801" max="12801" width="14.140625" style="110" customWidth="1"/>
    <col min="12802" max="12802" width="83.42578125" style="110" customWidth="1"/>
    <col min="12803" max="12803" width="13.85546875" style="110" customWidth="1"/>
    <col min="12804" max="12804" width="11.5703125" style="110" customWidth="1"/>
    <col min="12805" max="12805" width="16.85546875" style="110" customWidth="1"/>
    <col min="12806" max="12806" width="16.28515625" style="110" customWidth="1"/>
    <col min="12807" max="12807" width="11.42578125" style="110"/>
    <col min="12808" max="12808" width="18.42578125" style="110" customWidth="1"/>
    <col min="12809" max="13056" width="11.42578125" style="110"/>
    <col min="13057" max="13057" width="14.140625" style="110" customWidth="1"/>
    <col min="13058" max="13058" width="83.42578125" style="110" customWidth="1"/>
    <col min="13059" max="13059" width="13.85546875" style="110" customWidth="1"/>
    <col min="13060" max="13060" width="11.5703125" style="110" customWidth="1"/>
    <col min="13061" max="13061" width="16.85546875" style="110" customWidth="1"/>
    <col min="13062" max="13062" width="16.28515625" style="110" customWidth="1"/>
    <col min="13063" max="13063" width="11.42578125" style="110"/>
    <col min="13064" max="13064" width="18.42578125" style="110" customWidth="1"/>
    <col min="13065" max="13312" width="11.42578125" style="110"/>
    <col min="13313" max="13313" width="14.140625" style="110" customWidth="1"/>
    <col min="13314" max="13314" width="83.42578125" style="110" customWidth="1"/>
    <col min="13315" max="13315" width="13.85546875" style="110" customWidth="1"/>
    <col min="13316" max="13316" width="11.5703125" style="110" customWidth="1"/>
    <col min="13317" max="13317" width="16.85546875" style="110" customWidth="1"/>
    <col min="13318" max="13318" width="16.28515625" style="110" customWidth="1"/>
    <col min="13319" max="13319" width="11.42578125" style="110"/>
    <col min="13320" max="13320" width="18.42578125" style="110" customWidth="1"/>
    <col min="13321" max="13568" width="11.42578125" style="110"/>
    <col min="13569" max="13569" width="14.140625" style="110" customWidth="1"/>
    <col min="13570" max="13570" width="83.42578125" style="110" customWidth="1"/>
    <col min="13571" max="13571" width="13.85546875" style="110" customWidth="1"/>
    <col min="13572" max="13572" width="11.5703125" style="110" customWidth="1"/>
    <col min="13573" max="13573" width="16.85546875" style="110" customWidth="1"/>
    <col min="13574" max="13574" width="16.28515625" style="110" customWidth="1"/>
    <col min="13575" max="13575" width="11.42578125" style="110"/>
    <col min="13576" max="13576" width="18.42578125" style="110" customWidth="1"/>
    <col min="13577" max="13824" width="11.42578125" style="110"/>
    <col min="13825" max="13825" width="14.140625" style="110" customWidth="1"/>
    <col min="13826" max="13826" width="83.42578125" style="110" customWidth="1"/>
    <col min="13827" max="13827" width="13.85546875" style="110" customWidth="1"/>
    <col min="13828" max="13828" width="11.5703125" style="110" customWidth="1"/>
    <col min="13829" max="13829" width="16.85546875" style="110" customWidth="1"/>
    <col min="13830" max="13830" width="16.28515625" style="110" customWidth="1"/>
    <col min="13831" max="13831" width="11.42578125" style="110"/>
    <col min="13832" max="13832" width="18.42578125" style="110" customWidth="1"/>
    <col min="13833" max="14080" width="11.42578125" style="110"/>
    <col min="14081" max="14081" width="14.140625" style="110" customWidth="1"/>
    <col min="14082" max="14082" width="83.42578125" style="110" customWidth="1"/>
    <col min="14083" max="14083" width="13.85546875" style="110" customWidth="1"/>
    <col min="14084" max="14084" width="11.5703125" style="110" customWidth="1"/>
    <col min="14085" max="14085" width="16.85546875" style="110" customWidth="1"/>
    <col min="14086" max="14086" width="16.28515625" style="110" customWidth="1"/>
    <col min="14087" max="14087" width="11.42578125" style="110"/>
    <col min="14088" max="14088" width="18.42578125" style="110" customWidth="1"/>
    <col min="14089" max="14336" width="11.42578125" style="110"/>
    <col min="14337" max="14337" width="14.140625" style="110" customWidth="1"/>
    <col min="14338" max="14338" width="83.42578125" style="110" customWidth="1"/>
    <col min="14339" max="14339" width="13.85546875" style="110" customWidth="1"/>
    <col min="14340" max="14340" width="11.5703125" style="110" customWidth="1"/>
    <col min="14341" max="14341" width="16.85546875" style="110" customWidth="1"/>
    <col min="14342" max="14342" width="16.28515625" style="110" customWidth="1"/>
    <col min="14343" max="14343" width="11.42578125" style="110"/>
    <col min="14344" max="14344" width="18.42578125" style="110" customWidth="1"/>
    <col min="14345" max="14592" width="11.42578125" style="110"/>
    <col min="14593" max="14593" width="14.140625" style="110" customWidth="1"/>
    <col min="14594" max="14594" width="83.42578125" style="110" customWidth="1"/>
    <col min="14595" max="14595" width="13.85546875" style="110" customWidth="1"/>
    <col min="14596" max="14596" width="11.5703125" style="110" customWidth="1"/>
    <col min="14597" max="14597" width="16.85546875" style="110" customWidth="1"/>
    <col min="14598" max="14598" width="16.28515625" style="110" customWidth="1"/>
    <col min="14599" max="14599" width="11.42578125" style="110"/>
    <col min="14600" max="14600" width="18.42578125" style="110" customWidth="1"/>
    <col min="14601" max="14848" width="11.42578125" style="110"/>
    <col min="14849" max="14849" width="14.140625" style="110" customWidth="1"/>
    <col min="14850" max="14850" width="83.42578125" style="110" customWidth="1"/>
    <col min="14851" max="14851" width="13.85546875" style="110" customWidth="1"/>
    <col min="14852" max="14852" width="11.5703125" style="110" customWidth="1"/>
    <col min="14853" max="14853" width="16.85546875" style="110" customWidth="1"/>
    <col min="14854" max="14854" width="16.28515625" style="110" customWidth="1"/>
    <col min="14855" max="14855" width="11.42578125" style="110"/>
    <col min="14856" max="14856" width="18.42578125" style="110" customWidth="1"/>
    <col min="14857" max="15104" width="11.42578125" style="110"/>
    <col min="15105" max="15105" width="14.140625" style="110" customWidth="1"/>
    <col min="15106" max="15106" width="83.42578125" style="110" customWidth="1"/>
    <col min="15107" max="15107" width="13.85546875" style="110" customWidth="1"/>
    <col min="15108" max="15108" width="11.5703125" style="110" customWidth="1"/>
    <col min="15109" max="15109" width="16.85546875" style="110" customWidth="1"/>
    <col min="15110" max="15110" width="16.28515625" style="110" customWidth="1"/>
    <col min="15111" max="15111" width="11.42578125" style="110"/>
    <col min="15112" max="15112" width="18.42578125" style="110" customWidth="1"/>
    <col min="15113" max="15360" width="11.42578125" style="110"/>
    <col min="15361" max="15361" width="14.140625" style="110" customWidth="1"/>
    <col min="15362" max="15362" width="83.42578125" style="110" customWidth="1"/>
    <col min="15363" max="15363" width="13.85546875" style="110" customWidth="1"/>
    <col min="15364" max="15364" width="11.5703125" style="110" customWidth="1"/>
    <col min="15365" max="15365" width="16.85546875" style="110" customWidth="1"/>
    <col min="15366" max="15366" width="16.28515625" style="110" customWidth="1"/>
    <col min="15367" max="15367" width="11.42578125" style="110"/>
    <col min="15368" max="15368" width="18.42578125" style="110" customWidth="1"/>
    <col min="15369" max="15616" width="11.42578125" style="110"/>
    <col min="15617" max="15617" width="14.140625" style="110" customWidth="1"/>
    <col min="15618" max="15618" width="83.42578125" style="110" customWidth="1"/>
    <col min="15619" max="15619" width="13.85546875" style="110" customWidth="1"/>
    <col min="15620" max="15620" width="11.5703125" style="110" customWidth="1"/>
    <col min="15621" max="15621" width="16.85546875" style="110" customWidth="1"/>
    <col min="15622" max="15622" width="16.28515625" style="110" customWidth="1"/>
    <col min="15623" max="15623" width="11.42578125" style="110"/>
    <col min="15624" max="15624" width="18.42578125" style="110" customWidth="1"/>
    <col min="15625" max="15872" width="11.42578125" style="110"/>
    <col min="15873" max="15873" width="14.140625" style="110" customWidth="1"/>
    <col min="15874" max="15874" width="83.42578125" style="110" customWidth="1"/>
    <col min="15875" max="15875" width="13.85546875" style="110" customWidth="1"/>
    <col min="15876" max="15876" width="11.5703125" style="110" customWidth="1"/>
    <col min="15877" max="15877" width="16.85546875" style="110" customWidth="1"/>
    <col min="15878" max="15878" width="16.28515625" style="110" customWidth="1"/>
    <col min="15879" max="15879" width="11.42578125" style="110"/>
    <col min="15880" max="15880" width="18.42578125" style="110" customWidth="1"/>
    <col min="15881" max="16128" width="11.42578125" style="110"/>
    <col min="16129" max="16129" width="14.140625" style="110" customWidth="1"/>
    <col min="16130" max="16130" width="83.42578125" style="110" customWidth="1"/>
    <col min="16131" max="16131" width="13.85546875" style="110" customWidth="1"/>
    <col min="16132" max="16132" width="11.5703125" style="110" customWidth="1"/>
    <col min="16133" max="16133" width="16.85546875" style="110" customWidth="1"/>
    <col min="16134" max="16134" width="16.28515625" style="110" customWidth="1"/>
    <col min="16135" max="16135" width="11.42578125" style="110"/>
    <col min="16136" max="16136" width="18.42578125" style="110" customWidth="1"/>
    <col min="16137" max="16384" width="11.42578125" style="110"/>
  </cols>
  <sheetData>
    <row r="1" spans="1:7" x14ac:dyDescent="0.2">
      <c r="B1" s="110"/>
      <c r="C1" s="110"/>
    </row>
    <row r="2" spans="1:7" x14ac:dyDescent="0.2">
      <c r="B2" s="110"/>
      <c r="C2" s="110"/>
    </row>
    <row r="3" spans="1:7" x14ac:dyDescent="0.2">
      <c r="B3" s="110"/>
      <c r="C3" s="110"/>
    </row>
    <row r="4" spans="1:7" x14ac:dyDescent="0.2">
      <c r="B4" s="110"/>
      <c r="C4" s="110"/>
    </row>
    <row r="5" spans="1:7" x14ac:dyDescent="0.2">
      <c r="A5" s="111" t="s">
        <v>82</v>
      </c>
      <c r="B5" s="112" t="s">
        <v>83</v>
      </c>
      <c r="C5" s="113"/>
      <c r="D5" s="111"/>
      <c r="E5" s="114"/>
    </row>
    <row r="6" spans="1:7" x14ac:dyDescent="0.2">
      <c r="A6" s="111" t="s">
        <v>84</v>
      </c>
      <c r="B6" s="113" t="s">
        <v>85</v>
      </c>
      <c r="C6" s="113"/>
      <c r="D6" s="115"/>
      <c r="E6" s="116" t="s">
        <v>86</v>
      </c>
      <c r="F6" s="117"/>
    </row>
    <row r="7" spans="1:7" x14ac:dyDescent="0.2">
      <c r="A7" s="118" t="s">
        <v>87</v>
      </c>
      <c r="B7" s="118" t="s">
        <v>2</v>
      </c>
      <c r="C7" s="118" t="s">
        <v>88</v>
      </c>
      <c r="D7" s="119" t="s">
        <v>0</v>
      </c>
      <c r="E7" s="118" t="s">
        <v>89</v>
      </c>
      <c r="F7" s="119" t="s">
        <v>90</v>
      </c>
    </row>
    <row r="8" spans="1:7" x14ac:dyDescent="0.2">
      <c r="A8" s="120" t="s">
        <v>91</v>
      </c>
      <c r="B8" s="121" t="s">
        <v>92</v>
      </c>
      <c r="C8" s="120" t="s">
        <v>93</v>
      </c>
      <c r="D8" s="120">
        <f>15+15</f>
        <v>30</v>
      </c>
      <c r="E8" s="122"/>
      <c r="F8" s="123">
        <f>E8*D8</f>
        <v>0</v>
      </c>
    </row>
    <row r="9" spans="1:7" x14ac:dyDescent="0.2">
      <c r="A9" s="120" t="s">
        <v>94</v>
      </c>
      <c r="B9" s="121" t="s">
        <v>95</v>
      </c>
      <c r="C9" s="120" t="s">
        <v>93</v>
      </c>
      <c r="D9" s="120">
        <v>1</v>
      </c>
      <c r="E9" s="122"/>
      <c r="F9" s="123"/>
    </row>
    <row r="10" spans="1:7" x14ac:dyDescent="0.2">
      <c r="A10" s="120" t="s">
        <v>96</v>
      </c>
      <c r="B10" s="124" t="s">
        <v>97</v>
      </c>
      <c r="C10" s="120" t="s">
        <v>93</v>
      </c>
      <c r="D10" s="120">
        <f>66+228+33</f>
        <v>327</v>
      </c>
      <c r="E10" s="122"/>
      <c r="F10" s="123">
        <f>E10*D10</f>
        <v>0</v>
      </c>
    </row>
    <row r="11" spans="1:7" x14ac:dyDescent="0.2">
      <c r="A11" s="120" t="s">
        <v>98</v>
      </c>
      <c r="B11" s="121" t="s">
        <v>99</v>
      </c>
      <c r="C11" s="120" t="s">
        <v>93</v>
      </c>
      <c r="D11" s="120">
        <f>4+12+2</f>
        <v>18</v>
      </c>
      <c r="E11" s="122"/>
      <c r="F11" s="123">
        <f>E11*D11</f>
        <v>0</v>
      </c>
    </row>
    <row r="12" spans="1:7" x14ac:dyDescent="0.2">
      <c r="A12" s="120" t="s">
        <v>100</v>
      </c>
      <c r="B12" s="121" t="s">
        <v>101</v>
      </c>
      <c r="C12" s="120" t="s">
        <v>93</v>
      </c>
      <c r="D12" s="120">
        <f>30+30</f>
        <v>60</v>
      </c>
      <c r="E12" s="122"/>
      <c r="F12" s="123">
        <f>E12*D12</f>
        <v>0</v>
      </c>
    </row>
    <row r="14" spans="1:7" x14ac:dyDescent="0.2">
      <c r="A14" s="125" t="s">
        <v>82</v>
      </c>
      <c r="B14" s="112" t="s">
        <v>102</v>
      </c>
      <c r="C14" s="113"/>
      <c r="D14" s="126"/>
      <c r="E14" s="126"/>
      <c r="F14" s="126"/>
      <c r="G14" s="127"/>
    </row>
    <row r="15" spans="1:7" x14ac:dyDescent="0.2">
      <c r="A15" s="125" t="s">
        <v>84</v>
      </c>
      <c r="B15" s="113" t="s">
        <v>103</v>
      </c>
      <c r="C15" s="113"/>
      <c r="D15" s="113"/>
      <c r="E15" s="128" t="s">
        <v>86</v>
      </c>
      <c r="F15" s="117"/>
    </row>
    <row r="16" spans="1:7" x14ac:dyDescent="0.2">
      <c r="A16" s="118" t="s">
        <v>87</v>
      </c>
      <c r="B16" s="118" t="s">
        <v>2</v>
      </c>
      <c r="C16" s="118" t="s">
        <v>88</v>
      </c>
      <c r="D16" s="119" t="s">
        <v>0</v>
      </c>
      <c r="E16" s="118" t="s">
        <v>104</v>
      </c>
      <c r="F16" s="119" t="s">
        <v>90</v>
      </c>
    </row>
    <row r="17" spans="1:6" x14ac:dyDescent="0.2">
      <c r="A17" s="120" t="s">
        <v>91</v>
      </c>
      <c r="B17" s="121" t="s">
        <v>92</v>
      </c>
      <c r="C17" s="120" t="s">
        <v>93</v>
      </c>
      <c r="D17" s="120">
        <f>45+30</f>
        <v>75</v>
      </c>
      <c r="E17" s="122"/>
      <c r="F17" s="123">
        <f>E17*D17</f>
        <v>0</v>
      </c>
    </row>
    <row r="18" spans="1:6" x14ac:dyDescent="0.2">
      <c r="A18" s="120" t="s">
        <v>105</v>
      </c>
      <c r="B18" s="121" t="s">
        <v>95</v>
      </c>
      <c r="C18" s="120" t="s">
        <v>93</v>
      </c>
      <c r="D18" s="120">
        <v>3</v>
      </c>
      <c r="E18" s="122"/>
      <c r="F18" s="123">
        <f>E18*D18</f>
        <v>0</v>
      </c>
    </row>
    <row r="19" spans="1:6" x14ac:dyDescent="0.2">
      <c r="A19" s="120" t="s">
        <v>96</v>
      </c>
      <c r="B19" s="124" t="s">
        <v>97</v>
      </c>
      <c r="C19" s="120" t="s">
        <v>93</v>
      </c>
      <c r="D19" s="120">
        <v>388</v>
      </c>
      <c r="E19" s="122"/>
      <c r="F19" s="123">
        <f>E19*D19</f>
        <v>0</v>
      </c>
    </row>
    <row r="20" spans="1:6" x14ac:dyDescent="0.2">
      <c r="A20" s="120" t="s">
        <v>98</v>
      </c>
      <c r="B20" s="121" t="s">
        <v>99</v>
      </c>
      <c r="C20" s="120" t="s">
        <v>93</v>
      </c>
      <c r="D20" s="120">
        <v>22</v>
      </c>
      <c r="E20" s="122"/>
      <c r="F20" s="123">
        <f>E20*D20</f>
        <v>0</v>
      </c>
    </row>
    <row r="21" spans="1:6" x14ac:dyDescent="0.2">
      <c r="A21" s="120" t="s">
        <v>100</v>
      </c>
      <c r="B21" s="121" t="s">
        <v>101</v>
      </c>
      <c r="C21" s="120" t="s">
        <v>93</v>
      </c>
      <c r="D21" s="120">
        <f>90+60</f>
        <v>150</v>
      </c>
      <c r="E21" s="122"/>
      <c r="F21" s="123">
        <f>E21*D21</f>
        <v>0</v>
      </c>
    </row>
    <row r="24" spans="1:6" x14ac:dyDescent="0.2">
      <c r="A24" s="129" t="s">
        <v>87</v>
      </c>
      <c r="B24" s="129" t="s">
        <v>2</v>
      </c>
      <c r="C24" s="129" t="s">
        <v>88</v>
      </c>
      <c r="D24" s="130" t="s">
        <v>0</v>
      </c>
      <c r="E24" s="129" t="s">
        <v>89</v>
      </c>
      <c r="F24" s="130" t="s">
        <v>90</v>
      </c>
    </row>
    <row r="25" spans="1:6" ht="76.5" customHeight="1" x14ac:dyDescent="0.2">
      <c r="A25" s="131" t="s">
        <v>91</v>
      </c>
      <c r="B25" s="132" t="s">
        <v>106</v>
      </c>
      <c r="C25" s="131" t="s">
        <v>93</v>
      </c>
      <c r="D25" s="131">
        <f>15+15+75</f>
        <v>105</v>
      </c>
      <c r="E25" s="133">
        <v>0</v>
      </c>
      <c r="F25" s="134">
        <f>E25*D25</f>
        <v>0</v>
      </c>
    </row>
    <row r="26" spans="1:6" ht="64.5" customHeight="1" x14ac:dyDescent="0.2">
      <c r="A26" s="131" t="s">
        <v>94</v>
      </c>
      <c r="B26" s="132" t="s">
        <v>107</v>
      </c>
      <c r="C26" s="131" t="s">
        <v>93</v>
      </c>
      <c r="D26" s="131">
        <v>4</v>
      </c>
      <c r="E26" s="133">
        <v>0</v>
      </c>
      <c r="F26" s="134"/>
    </row>
    <row r="27" spans="1:6" ht="276" x14ac:dyDescent="0.2">
      <c r="A27" s="131" t="s">
        <v>96</v>
      </c>
      <c r="B27" s="139" t="s">
        <v>112</v>
      </c>
      <c r="C27" s="131" t="s">
        <v>93</v>
      </c>
      <c r="D27" s="131">
        <f>66+228+33+388</f>
        <v>715</v>
      </c>
      <c r="E27" s="133">
        <v>0</v>
      </c>
      <c r="F27" s="134">
        <f>E27*D27</f>
        <v>0</v>
      </c>
    </row>
    <row r="28" spans="1:6" ht="274.5" customHeight="1" x14ac:dyDescent="0.2">
      <c r="A28" s="131" t="s">
        <v>98</v>
      </c>
      <c r="B28" s="135" t="s">
        <v>108</v>
      </c>
      <c r="C28" s="131" t="s">
        <v>93</v>
      </c>
      <c r="D28" s="131">
        <f>4+12+2+22</f>
        <v>40</v>
      </c>
      <c r="E28" s="133">
        <v>0</v>
      </c>
      <c r="F28" s="134">
        <f>E28*D28</f>
        <v>0</v>
      </c>
    </row>
    <row r="29" spans="1:6" ht="131.25" customHeight="1" x14ac:dyDescent="0.2">
      <c r="A29" s="131" t="s">
        <v>100</v>
      </c>
      <c r="B29" s="136" t="s">
        <v>109</v>
      </c>
      <c r="C29" s="131" t="s">
        <v>93</v>
      </c>
      <c r="D29" s="131">
        <f>30+30+150</f>
        <v>210</v>
      </c>
      <c r="E29" s="133">
        <v>0</v>
      </c>
      <c r="F29" s="134">
        <f>E29*D29</f>
        <v>0</v>
      </c>
    </row>
    <row r="30" spans="1:6" x14ac:dyDescent="0.2">
      <c r="E30" s="129" t="s">
        <v>1</v>
      </c>
      <c r="F30" s="138">
        <f>SUM(F27:F29)</f>
        <v>0</v>
      </c>
    </row>
    <row r="31" spans="1:6" x14ac:dyDescent="0.2">
      <c r="E31" s="129" t="s">
        <v>110</v>
      </c>
      <c r="F31" s="138">
        <f>F30*0.16</f>
        <v>0</v>
      </c>
    </row>
    <row r="32" spans="1:6" x14ac:dyDescent="0.2">
      <c r="E32" s="129" t="s">
        <v>111</v>
      </c>
      <c r="F32" s="138">
        <f>F31+F30</f>
        <v>0</v>
      </c>
    </row>
  </sheetData>
  <autoFilter ref="A7:F7" xr:uid="{CB7C6CA6-D4E9-449C-8222-43632A7BA363}">
    <sortState ref="A8:F12">
      <sortCondition ref="B7"/>
    </sortState>
  </autoFilter>
  <printOptions horizontalCentered="1"/>
  <pageMargins left="0.39370078740157483" right="0.39370078740157483" top="0.39370078740157483" bottom="0.39370078740157483" header="0.31496062992125984" footer="0.31496062992125984"/>
  <pageSetup scale="70" orientation="landscape" horizontalDpi="360" verticalDpi="360" r:id="rId1"/>
  <headerFooter alignWithMargins="0"/>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Resumen</vt:lpstr>
      <vt:lpstr>'AJM- GDL-'!Títulos_a_imprimir</vt:lpstr>
      <vt:lpstr>Resumen!Títulos_a_imprimir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cp:lastPrinted>2021-06-23T16:15:22Z</cp:lastPrinted>
  <dcterms:created xsi:type="dcterms:W3CDTF">2019-11-09T02:47:23Z</dcterms:created>
  <dcterms:modified xsi:type="dcterms:W3CDTF">2021-06-23T16:15:34Z</dcterms:modified>
</cp:coreProperties>
</file>