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 activeTab="1"/>
  </bookViews>
  <sheets>
    <sheet name="AJM- GDL-" sheetId="20" r:id="rId1"/>
    <sheet name="Tecnica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1" l="1"/>
  <c r="E4" i="21"/>
  <c r="D4" i="21"/>
  <c r="G3" i="21"/>
  <c r="G5" i="21" s="1"/>
  <c r="D3" i="21"/>
  <c r="E3" i="21" s="1"/>
  <c r="G2" i="21"/>
  <c r="D2" i="21"/>
  <c r="E2" i="21" s="1"/>
  <c r="W27" i="20" l="1"/>
  <c r="W26" i="20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<sst xmlns="http://schemas.openxmlformats.org/spreadsheetml/2006/main" count="101" uniqueCount="94">
  <si>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</si>
  <si>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</si>
  <si>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</si>
  <si>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</si>
  <si>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</si>
  <si>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</si>
  <si>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</si>
  <si>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</si>
  <si>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</si>
  <si>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</si>
  <si>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</si>
  <si>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</si>
  <si>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</si>
  <si>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</si>
  <si>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</si>
  <si>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</si>
  <si>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</si>
  <si>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</si>
  <si>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</si>
  <si>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</si>
  <si>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</si>
  <si>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</si>
  <si>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</si>
  <si>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</si>
  <si>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</si>
  <si>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</si>
  <si>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</si>
  <si>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</si>
  <si>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</si>
  <si>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</si>
  <si>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</si>
  <si>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</si>
  <si>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</si>
  <si>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</si>
  <si>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</si>
  <si>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</si>
  <si>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</si>
  <si>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</si>
  <si>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</si>
  <si>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</si>
  <si>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</si>
  <si>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</si>
  <si>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</si>
  <si>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</si>
  <si>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</si>
  <si>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</si>
  <si>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</si>
  <si>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</si>
  <si>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</si>
  <si>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</si>
  <si>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</si>
  <si>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</si>
  <si>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</si>
  <si>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</si>
  <si>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</si>
  <si>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</si>
  <si>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</si>
  <si>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</si>
  <si>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</si>
  <si>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</si>
  <si>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</si>
  <si>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</si>
  <si>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</si>
  <si>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</si>
  <si>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</si>
  <si>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</si>
  <si>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</si>
  <si>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</si>
  <si>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</si>
  <si>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DEL951228SS3</t>
  </si>
  <si>
    <t>Gobierno del Estado de Guanajuato</t>
  </si>
  <si>
    <t xml:space="preserve">473 735 3400 Ext. 1675 </t>
  </si>
  <si>
    <t>Carretera Guanajuato- Juventino Rosas Km 9.5</t>
  </si>
  <si>
    <t>Col. Yerbabuena</t>
  </si>
  <si>
    <t>Guanajuato, Gto</t>
  </si>
  <si>
    <t xml:space="preserve">Apegarse a la muestra que se envio </t>
  </si>
  <si>
    <t>GDL-349</t>
  </si>
  <si>
    <t>Gto- 40051001-044-22</t>
  </si>
  <si>
    <t>120x150</t>
  </si>
  <si>
    <r>
      <t xml:space="preserve">Pintarron melaminico de 6mm color blanco  Marco aluminio sección “H” de 9mm x 14mm x 9mm en su interior, corte a 45°  con porta gis fijo de 54mm de ancho x 15mm de alto, 8mm de interior terminado en gota. </t>
    </r>
    <r>
      <rPr>
        <b/>
        <sz val="9"/>
        <color rgb="FFFF0000"/>
        <rFont val="Arial"/>
        <family val="2"/>
      </rPr>
      <t>Refuerzos</t>
    </r>
    <r>
      <rPr>
        <sz val="9"/>
        <rFont val="Arial"/>
        <family val="2"/>
      </rPr>
      <t xml:space="preserve"> en las esquinas tipo escuadra Cuenta con 8 barrenos de ¼” . 8 tornillos para madera de 1 1/2” con taquetes de plástico, </t>
    </r>
    <r>
      <rPr>
        <b/>
        <sz val="9"/>
        <color rgb="FFFF0000"/>
        <rFont val="Arial"/>
        <family val="2"/>
      </rPr>
      <t>Refuerzos</t>
    </r>
    <r>
      <rPr>
        <sz val="9"/>
        <rFont val="Arial"/>
        <family val="2"/>
      </rPr>
      <t xml:space="preserve"> en lámina Cal. 22 con dimensiones de 120mm x 900mm en la parte posterior del pizarrón</t>
    </r>
  </si>
  <si>
    <t>90 x240</t>
  </si>
  <si>
    <r>
      <t xml:space="preserve">Pintarron melaminico de 6mm color blanco  Marco aluminio sección “H” de 9mm x 14mm x 9mm en su interior, corte a 45°  con porta gis fijo de 54mm de ancho x 15mm de alto, 8mm de interior terminado en gota. </t>
    </r>
    <r>
      <rPr>
        <b/>
        <sz val="9"/>
        <color rgb="FFFF0000"/>
        <rFont val="Arial"/>
        <family val="2"/>
      </rPr>
      <t>Refuerzos</t>
    </r>
    <r>
      <rPr>
        <sz val="9"/>
        <rFont val="Arial"/>
        <family val="2"/>
      </rPr>
      <t xml:space="preserve"> en las esquinas tipo escuadra Cuenta con 6 barrenos de ¼” . 8 tornillos para madera de 1 1/2” con taquetes de plástico, </t>
    </r>
    <r>
      <rPr>
        <b/>
        <sz val="9"/>
        <color rgb="FFFF0000"/>
        <rFont val="Arial"/>
        <family val="2"/>
      </rPr>
      <t>Refuerzos</t>
    </r>
    <r>
      <rPr>
        <sz val="9"/>
        <rFont val="Arial"/>
        <family val="2"/>
      </rPr>
      <t xml:space="preserve"> en lámina Cal. 22 con dimensiones de 120mm x 900mm en la parte posterior del pizarrón</t>
    </r>
  </si>
  <si>
    <t>90 x120</t>
  </si>
  <si>
    <t>PARTIDA</t>
  </si>
  <si>
    <t xml:space="preserve">CANTIDAD </t>
  </si>
  <si>
    <t>DESCRIPCIÓN CORTA DE LO PROPUESTO POR LA EMPRESA PARTICIPANTE</t>
  </si>
  <si>
    <t>PRECIO</t>
  </si>
  <si>
    <t>IVA</t>
  </si>
  <si>
    <t>PRECIO UNITARIO CON IVA</t>
  </si>
  <si>
    <t>TOTAL DE LA PARTIDA OFERTADA</t>
  </si>
  <si>
    <r>
      <rPr>
        <b/>
        <sz val="9"/>
        <rFont val="Arial"/>
        <family val="2"/>
      </rPr>
      <t>Pintarrón</t>
    </r>
    <r>
      <rPr>
        <sz val="9"/>
        <rFont val="Arial"/>
        <family val="2"/>
      </rPr>
      <t xml:space="preserve"> mealminico color blanco</t>
    </r>
    <r>
      <rPr>
        <b/>
        <sz val="9"/>
        <rFont val="Arial"/>
        <family val="2"/>
      </rPr>
      <t xml:space="preserve"> 1.20 mts de ancho por 1.50 mts de largo)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Estructura: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Medidas</t>
    </r>
    <r>
      <rPr>
        <sz val="9"/>
        <rFont val="Arial"/>
        <family val="2"/>
      </rPr>
      <t xml:space="preserve"> Generales exteriores: ancho de 1.20mts y largo de 1.50mts, con superficie de trabajo en tablero de melaminico de 6mm color blanco especial para marcadores de tinta fugar y borrado en seco. </t>
    </r>
    <r>
      <rPr>
        <b/>
        <sz val="9"/>
        <rFont val="Arial"/>
        <family val="2"/>
      </rPr>
      <t>Componentes: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Marco</t>
    </r>
    <r>
      <rPr>
        <sz val="9"/>
        <rFont val="Arial"/>
        <family val="2"/>
      </rPr>
      <t xml:space="preserve"> perimetral fabricado en aluminio anodizado en color natural mate, formado por 4 canales de sección “H” de 9mm x 14mm x 9mm en su interior, corte a 45° en la parte inferior del pintarron llevara un canal porta gis fijo de 54mm de ancho x 15mm de alto, 8mm de interior y 1200mm de largo terminado en gota. </t>
    </r>
    <r>
      <rPr>
        <b/>
        <sz val="9"/>
        <color indexed="10"/>
        <rFont val="Arial"/>
        <family val="2"/>
      </rPr>
      <t>con refuerzos en las esquinas tipo escuadra</t>
    </r>
    <r>
      <rPr>
        <b/>
        <sz val="9"/>
        <rFont val="Arial"/>
        <family val="2"/>
      </rPr>
      <t xml:space="preserve"> Cuenta</t>
    </r>
    <r>
      <rPr>
        <sz val="9"/>
        <rFont val="Arial"/>
        <family val="2"/>
      </rPr>
      <t xml:space="preserve"> con 8 barrenos de ¼” para fijación, 8 tornillos para madera de 1 1/2” con taquetes de plástico, cuenta con refuerzos en lámina Cal. 22 con dimensiones de 120mm x 900mm en la parte posterior del pizarrón, distribuidos de manera equidistante, y adheridos al MDF con pegamento de contacto y remaches. Los largueros, los refuerzos deberán coincidir con los barrenos en la parte superior del marco para darle resistencia al pintarron.  </t>
    </r>
    <r>
      <rPr>
        <b/>
        <sz val="9"/>
        <rFont val="Arial"/>
        <family val="2"/>
      </rPr>
      <t>Empaque</t>
    </r>
    <r>
      <rPr>
        <sz val="9"/>
        <rFont val="Arial"/>
        <family val="2"/>
      </rPr>
      <t xml:space="preserve"> se entregará en paquetes de dos piezas, protegidos con cartón corrugado y flejados. </t>
    </r>
    <r>
      <rPr>
        <b/>
        <sz val="9"/>
        <rFont val="Arial"/>
        <family val="2"/>
      </rPr>
      <t>Marca:</t>
    </r>
    <r>
      <rPr>
        <sz val="9"/>
        <rFont val="Arial"/>
        <family val="2"/>
      </rPr>
      <t xml:space="preserve"> Pizarrones Guadalajara. </t>
    </r>
    <r>
      <rPr>
        <b/>
        <sz val="9"/>
        <rFont val="Arial"/>
        <family val="2"/>
      </rPr>
      <t>Modelo:</t>
    </r>
    <r>
      <rPr>
        <sz val="9"/>
        <rFont val="Arial"/>
        <family val="2"/>
      </rPr>
      <t xml:space="preserve"> Pintarron: 120x 150. </t>
    </r>
    <r>
      <rPr>
        <b/>
        <sz val="9"/>
        <rFont val="Arial"/>
        <family val="2"/>
      </rPr>
      <t>Procedencia:</t>
    </r>
    <r>
      <rPr>
        <sz val="9"/>
        <rFont val="Arial"/>
        <family val="2"/>
      </rPr>
      <t xml:space="preserve"> México. </t>
    </r>
    <r>
      <rPr>
        <b/>
        <sz val="9"/>
        <rFont val="Arial"/>
        <family val="2"/>
      </rPr>
      <t>Garantía:</t>
    </r>
    <r>
      <rPr>
        <sz val="9"/>
        <rFont val="Arial"/>
        <family val="2"/>
      </rPr>
      <t xml:space="preserve"> 2 años contra defectos de fabricación y/o vicios ocultos. </t>
    </r>
    <r>
      <rPr>
        <b/>
        <sz val="9"/>
        <rFont val="Arial"/>
        <family val="2"/>
      </rPr>
      <t>Fabricado</t>
    </r>
    <r>
      <rPr>
        <sz val="9"/>
        <rFont val="Arial"/>
        <family val="2"/>
      </rPr>
      <t xml:space="preserve"> bajos normas de calidad </t>
    </r>
    <r>
      <rPr>
        <b/>
        <sz val="9"/>
        <rFont val="Arial"/>
        <family val="2"/>
      </rPr>
      <t>ISO 9001:2015</t>
    </r>
  </si>
  <si>
    <r>
      <rPr>
        <b/>
        <sz val="9"/>
        <rFont val="Arial"/>
        <family val="2"/>
      </rPr>
      <t>Pintarrón</t>
    </r>
    <r>
      <rPr>
        <sz val="9"/>
        <rFont val="Arial"/>
        <family val="2"/>
      </rPr>
      <t xml:space="preserve"> mealminico color blanco</t>
    </r>
    <r>
      <rPr>
        <b/>
        <sz val="9"/>
        <rFont val="Arial"/>
        <family val="2"/>
      </rPr>
      <t xml:space="preserve"> (.90 mts de ancho por 2.40 mts de largo)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Estructura: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Medidas</t>
    </r>
    <r>
      <rPr>
        <sz val="9"/>
        <rFont val="Arial"/>
        <family val="2"/>
      </rPr>
      <t xml:space="preserve"> Generales exteriores: ancho de .90mts y largo de 2.40mts, con superficie de trabajo en tablero de melaminico de 6mm color blanco especial para marcadores de tinta fugar y borrado en seco. </t>
    </r>
    <r>
      <rPr>
        <b/>
        <sz val="9"/>
        <rFont val="Arial"/>
        <family val="2"/>
      </rPr>
      <t>Componentes: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Marco</t>
    </r>
    <r>
      <rPr>
        <sz val="9"/>
        <rFont val="Arial"/>
        <family val="2"/>
      </rPr>
      <t xml:space="preserve"> perimetral fabricado en aluminio anodizado en color natural mate, formado por 4 canales de sección “H” de 9mm x 14mm x 9mm en su interior, corte a 45° en la parte inferior del pintarron llevara un canal porta gis fijo de 54mm de ancho x 15mm de alto, 8mm de interior y 1800mm de largo terminado en gota. </t>
    </r>
    <r>
      <rPr>
        <b/>
        <sz val="9"/>
        <rFont val="Arial"/>
        <family val="2"/>
      </rPr>
      <t xml:space="preserve"> Cuenta</t>
    </r>
    <r>
      <rPr>
        <sz val="9"/>
        <rFont val="Arial"/>
        <family val="2"/>
      </rPr>
      <t xml:space="preserve"> con 8 barrenos de ¼” para fijación, 8 tornillos para madera de 1 1/2” con taquetes de plástico, cuenta con refuerzos en lámina Cal. 22 con dimensiones de 120mm x 900mm en la parte posterior del pizarrón, distribuidos de manera equidistante, y adheridos al MDF con pegamento de contacto y remaches. Los largueros, los refuerzos deberán coincidir con los barrenos en la parte superior del marco para darle resistencia al pintarron.  </t>
    </r>
    <r>
      <rPr>
        <b/>
        <sz val="9"/>
        <rFont val="Arial"/>
        <family val="2"/>
      </rPr>
      <t>Empaque</t>
    </r>
    <r>
      <rPr>
        <sz val="9"/>
        <rFont val="Arial"/>
        <family val="2"/>
      </rPr>
      <t xml:space="preserve"> se entregará en paquetes de dos piezas, protegidos con cartón corrugado y flejados. </t>
    </r>
    <r>
      <rPr>
        <b/>
        <sz val="9"/>
        <rFont val="Arial"/>
        <family val="2"/>
      </rPr>
      <t>Marca:</t>
    </r>
    <r>
      <rPr>
        <sz val="9"/>
        <rFont val="Arial"/>
        <family val="2"/>
      </rPr>
      <t xml:space="preserve"> Pizarrones Guadalajara. </t>
    </r>
    <r>
      <rPr>
        <b/>
        <sz val="9"/>
        <rFont val="Arial"/>
        <family val="2"/>
      </rPr>
      <t>Modelo:</t>
    </r>
    <r>
      <rPr>
        <sz val="9"/>
        <rFont val="Arial"/>
        <family val="2"/>
      </rPr>
      <t xml:space="preserve"> Pintarron: 90 x240. </t>
    </r>
    <r>
      <rPr>
        <b/>
        <sz val="9"/>
        <rFont val="Arial"/>
        <family val="2"/>
      </rPr>
      <t>Procedencia:</t>
    </r>
    <r>
      <rPr>
        <sz val="9"/>
        <rFont val="Arial"/>
        <family val="2"/>
      </rPr>
      <t xml:space="preserve"> México. </t>
    </r>
    <r>
      <rPr>
        <b/>
        <sz val="9"/>
        <rFont val="Arial"/>
        <family val="2"/>
      </rPr>
      <t>Garantía:</t>
    </r>
    <r>
      <rPr>
        <sz val="9"/>
        <rFont val="Arial"/>
        <family val="2"/>
      </rPr>
      <t xml:space="preserve"> 2 años contra defectos de fabricación y/o vicios ocultos. </t>
    </r>
    <r>
      <rPr>
        <b/>
        <sz val="9"/>
        <rFont val="Arial"/>
        <family val="2"/>
      </rPr>
      <t>Fabricado</t>
    </r>
    <r>
      <rPr>
        <sz val="9"/>
        <rFont val="Arial"/>
        <family val="2"/>
      </rPr>
      <t xml:space="preserve"> bajos normas de calidad </t>
    </r>
    <r>
      <rPr>
        <b/>
        <sz val="9"/>
        <rFont val="Arial"/>
        <family val="2"/>
      </rPr>
      <t>ISO 9001:2015</t>
    </r>
  </si>
  <si>
    <r>
      <rPr>
        <b/>
        <sz val="9"/>
        <rFont val="Arial"/>
        <family val="2"/>
      </rPr>
      <t>Pintarrón</t>
    </r>
    <r>
      <rPr>
        <sz val="9"/>
        <rFont val="Arial"/>
        <family val="2"/>
      </rPr>
      <t xml:space="preserve"> mealminico color blanco</t>
    </r>
    <r>
      <rPr>
        <b/>
        <sz val="9"/>
        <rFont val="Arial"/>
        <family val="2"/>
      </rPr>
      <t xml:space="preserve"> (.90 mts de ancho por 1.20 mts de largo)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Estructura: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Medidas</t>
    </r>
    <r>
      <rPr>
        <sz val="9"/>
        <rFont val="Arial"/>
        <family val="2"/>
      </rPr>
      <t xml:space="preserve"> Generales exteriores: ancho de .90mts y largo de 1.20mts, con superficie de trabajo en tablero de melaminico de 6mm color blanco especial para marcadores de tinta fugar y borrado en seco con baker fenolico para evitar deformaciones de humedad. </t>
    </r>
    <r>
      <rPr>
        <b/>
        <sz val="9"/>
        <rFont val="Arial"/>
        <family val="2"/>
      </rPr>
      <t>Componentes: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Marco</t>
    </r>
    <r>
      <rPr>
        <sz val="9"/>
        <rFont val="Arial"/>
        <family val="2"/>
      </rPr>
      <t xml:space="preserve"> perimetral fabricado en aluminio anodizado en color natural mate, formado por 4 canales de sección “H” de 9mm x 14mm x 9mm en su interior, corte a 45° en la parte inferior del pintarron llevara un canal porta gis fijo de 54mm de ancho x 15mm de alto, 8mm de interior y 1200mm de largo terminado en gota. </t>
    </r>
    <r>
      <rPr>
        <b/>
        <sz val="9"/>
        <rFont val="Arial"/>
        <family val="2"/>
      </rPr>
      <t xml:space="preserve"> Cuenta</t>
    </r>
    <r>
      <rPr>
        <sz val="9"/>
        <rFont val="Arial"/>
        <family val="2"/>
      </rPr>
      <t xml:space="preserve"> con 6 barrenos de ¼” para fijación, 8 tornillos para madera de 1 1/2” con taquetes de plástico, cuenta con refuerzos en lámina Cal. 22 con dimensiones de 120mm x 900mm en la parte posterior del pizarrón, distribuidos de manera equidistante, y adheridos al MDF con pegamento de contacto y remaches. Los largueros, los refuerzos deberán coincidir con los barrenos en la parte superior del marco para darle resistencia al pintarron.  </t>
    </r>
    <r>
      <rPr>
        <b/>
        <sz val="9"/>
        <rFont val="Arial"/>
        <family val="2"/>
      </rPr>
      <t>Empaque</t>
    </r>
    <r>
      <rPr>
        <sz val="9"/>
        <rFont val="Arial"/>
        <family val="2"/>
      </rPr>
      <t xml:space="preserve"> se entregará en paquetes de dos piezas, protegidos con cartón corrugado y flejados. </t>
    </r>
    <r>
      <rPr>
        <b/>
        <sz val="9"/>
        <rFont val="Arial"/>
        <family val="2"/>
      </rPr>
      <t>Marca:</t>
    </r>
    <r>
      <rPr>
        <sz val="9"/>
        <rFont val="Arial"/>
        <family val="2"/>
      </rPr>
      <t xml:space="preserve"> Pizarrones Guadalajara. </t>
    </r>
    <r>
      <rPr>
        <b/>
        <sz val="9"/>
        <rFont val="Arial"/>
        <family val="2"/>
      </rPr>
      <t>Modelo:</t>
    </r>
    <r>
      <rPr>
        <sz val="9"/>
        <rFont val="Arial"/>
        <family val="2"/>
      </rPr>
      <t xml:space="preserve"> Pintarron: 90 x120. </t>
    </r>
    <r>
      <rPr>
        <b/>
        <sz val="9"/>
        <rFont val="Arial"/>
        <family val="2"/>
      </rPr>
      <t>Procedencia:</t>
    </r>
    <r>
      <rPr>
        <sz val="9"/>
        <rFont val="Arial"/>
        <family val="2"/>
      </rPr>
      <t xml:space="preserve"> México. </t>
    </r>
    <r>
      <rPr>
        <b/>
        <sz val="9"/>
        <rFont val="Arial"/>
        <family val="2"/>
      </rPr>
      <t>Garantía:</t>
    </r>
    <r>
      <rPr>
        <sz val="9"/>
        <rFont val="Arial"/>
        <family val="2"/>
      </rPr>
      <t xml:space="preserve"> 2 años contra defectos de fabricación y/o vicios ocultos. </t>
    </r>
    <r>
      <rPr>
        <b/>
        <sz val="9"/>
        <rFont val="Arial"/>
        <family val="2"/>
      </rPr>
      <t>Fabricado</t>
    </r>
    <r>
      <rPr>
        <sz val="9"/>
        <rFont val="Arial"/>
        <family val="2"/>
      </rPr>
      <t xml:space="preserve"> bajos normas de calidad </t>
    </r>
    <r>
      <rPr>
        <b/>
        <sz val="9"/>
        <rFont val="Arial"/>
        <family val="2"/>
      </rPr>
      <t>ISO 9001:2015</t>
    </r>
  </si>
  <si>
    <t>GRAN TOTAL 
DE LA PROPUESTA: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</si>
</sst>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_-* #,##0.00_$_-;\-* #,##0.00_$_-;_-* &quot;-&quot;??_$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9"/>
      <name val="Arial"/>
      <family val="2"/>
    </font>
    <font>
      <b/>
      <sz val="9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0" fontId="19" fillId="0" borderId="0"/>
    <xf numFmtId="165" fontId="19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5" borderId="17" xfId="4" applyFont="1" applyFill="1" applyBorder="1" applyAlignment="1">
      <alignment horizontal="center" vertical="top" wrapText="1"/>
    </xf>
    <xf numFmtId="0" fontId="9" fillId="5" borderId="17" xfId="4" applyFont="1" applyFill="1" applyBorder="1" applyAlignment="1">
      <alignment horizontal="center" vertical="top"/>
    </xf>
    <xf numFmtId="165" fontId="9" fillId="5" borderId="17" xfId="5" applyFont="1" applyFill="1" applyBorder="1" applyAlignment="1">
      <alignment horizontal="center" vertical="top" wrapText="1"/>
    </xf>
    <xf numFmtId="0" fontId="15" fillId="0" borderId="0" xfId="4" applyFont="1"/>
    <xf numFmtId="0" fontId="15" fillId="4" borderId="17" xfId="4" applyFont="1" applyFill="1" applyBorder="1" applyAlignment="1">
      <alignment horizontal="center" vertical="center" wrapText="1"/>
    </xf>
    <xf numFmtId="0" fontId="15" fillId="0" borderId="17" xfId="4" applyFont="1" applyBorder="1" applyAlignment="1">
      <alignment horizontal="center" vertical="center" wrapText="1"/>
    </xf>
    <xf numFmtId="0" fontId="18" fillId="0" borderId="17" xfId="4" applyFont="1" applyFill="1" applyBorder="1" applyAlignment="1">
      <alignment horizontal="left" vertical="top" wrapText="1"/>
    </xf>
    <xf numFmtId="43" fontId="15" fillId="0" borderId="17" xfId="4" applyNumberFormat="1" applyFont="1" applyBorder="1" applyAlignment="1">
      <alignment vertical="center" wrapText="1"/>
    </xf>
    <xf numFmtId="165" fontId="15" fillId="0" borderId="17" xfId="5" applyFont="1" applyFill="1" applyBorder="1" applyAlignment="1">
      <alignment horizontal="center" vertical="center" wrapText="1"/>
    </xf>
    <xf numFmtId="165" fontId="9" fillId="5" borderId="18" xfId="5" applyFont="1" applyFill="1" applyBorder="1" applyAlignment="1">
      <alignment horizontal="right"/>
    </xf>
    <xf numFmtId="165" fontId="9" fillId="5" borderId="19" xfId="5" applyFont="1" applyFill="1" applyBorder="1" applyAlignment="1">
      <alignment horizontal="right"/>
    </xf>
    <xf numFmtId="165" fontId="15" fillId="0" borderId="17" xfId="5" applyFont="1" applyBorder="1" applyAlignment="1">
      <alignment horizontal="left" vertical="top" wrapText="1"/>
    </xf>
    <xf numFmtId="0" fontId="15" fillId="0" borderId="0" xfId="4" applyFont="1" applyAlignment="1"/>
    <xf numFmtId="165" fontId="15" fillId="0" borderId="0" xfId="5" applyFont="1"/>
  </cellXfs>
  <cellStyles count="6">
    <cellStyle name="Hipervínculo" xfId="1" builtinId="8"/>
    <cellStyle name="Millares 2" xfId="5"/>
    <cellStyle name="Normal" xfId="0" builtinId="0"/>
    <cellStyle name="Normal 10" xfId="3"/>
    <cellStyle name="Normal 2" xfId="2"/>
    <cellStyle name="Normal 3" xfId="4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Normal="100" workbookViewId="0">
      <selection activeCell="I28" sqref="I28:L2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0"/>
      <c r="B1" s="30"/>
      <c r="C1" s="30"/>
      <c r="D1" s="30"/>
      <c r="E1" s="30"/>
      <c r="F1" s="30"/>
      <c r="G1" s="31" t="s">
        <v>4</v>
      </c>
      <c r="H1" s="32"/>
      <c r="I1" s="23" t="s">
        <v>68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33" t="s">
        <v>5</v>
      </c>
      <c r="U1" s="33"/>
      <c r="V1" s="23" t="s">
        <v>76</v>
      </c>
      <c r="W1" s="23"/>
      <c r="X1" s="23"/>
      <c r="Y1" s="23"/>
    </row>
    <row r="2" spans="1:25" ht="35.25" customHeight="1" x14ac:dyDescent="0.25">
      <c r="A2" s="30"/>
      <c r="B2" s="30"/>
      <c r="C2" s="30"/>
      <c r="D2" s="30"/>
      <c r="E2" s="30"/>
      <c r="F2" s="30"/>
      <c r="G2" s="31" t="s">
        <v>6</v>
      </c>
      <c r="H2" s="34"/>
      <c r="I2" s="34"/>
      <c r="J2" s="34"/>
      <c r="K2" s="32"/>
      <c r="L2" s="30" t="s">
        <v>7</v>
      </c>
      <c r="M2" s="30"/>
      <c r="N2" s="30"/>
      <c r="O2" s="30"/>
      <c r="P2" s="30"/>
      <c r="Q2" s="30"/>
      <c r="R2" s="30"/>
      <c r="S2" s="30"/>
      <c r="T2" s="33"/>
      <c r="U2" s="33"/>
      <c r="V2" s="23"/>
      <c r="W2" s="23"/>
      <c r="X2" s="23"/>
      <c r="Y2" s="23"/>
    </row>
    <row r="3" spans="1:25" ht="3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5" customHeight="1" x14ac:dyDescent="0.25">
      <c r="A4" s="39" t="s">
        <v>8</v>
      </c>
      <c r="B4" s="40"/>
      <c r="C4" s="40"/>
      <c r="D4" s="40"/>
      <c r="E4" s="40"/>
      <c r="F4" s="41"/>
      <c r="G4" s="42" t="s">
        <v>9</v>
      </c>
      <c r="H4" s="43"/>
      <c r="I4" s="43"/>
      <c r="J4" s="43"/>
      <c r="K4" s="42" t="s">
        <v>10</v>
      </c>
      <c r="L4" s="43"/>
      <c r="M4" s="43"/>
      <c r="N4" s="43"/>
      <c r="O4" s="4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45">
        <v>44879</v>
      </c>
      <c r="B5" s="46"/>
      <c r="C5" s="46"/>
      <c r="D5" s="46"/>
      <c r="E5" s="46"/>
      <c r="F5" s="47"/>
      <c r="G5" s="12"/>
      <c r="H5" s="13"/>
      <c r="I5" s="13"/>
      <c r="J5" s="14"/>
      <c r="K5" s="15" t="s">
        <v>76</v>
      </c>
      <c r="L5" s="16"/>
      <c r="M5" s="16"/>
      <c r="N5" s="16"/>
      <c r="O5" s="17"/>
      <c r="P5" s="18"/>
      <c r="Q5" s="19"/>
      <c r="R5" s="19"/>
      <c r="S5" s="19"/>
      <c r="T5" s="19"/>
      <c r="U5" s="19"/>
      <c r="V5" s="19"/>
      <c r="W5" s="19"/>
      <c r="X5" s="19"/>
      <c r="Y5" s="20"/>
    </row>
    <row r="6" spans="1:25" ht="15.75" customHeight="1" x14ac:dyDescent="0.25">
      <c r="A6" s="37" t="s">
        <v>12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2.75" customHeight="1" x14ac:dyDescent="0.25">
      <c r="A7" s="21" t="s">
        <v>13</v>
      </c>
      <c r="B7" s="21"/>
      <c r="C7" s="38" t="s">
        <v>70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x14ac:dyDescent="0.25">
      <c r="A8" s="21" t="s">
        <v>14</v>
      </c>
      <c r="B8" s="21"/>
      <c r="C8" s="22" t="s">
        <v>69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5" t="s">
        <v>15</v>
      </c>
      <c r="P8" s="30">
        <v>36250</v>
      </c>
      <c r="Q8" s="30"/>
      <c r="R8" s="30"/>
      <c r="S8" s="21" t="s">
        <v>16</v>
      </c>
      <c r="T8" s="21"/>
      <c r="U8" s="21"/>
      <c r="V8" s="22" t="s">
        <v>17</v>
      </c>
      <c r="W8" s="22"/>
      <c r="X8" s="22"/>
      <c r="Y8" s="22"/>
    </row>
    <row r="9" spans="1:25" ht="12.75" x14ac:dyDescent="0.25">
      <c r="A9" s="35" t="s">
        <v>18</v>
      </c>
      <c r="B9" s="35"/>
      <c r="C9" s="22" t="s">
        <v>72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36" t="s">
        <v>19</v>
      </c>
      <c r="T9" s="36"/>
      <c r="U9" s="36"/>
      <c r="V9" s="22" t="s">
        <v>20</v>
      </c>
      <c r="W9" s="22"/>
      <c r="X9" s="22"/>
      <c r="Y9" s="22"/>
    </row>
    <row r="10" spans="1:25" ht="12.75" x14ac:dyDescent="0.25">
      <c r="A10" s="21" t="s">
        <v>21</v>
      </c>
      <c r="B10" s="21"/>
      <c r="C10" s="22" t="s">
        <v>73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1" t="s">
        <v>22</v>
      </c>
      <c r="T10" s="21"/>
      <c r="U10" s="21"/>
      <c r="V10" s="23" t="s">
        <v>23</v>
      </c>
      <c r="W10" s="23"/>
      <c r="X10" s="23"/>
      <c r="Y10" s="23"/>
    </row>
    <row r="11" spans="1:25" ht="12.75" customHeight="1" x14ac:dyDescent="0.25">
      <c r="A11" s="21" t="s">
        <v>24</v>
      </c>
      <c r="B11" s="21"/>
      <c r="C11" s="22" t="s">
        <v>74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9" t="s">
        <v>25</v>
      </c>
      <c r="T11" s="29"/>
      <c r="U11" s="29"/>
      <c r="V11" s="22" t="s">
        <v>26</v>
      </c>
      <c r="W11" s="22"/>
      <c r="X11" s="22"/>
      <c r="Y11" s="22"/>
    </row>
    <row r="12" spans="1:25" ht="12.75" customHeight="1" x14ac:dyDescent="0.25">
      <c r="A12" s="21" t="s">
        <v>27</v>
      </c>
      <c r="B12" s="21"/>
      <c r="C12" s="22" t="s">
        <v>71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9" t="s">
        <v>28</v>
      </c>
      <c r="T12" s="29"/>
      <c r="U12" s="29"/>
      <c r="V12" s="22" t="s">
        <v>29</v>
      </c>
      <c r="W12" s="22"/>
      <c r="X12" s="22"/>
      <c r="Y12" s="22"/>
    </row>
    <row r="13" spans="1:25" ht="15" x14ac:dyDescent="0.25">
      <c r="A13" s="21" t="s">
        <v>30</v>
      </c>
      <c r="B13" s="21"/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T13" s="27"/>
      <c r="U13" s="28"/>
      <c r="V13" s="22"/>
      <c r="W13" s="22"/>
      <c r="X13" s="22"/>
      <c r="Y13" s="22"/>
    </row>
    <row r="14" spans="1:25" ht="12.75" x14ac:dyDescent="0.25">
      <c r="A14" s="50" t="s">
        <v>31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 t="s">
        <v>32</v>
      </c>
      <c r="V14" s="50"/>
      <c r="W14" s="50"/>
      <c r="X14" s="50"/>
      <c r="Y14" s="50"/>
    </row>
    <row r="15" spans="1:25" ht="12.75" x14ac:dyDescent="0.25">
      <c r="A15" s="35" t="s">
        <v>18</v>
      </c>
      <c r="B15" s="35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0" t="s">
        <v>33</v>
      </c>
      <c r="V15" s="50"/>
      <c r="W15" s="50"/>
      <c r="X15" s="50"/>
      <c r="Y15" s="50"/>
    </row>
    <row r="16" spans="1:25" ht="15.75" x14ac:dyDescent="0.25">
      <c r="A16" s="35"/>
      <c r="B16" s="35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49" t="s">
        <v>37</v>
      </c>
      <c r="V16" s="49"/>
      <c r="W16" s="49"/>
      <c r="X16" s="49"/>
      <c r="Y16" s="49"/>
    </row>
    <row r="17" spans="1:29" ht="12.75" x14ac:dyDescent="0.25">
      <c r="A17" s="21" t="s">
        <v>21</v>
      </c>
      <c r="B17" s="21"/>
      <c r="C17" s="55" t="s">
        <v>77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3" t="s">
        <v>34</v>
      </c>
      <c r="V17" s="53"/>
      <c r="W17" s="53"/>
      <c r="X17" s="53"/>
      <c r="Y17" s="53"/>
    </row>
    <row r="18" spans="1:29" ht="9" customHeight="1" x14ac:dyDescent="0.25">
      <c r="A18" s="21"/>
      <c r="B18" s="21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/>
      <c r="U18" s="49"/>
      <c r="V18" s="49"/>
      <c r="W18" s="49"/>
      <c r="X18" s="49"/>
      <c r="Y18" s="49"/>
    </row>
    <row r="19" spans="1:29" ht="12.75" x14ac:dyDescent="0.25">
      <c r="A19" s="29" t="s">
        <v>35</v>
      </c>
      <c r="B19" s="29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48" t="s">
        <v>36</v>
      </c>
      <c r="V19" s="48"/>
      <c r="W19" s="48"/>
      <c r="X19" s="48"/>
      <c r="Y19" s="48"/>
    </row>
    <row r="20" spans="1:29" ht="15.75" x14ac:dyDescent="0.25">
      <c r="A20" s="29"/>
      <c r="B20" s="29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  <c r="U20" s="49"/>
      <c r="V20" s="49"/>
      <c r="W20" s="49"/>
      <c r="X20" s="49"/>
      <c r="Y20" s="49"/>
      <c r="AA20" s="6"/>
      <c r="AB20" s="6"/>
      <c r="AC20" s="6"/>
    </row>
    <row r="21" spans="1:29" ht="12" customHeight="1" x14ac:dyDescent="0.25">
      <c r="A21" s="50" t="s">
        <v>38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1" t="s">
        <v>39</v>
      </c>
      <c r="M21" s="51"/>
      <c r="N21" s="51"/>
      <c r="O21" s="51"/>
      <c r="P21" s="52" t="s">
        <v>40</v>
      </c>
      <c r="Q21" s="52"/>
      <c r="R21" s="52"/>
      <c r="S21" s="52"/>
      <c r="T21" s="52"/>
      <c r="U21" s="53" t="s">
        <v>41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44886</v>
      </c>
      <c r="M22" s="65"/>
      <c r="N22" s="65"/>
      <c r="O22" s="65"/>
      <c r="P22" s="66" t="s">
        <v>67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9" ht="15.75" customHeight="1" x14ac:dyDescent="0.25">
      <c r="A24" s="33" t="s">
        <v>0</v>
      </c>
      <c r="B24" s="33"/>
      <c r="C24" s="33" t="s">
        <v>42</v>
      </c>
      <c r="D24" s="33"/>
      <c r="E24" s="33" t="s">
        <v>43</v>
      </c>
      <c r="F24" s="33"/>
      <c r="G24" s="33"/>
      <c r="H24" s="33"/>
      <c r="I24" s="33" t="s">
        <v>44</v>
      </c>
      <c r="J24" s="33"/>
      <c r="K24" s="33"/>
      <c r="L24" s="33"/>
      <c r="M24" s="33" t="s">
        <v>2</v>
      </c>
      <c r="N24" s="33"/>
      <c r="O24" s="33"/>
      <c r="P24" s="33"/>
      <c r="Q24" s="33"/>
      <c r="R24" s="33"/>
      <c r="S24" s="33"/>
      <c r="T24" s="33"/>
      <c r="U24" s="33" t="s">
        <v>3</v>
      </c>
      <c r="V24" s="33"/>
      <c r="W24" s="33" t="s">
        <v>45</v>
      </c>
      <c r="X24" s="33"/>
      <c r="Y24" s="33"/>
    </row>
    <row r="25" spans="1:29" ht="183" customHeight="1" x14ac:dyDescent="0.25">
      <c r="A25" s="68">
        <v>3</v>
      </c>
      <c r="B25" s="68"/>
      <c r="C25" s="30" t="s">
        <v>46</v>
      </c>
      <c r="D25" s="30"/>
      <c r="E25" s="69"/>
      <c r="F25" s="69"/>
      <c r="G25" s="69"/>
      <c r="H25" s="69"/>
      <c r="I25" s="70" t="s">
        <v>78</v>
      </c>
      <c r="J25" s="70"/>
      <c r="K25" s="70"/>
      <c r="L25" s="70"/>
      <c r="M25" s="71" t="s">
        <v>79</v>
      </c>
      <c r="N25" s="71"/>
      <c r="O25" s="71"/>
      <c r="P25" s="71"/>
      <c r="Q25" s="71"/>
      <c r="R25" s="71"/>
      <c r="S25" s="71"/>
      <c r="T25" s="71"/>
      <c r="U25" s="72">
        <v>674.13792999999998</v>
      </c>
      <c r="V25" s="72"/>
      <c r="W25" s="72">
        <f>U25*A25</f>
        <v>2022.4137900000001</v>
      </c>
      <c r="X25" s="72"/>
      <c r="Y25" s="72"/>
    </row>
    <row r="26" spans="1:29" ht="183" customHeight="1" x14ac:dyDescent="0.25">
      <c r="A26" s="68">
        <v>3</v>
      </c>
      <c r="B26" s="68"/>
      <c r="C26" s="30" t="s">
        <v>46</v>
      </c>
      <c r="D26" s="30"/>
      <c r="E26" s="69"/>
      <c r="F26" s="69"/>
      <c r="G26" s="69"/>
      <c r="H26" s="69"/>
      <c r="I26" s="70" t="s">
        <v>80</v>
      </c>
      <c r="J26" s="70"/>
      <c r="K26" s="70"/>
      <c r="L26" s="70"/>
      <c r="M26" s="71" t="s">
        <v>79</v>
      </c>
      <c r="N26" s="71"/>
      <c r="O26" s="71"/>
      <c r="P26" s="71"/>
      <c r="Q26" s="71"/>
      <c r="R26" s="71"/>
      <c r="S26" s="71"/>
      <c r="T26" s="71"/>
      <c r="U26" s="72">
        <v>674.13792999999998</v>
      </c>
      <c r="V26" s="72"/>
      <c r="W26" s="72">
        <f>U26*A26</f>
        <v>2022.4137900000001</v>
      </c>
      <c r="X26" s="72"/>
      <c r="Y26" s="72"/>
    </row>
    <row r="27" spans="1:29" ht="183" customHeight="1" x14ac:dyDescent="0.25">
      <c r="A27" s="68">
        <v>3</v>
      </c>
      <c r="B27" s="68"/>
      <c r="C27" s="30" t="s">
        <v>46</v>
      </c>
      <c r="D27" s="30"/>
      <c r="E27" s="69"/>
      <c r="F27" s="69"/>
      <c r="G27" s="69"/>
      <c r="H27" s="69"/>
      <c r="I27" s="70" t="s">
        <v>82</v>
      </c>
      <c r="J27" s="70"/>
      <c r="K27" s="70"/>
      <c r="L27" s="70"/>
      <c r="M27" s="71" t="s">
        <v>81</v>
      </c>
      <c r="N27" s="71"/>
      <c r="O27" s="71"/>
      <c r="P27" s="71"/>
      <c r="Q27" s="71"/>
      <c r="R27" s="71"/>
      <c r="S27" s="71"/>
      <c r="T27" s="71"/>
      <c r="U27" s="72">
        <v>674.13792999999998</v>
      </c>
      <c r="V27" s="72"/>
      <c r="W27" s="72">
        <f>U27*A27</f>
        <v>2022.4137900000001</v>
      </c>
      <c r="X27" s="72"/>
      <c r="Y27" s="72"/>
    </row>
    <row r="28" spans="1:29" ht="9.9499999999999993" customHeight="1" x14ac:dyDescent="0.25">
      <c r="A28" s="68"/>
      <c r="B28" s="68"/>
      <c r="C28" s="30"/>
      <c r="D28" s="30"/>
      <c r="E28" s="87"/>
      <c r="F28" s="87"/>
      <c r="G28" s="87"/>
      <c r="H28" s="87"/>
      <c r="I28" s="70"/>
      <c r="J28" s="70"/>
      <c r="K28" s="70"/>
      <c r="L28" s="70"/>
      <c r="M28" s="88"/>
      <c r="N28" s="88"/>
      <c r="O28" s="88"/>
      <c r="P28" s="88"/>
      <c r="Q28" s="88"/>
      <c r="R28" s="88"/>
      <c r="S28" s="88"/>
      <c r="T28" s="88"/>
      <c r="U28" s="72"/>
      <c r="V28" s="72"/>
      <c r="W28" s="72"/>
      <c r="X28" s="72"/>
      <c r="Y28" s="72"/>
    </row>
    <row r="29" spans="1:29" ht="30" customHeight="1" x14ac:dyDescent="0.25">
      <c r="A29" s="84" t="s">
        <v>47</v>
      </c>
      <c r="B29" s="84"/>
      <c r="C29" s="84"/>
      <c r="D29" s="84"/>
      <c r="E29" s="84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21" t="s">
        <v>1</v>
      </c>
      <c r="U29" s="21"/>
      <c r="V29" s="21"/>
      <c r="W29" s="72">
        <f>SUM(W25:Y28)</f>
        <v>6067.2413699999997</v>
      </c>
      <c r="X29" s="72"/>
      <c r="Y29" s="72"/>
    </row>
    <row r="30" spans="1:29" ht="18" customHeight="1" x14ac:dyDescent="0.25">
      <c r="A30" s="21" t="s">
        <v>48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21" t="s">
        <v>49</v>
      </c>
      <c r="U30" s="21"/>
      <c r="V30" s="21"/>
      <c r="W30" s="72">
        <f>W29*0.16</f>
        <v>970.7586192</v>
      </c>
      <c r="X30" s="72"/>
      <c r="Y30" s="72"/>
    </row>
    <row r="31" spans="1:29" ht="18" customHeight="1" x14ac:dyDescent="0.25">
      <c r="A31" s="73" t="s">
        <v>75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21" t="s">
        <v>50</v>
      </c>
      <c r="U31" s="21"/>
      <c r="V31" s="21"/>
      <c r="W31" s="72">
        <f>W30+W29</f>
        <v>7037.9999891999996</v>
      </c>
      <c r="X31" s="72"/>
      <c r="Y31" s="72"/>
    </row>
    <row r="32" spans="1:29" ht="15" customHeight="1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50" t="s">
        <v>51</v>
      </c>
      <c r="U32" s="50"/>
      <c r="V32" s="50"/>
      <c r="W32" s="50"/>
      <c r="X32" s="50"/>
      <c r="Y32" s="50"/>
    </row>
    <row r="33" spans="1:25" ht="9.75" customHeight="1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7"/>
    </row>
    <row r="34" spans="1:25" ht="6" customHeight="1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8"/>
      <c r="U34" s="79"/>
      <c r="V34" s="79"/>
      <c r="W34" s="79"/>
      <c r="X34" s="79"/>
      <c r="Y34" s="80"/>
    </row>
    <row r="35" spans="1:25" ht="14.25" customHeight="1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8"/>
      <c r="U35" s="79"/>
      <c r="V35" s="79"/>
      <c r="W35" s="79"/>
      <c r="X35" s="79"/>
      <c r="Y35" s="80"/>
    </row>
    <row r="36" spans="1:25" ht="15" hidden="1" customHeight="1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8"/>
      <c r="U36" s="79"/>
      <c r="V36" s="79"/>
      <c r="W36" s="79"/>
      <c r="X36" s="79"/>
      <c r="Y36" s="80"/>
    </row>
    <row r="37" spans="1:25" ht="6.7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1"/>
      <c r="U37" s="82"/>
      <c r="V37" s="82"/>
      <c r="W37" s="82"/>
      <c r="X37" s="82"/>
      <c r="Y37" s="83"/>
    </row>
    <row r="38" spans="1:25" ht="15" hidden="1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55" t="s">
        <v>52</v>
      </c>
      <c r="U38" s="56"/>
      <c r="V38" s="56"/>
      <c r="W38" s="56"/>
      <c r="X38" s="56"/>
      <c r="Y38" s="57"/>
    </row>
    <row r="39" spans="1:25" ht="15" customHeight="1" x14ac:dyDescent="0.25">
      <c r="A39" s="93" t="s">
        <v>53</v>
      </c>
      <c r="B39" s="94"/>
      <c r="C39" s="94"/>
      <c r="D39" s="101" t="s">
        <v>54</v>
      </c>
      <c r="E39" s="101"/>
      <c r="F39" s="102"/>
      <c r="G39" s="91"/>
      <c r="H39" s="92"/>
      <c r="I39" s="103" t="s">
        <v>55</v>
      </c>
      <c r="J39" s="101"/>
      <c r="K39" s="101"/>
      <c r="L39" s="102"/>
      <c r="M39" s="104"/>
      <c r="N39" s="105"/>
      <c r="O39" s="103" t="s">
        <v>56</v>
      </c>
      <c r="P39" s="101"/>
      <c r="Q39" s="102"/>
      <c r="R39" s="91" t="s">
        <v>37</v>
      </c>
      <c r="S39" s="92"/>
      <c r="T39" s="32" t="s">
        <v>57</v>
      </c>
      <c r="U39" s="50"/>
      <c r="V39" s="50"/>
      <c r="W39" s="50"/>
      <c r="X39" s="50"/>
      <c r="Y39" s="50"/>
    </row>
    <row r="40" spans="1:25" ht="15" customHeight="1" x14ac:dyDescent="0.25">
      <c r="A40" s="93" t="s">
        <v>58</v>
      </c>
      <c r="B40" s="94"/>
      <c r="C40" s="94"/>
      <c r="D40" s="94"/>
      <c r="E40" s="94"/>
      <c r="F40" s="94"/>
      <c r="G40" s="94"/>
      <c r="H40" s="95" t="s">
        <v>59</v>
      </c>
      <c r="I40" s="96"/>
      <c r="J40" s="7"/>
      <c r="K40" s="97"/>
      <c r="L40" s="98"/>
      <c r="M40" s="98"/>
      <c r="N40" s="98"/>
      <c r="O40" s="98"/>
      <c r="P40" s="98"/>
      <c r="Q40" s="94" t="s">
        <v>60</v>
      </c>
      <c r="R40" s="94"/>
      <c r="S40" s="7"/>
      <c r="T40" s="76"/>
      <c r="U40" s="76"/>
      <c r="V40" s="76"/>
      <c r="W40" s="76"/>
      <c r="X40" s="76"/>
      <c r="Y40" s="77"/>
    </row>
    <row r="41" spans="1:25" ht="15" customHeight="1" x14ac:dyDescent="0.25">
      <c r="A41" s="8" t="s">
        <v>61</v>
      </c>
      <c r="B41" s="9"/>
      <c r="D41" s="99" t="s">
        <v>62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100"/>
      <c r="T41" s="82"/>
      <c r="U41" s="82"/>
      <c r="V41" s="82"/>
      <c r="W41" s="82"/>
      <c r="X41" s="82"/>
      <c r="Y41" s="83"/>
    </row>
    <row r="42" spans="1:25" ht="15" customHeight="1" x14ac:dyDescent="0.25">
      <c r="A42" s="37" t="s">
        <v>63</v>
      </c>
      <c r="B42" s="37"/>
      <c r="C42" s="37"/>
      <c r="D42" s="37"/>
      <c r="E42" s="37"/>
      <c r="F42" s="37"/>
      <c r="G42" s="37"/>
      <c r="H42" s="37" t="s">
        <v>64</v>
      </c>
      <c r="I42" s="37"/>
      <c r="J42" s="37"/>
      <c r="K42" s="37"/>
      <c r="L42" s="37"/>
      <c r="M42" s="37" t="s">
        <v>65</v>
      </c>
      <c r="N42" s="37"/>
      <c r="O42" s="37"/>
      <c r="P42" s="37"/>
      <c r="Q42" s="37"/>
      <c r="R42" s="37"/>
      <c r="S42" s="37" t="s">
        <v>66</v>
      </c>
      <c r="T42" s="50"/>
      <c r="U42" s="50"/>
      <c r="V42" s="50"/>
      <c r="W42" s="50"/>
      <c r="X42" s="50"/>
      <c r="Y42" s="50"/>
    </row>
    <row r="43" spans="1:25" ht="21" customHeight="1" x14ac:dyDescent="0.25">
      <c r="A43" s="89"/>
      <c r="B43" s="89"/>
      <c r="C43" s="89"/>
      <c r="D43" s="89"/>
      <c r="E43" s="89"/>
      <c r="F43" s="89"/>
      <c r="G43" s="89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</mergeCells>
  <pageMargins left="0.35433070866141736" right="0" top="0" bottom="0" header="0" footer="0.11811023622047245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2" sqref="C2"/>
    </sheetView>
  </sheetViews>
  <sheetFormatPr baseColWidth="10" defaultRowHeight="12.75" x14ac:dyDescent="0.2"/>
  <cols>
    <col min="1" max="1" width="9" style="109" customWidth="1"/>
    <col min="2" max="2" width="10.42578125" style="109" customWidth="1"/>
    <col min="3" max="3" width="73.28515625" style="118" customWidth="1"/>
    <col min="4" max="4" width="9.28515625" style="109" bestFit="1" customWidth="1"/>
    <col min="5" max="5" width="7.7109375" style="109" bestFit="1" customWidth="1"/>
    <col min="6" max="6" width="9.85546875" style="119" customWidth="1"/>
    <col min="7" max="7" width="11.42578125" style="119"/>
    <col min="8" max="256" width="11.42578125" style="109"/>
    <col min="257" max="257" width="9" style="109" customWidth="1"/>
    <col min="258" max="258" width="10.42578125" style="109" customWidth="1"/>
    <col min="259" max="259" width="73.28515625" style="109" customWidth="1"/>
    <col min="260" max="260" width="9.28515625" style="109" bestFit="1" customWidth="1"/>
    <col min="261" max="261" width="7.7109375" style="109" bestFit="1" customWidth="1"/>
    <col min="262" max="262" width="9.85546875" style="109" customWidth="1"/>
    <col min="263" max="512" width="11.42578125" style="109"/>
    <col min="513" max="513" width="9" style="109" customWidth="1"/>
    <col min="514" max="514" width="10.42578125" style="109" customWidth="1"/>
    <col min="515" max="515" width="73.28515625" style="109" customWidth="1"/>
    <col min="516" max="516" width="9.28515625" style="109" bestFit="1" customWidth="1"/>
    <col min="517" max="517" width="7.7109375" style="109" bestFit="1" customWidth="1"/>
    <col min="518" max="518" width="9.85546875" style="109" customWidth="1"/>
    <col min="519" max="768" width="11.42578125" style="109"/>
    <col min="769" max="769" width="9" style="109" customWidth="1"/>
    <col min="770" max="770" width="10.42578125" style="109" customWidth="1"/>
    <col min="771" max="771" width="73.28515625" style="109" customWidth="1"/>
    <col min="772" max="772" width="9.28515625" style="109" bestFit="1" customWidth="1"/>
    <col min="773" max="773" width="7.7109375" style="109" bestFit="1" customWidth="1"/>
    <col min="774" max="774" width="9.85546875" style="109" customWidth="1"/>
    <col min="775" max="1024" width="11.42578125" style="109"/>
    <col min="1025" max="1025" width="9" style="109" customWidth="1"/>
    <col min="1026" max="1026" width="10.42578125" style="109" customWidth="1"/>
    <col min="1027" max="1027" width="73.28515625" style="109" customWidth="1"/>
    <col min="1028" max="1028" width="9.28515625" style="109" bestFit="1" customWidth="1"/>
    <col min="1029" max="1029" width="7.7109375" style="109" bestFit="1" customWidth="1"/>
    <col min="1030" max="1030" width="9.85546875" style="109" customWidth="1"/>
    <col min="1031" max="1280" width="11.42578125" style="109"/>
    <col min="1281" max="1281" width="9" style="109" customWidth="1"/>
    <col min="1282" max="1282" width="10.42578125" style="109" customWidth="1"/>
    <col min="1283" max="1283" width="73.28515625" style="109" customWidth="1"/>
    <col min="1284" max="1284" width="9.28515625" style="109" bestFit="1" customWidth="1"/>
    <col min="1285" max="1285" width="7.7109375" style="109" bestFit="1" customWidth="1"/>
    <col min="1286" max="1286" width="9.85546875" style="109" customWidth="1"/>
    <col min="1287" max="1536" width="11.42578125" style="109"/>
    <col min="1537" max="1537" width="9" style="109" customWidth="1"/>
    <col min="1538" max="1538" width="10.42578125" style="109" customWidth="1"/>
    <col min="1539" max="1539" width="73.28515625" style="109" customWidth="1"/>
    <col min="1540" max="1540" width="9.28515625" style="109" bestFit="1" customWidth="1"/>
    <col min="1541" max="1541" width="7.7109375" style="109" bestFit="1" customWidth="1"/>
    <col min="1542" max="1542" width="9.85546875" style="109" customWidth="1"/>
    <col min="1543" max="1792" width="11.42578125" style="109"/>
    <col min="1793" max="1793" width="9" style="109" customWidth="1"/>
    <col min="1794" max="1794" width="10.42578125" style="109" customWidth="1"/>
    <col min="1795" max="1795" width="73.28515625" style="109" customWidth="1"/>
    <col min="1796" max="1796" width="9.28515625" style="109" bestFit="1" customWidth="1"/>
    <col min="1797" max="1797" width="7.7109375" style="109" bestFit="1" customWidth="1"/>
    <col min="1798" max="1798" width="9.85546875" style="109" customWidth="1"/>
    <col min="1799" max="2048" width="11.42578125" style="109"/>
    <col min="2049" max="2049" width="9" style="109" customWidth="1"/>
    <col min="2050" max="2050" width="10.42578125" style="109" customWidth="1"/>
    <col min="2051" max="2051" width="73.28515625" style="109" customWidth="1"/>
    <col min="2052" max="2052" width="9.28515625" style="109" bestFit="1" customWidth="1"/>
    <col min="2053" max="2053" width="7.7109375" style="109" bestFit="1" customWidth="1"/>
    <col min="2054" max="2054" width="9.85546875" style="109" customWidth="1"/>
    <col min="2055" max="2304" width="11.42578125" style="109"/>
    <col min="2305" max="2305" width="9" style="109" customWidth="1"/>
    <col min="2306" max="2306" width="10.42578125" style="109" customWidth="1"/>
    <col min="2307" max="2307" width="73.28515625" style="109" customWidth="1"/>
    <col min="2308" max="2308" width="9.28515625" style="109" bestFit="1" customWidth="1"/>
    <col min="2309" max="2309" width="7.7109375" style="109" bestFit="1" customWidth="1"/>
    <col min="2310" max="2310" width="9.85546875" style="109" customWidth="1"/>
    <col min="2311" max="2560" width="11.42578125" style="109"/>
    <col min="2561" max="2561" width="9" style="109" customWidth="1"/>
    <col min="2562" max="2562" width="10.42578125" style="109" customWidth="1"/>
    <col min="2563" max="2563" width="73.28515625" style="109" customWidth="1"/>
    <col min="2564" max="2564" width="9.28515625" style="109" bestFit="1" customWidth="1"/>
    <col min="2565" max="2565" width="7.7109375" style="109" bestFit="1" customWidth="1"/>
    <col min="2566" max="2566" width="9.85546875" style="109" customWidth="1"/>
    <col min="2567" max="2816" width="11.42578125" style="109"/>
    <col min="2817" max="2817" width="9" style="109" customWidth="1"/>
    <col min="2818" max="2818" width="10.42578125" style="109" customWidth="1"/>
    <col min="2819" max="2819" width="73.28515625" style="109" customWidth="1"/>
    <col min="2820" max="2820" width="9.28515625" style="109" bestFit="1" customWidth="1"/>
    <col min="2821" max="2821" width="7.7109375" style="109" bestFit="1" customWidth="1"/>
    <col min="2822" max="2822" width="9.85546875" style="109" customWidth="1"/>
    <col min="2823" max="3072" width="11.42578125" style="109"/>
    <col min="3073" max="3073" width="9" style="109" customWidth="1"/>
    <col min="3074" max="3074" width="10.42578125" style="109" customWidth="1"/>
    <col min="3075" max="3075" width="73.28515625" style="109" customWidth="1"/>
    <col min="3076" max="3076" width="9.28515625" style="109" bestFit="1" customWidth="1"/>
    <col min="3077" max="3077" width="7.7109375" style="109" bestFit="1" customWidth="1"/>
    <col min="3078" max="3078" width="9.85546875" style="109" customWidth="1"/>
    <col min="3079" max="3328" width="11.42578125" style="109"/>
    <col min="3329" max="3329" width="9" style="109" customWidth="1"/>
    <col min="3330" max="3330" width="10.42578125" style="109" customWidth="1"/>
    <col min="3331" max="3331" width="73.28515625" style="109" customWidth="1"/>
    <col min="3332" max="3332" width="9.28515625" style="109" bestFit="1" customWidth="1"/>
    <col min="3333" max="3333" width="7.7109375" style="109" bestFit="1" customWidth="1"/>
    <col min="3334" max="3334" width="9.85546875" style="109" customWidth="1"/>
    <col min="3335" max="3584" width="11.42578125" style="109"/>
    <col min="3585" max="3585" width="9" style="109" customWidth="1"/>
    <col min="3586" max="3586" width="10.42578125" style="109" customWidth="1"/>
    <col min="3587" max="3587" width="73.28515625" style="109" customWidth="1"/>
    <col min="3588" max="3588" width="9.28515625" style="109" bestFit="1" customWidth="1"/>
    <col min="3589" max="3589" width="7.7109375" style="109" bestFit="1" customWidth="1"/>
    <col min="3590" max="3590" width="9.85546875" style="109" customWidth="1"/>
    <col min="3591" max="3840" width="11.42578125" style="109"/>
    <col min="3841" max="3841" width="9" style="109" customWidth="1"/>
    <col min="3842" max="3842" width="10.42578125" style="109" customWidth="1"/>
    <col min="3843" max="3843" width="73.28515625" style="109" customWidth="1"/>
    <col min="3844" max="3844" width="9.28515625" style="109" bestFit="1" customWidth="1"/>
    <col min="3845" max="3845" width="7.7109375" style="109" bestFit="1" customWidth="1"/>
    <col min="3846" max="3846" width="9.85546875" style="109" customWidth="1"/>
    <col min="3847" max="4096" width="11.42578125" style="109"/>
    <col min="4097" max="4097" width="9" style="109" customWidth="1"/>
    <col min="4098" max="4098" width="10.42578125" style="109" customWidth="1"/>
    <col min="4099" max="4099" width="73.28515625" style="109" customWidth="1"/>
    <col min="4100" max="4100" width="9.28515625" style="109" bestFit="1" customWidth="1"/>
    <col min="4101" max="4101" width="7.7109375" style="109" bestFit="1" customWidth="1"/>
    <col min="4102" max="4102" width="9.85546875" style="109" customWidth="1"/>
    <col min="4103" max="4352" width="11.42578125" style="109"/>
    <col min="4353" max="4353" width="9" style="109" customWidth="1"/>
    <col min="4354" max="4354" width="10.42578125" style="109" customWidth="1"/>
    <col min="4355" max="4355" width="73.28515625" style="109" customWidth="1"/>
    <col min="4356" max="4356" width="9.28515625" style="109" bestFit="1" customWidth="1"/>
    <col min="4357" max="4357" width="7.7109375" style="109" bestFit="1" customWidth="1"/>
    <col min="4358" max="4358" width="9.85546875" style="109" customWidth="1"/>
    <col min="4359" max="4608" width="11.42578125" style="109"/>
    <col min="4609" max="4609" width="9" style="109" customWidth="1"/>
    <col min="4610" max="4610" width="10.42578125" style="109" customWidth="1"/>
    <col min="4611" max="4611" width="73.28515625" style="109" customWidth="1"/>
    <col min="4612" max="4612" width="9.28515625" style="109" bestFit="1" customWidth="1"/>
    <col min="4613" max="4613" width="7.7109375" style="109" bestFit="1" customWidth="1"/>
    <col min="4614" max="4614" width="9.85546875" style="109" customWidth="1"/>
    <col min="4615" max="4864" width="11.42578125" style="109"/>
    <col min="4865" max="4865" width="9" style="109" customWidth="1"/>
    <col min="4866" max="4866" width="10.42578125" style="109" customWidth="1"/>
    <col min="4867" max="4867" width="73.28515625" style="109" customWidth="1"/>
    <col min="4868" max="4868" width="9.28515625" style="109" bestFit="1" customWidth="1"/>
    <col min="4869" max="4869" width="7.7109375" style="109" bestFit="1" customWidth="1"/>
    <col min="4870" max="4870" width="9.85546875" style="109" customWidth="1"/>
    <col min="4871" max="5120" width="11.42578125" style="109"/>
    <col min="5121" max="5121" width="9" style="109" customWidth="1"/>
    <col min="5122" max="5122" width="10.42578125" style="109" customWidth="1"/>
    <col min="5123" max="5123" width="73.28515625" style="109" customWidth="1"/>
    <col min="5124" max="5124" width="9.28515625" style="109" bestFit="1" customWidth="1"/>
    <col min="5125" max="5125" width="7.7109375" style="109" bestFit="1" customWidth="1"/>
    <col min="5126" max="5126" width="9.85546875" style="109" customWidth="1"/>
    <col min="5127" max="5376" width="11.42578125" style="109"/>
    <col min="5377" max="5377" width="9" style="109" customWidth="1"/>
    <col min="5378" max="5378" width="10.42578125" style="109" customWidth="1"/>
    <col min="5379" max="5379" width="73.28515625" style="109" customWidth="1"/>
    <col min="5380" max="5380" width="9.28515625" style="109" bestFit="1" customWidth="1"/>
    <col min="5381" max="5381" width="7.7109375" style="109" bestFit="1" customWidth="1"/>
    <col min="5382" max="5382" width="9.85546875" style="109" customWidth="1"/>
    <col min="5383" max="5632" width="11.42578125" style="109"/>
    <col min="5633" max="5633" width="9" style="109" customWidth="1"/>
    <col min="5634" max="5634" width="10.42578125" style="109" customWidth="1"/>
    <col min="5635" max="5635" width="73.28515625" style="109" customWidth="1"/>
    <col min="5636" max="5636" width="9.28515625" style="109" bestFit="1" customWidth="1"/>
    <col min="5637" max="5637" width="7.7109375" style="109" bestFit="1" customWidth="1"/>
    <col min="5638" max="5638" width="9.85546875" style="109" customWidth="1"/>
    <col min="5639" max="5888" width="11.42578125" style="109"/>
    <col min="5889" max="5889" width="9" style="109" customWidth="1"/>
    <col min="5890" max="5890" width="10.42578125" style="109" customWidth="1"/>
    <col min="5891" max="5891" width="73.28515625" style="109" customWidth="1"/>
    <col min="5892" max="5892" width="9.28515625" style="109" bestFit="1" customWidth="1"/>
    <col min="5893" max="5893" width="7.7109375" style="109" bestFit="1" customWidth="1"/>
    <col min="5894" max="5894" width="9.85546875" style="109" customWidth="1"/>
    <col min="5895" max="6144" width="11.42578125" style="109"/>
    <col min="6145" max="6145" width="9" style="109" customWidth="1"/>
    <col min="6146" max="6146" width="10.42578125" style="109" customWidth="1"/>
    <col min="6147" max="6147" width="73.28515625" style="109" customWidth="1"/>
    <col min="6148" max="6148" width="9.28515625" style="109" bestFit="1" customWidth="1"/>
    <col min="6149" max="6149" width="7.7109375" style="109" bestFit="1" customWidth="1"/>
    <col min="6150" max="6150" width="9.85546875" style="109" customWidth="1"/>
    <col min="6151" max="6400" width="11.42578125" style="109"/>
    <col min="6401" max="6401" width="9" style="109" customWidth="1"/>
    <col min="6402" max="6402" width="10.42578125" style="109" customWidth="1"/>
    <col min="6403" max="6403" width="73.28515625" style="109" customWidth="1"/>
    <col min="6404" max="6404" width="9.28515625" style="109" bestFit="1" customWidth="1"/>
    <col min="6405" max="6405" width="7.7109375" style="109" bestFit="1" customWidth="1"/>
    <col min="6406" max="6406" width="9.85546875" style="109" customWidth="1"/>
    <col min="6407" max="6656" width="11.42578125" style="109"/>
    <col min="6657" max="6657" width="9" style="109" customWidth="1"/>
    <col min="6658" max="6658" width="10.42578125" style="109" customWidth="1"/>
    <col min="6659" max="6659" width="73.28515625" style="109" customWidth="1"/>
    <col min="6660" max="6660" width="9.28515625" style="109" bestFit="1" customWidth="1"/>
    <col min="6661" max="6661" width="7.7109375" style="109" bestFit="1" customWidth="1"/>
    <col min="6662" max="6662" width="9.85546875" style="109" customWidth="1"/>
    <col min="6663" max="6912" width="11.42578125" style="109"/>
    <col min="6913" max="6913" width="9" style="109" customWidth="1"/>
    <col min="6914" max="6914" width="10.42578125" style="109" customWidth="1"/>
    <col min="6915" max="6915" width="73.28515625" style="109" customWidth="1"/>
    <col min="6916" max="6916" width="9.28515625" style="109" bestFit="1" customWidth="1"/>
    <col min="6917" max="6917" width="7.7109375" style="109" bestFit="1" customWidth="1"/>
    <col min="6918" max="6918" width="9.85546875" style="109" customWidth="1"/>
    <col min="6919" max="7168" width="11.42578125" style="109"/>
    <col min="7169" max="7169" width="9" style="109" customWidth="1"/>
    <col min="7170" max="7170" width="10.42578125" style="109" customWidth="1"/>
    <col min="7171" max="7171" width="73.28515625" style="109" customWidth="1"/>
    <col min="7172" max="7172" width="9.28515625" style="109" bestFit="1" customWidth="1"/>
    <col min="7173" max="7173" width="7.7109375" style="109" bestFit="1" customWidth="1"/>
    <col min="7174" max="7174" width="9.85546875" style="109" customWidth="1"/>
    <col min="7175" max="7424" width="11.42578125" style="109"/>
    <col min="7425" max="7425" width="9" style="109" customWidth="1"/>
    <col min="7426" max="7426" width="10.42578125" style="109" customWidth="1"/>
    <col min="7427" max="7427" width="73.28515625" style="109" customWidth="1"/>
    <col min="7428" max="7428" width="9.28515625" style="109" bestFit="1" customWidth="1"/>
    <col min="7429" max="7429" width="7.7109375" style="109" bestFit="1" customWidth="1"/>
    <col min="7430" max="7430" width="9.85546875" style="109" customWidth="1"/>
    <col min="7431" max="7680" width="11.42578125" style="109"/>
    <col min="7681" max="7681" width="9" style="109" customWidth="1"/>
    <col min="7682" max="7682" width="10.42578125" style="109" customWidth="1"/>
    <col min="7683" max="7683" width="73.28515625" style="109" customWidth="1"/>
    <col min="7684" max="7684" width="9.28515625" style="109" bestFit="1" customWidth="1"/>
    <col min="7685" max="7685" width="7.7109375" style="109" bestFit="1" customWidth="1"/>
    <col min="7686" max="7686" width="9.85546875" style="109" customWidth="1"/>
    <col min="7687" max="7936" width="11.42578125" style="109"/>
    <col min="7937" max="7937" width="9" style="109" customWidth="1"/>
    <col min="7938" max="7938" width="10.42578125" style="109" customWidth="1"/>
    <col min="7939" max="7939" width="73.28515625" style="109" customWidth="1"/>
    <col min="7940" max="7940" width="9.28515625" style="109" bestFit="1" customWidth="1"/>
    <col min="7941" max="7941" width="7.7109375" style="109" bestFit="1" customWidth="1"/>
    <col min="7942" max="7942" width="9.85546875" style="109" customWidth="1"/>
    <col min="7943" max="8192" width="11.42578125" style="109"/>
    <col min="8193" max="8193" width="9" style="109" customWidth="1"/>
    <col min="8194" max="8194" width="10.42578125" style="109" customWidth="1"/>
    <col min="8195" max="8195" width="73.28515625" style="109" customWidth="1"/>
    <col min="8196" max="8196" width="9.28515625" style="109" bestFit="1" customWidth="1"/>
    <col min="8197" max="8197" width="7.7109375" style="109" bestFit="1" customWidth="1"/>
    <col min="8198" max="8198" width="9.85546875" style="109" customWidth="1"/>
    <col min="8199" max="8448" width="11.42578125" style="109"/>
    <col min="8449" max="8449" width="9" style="109" customWidth="1"/>
    <col min="8450" max="8450" width="10.42578125" style="109" customWidth="1"/>
    <col min="8451" max="8451" width="73.28515625" style="109" customWidth="1"/>
    <col min="8452" max="8452" width="9.28515625" style="109" bestFit="1" customWidth="1"/>
    <col min="8453" max="8453" width="7.7109375" style="109" bestFit="1" customWidth="1"/>
    <col min="8454" max="8454" width="9.85546875" style="109" customWidth="1"/>
    <col min="8455" max="8704" width="11.42578125" style="109"/>
    <col min="8705" max="8705" width="9" style="109" customWidth="1"/>
    <col min="8706" max="8706" width="10.42578125" style="109" customWidth="1"/>
    <col min="8707" max="8707" width="73.28515625" style="109" customWidth="1"/>
    <col min="8708" max="8708" width="9.28515625" style="109" bestFit="1" customWidth="1"/>
    <col min="8709" max="8709" width="7.7109375" style="109" bestFit="1" customWidth="1"/>
    <col min="8710" max="8710" width="9.85546875" style="109" customWidth="1"/>
    <col min="8711" max="8960" width="11.42578125" style="109"/>
    <col min="8961" max="8961" width="9" style="109" customWidth="1"/>
    <col min="8962" max="8962" width="10.42578125" style="109" customWidth="1"/>
    <col min="8963" max="8963" width="73.28515625" style="109" customWidth="1"/>
    <col min="8964" max="8964" width="9.28515625" style="109" bestFit="1" customWidth="1"/>
    <col min="8965" max="8965" width="7.7109375" style="109" bestFit="1" customWidth="1"/>
    <col min="8966" max="8966" width="9.85546875" style="109" customWidth="1"/>
    <col min="8967" max="9216" width="11.42578125" style="109"/>
    <col min="9217" max="9217" width="9" style="109" customWidth="1"/>
    <col min="9218" max="9218" width="10.42578125" style="109" customWidth="1"/>
    <col min="9219" max="9219" width="73.28515625" style="109" customWidth="1"/>
    <col min="9220" max="9220" width="9.28515625" style="109" bestFit="1" customWidth="1"/>
    <col min="9221" max="9221" width="7.7109375" style="109" bestFit="1" customWidth="1"/>
    <col min="9222" max="9222" width="9.85546875" style="109" customWidth="1"/>
    <col min="9223" max="9472" width="11.42578125" style="109"/>
    <col min="9473" max="9473" width="9" style="109" customWidth="1"/>
    <col min="9474" max="9474" width="10.42578125" style="109" customWidth="1"/>
    <col min="9475" max="9475" width="73.28515625" style="109" customWidth="1"/>
    <col min="9476" max="9476" width="9.28515625" style="109" bestFit="1" customWidth="1"/>
    <col min="9477" max="9477" width="7.7109375" style="109" bestFit="1" customWidth="1"/>
    <col min="9478" max="9478" width="9.85546875" style="109" customWidth="1"/>
    <col min="9479" max="9728" width="11.42578125" style="109"/>
    <col min="9729" max="9729" width="9" style="109" customWidth="1"/>
    <col min="9730" max="9730" width="10.42578125" style="109" customWidth="1"/>
    <col min="9731" max="9731" width="73.28515625" style="109" customWidth="1"/>
    <col min="9732" max="9732" width="9.28515625" style="109" bestFit="1" customWidth="1"/>
    <col min="9733" max="9733" width="7.7109375" style="109" bestFit="1" customWidth="1"/>
    <col min="9734" max="9734" width="9.85546875" style="109" customWidth="1"/>
    <col min="9735" max="9984" width="11.42578125" style="109"/>
    <col min="9985" max="9985" width="9" style="109" customWidth="1"/>
    <col min="9986" max="9986" width="10.42578125" style="109" customWidth="1"/>
    <col min="9987" max="9987" width="73.28515625" style="109" customWidth="1"/>
    <col min="9988" max="9988" width="9.28515625" style="109" bestFit="1" customWidth="1"/>
    <col min="9989" max="9989" width="7.7109375" style="109" bestFit="1" customWidth="1"/>
    <col min="9990" max="9990" width="9.85546875" style="109" customWidth="1"/>
    <col min="9991" max="10240" width="11.42578125" style="109"/>
    <col min="10241" max="10241" width="9" style="109" customWidth="1"/>
    <col min="10242" max="10242" width="10.42578125" style="109" customWidth="1"/>
    <col min="10243" max="10243" width="73.28515625" style="109" customWidth="1"/>
    <col min="10244" max="10244" width="9.28515625" style="109" bestFit="1" customWidth="1"/>
    <col min="10245" max="10245" width="7.7109375" style="109" bestFit="1" customWidth="1"/>
    <col min="10246" max="10246" width="9.85546875" style="109" customWidth="1"/>
    <col min="10247" max="10496" width="11.42578125" style="109"/>
    <col min="10497" max="10497" width="9" style="109" customWidth="1"/>
    <col min="10498" max="10498" width="10.42578125" style="109" customWidth="1"/>
    <col min="10499" max="10499" width="73.28515625" style="109" customWidth="1"/>
    <col min="10500" max="10500" width="9.28515625" style="109" bestFit="1" customWidth="1"/>
    <col min="10501" max="10501" width="7.7109375" style="109" bestFit="1" customWidth="1"/>
    <col min="10502" max="10502" width="9.85546875" style="109" customWidth="1"/>
    <col min="10503" max="10752" width="11.42578125" style="109"/>
    <col min="10753" max="10753" width="9" style="109" customWidth="1"/>
    <col min="10754" max="10754" width="10.42578125" style="109" customWidth="1"/>
    <col min="10755" max="10755" width="73.28515625" style="109" customWidth="1"/>
    <col min="10756" max="10756" width="9.28515625" style="109" bestFit="1" customWidth="1"/>
    <col min="10757" max="10757" width="7.7109375" style="109" bestFit="1" customWidth="1"/>
    <col min="10758" max="10758" width="9.85546875" style="109" customWidth="1"/>
    <col min="10759" max="11008" width="11.42578125" style="109"/>
    <col min="11009" max="11009" width="9" style="109" customWidth="1"/>
    <col min="11010" max="11010" width="10.42578125" style="109" customWidth="1"/>
    <col min="11011" max="11011" width="73.28515625" style="109" customWidth="1"/>
    <col min="11012" max="11012" width="9.28515625" style="109" bestFit="1" customWidth="1"/>
    <col min="11013" max="11013" width="7.7109375" style="109" bestFit="1" customWidth="1"/>
    <col min="11014" max="11014" width="9.85546875" style="109" customWidth="1"/>
    <col min="11015" max="11264" width="11.42578125" style="109"/>
    <col min="11265" max="11265" width="9" style="109" customWidth="1"/>
    <col min="11266" max="11266" width="10.42578125" style="109" customWidth="1"/>
    <col min="11267" max="11267" width="73.28515625" style="109" customWidth="1"/>
    <col min="11268" max="11268" width="9.28515625" style="109" bestFit="1" customWidth="1"/>
    <col min="11269" max="11269" width="7.7109375" style="109" bestFit="1" customWidth="1"/>
    <col min="11270" max="11270" width="9.85546875" style="109" customWidth="1"/>
    <col min="11271" max="11520" width="11.42578125" style="109"/>
    <col min="11521" max="11521" width="9" style="109" customWidth="1"/>
    <col min="11522" max="11522" width="10.42578125" style="109" customWidth="1"/>
    <col min="11523" max="11523" width="73.28515625" style="109" customWidth="1"/>
    <col min="11524" max="11524" width="9.28515625" style="109" bestFit="1" customWidth="1"/>
    <col min="11525" max="11525" width="7.7109375" style="109" bestFit="1" customWidth="1"/>
    <col min="11526" max="11526" width="9.85546875" style="109" customWidth="1"/>
    <col min="11527" max="11776" width="11.42578125" style="109"/>
    <col min="11777" max="11777" width="9" style="109" customWidth="1"/>
    <col min="11778" max="11778" width="10.42578125" style="109" customWidth="1"/>
    <col min="11779" max="11779" width="73.28515625" style="109" customWidth="1"/>
    <col min="11780" max="11780" width="9.28515625" style="109" bestFit="1" customWidth="1"/>
    <col min="11781" max="11781" width="7.7109375" style="109" bestFit="1" customWidth="1"/>
    <col min="11782" max="11782" width="9.85546875" style="109" customWidth="1"/>
    <col min="11783" max="12032" width="11.42578125" style="109"/>
    <col min="12033" max="12033" width="9" style="109" customWidth="1"/>
    <col min="12034" max="12034" width="10.42578125" style="109" customWidth="1"/>
    <col min="12035" max="12035" width="73.28515625" style="109" customWidth="1"/>
    <col min="12036" max="12036" width="9.28515625" style="109" bestFit="1" customWidth="1"/>
    <col min="12037" max="12037" width="7.7109375" style="109" bestFit="1" customWidth="1"/>
    <col min="12038" max="12038" width="9.85546875" style="109" customWidth="1"/>
    <col min="12039" max="12288" width="11.42578125" style="109"/>
    <col min="12289" max="12289" width="9" style="109" customWidth="1"/>
    <col min="12290" max="12290" width="10.42578125" style="109" customWidth="1"/>
    <col min="12291" max="12291" width="73.28515625" style="109" customWidth="1"/>
    <col min="12292" max="12292" width="9.28515625" style="109" bestFit="1" customWidth="1"/>
    <col min="12293" max="12293" width="7.7109375" style="109" bestFit="1" customWidth="1"/>
    <col min="12294" max="12294" width="9.85546875" style="109" customWidth="1"/>
    <col min="12295" max="12544" width="11.42578125" style="109"/>
    <col min="12545" max="12545" width="9" style="109" customWidth="1"/>
    <col min="12546" max="12546" width="10.42578125" style="109" customWidth="1"/>
    <col min="12547" max="12547" width="73.28515625" style="109" customWidth="1"/>
    <col min="12548" max="12548" width="9.28515625" style="109" bestFit="1" customWidth="1"/>
    <col min="12549" max="12549" width="7.7109375" style="109" bestFit="1" customWidth="1"/>
    <col min="12550" max="12550" width="9.85546875" style="109" customWidth="1"/>
    <col min="12551" max="12800" width="11.42578125" style="109"/>
    <col min="12801" max="12801" width="9" style="109" customWidth="1"/>
    <col min="12802" max="12802" width="10.42578125" style="109" customWidth="1"/>
    <col min="12803" max="12803" width="73.28515625" style="109" customWidth="1"/>
    <col min="12804" max="12804" width="9.28515625" style="109" bestFit="1" customWidth="1"/>
    <col min="12805" max="12805" width="7.7109375" style="109" bestFit="1" customWidth="1"/>
    <col min="12806" max="12806" width="9.85546875" style="109" customWidth="1"/>
    <col min="12807" max="13056" width="11.42578125" style="109"/>
    <col min="13057" max="13057" width="9" style="109" customWidth="1"/>
    <col min="13058" max="13058" width="10.42578125" style="109" customWidth="1"/>
    <col min="13059" max="13059" width="73.28515625" style="109" customWidth="1"/>
    <col min="13060" max="13060" width="9.28515625" style="109" bestFit="1" customWidth="1"/>
    <col min="13061" max="13061" width="7.7109375" style="109" bestFit="1" customWidth="1"/>
    <col min="13062" max="13062" width="9.85546875" style="109" customWidth="1"/>
    <col min="13063" max="13312" width="11.42578125" style="109"/>
    <col min="13313" max="13313" width="9" style="109" customWidth="1"/>
    <col min="13314" max="13314" width="10.42578125" style="109" customWidth="1"/>
    <col min="13315" max="13315" width="73.28515625" style="109" customWidth="1"/>
    <col min="13316" max="13316" width="9.28515625" style="109" bestFit="1" customWidth="1"/>
    <col min="13317" max="13317" width="7.7109375" style="109" bestFit="1" customWidth="1"/>
    <col min="13318" max="13318" width="9.85546875" style="109" customWidth="1"/>
    <col min="13319" max="13568" width="11.42578125" style="109"/>
    <col min="13569" max="13569" width="9" style="109" customWidth="1"/>
    <col min="13570" max="13570" width="10.42578125" style="109" customWidth="1"/>
    <col min="13571" max="13571" width="73.28515625" style="109" customWidth="1"/>
    <col min="13572" max="13572" width="9.28515625" style="109" bestFit="1" customWidth="1"/>
    <col min="13573" max="13573" width="7.7109375" style="109" bestFit="1" customWidth="1"/>
    <col min="13574" max="13574" width="9.85546875" style="109" customWidth="1"/>
    <col min="13575" max="13824" width="11.42578125" style="109"/>
    <col min="13825" max="13825" width="9" style="109" customWidth="1"/>
    <col min="13826" max="13826" width="10.42578125" style="109" customWidth="1"/>
    <col min="13827" max="13827" width="73.28515625" style="109" customWidth="1"/>
    <col min="13828" max="13828" width="9.28515625" style="109" bestFit="1" customWidth="1"/>
    <col min="13829" max="13829" width="7.7109375" style="109" bestFit="1" customWidth="1"/>
    <col min="13830" max="13830" width="9.85546875" style="109" customWidth="1"/>
    <col min="13831" max="14080" width="11.42578125" style="109"/>
    <col min="14081" max="14081" width="9" style="109" customWidth="1"/>
    <col min="14082" max="14082" width="10.42578125" style="109" customWidth="1"/>
    <col min="14083" max="14083" width="73.28515625" style="109" customWidth="1"/>
    <col min="14084" max="14084" width="9.28515625" style="109" bestFit="1" customWidth="1"/>
    <col min="14085" max="14085" width="7.7109375" style="109" bestFit="1" customWidth="1"/>
    <col min="14086" max="14086" width="9.85546875" style="109" customWidth="1"/>
    <col min="14087" max="14336" width="11.42578125" style="109"/>
    <col min="14337" max="14337" width="9" style="109" customWidth="1"/>
    <col min="14338" max="14338" width="10.42578125" style="109" customWidth="1"/>
    <col min="14339" max="14339" width="73.28515625" style="109" customWidth="1"/>
    <col min="14340" max="14340" width="9.28515625" style="109" bestFit="1" customWidth="1"/>
    <col min="14341" max="14341" width="7.7109375" style="109" bestFit="1" customWidth="1"/>
    <col min="14342" max="14342" width="9.85546875" style="109" customWidth="1"/>
    <col min="14343" max="14592" width="11.42578125" style="109"/>
    <col min="14593" max="14593" width="9" style="109" customWidth="1"/>
    <col min="14594" max="14594" width="10.42578125" style="109" customWidth="1"/>
    <col min="14595" max="14595" width="73.28515625" style="109" customWidth="1"/>
    <col min="14596" max="14596" width="9.28515625" style="109" bestFit="1" customWidth="1"/>
    <col min="14597" max="14597" width="7.7109375" style="109" bestFit="1" customWidth="1"/>
    <col min="14598" max="14598" width="9.85546875" style="109" customWidth="1"/>
    <col min="14599" max="14848" width="11.42578125" style="109"/>
    <col min="14849" max="14849" width="9" style="109" customWidth="1"/>
    <col min="14850" max="14850" width="10.42578125" style="109" customWidth="1"/>
    <col min="14851" max="14851" width="73.28515625" style="109" customWidth="1"/>
    <col min="14852" max="14852" width="9.28515625" style="109" bestFit="1" customWidth="1"/>
    <col min="14853" max="14853" width="7.7109375" style="109" bestFit="1" customWidth="1"/>
    <col min="14854" max="14854" width="9.85546875" style="109" customWidth="1"/>
    <col min="14855" max="15104" width="11.42578125" style="109"/>
    <col min="15105" max="15105" width="9" style="109" customWidth="1"/>
    <col min="15106" max="15106" width="10.42578125" style="109" customWidth="1"/>
    <col min="15107" max="15107" width="73.28515625" style="109" customWidth="1"/>
    <col min="15108" max="15108" width="9.28515625" style="109" bestFit="1" customWidth="1"/>
    <col min="15109" max="15109" width="7.7109375" style="109" bestFit="1" customWidth="1"/>
    <col min="15110" max="15110" width="9.85546875" style="109" customWidth="1"/>
    <col min="15111" max="15360" width="11.42578125" style="109"/>
    <col min="15361" max="15361" width="9" style="109" customWidth="1"/>
    <col min="15362" max="15362" width="10.42578125" style="109" customWidth="1"/>
    <col min="15363" max="15363" width="73.28515625" style="109" customWidth="1"/>
    <col min="15364" max="15364" width="9.28515625" style="109" bestFit="1" customWidth="1"/>
    <col min="15365" max="15365" width="7.7109375" style="109" bestFit="1" customWidth="1"/>
    <col min="15366" max="15366" width="9.85546875" style="109" customWidth="1"/>
    <col min="15367" max="15616" width="11.42578125" style="109"/>
    <col min="15617" max="15617" width="9" style="109" customWidth="1"/>
    <col min="15618" max="15618" width="10.42578125" style="109" customWidth="1"/>
    <col min="15619" max="15619" width="73.28515625" style="109" customWidth="1"/>
    <col min="15620" max="15620" width="9.28515625" style="109" bestFit="1" customWidth="1"/>
    <col min="15621" max="15621" width="7.7109375" style="109" bestFit="1" customWidth="1"/>
    <col min="15622" max="15622" width="9.85546875" style="109" customWidth="1"/>
    <col min="15623" max="15872" width="11.42578125" style="109"/>
    <col min="15873" max="15873" width="9" style="109" customWidth="1"/>
    <col min="15874" max="15874" width="10.42578125" style="109" customWidth="1"/>
    <col min="15875" max="15875" width="73.28515625" style="109" customWidth="1"/>
    <col min="15876" max="15876" width="9.28515625" style="109" bestFit="1" customWidth="1"/>
    <col min="15877" max="15877" width="7.7109375" style="109" bestFit="1" customWidth="1"/>
    <col min="15878" max="15878" width="9.85546875" style="109" customWidth="1"/>
    <col min="15879" max="16128" width="11.42578125" style="109"/>
    <col min="16129" max="16129" width="9" style="109" customWidth="1"/>
    <col min="16130" max="16130" width="10.42578125" style="109" customWidth="1"/>
    <col min="16131" max="16131" width="73.28515625" style="109" customWidth="1"/>
    <col min="16132" max="16132" width="9.28515625" style="109" bestFit="1" customWidth="1"/>
    <col min="16133" max="16133" width="7.7109375" style="109" bestFit="1" customWidth="1"/>
    <col min="16134" max="16134" width="9.85546875" style="109" customWidth="1"/>
    <col min="16135" max="16384" width="11.42578125" style="109"/>
  </cols>
  <sheetData>
    <row r="1" spans="1:7" ht="51.75" thickBot="1" x14ac:dyDescent="0.25">
      <c r="A1" s="106" t="s">
        <v>83</v>
      </c>
      <c r="B1" s="106" t="s">
        <v>84</v>
      </c>
      <c r="C1" s="107" t="s">
        <v>85</v>
      </c>
      <c r="D1" s="106" t="s">
        <v>86</v>
      </c>
      <c r="E1" s="106" t="s">
        <v>87</v>
      </c>
      <c r="F1" s="108" t="s">
        <v>88</v>
      </c>
      <c r="G1" s="108" t="s">
        <v>89</v>
      </c>
    </row>
    <row r="2" spans="1:7" ht="204.75" thickBot="1" x14ac:dyDescent="0.25">
      <c r="A2" s="110">
        <v>37</v>
      </c>
      <c r="B2" s="111">
        <v>3</v>
      </c>
      <c r="C2" s="112" t="s">
        <v>90</v>
      </c>
      <c r="D2" s="113">
        <f>F2/1.16</f>
        <v>1100</v>
      </c>
      <c r="E2" s="113">
        <f>D2*0.16</f>
        <v>176</v>
      </c>
      <c r="F2" s="114">
        <v>1276</v>
      </c>
      <c r="G2" s="114">
        <f>F2*B2</f>
        <v>3828</v>
      </c>
    </row>
    <row r="3" spans="1:7" ht="192.75" thickBot="1" x14ac:dyDescent="0.25">
      <c r="A3" s="110">
        <v>46</v>
      </c>
      <c r="B3" s="111">
        <v>3</v>
      </c>
      <c r="C3" s="112" t="s">
        <v>91</v>
      </c>
      <c r="D3" s="113">
        <f>F3/1.16</f>
        <v>1350</v>
      </c>
      <c r="E3" s="113">
        <f>D3*0.16</f>
        <v>216</v>
      </c>
      <c r="F3" s="114">
        <v>1566</v>
      </c>
      <c r="G3" s="114">
        <f>F3*B3</f>
        <v>4698</v>
      </c>
    </row>
    <row r="4" spans="1:7" ht="204.75" thickBot="1" x14ac:dyDescent="0.25">
      <c r="A4" s="110">
        <v>47</v>
      </c>
      <c r="B4" s="111">
        <v>3</v>
      </c>
      <c r="C4" s="112" t="s">
        <v>92</v>
      </c>
      <c r="D4" s="113">
        <f>F4/1.16</f>
        <v>650</v>
      </c>
      <c r="E4" s="113">
        <f>D4*0.16</f>
        <v>104</v>
      </c>
      <c r="F4" s="114">
        <v>754</v>
      </c>
      <c r="G4" s="114">
        <f>F4*B4</f>
        <v>2262</v>
      </c>
    </row>
    <row r="5" spans="1:7" ht="13.5" thickBot="1" x14ac:dyDescent="0.25">
      <c r="A5" s="115" t="s">
        <v>93</v>
      </c>
      <c r="B5" s="115"/>
      <c r="C5" s="115"/>
      <c r="D5" s="115"/>
      <c r="E5" s="115"/>
      <c r="F5" s="116"/>
      <c r="G5" s="117">
        <f>SUM(G2:G4)</f>
        <v>10788</v>
      </c>
    </row>
  </sheetData>
  <pageMargins left="0.39370078740157483" right="0.39370078740157483" top="0.39370078740157483" bottom="0.3937007874015748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2022-10-21T22:12:31Z</cp:lastPrinted>
  <dcterms:created xsi:type="dcterms:W3CDTF">2019-11-09T02:47:23Z</dcterms:created>
  <dcterms:modified xsi:type="dcterms:W3CDTF">2022-11-13T19:02:59Z</dcterms:modified>
</cp:coreProperties>
</file>