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cLine\Documents\AJM\PEDIDOS\"/>
    </mc:Choice>
  </mc:AlternateContent>
  <xr:revisionPtr revIDLastSave="0" documentId="13_ncr:1_{71EC83F4-C760-4DD2-9336-B668D77FB85D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  <sheet name="Logotipos Nuevos" sheetId="2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0" l="1"/>
  <c r="A27" i="20"/>
  <c r="A26" i="20"/>
  <c r="W29" i="20" l="1"/>
  <c r="W27" i="20"/>
  <c r="W26" i="20"/>
  <c r="W31" i="20" l="1"/>
  <c r="W32" i="20" s="1"/>
  <c r="W33" i="20" s="1"/>
</calcChain>
</file>

<file path=xl/sharedStrings.xml><?xml version="1.0" encoding="utf-8"?>
<sst xmlns="http://schemas.openxmlformats.org/spreadsheetml/2006/main" count="104" uniqueCount="95">
  <si>
    <t>Cantidad</t>
  </si>
  <si>
    <t>Subtotal</t>
  </si>
  <si>
    <t>Descripción</t>
  </si>
  <si>
    <t>Precio</t>
  </si>
  <si>
    <t>Título</t>
  </si>
  <si>
    <t>REMISION</t>
  </si>
  <si>
    <t>FOLIO</t>
  </si>
  <si>
    <t>Área</t>
  </si>
  <si>
    <t>Ventas</t>
  </si>
  <si>
    <t>Fecha</t>
  </si>
  <si>
    <t>No. De Cliente</t>
  </si>
  <si>
    <t>No. Pedido</t>
  </si>
  <si>
    <t>Condiciones</t>
  </si>
  <si>
    <t>50% anticipo Saldo contra guia embarques</t>
  </si>
  <si>
    <t>DATOS DE FACTURACIÓN</t>
  </si>
  <si>
    <t xml:space="preserve">Nombre </t>
  </si>
  <si>
    <t>Industrias Ordoñez S.A. de C.V.</t>
  </si>
  <si>
    <t>R.F.C.</t>
  </si>
  <si>
    <t>C.P.</t>
  </si>
  <si>
    <t>Asesor:</t>
  </si>
  <si>
    <t>Sergio Macias</t>
  </si>
  <si>
    <t>Domicilio</t>
  </si>
  <si>
    <t>Calle 20 # 91 entre 13 y 15</t>
  </si>
  <si>
    <t>Levanto Pedido:</t>
  </si>
  <si>
    <t>Laura Sagun</t>
  </si>
  <si>
    <t>Colonia</t>
  </si>
  <si>
    <t>Col. Chuburná C.P. 97205</t>
  </si>
  <si>
    <t>Cliente Nuevo:</t>
  </si>
  <si>
    <t>SI</t>
  </si>
  <si>
    <t>Ciudad</t>
  </si>
  <si>
    <t>Merida, Yucatan</t>
  </si>
  <si>
    <t>Medio</t>
  </si>
  <si>
    <t>Tranporte Consolidado</t>
  </si>
  <si>
    <t>Teléfono</t>
  </si>
  <si>
    <t>999 981 2802</t>
  </si>
  <si>
    <t>LAB</t>
  </si>
  <si>
    <t>Guadalajara</t>
  </si>
  <si>
    <t>E-mail</t>
  </si>
  <si>
    <t>ventas1@ofindustrias.com.mx</t>
  </si>
  <si>
    <t>DATOS DE ENTREGA</t>
  </si>
  <si>
    <t>FORMA DE ENTREGA</t>
  </si>
  <si>
    <t>Embaques por Trailer o Mudanza hasta Merida, El cliente paga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</si>
  <si>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</si>
  <si>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</si>
  <si>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</si>
  <si>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</si>
  <si>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</si>
  <si>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</si>
  <si>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</si>
  <si>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</si>
  <si>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</si>
  <si>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Francisco Celis Canto: 999 125 5314</t>
  </si>
  <si>
    <t>16:00 a 19:00 hrs</t>
  </si>
  <si>
    <t>Unidad</t>
  </si>
  <si>
    <t>Código</t>
  </si>
  <si>
    <t>Medida</t>
  </si>
  <si>
    <t>Importe</t>
  </si>
  <si>
    <t>Piezas</t>
  </si>
  <si>
    <t>120 x 240 cm</t>
  </si>
  <si>
    <t>PIZARRON METÁLICO BLANCO: 240 cm de largo x 120 cm de alto. Garantía: 10 años en condiciones normales de uso. Fabricación en apego a normas de Calidad ISO 9001:2015. Marca: Grupo Arsa. Modelo: Pintaron 120 x 240. Procedencia: México.</t>
  </si>
  <si>
    <t>120 x 60 x  75 cm alto</t>
  </si>
  <si>
    <t>MESA PARA MAESTRO. Características: Cubierta: Longitud 123cm;  Ancho 61cm; Altura 3cm; Garantía: 5 años en condiciones normales de uso.Fabricación en apego a normas de Calidad ISO 9001:2015. Marca: Grupo Arsa. Modelo: Mesa maestro polipropileno. Procedencia: México.</t>
  </si>
  <si>
    <t>Longitud mayor 125 cm x Longitud Menor 69cm x Ancho 56 cm Altura de la superficie de trabajo 55 cm. Altura libre mínima debajo del mueble 36.9 cm</t>
  </si>
  <si>
    <t>MESA TRAPEZOIDAL PARA PREESCOLAR. Características: Cubierta: Medidas: Longitud mayor 123cm;  Longitud Menor 68cm;  Ancho 56cm;  Altura 3.2cm; Peso: 3.00 kilogramos. Garantía del producto: 5 años en condiciones normales de uso. Fabricación en apego a normas de Calidad ISO 9001:2015. Marca: Grupo Arsa. Modelo: Mesa Trapezoidal infantil. Procedencia: México.</t>
  </si>
  <si>
    <t>altura total de 57.5 cm, Altura del piso al asiento de 32 cm, Ancho del asiento 33.5cm Profundidad del asiento 30 cm.</t>
  </si>
  <si>
    <t>SILLA APILABLE PARA PREESCOLAR. Características: Asiento:  Medidas de Frente 33cm; Fondo 30cm. Garantía del producto: 5 años en condiciones normales de uso. Fabricación en apego a normas de Calidad ISO 9001:2015. Marca: Grupo Arsa. Modelo: Silla de Concha. Procedencia: México.</t>
  </si>
  <si>
    <t>Longitud mayor 125 cm x Longitud Menor 69m x Ancho 56 cm Altura de la superficie de trabajo 65 cm. Altura libre mínima debajo del mueble 43.6 cm</t>
  </si>
  <si>
    <t>TRAPEZOIDAL PARA PRIMARIA BAJA PR1 (PRIMER, SEGUNDO Y TERCER GRADO). Características: Cubierta: Medidas: Longitud Mayor 123cm;  Longitud Menor 68cm;  Ancho 56cm;  Altura 3.2cm; Peso: 3.00 kilogramos.Garantía del producto: 5 años en condiciones normales de uso. Fabricación en apego a normas de Calidad ISO 9001:2015. Marca: Grupo Arsa. Modelo: Mesa Trapezoidal.  Procedencia: México.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</si>
  <si>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</si>
  <si>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</si>
  <si>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</si>
  <si>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</si>
  <si>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</si>
  <si>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</si>
  <si>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</si>
  <si>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</si>
  <si>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</si>
  <si>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</si>
  <si>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</si>
  <si>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</si>
  <si>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</si>
  <si>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</si>
  <si>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</si>
  <si>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</si>
  <si>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</si>
  <si>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</si>
  <si>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</si>
  <si>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</si>
  <si>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GDL-209-1</t>
  </si>
  <si>
    <t>Un Millon Quinientos Sesenta y Seis Mil, Ochocientos 40/100 M.N.</t>
  </si>
  <si>
    <r>
      <rPr>
        <b/>
        <sz val="10"/>
        <color rgb="FFFF0000"/>
        <rFont val="Arial"/>
        <family val="2"/>
      </rPr>
      <t xml:space="preserve">OJO. VIERNES 20 CONFIRMAN LOGOTIPOS NUEVOS </t>
    </r>
    <r>
      <rPr>
        <b/>
        <sz val="10"/>
        <color theme="1"/>
        <rFont val="Arial"/>
        <family val="2"/>
      </rPr>
      <t xml:space="preserve">      </t>
    </r>
    <r>
      <rPr>
        <sz val="10"/>
        <color theme="1"/>
        <rFont val="Arial"/>
        <family val="2"/>
      </rPr>
      <t xml:space="preserve">                                    Contactos para Transportista
Compras: Andrea Hernández Cel. 999 297 6635
Agente de Ventas: Francisco Celis Cel. 999- 125 5314
</t>
    </r>
  </si>
  <si>
    <t>GDL-209- 2</t>
  </si>
  <si>
    <t>TOTALES</t>
  </si>
  <si>
    <t>ninguno</t>
  </si>
  <si>
    <t>NO HAY 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</si>
</sst>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color theme="0" tint="-0.149998474074526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3" fillId="0" borderId="0" xfId="1" applyFont="1" applyAlignment="1">
      <alignment vertical="center"/>
    </xf>
    <xf numFmtId="43" fontId="12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104775</xdr:colOff>
      <xdr:row>25</xdr:row>
      <xdr:rowOff>361950</xdr:rowOff>
    </xdr:from>
    <xdr:ext cx="809625" cy="842247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575" y="5791200"/>
          <a:ext cx="809625" cy="842247"/>
        </a:xfrm>
        <a:prstGeom prst="rect">
          <a:avLst/>
        </a:prstGeom>
      </xdr:spPr>
    </xdr:pic>
    <xdr:clientData/>
  </xdr:oneCellAnchor>
  <xdr:oneCellAnchor>
    <xdr:from>
      <xdr:col>4</xdr:col>
      <xdr:colOff>142875</xdr:colOff>
      <xdr:row>26</xdr:row>
      <xdr:rowOff>662005</xdr:rowOff>
    </xdr:from>
    <xdr:ext cx="647700" cy="547669"/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675" y="7462855"/>
          <a:ext cx="647700" cy="547669"/>
        </a:xfrm>
        <a:prstGeom prst="rect">
          <a:avLst/>
        </a:prstGeom>
      </xdr:spPr>
    </xdr:pic>
    <xdr:clientData/>
  </xdr:oneCellAnchor>
  <xdr:twoCellAnchor editAs="oneCell">
    <xdr:from>
      <xdr:col>4</xdr:col>
      <xdr:colOff>28575</xdr:colOff>
      <xdr:row>27</xdr:row>
      <xdr:rowOff>314325</xdr:rowOff>
    </xdr:from>
    <xdr:to>
      <xdr:col>7</xdr:col>
      <xdr:colOff>200025</xdr:colOff>
      <xdr:row>27</xdr:row>
      <xdr:rowOff>1228725</xdr:rowOff>
    </xdr:to>
    <xdr:pic>
      <xdr:nvPicPr>
        <xdr:cNvPr id="5" name="Imagen 4" descr="SILLA APILABLE INFANTIL EN CONCHA DE PLASTICO POLIPROPILENO ..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829675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180975</xdr:colOff>
      <xdr:row>28</xdr:row>
      <xdr:rowOff>600075</xdr:rowOff>
    </xdr:from>
    <xdr:ext cx="647700" cy="547669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7775" y="10639425"/>
          <a:ext cx="647700" cy="547669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24</xdr:row>
      <xdr:rowOff>323850</xdr:rowOff>
    </xdr:from>
    <xdr:ext cx="946940" cy="561975"/>
    <xdr:pic>
      <xdr:nvPicPr>
        <xdr:cNvPr id="8" name="Imagen 7">
          <a:extLst>
            <a:ext uri="{FF2B5EF4-FFF2-40B4-BE49-F238E27FC236}">
              <a16:creationId xmlns:a16="http://schemas.microsoft.com/office/drawing/2014/main" id="{B8E96E3B-7E00-4C0F-B554-E3190409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4543425"/>
          <a:ext cx="94694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114300</xdr:rowOff>
    </xdr:from>
    <xdr:to>
      <xdr:col>4</xdr:col>
      <xdr:colOff>123468</xdr:colOff>
      <xdr:row>17</xdr:row>
      <xdr:rowOff>94871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304800"/>
          <a:ext cx="2857143" cy="30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5</xdr:row>
      <xdr:rowOff>28575</xdr:rowOff>
    </xdr:from>
    <xdr:to>
      <xdr:col>9</xdr:col>
      <xdr:colOff>142477</xdr:colOff>
      <xdr:row>11</xdr:row>
      <xdr:rowOff>28432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9525" y="981075"/>
          <a:ext cx="3180952" cy="11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tas1@ofindustrias.com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topLeftCell="A29" zoomScaleNormal="100" workbookViewId="0">
      <selection activeCell="S45" sqref="S45:Y45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7" width="3.7109375" style="1"/>
    <col min="28" max="28" width="5" style="1" bestFit="1" customWidth="1"/>
    <col min="29" max="29" width="9.28515625" style="96" bestFit="1" customWidth="1"/>
    <col min="30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51"/>
      <c r="B1" s="51"/>
      <c r="C1" s="51"/>
      <c r="D1" s="51"/>
      <c r="E1" s="51"/>
      <c r="F1" s="51"/>
      <c r="G1" s="94" t="s">
        <v>4</v>
      </c>
      <c r="H1" s="18"/>
      <c r="I1" s="74" t="s">
        <v>5</v>
      </c>
      <c r="J1" s="74"/>
      <c r="K1" s="74"/>
      <c r="L1" s="74"/>
      <c r="M1" s="74"/>
      <c r="N1" s="74"/>
      <c r="O1" s="74"/>
      <c r="P1" s="74"/>
      <c r="Q1" s="74"/>
      <c r="R1" s="74"/>
      <c r="S1" s="74"/>
      <c r="T1" s="55" t="s">
        <v>6</v>
      </c>
      <c r="U1" s="55"/>
      <c r="V1" s="74" t="s">
        <v>88</v>
      </c>
      <c r="W1" s="74"/>
      <c r="X1" s="74"/>
      <c r="Y1" s="74"/>
    </row>
    <row r="2" spans="1:25" ht="35.25" customHeight="1" x14ac:dyDescent="0.25">
      <c r="A2" s="51"/>
      <c r="B2" s="51"/>
      <c r="C2" s="51"/>
      <c r="D2" s="51"/>
      <c r="E2" s="51"/>
      <c r="F2" s="51"/>
      <c r="G2" s="94" t="s">
        <v>7</v>
      </c>
      <c r="H2" s="95"/>
      <c r="I2" s="95"/>
      <c r="J2" s="95"/>
      <c r="K2" s="18"/>
      <c r="L2" s="51" t="s">
        <v>8</v>
      </c>
      <c r="M2" s="51"/>
      <c r="N2" s="51"/>
      <c r="O2" s="51"/>
      <c r="P2" s="51"/>
      <c r="Q2" s="51"/>
      <c r="R2" s="51"/>
      <c r="S2" s="51"/>
      <c r="T2" s="55"/>
      <c r="U2" s="55"/>
      <c r="V2" s="74"/>
      <c r="W2" s="74"/>
      <c r="X2" s="74"/>
      <c r="Y2" s="74"/>
    </row>
    <row r="3" spans="1:25" ht="3" customHeigh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</row>
    <row r="4" spans="1:25" ht="15" customHeight="1" x14ac:dyDescent="0.25">
      <c r="A4" s="76" t="s">
        <v>9</v>
      </c>
      <c r="B4" s="77"/>
      <c r="C4" s="77"/>
      <c r="D4" s="77"/>
      <c r="E4" s="77"/>
      <c r="F4" s="78"/>
      <c r="G4" s="79" t="s">
        <v>10</v>
      </c>
      <c r="H4" s="80"/>
      <c r="I4" s="80"/>
      <c r="J4" s="80"/>
      <c r="K4" s="79" t="s">
        <v>11</v>
      </c>
      <c r="L4" s="80"/>
      <c r="M4" s="80"/>
      <c r="N4" s="80"/>
      <c r="O4" s="81"/>
      <c r="P4" s="2" t="s">
        <v>12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2">
        <v>44153</v>
      </c>
      <c r="B5" s="83"/>
      <c r="C5" s="83"/>
      <c r="D5" s="83"/>
      <c r="E5" s="83"/>
      <c r="F5" s="84"/>
      <c r="G5" s="85"/>
      <c r="H5" s="86"/>
      <c r="I5" s="86"/>
      <c r="J5" s="87"/>
      <c r="K5" s="88" t="s">
        <v>91</v>
      </c>
      <c r="L5" s="89"/>
      <c r="M5" s="89"/>
      <c r="N5" s="89"/>
      <c r="O5" s="90"/>
      <c r="P5" s="91" t="s">
        <v>13</v>
      </c>
      <c r="Q5" s="92"/>
      <c r="R5" s="92"/>
      <c r="S5" s="92"/>
      <c r="T5" s="92"/>
      <c r="U5" s="92"/>
      <c r="V5" s="92"/>
      <c r="W5" s="92"/>
      <c r="X5" s="92"/>
      <c r="Y5" s="93"/>
    </row>
    <row r="6" spans="1:25" ht="15.75" customHeight="1" x14ac:dyDescent="0.25">
      <c r="A6" s="12" t="s">
        <v>14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 ht="12.75" x14ac:dyDescent="0.25">
      <c r="A7" s="37" t="s">
        <v>15</v>
      </c>
      <c r="B7" s="37"/>
      <c r="C7" s="75" t="s">
        <v>16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 spans="1:25" ht="12.75" x14ac:dyDescent="0.25">
      <c r="A8" s="37" t="s">
        <v>17</v>
      </c>
      <c r="B8" s="3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5" t="s">
        <v>18</v>
      </c>
      <c r="P8" s="51">
        <v>97000</v>
      </c>
      <c r="Q8" s="51"/>
      <c r="R8" s="51"/>
      <c r="S8" s="37" t="s">
        <v>19</v>
      </c>
      <c r="T8" s="37"/>
      <c r="U8" s="37"/>
      <c r="V8" s="67" t="s">
        <v>20</v>
      </c>
      <c r="W8" s="67"/>
      <c r="X8" s="67"/>
      <c r="Y8" s="67"/>
    </row>
    <row r="9" spans="1:25" ht="12.75" x14ac:dyDescent="0.25">
      <c r="A9" s="65" t="s">
        <v>21</v>
      </c>
      <c r="B9" s="65"/>
      <c r="C9" s="67" t="s">
        <v>22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73" t="s">
        <v>23</v>
      </c>
      <c r="T9" s="73"/>
      <c r="U9" s="73"/>
      <c r="V9" s="67" t="s">
        <v>24</v>
      </c>
      <c r="W9" s="67"/>
      <c r="X9" s="67"/>
      <c r="Y9" s="67"/>
    </row>
    <row r="10" spans="1:25" ht="12.75" x14ac:dyDescent="0.25">
      <c r="A10" s="37" t="s">
        <v>25</v>
      </c>
      <c r="B10" s="37"/>
      <c r="C10" s="67" t="s">
        <v>26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37" t="s">
        <v>27</v>
      </c>
      <c r="T10" s="37"/>
      <c r="U10" s="37"/>
      <c r="V10" s="74" t="s">
        <v>28</v>
      </c>
      <c r="W10" s="74"/>
      <c r="X10" s="74"/>
      <c r="Y10" s="74"/>
    </row>
    <row r="11" spans="1:25" ht="12.75" x14ac:dyDescent="0.25">
      <c r="A11" s="37" t="s">
        <v>29</v>
      </c>
      <c r="B11" s="37"/>
      <c r="C11" s="67" t="s">
        <v>30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59" t="s">
        <v>31</v>
      </c>
      <c r="T11" s="59"/>
      <c r="U11" s="59"/>
      <c r="V11" s="67" t="s">
        <v>32</v>
      </c>
      <c r="W11" s="67"/>
      <c r="X11" s="67"/>
      <c r="Y11" s="67"/>
    </row>
    <row r="12" spans="1:25" ht="12.75" x14ac:dyDescent="0.25">
      <c r="A12" s="37" t="s">
        <v>33</v>
      </c>
      <c r="B12" s="37"/>
      <c r="C12" s="67" t="s">
        <v>34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59" t="s">
        <v>35</v>
      </c>
      <c r="T12" s="59"/>
      <c r="U12" s="59"/>
      <c r="V12" s="67" t="s">
        <v>36</v>
      </c>
      <c r="W12" s="67"/>
      <c r="X12" s="67"/>
      <c r="Y12" s="67"/>
    </row>
    <row r="13" spans="1:25" ht="15" x14ac:dyDescent="0.25">
      <c r="A13" s="37" t="s">
        <v>37</v>
      </c>
      <c r="B13" s="37"/>
      <c r="C13" s="68" t="s">
        <v>38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70"/>
      <c r="T13" s="71"/>
      <c r="U13" s="72"/>
      <c r="V13" s="67"/>
      <c r="W13" s="67"/>
      <c r="X13" s="67"/>
      <c r="Y13" s="67"/>
    </row>
    <row r="14" spans="1:25" ht="12.75" x14ac:dyDescent="0.25">
      <c r="A14" s="13" t="s">
        <v>39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 t="s">
        <v>40</v>
      </c>
      <c r="V14" s="13"/>
      <c r="W14" s="13"/>
      <c r="X14" s="13"/>
      <c r="Y14" s="13"/>
    </row>
    <row r="15" spans="1:25" ht="12.75" x14ac:dyDescent="0.25">
      <c r="A15" s="65" t="s">
        <v>21</v>
      </c>
      <c r="B15" s="65"/>
      <c r="C15" s="66" t="s">
        <v>41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13" t="s">
        <v>42</v>
      </c>
      <c r="V15" s="13"/>
      <c r="W15" s="13"/>
      <c r="X15" s="13"/>
      <c r="Y15" s="13"/>
    </row>
    <row r="16" spans="1:25" ht="12.75" x14ac:dyDescent="0.25">
      <c r="A16" s="65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</row>
    <row r="17" spans="1:29" ht="12.75" x14ac:dyDescent="0.25">
      <c r="A17" s="37" t="s">
        <v>25</v>
      </c>
      <c r="B17" s="3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4" t="s">
        <v>43</v>
      </c>
      <c r="V17" s="64"/>
      <c r="W17" s="64"/>
      <c r="X17" s="64"/>
      <c r="Y17" s="64"/>
    </row>
    <row r="18" spans="1:29" ht="9" customHeight="1" x14ac:dyDescent="0.25">
      <c r="A18" s="37"/>
      <c r="B18" s="3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9" ht="12.75" x14ac:dyDescent="0.25">
      <c r="A19" s="59" t="s">
        <v>44</v>
      </c>
      <c r="B19" s="5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60" t="s">
        <v>45</v>
      </c>
      <c r="V19" s="60"/>
      <c r="W19" s="60"/>
      <c r="X19" s="60"/>
      <c r="Y19" s="60"/>
    </row>
    <row r="20" spans="1:29" ht="15.75" x14ac:dyDescent="0.25">
      <c r="A20" s="59"/>
      <c r="B20" s="5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61" t="s">
        <v>46</v>
      </c>
      <c r="V20" s="61"/>
      <c r="W20" s="61"/>
      <c r="X20" s="61"/>
      <c r="Y20" s="61"/>
      <c r="AA20" s="6"/>
      <c r="AB20" s="6"/>
      <c r="AC20" s="97"/>
    </row>
    <row r="21" spans="1:29" ht="12" customHeight="1" x14ac:dyDescent="0.25">
      <c r="A21" s="13" t="s">
        <v>47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62" t="s">
        <v>48</v>
      </c>
      <c r="M21" s="62"/>
      <c r="N21" s="62"/>
      <c r="O21" s="62"/>
      <c r="P21" s="63" t="s">
        <v>49</v>
      </c>
      <c r="Q21" s="63"/>
      <c r="R21" s="63"/>
      <c r="S21" s="63"/>
      <c r="T21" s="63"/>
      <c r="U21" s="64" t="s">
        <v>50</v>
      </c>
      <c r="V21" s="64"/>
      <c r="W21" s="64"/>
      <c r="X21" s="64"/>
      <c r="Y21" s="64"/>
      <c r="AA21" s="6"/>
      <c r="AB21" s="6"/>
      <c r="AC21" s="97"/>
    </row>
    <row r="22" spans="1:29" ht="15.75" x14ac:dyDescent="0.25">
      <c r="A22" s="36" t="s">
        <v>51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56">
        <v>44168</v>
      </c>
      <c r="M22" s="56"/>
      <c r="N22" s="56"/>
      <c r="O22" s="56"/>
      <c r="P22" s="57" t="s">
        <v>52</v>
      </c>
      <c r="Q22" s="57"/>
      <c r="R22" s="57"/>
      <c r="S22" s="57"/>
      <c r="T22" s="57"/>
      <c r="U22" s="58"/>
      <c r="V22" s="58"/>
      <c r="W22" s="58"/>
      <c r="X22" s="58"/>
      <c r="Y22" s="58"/>
      <c r="AA22" s="6"/>
      <c r="AB22" s="6"/>
      <c r="AC22" s="97"/>
    </row>
    <row r="23" spans="1:29" ht="5.25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spans="1:29" ht="15.75" customHeight="1" x14ac:dyDescent="0.25">
      <c r="A24" s="55" t="s">
        <v>0</v>
      </c>
      <c r="B24" s="55"/>
      <c r="C24" s="55" t="s">
        <v>53</v>
      </c>
      <c r="D24" s="55"/>
      <c r="E24" s="55" t="s">
        <v>54</v>
      </c>
      <c r="F24" s="55"/>
      <c r="G24" s="55"/>
      <c r="H24" s="55"/>
      <c r="I24" s="55" t="s">
        <v>55</v>
      </c>
      <c r="J24" s="55"/>
      <c r="K24" s="55"/>
      <c r="L24" s="55"/>
      <c r="M24" s="55" t="s">
        <v>2</v>
      </c>
      <c r="N24" s="55"/>
      <c r="O24" s="55"/>
      <c r="P24" s="55"/>
      <c r="Q24" s="55"/>
      <c r="R24" s="55"/>
      <c r="S24" s="55"/>
      <c r="T24" s="55"/>
      <c r="U24" s="55" t="s">
        <v>3</v>
      </c>
      <c r="V24" s="55"/>
      <c r="W24" s="55" t="s">
        <v>56</v>
      </c>
      <c r="X24" s="55"/>
      <c r="Y24" s="55"/>
      <c r="AB24" s="1" t="s">
        <v>92</v>
      </c>
    </row>
    <row r="25" spans="1:29" ht="95.25" customHeight="1" x14ac:dyDescent="0.25">
      <c r="A25" s="50" t="s">
        <v>93</v>
      </c>
      <c r="B25" s="50"/>
      <c r="C25" s="51"/>
      <c r="D25" s="51"/>
      <c r="E25" s="52"/>
      <c r="F25" s="52"/>
      <c r="G25" s="52"/>
      <c r="H25" s="52"/>
      <c r="I25" s="53" t="s">
        <v>58</v>
      </c>
      <c r="J25" s="53"/>
      <c r="K25" s="53"/>
      <c r="L25" s="53"/>
      <c r="M25" s="54" t="s">
        <v>59</v>
      </c>
      <c r="N25" s="54"/>
      <c r="O25" s="54"/>
      <c r="P25" s="54"/>
      <c r="Q25" s="54"/>
      <c r="R25" s="54"/>
      <c r="S25" s="54"/>
      <c r="T25" s="54"/>
      <c r="U25" s="99" t="s">
        <v>94</v>
      </c>
      <c r="V25" s="99"/>
      <c r="W25" s="99" t="s">
        <v>94</v>
      </c>
      <c r="X25" s="99"/>
      <c r="Y25" s="99"/>
      <c r="AB25" s="98">
        <v>148</v>
      </c>
      <c r="AC25" s="96">
        <v>1370</v>
      </c>
    </row>
    <row r="26" spans="1:29" ht="108" customHeight="1" x14ac:dyDescent="0.25">
      <c r="A26" s="50">
        <f>AB26-160</f>
        <v>261</v>
      </c>
      <c r="B26" s="50"/>
      <c r="C26" s="51" t="s">
        <v>57</v>
      </c>
      <c r="D26" s="51"/>
      <c r="E26" s="52"/>
      <c r="F26" s="52"/>
      <c r="G26" s="52"/>
      <c r="H26" s="52"/>
      <c r="I26" s="53" t="s">
        <v>60</v>
      </c>
      <c r="J26" s="53"/>
      <c r="K26" s="53"/>
      <c r="L26" s="53"/>
      <c r="M26" s="54" t="s">
        <v>61</v>
      </c>
      <c r="N26" s="54"/>
      <c r="O26" s="54"/>
      <c r="P26" s="54"/>
      <c r="Q26" s="54"/>
      <c r="R26" s="54"/>
      <c r="S26" s="54"/>
      <c r="T26" s="54"/>
      <c r="U26" s="38">
        <v>585</v>
      </c>
      <c r="V26" s="38"/>
      <c r="W26" s="38">
        <f t="shared" ref="W25:W30" si="0">U26*A26</f>
        <v>152685</v>
      </c>
      <c r="X26" s="38"/>
      <c r="Y26" s="38"/>
      <c r="AB26" s="98">
        <v>421</v>
      </c>
      <c r="AC26" s="96">
        <v>585</v>
      </c>
    </row>
    <row r="27" spans="1:29" ht="135" customHeight="1" x14ac:dyDescent="0.25">
      <c r="A27" s="50">
        <f>AB27-452</f>
        <v>836</v>
      </c>
      <c r="B27" s="50"/>
      <c r="C27" s="51" t="s">
        <v>57</v>
      </c>
      <c r="D27" s="51"/>
      <c r="E27" s="52"/>
      <c r="F27" s="52"/>
      <c r="G27" s="52"/>
      <c r="H27" s="52"/>
      <c r="I27" s="53" t="s">
        <v>62</v>
      </c>
      <c r="J27" s="53"/>
      <c r="K27" s="53"/>
      <c r="L27" s="53"/>
      <c r="M27" s="54" t="s">
        <v>63</v>
      </c>
      <c r="N27" s="54"/>
      <c r="O27" s="54"/>
      <c r="P27" s="54"/>
      <c r="Q27" s="54"/>
      <c r="R27" s="54"/>
      <c r="S27" s="54"/>
      <c r="T27" s="54"/>
      <c r="U27" s="38">
        <v>510</v>
      </c>
      <c r="V27" s="38"/>
      <c r="W27" s="38">
        <f t="shared" si="0"/>
        <v>426360</v>
      </c>
      <c r="X27" s="38"/>
      <c r="Y27" s="38"/>
      <c r="AB27" s="98">
        <v>1288</v>
      </c>
      <c r="AC27" s="96">
        <v>507.5</v>
      </c>
    </row>
    <row r="28" spans="1:29" ht="120" customHeight="1" x14ac:dyDescent="0.25">
      <c r="A28" s="50" t="s">
        <v>93</v>
      </c>
      <c r="B28" s="50"/>
      <c r="C28" s="51"/>
      <c r="D28" s="51"/>
      <c r="E28" s="52"/>
      <c r="F28" s="52"/>
      <c r="G28" s="52"/>
      <c r="H28" s="52"/>
      <c r="I28" s="53" t="s">
        <v>64</v>
      </c>
      <c r="J28" s="53"/>
      <c r="K28" s="53"/>
      <c r="L28" s="53"/>
      <c r="M28" s="54" t="s">
        <v>65</v>
      </c>
      <c r="N28" s="54"/>
      <c r="O28" s="54"/>
      <c r="P28" s="54"/>
      <c r="Q28" s="54"/>
      <c r="R28" s="54"/>
      <c r="S28" s="54"/>
      <c r="T28" s="54"/>
      <c r="U28" s="99" t="s">
        <v>94</v>
      </c>
      <c r="V28" s="99"/>
      <c r="W28" s="99" t="s">
        <v>94</v>
      </c>
      <c r="X28" s="99"/>
      <c r="Y28" s="99"/>
      <c r="AB28" s="98">
        <v>2548</v>
      </c>
      <c r="AC28" s="96">
        <v>140</v>
      </c>
    </row>
    <row r="29" spans="1:29" ht="146.25" customHeight="1" x14ac:dyDescent="0.25">
      <c r="A29" s="50">
        <f>AB29-882</f>
        <v>864</v>
      </c>
      <c r="B29" s="50"/>
      <c r="C29" s="51" t="s">
        <v>57</v>
      </c>
      <c r="D29" s="51"/>
      <c r="E29" s="52"/>
      <c r="F29" s="52"/>
      <c r="G29" s="52"/>
      <c r="H29" s="52"/>
      <c r="I29" s="53" t="s">
        <v>66</v>
      </c>
      <c r="J29" s="53"/>
      <c r="K29" s="53"/>
      <c r="L29" s="53"/>
      <c r="M29" s="54" t="s">
        <v>67</v>
      </c>
      <c r="N29" s="54"/>
      <c r="O29" s="54"/>
      <c r="P29" s="54"/>
      <c r="Q29" s="54"/>
      <c r="R29" s="54"/>
      <c r="S29" s="54"/>
      <c r="T29" s="54"/>
      <c r="U29" s="38">
        <v>515</v>
      </c>
      <c r="V29" s="38"/>
      <c r="W29" s="38">
        <f t="shared" si="0"/>
        <v>444960</v>
      </c>
      <c r="X29" s="38"/>
      <c r="Y29" s="38"/>
      <c r="AB29" s="98">
        <v>1746</v>
      </c>
      <c r="AC29" s="96">
        <v>512.5</v>
      </c>
    </row>
    <row r="30" spans="1:29" ht="54" customHeight="1" x14ac:dyDescent="0.25">
      <c r="A30" s="50"/>
      <c r="B30" s="50"/>
      <c r="C30" s="51"/>
      <c r="D30" s="51"/>
      <c r="E30" s="52"/>
      <c r="F30" s="52"/>
      <c r="G30" s="52"/>
      <c r="H30" s="52"/>
      <c r="I30" s="53"/>
      <c r="J30" s="53"/>
      <c r="K30" s="53"/>
      <c r="L30" s="53"/>
      <c r="M30" s="54"/>
      <c r="N30" s="54"/>
      <c r="O30" s="54"/>
      <c r="P30" s="54"/>
      <c r="Q30" s="54"/>
      <c r="R30" s="54"/>
      <c r="S30" s="54"/>
      <c r="T30" s="54"/>
      <c r="U30" s="38"/>
      <c r="V30" s="38"/>
      <c r="W30" s="38"/>
      <c r="X30" s="38"/>
      <c r="Y30" s="38"/>
    </row>
    <row r="31" spans="1:29" ht="30" customHeight="1" x14ac:dyDescent="0.25">
      <c r="A31" s="47" t="s">
        <v>68</v>
      </c>
      <c r="B31" s="47"/>
      <c r="C31" s="47"/>
      <c r="D31" s="47"/>
      <c r="E31" s="47"/>
      <c r="F31" s="48" t="s">
        <v>89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37" t="s">
        <v>1</v>
      </c>
      <c r="U31" s="37"/>
      <c r="V31" s="37"/>
      <c r="W31" s="38">
        <f>SUM(W25:Y30)</f>
        <v>1024005</v>
      </c>
      <c r="X31" s="38"/>
      <c r="Y31" s="38"/>
    </row>
    <row r="32" spans="1:29" ht="18" customHeight="1" x14ac:dyDescent="0.25">
      <c r="A32" s="37" t="s">
        <v>69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37" t="s">
        <v>70</v>
      </c>
      <c r="U32" s="37"/>
      <c r="V32" s="37"/>
      <c r="W32" s="38">
        <f>W31*0.16</f>
        <v>163840.80000000002</v>
      </c>
      <c r="X32" s="38"/>
      <c r="Y32" s="38"/>
    </row>
    <row r="33" spans="1:25" ht="18" customHeight="1" x14ac:dyDescent="0.25">
      <c r="A33" s="36" t="s">
        <v>90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7" t="s">
        <v>71</v>
      </c>
      <c r="U33" s="37"/>
      <c r="V33" s="37"/>
      <c r="W33" s="38">
        <f>W32+W31</f>
        <v>1187845.8</v>
      </c>
      <c r="X33" s="38"/>
      <c r="Y33" s="38"/>
    </row>
    <row r="34" spans="1:25" ht="15" customHeight="1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13" t="s">
        <v>72</v>
      </c>
      <c r="U34" s="13"/>
      <c r="V34" s="13"/>
      <c r="W34" s="13"/>
      <c r="X34" s="13"/>
      <c r="Y34" s="13"/>
    </row>
    <row r="35" spans="1:25" ht="9.75" customHeight="1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9"/>
      <c r="U35" s="25"/>
      <c r="V35" s="25"/>
      <c r="W35" s="25"/>
      <c r="X35" s="25"/>
      <c r="Y35" s="26"/>
    </row>
    <row r="36" spans="1:25" ht="6" customHeight="1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40"/>
      <c r="U36" s="41"/>
      <c r="V36" s="41"/>
      <c r="W36" s="41"/>
      <c r="X36" s="41"/>
      <c r="Y36" s="42"/>
    </row>
    <row r="37" spans="1:25" ht="14.25" customHeight="1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40"/>
      <c r="U37" s="41"/>
      <c r="V37" s="41"/>
      <c r="W37" s="41"/>
      <c r="X37" s="41"/>
      <c r="Y37" s="42"/>
    </row>
    <row r="38" spans="1:25" ht="15" hidden="1" customHeight="1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40"/>
      <c r="U38" s="41"/>
      <c r="V38" s="41"/>
      <c r="W38" s="41"/>
      <c r="X38" s="41"/>
      <c r="Y38" s="42"/>
    </row>
    <row r="39" spans="1:25" ht="6.75" customHeight="1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43"/>
      <c r="U39" s="27"/>
      <c r="V39" s="27"/>
      <c r="W39" s="27"/>
      <c r="X39" s="27"/>
      <c r="Y39" s="28"/>
    </row>
    <row r="40" spans="1:25" ht="15" hidden="1" customHeight="1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44" t="s">
        <v>73</v>
      </c>
      <c r="U40" s="45"/>
      <c r="V40" s="45"/>
      <c r="W40" s="45"/>
      <c r="X40" s="45"/>
      <c r="Y40" s="46"/>
    </row>
    <row r="41" spans="1:25" ht="15" customHeight="1" x14ac:dyDescent="0.25">
      <c r="A41" s="19" t="s">
        <v>74</v>
      </c>
      <c r="B41" s="20"/>
      <c r="C41" s="20"/>
      <c r="D41" s="31" t="s">
        <v>75</v>
      </c>
      <c r="E41" s="31"/>
      <c r="F41" s="32"/>
      <c r="G41" s="16"/>
      <c r="H41" s="17"/>
      <c r="I41" s="33" t="s">
        <v>76</v>
      </c>
      <c r="J41" s="31"/>
      <c r="K41" s="31"/>
      <c r="L41" s="32"/>
      <c r="M41" s="34"/>
      <c r="N41" s="35"/>
      <c r="O41" s="33" t="s">
        <v>77</v>
      </c>
      <c r="P41" s="31"/>
      <c r="Q41" s="32"/>
      <c r="R41" s="16" t="s">
        <v>46</v>
      </c>
      <c r="S41" s="17"/>
      <c r="T41" s="18" t="s">
        <v>78</v>
      </c>
      <c r="U41" s="13"/>
      <c r="V41" s="13"/>
      <c r="W41" s="13"/>
      <c r="X41" s="13"/>
      <c r="Y41" s="13"/>
    </row>
    <row r="42" spans="1:25" ht="15" customHeight="1" x14ac:dyDescent="0.25">
      <c r="A42" s="19" t="s">
        <v>79</v>
      </c>
      <c r="B42" s="20"/>
      <c r="C42" s="20"/>
      <c r="D42" s="20"/>
      <c r="E42" s="20"/>
      <c r="F42" s="20"/>
      <c r="G42" s="20"/>
      <c r="H42" s="21" t="s">
        <v>80</v>
      </c>
      <c r="I42" s="22"/>
      <c r="J42" s="7"/>
      <c r="K42" s="23"/>
      <c r="L42" s="24"/>
      <c r="M42" s="24"/>
      <c r="N42" s="24"/>
      <c r="O42" s="24"/>
      <c r="P42" s="24"/>
      <c r="Q42" s="20" t="s">
        <v>81</v>
      </c>
      <c r="R42" s="20"/>
      <c r="S42" s="7"/>
      <c r="T42" s="25"/>
      <c r="U42" s="25"/>
      <c r="V42" s="25"/>
      <c r="W42" s="25"/>
      <c r="X42" s="25"/>
      <c r="Y42" s="26"/>
    </row>
    <row r="43" spans="1:25" ht="15" customHeight="1" x14ac:dyDescent="0.25">
      <c r="A43" s="8" t="s">
        <v>82</v>
      </c>
      <c r="B43" s="9"/>
      <c r="D43" s="29" t="s">
        <v>83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0"/>
      <c r="T43" s="27"/>
      <c r="U43" s="27"/>
      <c r="V43" s="27"/>
      <c r="W43" s="27"/>
      <c r="X43" s="27"/>
      <c r="Y43" s="28"/>
    </row>
    <row r="44" spans="1:25" ht="15" customHeight="1" x14ac:dyDescent="0.25">
      <c r="A44" s="12" t="s">
        <v>84</v>
      </c>
      <c r="B44" s="12"/>
      <c r="C44" s="12"/>
      <c r="D44" s="12"/>
      <c r="E44" s="12"/>
      <c r="F44" s="12"/>
      <c r="G44" s="12"/>
      <c r="H44" s="12" t="s">
        <v>85</v>
      </c>
      <c r="I44" s="12"/>
      <c r="J44" s="12"/>
      <c r="K44" s="12"/>
      <c r="L44" s="12"/>
      <c r="M44" s="12" t="s">
        <v>86</v>
      </c>
      <c r="N44" s="12"/>
      <c r="O44" s="12"/>
      <c r="P44" s="12"/>
      <c r="Q44" s="12"/>
      <c r="R44" s="12"/>
      <c r="S44" s="12" t="s">
        <v>87</v>
      </c>
      <c r="T44" s="13"/>
      <c r="U44" s="13"/>
      <c r="V44" s="13"/>
      <c r="W44" s="13"/>
      <c r="X44" s="13"/>
      <c r="Y44" s="13"/>
    </row>
    <row r="45" spans="1:25" ht="21" customHeight="1" x14ac:dyDescent="0.25">
      <c r="A45" s="14"/>
      <c r="B45" s="14"/>
      <c r="C45" s="14"/>
      <c r="D45" s="14"/>
      <c r="E45" s="14"/>
      <c r="F45" s="14"/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8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9:B20"/>
    <mergeCell ref="C19:T20"/>
    <mergeCell ref="U19:Y19"/>
    <mergeCell ref="U20:Y20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W28:Y28"/>
    <mergeCell ref="A29:B29"/>
    <mergeCell ref="C29:D29"/>
    <mergeCell ref="E29:H29"/>
    <mergeCell ref="I29:L29"/>
    <mergeCell ref="M29:T29"/>
    <mergeCell ref="U29:V29"/>
    <mergeCell ref="W29:Y29"/>
    <mergeCell ref="A28:B28"/>
    <mergeCell ref="C28:D28"/>
    <mergeCell ref="E28:H28"/>
    <mergeCell ref="I28:L28"/>
    <mergeCell ref="M28:T28"/>
    <mergeCell ref="U28:V28"/>
    <mergeCell ref="A33:S40"/>
    <mergeCell ref="T33:V33"/>
    <mergeCell ref="W33:Y33"/>
    <mergeCell ref="T34:Y34"/>
    <mergeCell ref="T35:Y39"/>
    <mergeCell ref="T40:Y40"/>
    <mergeCell ref="W30:Y30"/>
    <mergeCell ref="A31:E31"/>
    <mergeCell ref="F31:S31"/>
    <mergeCell ref="T31:V31"/>
    <mergeCell ref="W31:Y31"/>
    <mergeCell ref="A32:S32"/>
    <mergeCell ref="T32:V32"/>
    <mergeCell ref="W32:Y32"/>
    <mergeCell ref="A30:B30"/>
    <mergeCell ref="C30:D30"/>
    <mergeCell ref="E30:H30"/>
    <mergeCell ref="I30:L30"/>
    <mergeCell ref="M30:T30"/>
    <mergeCell ref="U30:V30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</mergeCells>
  <hyperlinks>
    <hyperlink ref="C13" r:id="rId1" xr:uid="{00000000-0004-0000-0000-000000000000}"/>
  </hyperlinks>
  <pageMargins left="0.35433070866141736" right="0" top="0" bottom="0" header="0" footer="0.11811023622047245"/>
  <pageSetup scale="90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Logotipos Nuevos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EcLine</cp:lastModifiedBy>
  <cp:lastPrinted>2020-11-15T17:05:57Z</cp:lastPrinted>
  <dcterms:created xsi:type="dcterms:W3CDTF">2019-11-09T02:47:23Z</dcterms:created>
  <dcterms:modified xsi:type="dcterms:W3CDTF">2020-12-04T20:18:07Z</dcterms:modified>
</cp:coreProperties>
</file>