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 1"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M9">
      <text>
        <t xml:space="preserve">Conclusiones:
Se hizo concurrencia en 3 instancias:
-la multiplicacion entre fila y columna
-la multiplicacion entre fila y matriz
-la multiplicacion de matrices
la tercer opcion fue descartada de inmediato ya que ni siquiera generaba mas de un hilo de trabajo.
la primer opcion tambien se descarto ya que generaba tantos hilos como celdas habian, este efecto se conoce como alta granularidad ademas de existir otro aspecto que ralentizaba el proceso como lo es el constante cambio de contexto.
Por lo que la mejor opcion fue la segunda ya que en efecto si lograba reducir el tiempo de ejecucion del algoritmo secuencial y no sufria por los problemas antes mencionados
	-Daniel Villada</t>
      </text>
    </comment>
  </commentList>
</comments>
</file>

<file path=xl/sharedStrings.xml><?xml version="1.0" encoding="utf-8"?>
<sst xmlns="http://schemas.openxmlformats.org/spreadsheetml/2006/main" count="35" uniqueCount="19">
  <si>
    <t>Secuencial</t>
  </si>
  <si>
    <t>Tamaño Matriz</t>
  </si>
  <si>
    <t>total celdas</t>
  </si>
  <si>
    <t>Hilos</t>
  </si>
  <si>
    <t>Speedup rate hilos</t>
  </si>
  <si>
    <t xml:space="preserve"> 12 nucleos</t>
  </si>
  <si>
    <t>12 nucleos</t>
  </si>
  <si>
    <t>Hilos Transpuesta</t>
  </si>
  <si>
    <t xml:space="preserve">Speedup rate hilos transpuesta </t>
  </si>
  <si>
    <t>Tiempo transpuesta</t>
  </si>
  <si>
    <t>Tiempo total</t>
  </si>
  <si>
    <t>Procesos</t>
  </si>
  <si>
    <t>Speedup rate procesos</t>
  </si>
  <si>
    <t>Speedup Rate Hilos Transpuesta vs Procesos Transpuesta</t>
  </si>
  <si>
    <t>Tiempo Procesos Transpuesta</t>
  </si>
  <si>
    <t>Tiempo Hilos Transpuesta</t>
  </si>
  <si>
    <t>Tiempos totales</t>
  </si>
  <si>
    <t>Procesos Transpuesta</t>
  </si>
  <si>
    <t xml:space="preserve">Speedup rate procesos transpuesta </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</si>
</sst>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00000000"/>
    <numFmt numFmtId="165" formatCode="#,##0.0000000"/>
    <numFmt numFmtId="166" formatCode="#,##0.000"/>
    <numFmt numFmtId="167" formatCode="#,##0.00000000"/>
    <numFmt numFmtId="168" formatCode="0.000"/>
  </numFmts>
  <fonts count="4">
    <font>
      <sz val="10.0"/>
      <color rgb="FF000000"/>
      <name val="Arial"/>
    </font>
    <font>
      <color theme="1"/>
      <name val="Arial"/>
    </font>
    <font/>
    <font>
      <color rgb="FF000000"/>
      <name val="Arial"/>
    </font>
  </fonts>
  <fills count="5">
    <fill>
      <patternFill patternType="none"/>
    </fill>
    <fill>
      <patternFill patternType="lightGray"/>
    </fill>
    <fill>
      <patternFill patternType="solid">
        <fgColor rgb="FFFF9900"/>
        <bgColor rgb="FFFF9900"/>
      </patternFill>
    </fill>
    <fill>
      <patternFill patternType="solid">
        <fgColor rgb="FFFFFFFF"/>
        <bgColor rgb="FFFFFFFF"/>
      </patternFill>
    </fill>
    <fill>
      <patternFill patternType="solid">
        <fgColor rgb="FFFFFF00"/>
        <bgColor rgb="FFFFFF00"/>
      </patternFill>
    </fill>
  </fills>
  <borders count="6">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27">
    <xf borderId="0" fillId="0" fontId="0" numFmtId="0" xfId="0" applyAlignment="1" applyFont="1">
      <alignment readingOrder="0" shrinkToFit="0" vertical="bottom" wrapText="0"/>
    </xf>
    <xf borderId="1" fillId="2" fontId="1" numFmtId="0" xfId="0" applyAlignment="1" applyBorder="1" applyFill="1" applyFont="1">
      <alignment readingOrder="0"/>
    </xf>
    <xf borderId="0" fillId="3" fontId="1" numFmtId="0" xfId="0" applyAlignment="1" applyFill="1" applyFont="1">
      <alignment readingOrder="0"/>
    </xf>
    <xf borderId="0" fillId="0" fontId="1" numFmtId="0" xfId="0" applyAlignment="1" applyFont="1">
      <alignment readingOrder="0"/>
    </xf>
    <xf borderId="1" fillId="4" fontId="1" numFmtId="0" xfId="0" applyAlignment="1" applyBorder="1" applyFill="1" applyFont="1">
      <alignment readingOrder="0"/>
    </xf>
    <xf borderId="1" fillId="0" fontId="1" numFmtId="0" xfId="0" applyAlignment="1" applyBorder="1" applyFont="1">
      <alignment readingOrder="0"/>
    </xf>
    <xf borderId="1" fillId="0" fontId="1" numFmtId="0" xfId="0" applyBorder="1" applyFont="1"/>
    <xf borderId="2" fillId="0" fontId="1" numFmtId="0" xfId="0" applyAlignment="1" applyBorder="1" applyFont="1">
      <alignment readingOrder="0"/>
    </xf>
    <xf borderId="3" fillId="0" fontId="1" numFmtId="0" xfId="0" applyAlignment="1" applyBorder="1" applyFont="1">
      <alignment readingOrder="0"/>
    </xf>
    <xf borderId="4" fillId="0" fontId="1" numFmtId="0" xfId="0" applyAlignment="1" applyBorder="1" applyFont="1">
      <alignment readingOrder="0"/>
    </xf>
    <xf borderId="0" fillId="0" fontId="1" numFmtId="3" xfId="0" applyAlignment="1" applyFont="1" applyNumberFormat="1">
      <alignment readingOrder="0"/>
    </xf>
    <xf borderId="1" fillId="2" fontId="1" numFmtId="0" xfId="0" applyBorder="1" applyFont="1"/>
    <xf borderId="1" fillId="4" fontId="1" numFmtId="0" xfId="0" applyBorder="1" applyFont="1"/>
    <xf borderId="1" fillId="0" fontId="1" numFmtId="3" xfId="0" applyAlignment="1" applyBorder="1" applyFont="1" applyNumberFormat="1">
      <alignment readingOrder="0"/>
    </xf>
    <xf borderId="1" fillId="2" fontId="1" numFmtId="3" xfId="0" applyAlignment="1" applyBorder="1" applyFont="1" applyNumberFormat="1">
      <alignment readingOrder="0"/>
    </xf>
    <xf borderId="1" fillId="0" fontId="1" numFmtId="164" xfId="0" applyAlignment="1" applyBorder="1" applyFont="1" applyNumberFormat="1">
      <alignment readingOrder="0"/>
    </xf>
    <xf borderId="1" fillId="0" fontId="1" numFmtId="165" xfId="0" applyAlignment="1" applyBorder="1" applyFont="1" applyNumberFormat="1">
      <alignment readingOrder="0"/>
    </xf>
    <xf borderId="1" fillId="0" fontId="1" numFmtId="164" xfId="0" applyBorder="1" applyFont="1" applyNumberFormat="1"/>
    <xf borderId="0" fillId="2" fontId="1" numFmtId="0" xfId="0" applyAlignment="1" applyFont="1">
      <alignment readingOrder="0"/>
    </xf>
    <xf borderId="1" fillId="4" fontId="1" numFmtId="0" xfId="0" applyAlignment="1" applyBorder="1" applyFont="1">
      <alignment vertical="bottom"/>
    </xf>
    <xf borderId="1" fillId="4" fontId="2" numFmtId="0" xfId="0" applyAlignment="1" applyBorder="1" applyFont="1">
      <alignment readingOrder="0"/>
    </xf>
    <xf borderId="5" fillId="0" fontId="3" numFmtId="166" xfId="0" applyAlignment="1" applyBorder="1" applyFont="1" applyNumberFormat="1">
      <alignment horizontal="right" vertical="bottom"/>
    </xf>
    <xf borderId="1" fillId="0" fontId="2" numFmtId="0" xfId="0" applyAlignment="1" applyBorder="1" applyFont="1">
      <alignment readingOrder="0"/>
    </xf>
    <xf borderId="1" fillId="0" fontId="2" numFmtId="165" xfId="0" applyAlignment="1" applyBorder="1" applyFont="1" applyNumberFormat="1">
      <alignment readingOrder="0"/>
    </xf>
    <xf borderId="5" fillId="0" fontId="3" numFmtId="0" xfId="0" applyAlignment="1" applyBorder="1" applyFont="1">
      <alignment horizontal="right" vertical="bottom"/>
    </xf>
    <xf borderId="1" fillId="0" fontId="1" numFmtId="167" xfId="0" applyAlignment="1" applyBorder="1" applyFont="1" applyNumberFormat="1">
      <alignment readingOrder="0"/>
    </xf>
    <xf borderId="1" fillId="0" fontId="1" numFmtId="168" xfId="0" applyAlignment="1" applyBorder="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71"/>
    <col customWidth="1" min="2" max="2" width="17.43"/>
    <col customWidth="1" min="3" max="3" width="10.57"/>
    <col customWidth="1" min="4" max="4" width="11.29"/>
    <col customWidth="1" min="5" max="5" width="10.57"/>
    <col customWidth="1" min="6" max="6" width="9.86"/>
    <col customWidth="1" min="7" max="7" width="27.43"/>
    <col customWidth="1" min="8" max="8" width="12.0"/>
    <col customWidth="1" min="10" max="10" width="34.14"/>
    <col customWidth="1" min="11" max="11" width="25.71"/>
    <col customWidth="1" min="12" max="12" width="22.71"/>
  </cols>
  <sheetData>
    <row r="1">
      <c r="A1" s="1" t="s">
        <v>0</v>
      </c>
      <c r="B1" s="1"/>
      <c r="C1" s="1"/>
      <c r="D1" s="2"/>
      <c r="E1" s="2"/>
      <c r="F1" s="2"/>
      <c r="G1" s="2"/>
      <c r="H1" s="2"/>
      <c r="I1" s="3"/>
    </row>
    <row r="2">
      <c r="A2" s="4" t="s">
        <v>1</v>
      </c>
      <c r="B2" s="4" t="s">
        <v>0</v>
      </c>
      <c r="C2" s="4" t="s">
        <v>2</v>
      </c>
    </row>
    <row r="3">
      <c r="A3" s="5">
        <v>10.0</v>
      </c>
      <c r="B3" s="5">
        <v>0.0</v>
      </c>
      <c r="C3" s="6">
        <f t="shared" ref="C3:C11" si="1">POWER(A3,2)</f>
        <v>100</v>
      </c>
    </row>
    <row r="4">
      <c r="A4" s="5">
        <v>100.0</v>
      </c>
      <c r="B4" s="5">
        <v>0.15625</v>
      </c>
      <c r="C4" s="6">
        <f t="shared" si="1"/>
        <v>10000</v>
      </c>
    </row>
    <row r="5">
      <c r="A5" s="5">
        <v>500.0</v>
      </c>
      <c r="B5" s="5">
        <v>1.65625</v>
      </c>
      <c r="C5" s="6">
        <f t="shared" si="1"/>
        <v>250000</v>
      </c>
    </row>
    <row r="6">
      <c r="A6" s="5">
        <v>1000.0</v>
      </c>
      <c r="B6" s="5">
        <v>13.4219</v>
      </c>
      <c r="C6" s="6">
        <f t="shared" si="1"/>
        <v>1000000</v>
      </c>
    </row>
    <row r="7">
      <c r="A7" s="5">
        <v>1500.0</v>
      </c>
      <c r="B7" s="5">
        <v>46.0781</v>
      </c>
      <c r="C7" s="6">
        <f t="shared" si="1"/>
        <v>2250000</v>
      </c>
    </row>
    <row r="8">
      <c r="A8" s="5">
        <v>2000.0</v>
      </c>
      <c r="B8" s="5">
        <v>110.281</v>
      </c>
      <c r="C8" s="6">
        <f t="shared" si="1"/>
        <v>4000000</v>
      </c>
    </row>
    <row r="9">
      <c r="A9" s="5">
        <v>2500.0</v>
      </c>
      <c r="B9" s="5">
        <v>267.906</v>
      </c>
      <c r="C9" s="6">
        <f t="shared" si="1"/>
        <v>6250000</v>
      </c>
      <c r="M9" s="2"/>
    </row>
    <row r="10">
      <c r="A10" s="5">
        <v>3000.0</v>
      </c>
      <c r="B10" s="5">
        <v>482.281</v>
      </c>
      <c r="C10" s="6">
        <f t="shared" si="1"/>
        <v>9000000</v>
      </c>
    </row>
    <row r="11">
      <c r="A11" s="7">
        <v>3500.0</v>
      </c>
      <c r="B11" s="8">
        <v>759.948</v>
      </c>
      <c r="C11" s="6">
        <f t="shared" si="1"/>
        <v>12250000</v>
      </c>
    </row>
    <row r="12">
      <c r="A12" s="9"/>
      <c r="B12" s="9"/>
      <c r="C12" s="10"/>
    </row>
    <row r="14">
      <c r="A14" s="1" t="s">
        <v>3</v>
      </c>
      <c r="B14" s="11"/>
      <c r="G14" s="1" t="s">
        <v>4</v>
      </c>
      <c r="H14" s="11"/>
    </row>
    <row r="15">
      <c r="A15" s="4" t="s">
        <v>1</v>
      </c>
      <c r="B15" s="4" t="s">
        <v>5</v>
      </c>
      <c r="G15" s="12"/>
      <c r="H15" s="4" t="s">
        <v>6</v>
      </c>
    </row>
    <row r="16">
      <c r="A16" s="5">
        <v>10.0</v>
      </c>
      <c r="B16" s="13">
        <v>7.993E-4</v>
      </c>
      <c r="G16" s="5">
        <v>10.0</v>
      </c>
      <c r="H16" s="6">
        <f t="shared" ref="H16:H24" si="2">B3/B16</f>
        <v>0</v>
      </c>
    </row>
    <row r="17">
      <c r="A17" s="5">
        <v>100.0</v>
      </c>
      <c r="B17" s="5">
        <v>0.0083896</v>
      </c>
      <c r="G17" s="5">
        <v>100.0</v>
      </c>
      <c r="H17" s="6">
        <f t="shared" si="2"/>
        <v>18.62424907</v>
      </c>
    </row>
    <row r="18">
      <c r="A18" s="5">
        <v>500.0</v>
      </c>
      <c r="B18" s="5">
        <v>0.253582</v>
      </c>
      <c r="G18" s="5">
        <v>500.0</v>
      </c>
      <c r="H18" s="6">
        <f t="shared" si="2"/>
        <v>6.531417845</v>
      </c>
    </row>
    <row r="19">
      <c r="A19" s="5">
        <v>1000.0</v>
      </c>
      <c r="B19" s="5">
        <v>1.77788</v>
      </c>
      <c r="G19" s="5">
        <v>1000.0</v>
      </c>
      <c r="H19" s="6">
        <f t="shared" si="2"/>
        <v>7.54938466</v>
      </c>
    </row>
    <row r="20">
      <c r="A20" s="5">
        <v>1500.0</v>
      </c>
      <c r="B20" s="5">
        <v>5.86188</v>
      </c>
      <c r="G20" s="5">
        <v>1500.0</v>
      </c>
      <c r="H20" s="6">
        <f t="shared" si="2"/>
        <v>7.860635155</v>
      </c>
    </row>
    <row r="21">
      <c r="A21" s="5">
        <v>2000.0</v>
      </c>
      <c r="B21" s="5">
        <v>13.6723</v>
      </c>
      <c r="G21" s="5">
        <v>2000.0</v>
      </c>
      <c r="H21" s="6">
        <f t="shared" si="2"/>
        <v>8.066016691</v>
      </c>
    </row>
    <row r="22">
      <c r="A22" s="5">
        <v>2500.0</v>
      </c>
      <c r="B22" s="5">
        <v>34.1269</v>
      </c>
      <c r="G22" s="5">
        <v>2500.0</v>
      </c>
      <c r="H22" s="6">
        <f t="shared" si="2"/>
        <v>7.850288189</v>
      </c>
    </row>
    <row r="23">
      <c r="A23" s="5">
        <v>3000.0</v>
      </c>
      <c r="B23" s="5">
        <v>63.9952</v>
      </c>
      <c r="G23" s="5">
        <v>3000.0</v>
      </c>
      <c r="H23" s="6">
        <f t="shared" si="2"/>
        <v>7.53620584</v>
      </c>
    </row>
    <row r="24">
      <c r="A24" s="5">
        <v>3500.0</v>
      </c>
      <c r="B24" s="5">
        <v>105.309</v>
      </c>
      <c r="G24" s="5">
        <v>3500.0</v>
      </c>
      <c r="H24" s="6">
        <f t="shared" si="2"/>
        <v>7.216363274</v>
      </c>
    </row>
    <row r="27">
      <c r="A27" s="1" t="s">
        <v>7</v>
      </c>
      <c r="B27" s="1"/>
      <c r="C27" s="14"/>
      <c r="D27" s="11"/>
      <c r="E27" s="11"/>
      <c r="G27" s="1" t="s">
        <v>8</v>
      </c>
      <c r="H27" s="11"/>
    </row>
    <row r="28">
      <c r="A28" s="4" t="s">
        <v>1</v>
      </c>
      <c r="B28" s="4" t="s">
        <v>9</v>
      </c>
      <c r="C28" s="4" t="s">
        <v>5</v>
      </c>
      <c r="D28" s="4" t="s">
        <v>10</v>
      </c>
      <c r="E28" s="4" t="s">
        <v>2</v>
      </c>
      <c r="G28" s="12"/>
      <c r="H28" s="4" t="s">
        <v>6</v>
      </c>
    </row>
    <row r="29">
      <c r="A29" s="5">
        <v>10.0</v>
      </c>
      <c r="B29" s="15">
        <v>4.6E-6</v>
      </c>
      <c r="C29" s="16">
        <v>9.006E-4</v>
      </c>
      <c r="D29" s="5">
        <v>9.055E-4</v>
      </c>
      <c r="E29" s="6">
        <f t="shared" ref="E29:E37" si="3">POWER(A3,2)</f>
        <v>100</v>
      </c>
      <c r="G29" s="5">
        <v>10.0</v>
      </c>
      <c r="H29" s="17">
        <f t="shared" ref="H29:H37" si="4">B3/D29</f>
        <v>0</v>
      </c>
    </row>
    <row r="30">
      <c r="A30" s="5">
        <v>100.0</v>
      </c>
      <c r="B30" s="5">
        <v>1.633E-4</v>
      </c>
      <c r="C30" s="5">
        <v>0.0089359</v>
      </c>
      <c r="D30" s="5">
        <v>0.0090992</v>
      </c>
      <c r="E30" s="6">
        <f t="shared" si="3"/>
        <v>10000</v>
      </c>
      <c r="G30" s="5">
        <v>100.0</v>
      </c>
      <c r="H30" s="17">
        <f t="shared" si="4"/>
        <v>17.17183928</v>
      </c>
    </row>
    <row r="31">
      <c r="A31" s="5">
        <v>500.0</v>
      </c>
      <c r="B31" s="5">
        <v>0.0036964</v>
      </c>
      <c r="C31" s="5">
        <v>0.242428</v>
      </c>
      <c r="D31" s="5">
        <v>0.246125</v>
      </c>
      <c r="E31" s="6">
        <f t="shared" si="3"/>
        <v>250000</v>
      </c>
      <c r="G31" s="5">
        <v>500.0</v>
      </c>
      <c r="H31" s="17">
        <f t="shared" si="4"/>
        <v>6.729304215</v>
      </c>
    </row>
    <row r="32">
      <c r="A32" s="5">
        <v>1000.0</v>
      </c>
      <c r="B32" s="5">
        <v>0.0148165</v>
      </c>
      <c r="C32" s="5">
        <v>1.72809</v>
      </c>
      <c r="D32" s="5">
        <v>1.7429</v>
      </c>
      <c r="E32" s="6">
        <f t="shared" si="3"/>
        <v>1000000</v>
      </c>
      <c r="G32" s="5">
        <v>1000.0</v>
      </c>
      <c r="H32" s="17">
        <f t="shared" si="4"/>
        <v>7.700900798</v>
      </c>
    </row>
    <row r="33">
      <c r="A33" s="5">
        <v>1500.0</v>
      </c>
      <c r="B33" s="5">
        <v>0.0340505</v>
      </c>
      <c r="C33" s="5">
        <v>5.70017</v>
      </c>
      <c r="D33" s="5">
        <v>5.73422</v>
      </c>
      <c r="E33" s="6">
        <f t="shared" si="3"/>
        <v>2250000</v>
      </c>
      <c r="G33" s="5">
        <v>1500.0</v>
      </c>
      <c r="H33" s="17">
        <f t="shared" si="4"/>
        <v>8.035635187</v>
      </c>
    </row>
    <row r="34">
      <c r="A34" s="5">
        <v>2000.0</v>
      </c>
      <c r="B34" s="5">
        <v>0.0641815</v>
      </c>
      <c r="C34" s="5">
        <v>13.5123</v>
      </c>
      <c r="D34" s="5">
        <v>13.5765</v>
      </c>
      <c r="E34" s="6">
        <f t="shared" si="3"/>
        <v>4000000</v>
      </c>
      <c r="G34" s="5">
        <v>2000.0</v>
      </c>
      <c r="H34" s="17">
        <f t="shared" si="4"/>
        <v>8.122933009</v>
      </c>
    </row>
    <row r="35">
      <c r="A35" s="5">
        <v>2500.0</v>
      </c>
      <c r="B35" s="5">
        <v>0.104936</v>
      </c>
      <c r="C35" s="5">
        <v>26.0736</v>
      </c>
      <c r="D35" s="5">
        <v>26.1785</v>
      </c>
      <c r="E35" s="6">
        <f t="shared" si="3"/>
        <v>6250000</v>
      </c>
      <c r="G35" s="5">
        <v>2500.0</v>
      </c>
      <c r="H35" s="17">
        <f t="shared" si="4"/>
        <v>10.23381783</v>
      </c>
    </row>
    <row r="36">
      <c r="A36" s="5">
        <v>3000.0</v>
      </c>
      <c r="B36" s="5">
        <v>0.149436</v>
      </c>
      <c r="C36" s="5">
        <v>44.9188</v>
      </c>
      <c r="D36" s="5">
        <v>45.0682</v>
      </c>
      <c r="E36" s="6">
        <f t="shared" si="3"/>
        <v>9000000</v>
      </c>
      <c r="G36" s="5">
        <v>3000.0</v>
      </c>
      <c r="H36" s="17">
        <f t="shared" si="4"/>
        <v>10.70113739</v>
      </c>
    </row>
    <row r="37">
      <c r="A37" s="5">
        <v>3500.0</v>
      </c>
      <c r="B37" s="5">
        <v>0.23255</v>
      </c>
      <c r="C37" s="5">
        <v>71.2916</v>
      </c>
      <c r="D37" s="5">
        <v>71.5241</v>
      </c>
      <c r="E37" s="6">
        <f t="shared" si="3"/>
        <v>12250000</v>
      </c>
      <c r="G37" s="5">
        <v>3500.0</v>
      </c>
      <c r="H37" s="17">
        <f t="shared" si="4"/>
        <v>10.62506204</v>
      </c>
    </row>
    <row r="40">
      <c r="A40" s="1" t="s">
        <v>11</v>
      </c>
      <c r="B40" s="11"/>
      <c r="G40" s="1" t="s">
        <v>12</v>
      </c>
      <c r="H40" s="11"/>
      <c r="J40" s="18" t="s">
        <v>13</v>
      </c>
    </row>
    <row r="41">
      <c r="A41" s="4" t="s">
        <v>1</v>
      </c>
      <c r="B41" s="19" t="s">
        <v>5</v>
      </c>
      <c r="G41" s="12"/>
      <c r="H41" s="4" t="s">
        <v>6</v>
      </c>
      <c r="J41" s="20" t="s">
        <v>1</v>
      </c>
      <c r="K41" s="20" t="s">
        <v>14</v>
      </c>
      <c r="L41" s="20" t="s">
        <v>15</v>
      </c>
      <c r="M41" s="20" t="s">
        <v>16</v>
      </c>
    </row>
    <row r="42">
      <c r="A42" s="5">
        <v>10.0</v>
      </c>
      <c r="B42" s="21">
        <v>0.033</v>
      </c>
      <c r="G42" s="5">
        <v>10.0</v>
      </c>
      <c r="H42" s="6">
        <f t="shared" ref="H42:H50" si="5">B3/B42</f>
        <v>0</v>
      </c>
      <c r="J42" s="22">
        <v>10.0</v>
      </c>
      <c r="K42" s="23">
        <v>0.002</v>
      </c>
      <c r="L42" s="22">
        <v>9.055E-4</v>
      </c>
      <c r="M42" s="6">
        <f t="shared" ref="M42:M50" si="6">L42/K42</f>
        <v>0.45275</v>
      </c>
    </row>
    <row r="43">
      <c r="A43" s="5">
        <v>100.0</v>
      </c>
      <c r="B43" s="24">
        <v>0.375</v>
      </c>
      <c r="G43" s="5">
        <v>100.0</v>
      </c>
      <c r="H43" s="6">
        <f t="shared" si="5"/>
        <v>0.4166666667</v>
      </c>
      <c r="J43" s="22">
        <v>100.0</v>
      </c>
      <c r="K43" s="23">
        <v>0.011</v>
      </c>
      <c r="L43" s="22">
        <v>0.0090992</v>
      </c>
      <c r="M43" s="6">
        <f t="shared" si="6"/>
        <v>0.8272</v>
      </c>
    </row>
    <row r="44">
      <c r="A44" s="5">
        <v>500.0</v>
      </c>
      <c r="B44" s="24">
        <v>3.122</v>
      </c>
      <c r="G44" s="5">
        <v>500.0</v>
      </c>
      <c r="H44" s="6">
        <f t="shared" si="5"/>
        <v>0.5305092889</v>
      </c>
      <c r="J44" s="22">
        <v>500.0</v>
      </c>
      <c r="K44" s="23">
        <v>0.20400000000000001</v>
      </c>
      <c r="L44" s="22">
        <v>0.246125</v>
      </c>
      <c r="M44" s="6">
        <f t="shared" si="6"/>
        <v>1.206495098</v>
      </c>
    </row>
    <row r="45">
      <c r="A45" s="5">
        <v>1000.0</v>
      </c>
      <c r="B45" s="24">
        <v>10.148</v>
      </c>
      <c r="G45" s="5">
        <v>1000.0</v>
      </c>
      <c r="H45" s="6">
        <f t="shared" si="5"/>
        <v>1.322615294</v>
      </c>
      <c r="J45" s="22">
        <v>1000.0</v>
      </c>
      <c r="K45" s="23">
        <v>1.0939999999999999</v>
      </c>
      <c r="L45" s="22">
        <v>1.7429</v>
      </c>
      <c r="M45" s="6">
        <f t="shared" si="6"/>
        <v>1.593144424</v>
      </c>
    </row>
    <row r="46">
      <c r="A46" s="5">
        <v>1500.0</v>
      </c>
      <c r="B46" s="24">
        <v>32.817</v>
      </c>
      <c r="G46" s="5">
        <v>1500.0</v>
      </c>
      <c r="H46" s="6">
        <f t="shared" si="5"/>
        <v>1.404092391</v>
      </c>
      <c r="J46" s="22">
        <v>1500.0</v>
      </c>
      <c r="K46" s="23">
        <v>3.69</v>
      </c>
      <c r="L46" s="22">
        <v>5.73422</v>
      </c>
      <c r="M46" s="6">
        <f t="shared" si="6"/>
        <v>1.55398916</v>
      </c>
    </row>
    <row r="47">
      <c r="A47" s="5">
        <v>2000.0</v>
      </c>
      <c r="B47" s="24">
        <v>61.119</v>
      </c>
      <c r="G47" s="5">
        <v>2000.0</v>
      </c>
      <c r="H47" s="6">
        <f t="shared" si="5"/>
        <v>1.804365255</v>
      </c>
      <c r="J47" s="22">
        <v>2000.0</v>
      </c>
      <c r="K47" s="23">
        <v>7.778</v>
      </c>
      <c r="L47" s="22">
        <v>13.5765</v>
      </c>
      <c r="M47" s="6">
        <f t="shared" si="6"/>
        <v>1.745500129</v>
      </c>
    </row>
    <row r="48">
      <c r="A48" s="5">
        <v>2500.0</v>
      </c>
      <c r="B48" s="24">
        <v>102.14</v>
      </c>
      <c r="G48" s="5">
        <v>2500.0</v>
      </c>
      <c r="H48" s="6">
        <f t="shared" si="5"/>
        <v>2.622929313</v>
      </c>
      <c r="J48" s="22">
        <v>2500.0</v>
      </c>
      <c r="K48" s="23">
        <v>14.275</v>
      </c>
      <c r="L48" s="22">
        <v>26.1785</v>
      </c>
      <c r="M48" s="6">
        <f t="shared" si="6"/>
        <v>1.833870403</v>
      </c>
    </row>
    <row r="49">
      <c r="A49" s="5">
        <v>3000.0</v>
      </c>
      <c r="B49" s="24">
        <v>161.511</v>
      </c>
      <c r="G49" s="5">
        <v>3000.0</v>
      </c>
      <c r="H49" s="6">
        <f t="shared" si="5"/>
        <v>2.986056677</v>
      </c>
      <c r="J49" s="22">
        <v>3000.0</v>
      </c>
      <c r="K49" s="23">
        <v>22.791</v>
      </c>
      <c r="L49" s="22">
        <v>45.0682</v>
      </c>
      <c r="M49" s="6">
        <f t="shared" si="6"/>
        <v>1.977456013</v>
      </c>
    </row>
    <row r="50">
      <c r="A50" s="5">
        <v>3500.0</v>
      </c>
      <c r="B50" s="24">
        <v>256.89</v>
      </c>
      <c r="G50" s="5">
        <v>3500.0</v>
      </c>
      <c r="H50" s="6">
        <f t="shared" si="5"/>
        <v>2.958262291</v>
      </c>
      <c r="J50" s="22">
        <v>3500.0</v>
      </c>
      <c r="K50" s="23">
        <v>35.449000000000005</v>
      </c>
      <c r="L50" s="22">
        <v>71.5241</v>
      </c>
      <c r="M50" s="6">
        <f t="shared" si="6"/>
        <v>2.017661993</v>
      </c>
    </row>
    <row r="53">
      <c r="A53" s="1" t="s">
        <v>17</v>
      </c>
      <c r="B53" s="1"/>
      <c r="C53" s="14"/>
      <c r="D53" s="11"/>
      <c r="E53" s="11"/>
      <c r="G53" s="1" t="s">
        <v>18</v>
      </c>
      <c r="H53" s="11"/>
    </row>
    <row r="54">
      <c r="A54" s="4" t="s">
        <v>1</v>
      </c>
      <c r="B54" s="4" t="s">
        <v>9</v>
      </c>
      <c r="C54" s="4" t="s">
        <v>5</v>
      </c>
      <c r="D54" s="4" t="s">
        <v>10</v>
      </c>
      <c r="E54" s="4" t="s">
        <v>2</v>
      </c>
      <c r="G54" s="12"/>
      <c r="H54" s="4" t="s">
        <v>6</v>
      </c>
    </row>
    <row r="55">
      <c r="A55" s="5">
        <v>10.0</v>
      </c>
      <c r="B55" s="15">
        <v>0.0</v>
      </c>
      <c r="C55" s="16">
        <v>0.033</v>
      </c>
      <c r="D55" s="25">
        <f t="shared" ref="D55:D63" si="7">B55+C55</f>
        <v>0.033</v>
      </c>
      <c r="E55" s="6">
        <f t="shared" ref="E55:E63" si="8">POWER(A55,2)</f>
        <v>100</v>
      </c>
      <c r="G55" s="5">
        <v>10.0</v>
      </c>
      <c r="H55" s="17">
        <f t="shared" ref="H55:H63" si="9">B3/D55</f>
        <v>0</v>
      </c>
    </row>
    <row r="56">
      <c r="A56" s="5">
        <v>100.0</v>
      </c>
      <c r="B56" s="15">
        <v>0.001</v>
      </c>
      <c r="C56" s="5">
        <v>0.404</v>
      </c>
      <c r="D56" s="25">
        <f t="shared" si="7"/>
        <v>0.405</v>
      </c>
      <c r="E56" s="6">
        <f t="shared" si="8"/>
        <v>10000</v>
      </c>
      <c r="G56" s="5">
        <v>100.0</v>
      </c>
      <c r="H56" s="17">
        <f t="shared" si="9"/>
        <v>0.3858024691</v>
      </c>
    </row>
    <row r="57">
      <c r="A57" s="5">
        <v>500.0</v>
      </c>
      <c r="B57" s="5">
        <v>0.003</v>
      </c>
      <c r="C57" s="5">
        <v>0.201</v>
      </c>
      <c r="D57" s="25">
        <f t="shared" si="7"/>
        <v>0.204</v>
      </c>
      <c r="E57" s="6">
        <f t="shared" si="8"/>
        <v>250000</v>
      </c>
      <c r="G57" s="5">
        <v>500.0</v>
      </c>
      <c r="H57" s="17">
        <f t="shared" si="9"/>
        <v>8.118872549</v>
      </c>
    </row>
    <row r="58">
      <c r="A58" s="5">
        <v>1000.0</v>
      </c>
      <c r="B58" s="5">
        <v>0.013</v>
      </c>
      <c r="C58" s="5">
        <v>1.081</v>
      </c>
      <c r="D58" s="25">
        <f t="shared" si="7"/>
        <v>1.094</v>
      </c>
      <c r="E58" s="6">
        <f t="shared" si="8"/>
        <v>1000000</v>
      </c>
      <c r="G58" s="5">
        <v>1000.0</v>
      </c>
      <c r="H58" s="17">
        <f t="shared" si="9"/>
        <v>12.26864717</v>
      </c>
    </row>
    <row r="59">
      <c r="A59" s="5">
        <v>1500.0</v>
      </c>
      <c r="B59" s="5">
        <v>0.026</v>
      </c>
      <c r="C59" s="5">
        <v>3.664</v>
      </c>
      <c r="D59" s="25">
        <f t="shared" si="7"/>
        <v>3.69</v>
      </c>
      <c r="E59" s="6">
        <f t="shared" si="8"/>
        <v>2250000</v>
      </c>
      <c r="G59" s="5">
        <v>1500.0</v>
      </c>
      <c r="H59" s="17">
        <f t="shared" si="9"/>
        <v>12.48728997</v>
      </c>
    </row>
    <row r="60">
      <c r="A60" s="5">
        <v>2000.0</v>
      </c>
      <c r="B60" s="5">
        <v>0.044</v>
      </c>
      <c r="C60" s="5">
        <v>7.734</v>
      </c>
      <c r="D60" s="25">
        <f t="shared" si="7"/>
        <v>7.778</v>
      </c>
      <c r="E60" s="6">
        <f t="shared" si="8"/>
        <v>4000000</v>
      </c>
      <c r="G60" s="5">
        <v>2000.0</v>
      </c>
      <c r="H60" s="17">
        <f t="shared" si="9"/>
        <v>14.17858061</v>
      </c>
    </row>
    <row r="61">
      <c r="A61" s="5">
        <v>2500.0</v>
      </c>
      <c r="B61" s="5">
        <v>0.073</v>
      </c>
      <c r="C61" s="5">
        <v>14.202</v>
      </c>
      <c r="D61" s="25">
        <f t="shared" si="7"/>
        <v>14.275</v>
      </c>
      <c r="E61" s="6">
        <f t="shared" si="8"/>
        <v>6250000</v>
      </c>
      <c r="G61" s="5">
        <v>2500.0</v>
      </c>
      <c r="H61" s="17">
        <f t="shared" si="9"/>
        <v>18.76749562</v>
      </c>
    </row>
    <row r="62">
      <c r="A62" s="5">
        <v>3000.0</v>
      </c>
      <c r="B62" s="26">
        <v>0.1</v>
      </c>
      <c r="C62" s="5">
        <v>22.691</v>
      </c>
      <c r="D62" s="25">
        <f t="shared" si="7"/>
        <v>22.791</v>
      </c>
      <c r="E62" s="6">
        <f t="shared" si="8"/>
        <v>9000000</v>
      </c>
      <c r="G62" s="5">
        <v>3000.0</v>
      </c>
      <c r="H62" s="17">
        <f t="shared" si="9"/>
        <v>21.16102848</v>
      </c>
    </row>
    <row r="63">
      <c r="A63" s="5">
        <v>3500.0</v>
      </c>
      <c r="B63" s="5">
        <v>0.148</v>
      </c>
      <c r="C63" s="5">
        <v>35.301</v>
      </c>
      <c r="D63" s="25">
        <f t="shared" si="7"/>
        <v>35.449</v>
      </c>
      <c r="E63" s="6">
        <f t="shared" si="8"/>
        <v>12250000</v>
      </c>
      <c r="G63" s="5">
        <v>3500.0</v>
      </c>
      <c r="H63" s="17">
        <f t="shared" si="9"/>
        <v>21.43778386</v>
      </c>
    </row>
    <row r="66">
      <c r="A66" s="5">
        <v>100.0</v>
      </c>
      <c r="B66" s="15">
        <v>0.001</v>
      </c>
      <c r="C66" s="5">
        <v>0.404</v>
      </c>
      <c r="D66" s="25">
        <f t="shared" ref="D66:D73" si="10">B66+C66</f>
        <v>0.405</v>
      </c>
      <c r="E66" s="6">
        <f t="shared" ref="E66:E73" si="11">POWER(A66,2)</f>
        <v>10000</v>
      </c>
      <c r="G66" s="5">
        <v>100.0</v>
      </c>
      <c r="H66" s="17">
        <f t="shared" ref="H66:H73" si="12">B4/D66</f>
        <v>0.3858024691</v>
      </c>
    </row>
    <row r="67">
      <c r="A67" s="5">
        <v>500.0</v>
      </c>
      <c r="B67" s="5">
        <v>0.006</v>
      </c>
      <c r="C67" s="5">
        <v>3.673</v>
      </c>
      <c r="D67" s="25">
        <f t="shared" si="10"/>
        <v>3.679</v>
      </c>
      <c r="E67" s="6">
        <f t="shared" si="11"/>
        <v>250000</v>
      </c>
      <c r="G67" s="5">
        <v>500.0</v>
      </c>
      <c r="H67" s="17">
        <f t="shared" si="12"/>
        <v>0.4501902691</v>
      </c>
    </row>
    <row r="68">
      <c r="A68" s="5">
        <v>1000.0</v>
      </c>
      <c r="B68" s="5">
        <v>0.014</v>
      </c>
      <c r="C68" s="5">
        <v>12.147</v>
      </c>
      <c r="D68" s="25">
        <f t="shared" si="10"/>
        <v>12.161</v>
      </c>
      <c r="E68" s="6">
        <f t="shared" si="11"/>
        <v>1000000</v>
      </c>
      <c r="G68" s="5">
        <v>1000.0</v>
      </c>
      <c r="H68" s="17">
        <f t="shared" si="12"/>
        <v>1.103683908</v>
      </c>
    </row>
    <row r="69">
      <c r="A69" s="5">
        <v>1500.0</v>
      </c>
      <c r="B69" s="5">
        <v>0.044</v>
      </c>
      <c r="C69" s="5">
        <v>25.307</v>
      </c>
      <c r="D69" s="25">
        <f t="shared" si="10"/>
        <v>25.351</v>
      </c>
      <c r="E69" s="6">
        <f t="shared" si="11"/>
        <v>2250000</v>
      </c>
      <c r="G69" s="5">
        <v>1500.0</v>
      </c>
      <c r="H69" s="17">
        <f t="shared" si="12"/>
        <v>1.817604828</v>
      </c>
    </row>
    <row r="70">
      <c r="A70" s="5">
        <v>2000.0</v>
      </c>
      <c r="B70" s="5">
        <v>0.058</v>
      </c>
      <c r="C70" s="5">
        <v>43.684</v>
      </c>
      <c r="D70" s="25">
        <f t="shared" si="10"/>
        <v>43.742</v>
      </c>
      <c r="E70" s="6">
        <f t="shared" si="11"/>
        <v>4000000</v>
      </c>
      <c r="G70" s="5">
        <v>2000.0</v>
      </c>
      <c r="H70" s="17">
        <f t="shared" si="12"/>
        <v>2.521169585</v>
      </c>
    </row>
    <row r="71">
      <c r="A71" s="5">
        <v>2500.0</v>
      </c>
      <c r="B71" s="5">
        <v>0.103</v>
      </c>
      <c r="C71" s="5">
        <v>65.841</v>
      </c>
      <c r="D71" s="25">
        <f t="shared" si="10"/>
        <v>65.944</v>
      </c>
      <c r="E71" s="6">
        <f t="shared" si="11"/>
        <v>6250000</v>
      </c>
      <c r="G71" s="5">
        <v>2500.0</v>
      </c>
      <c r="H71" s="17">
        <f t="shared" si="12"/>
        <v>4.062628897</v>
      </c>
    </row>
    <row r="72">
      <c r="A72" s="5">
        <v>3000.0</v>
      </c>
      <c r="B72" s="26">
        <v>0.157</v>
      </c>
      <c r="C72" s="5">
        <v>95.003</v>
      </c>
      <c r="D72" s="25">
        <f t="shared" si="10"/>
        <v>95.16</v>
      </c>
      <c r="E72" s="6">
        <f t="shared" si="11"/>
        <v>9000000</v>
      </c>
      <c r="G72" s="5">
        <v>3000.0</v>
      </c>
      <c r="H72" s="17">
        <f t="shared" si="12"/>
        <v>5.068106347</v>
      </c>
    </row>
    <row r="73">
      <c r="A73" s="5">
        <v>3500.0</v>
      </c>
      <c r="B73" s="5">
        <v>0.21</v>
      </c>
      <c r="C73" s="5">
        <v>130.595</v>
      </c>
      <c r="D73" s="25">
        <f t="shared" si="10"/>
        <v>130.805</v>
      </c>
      <c r="E73" s="6">
        <f t="shared" si="11"/>
        <v>12250000</v>
      </c>
      <c r="G73" s="5">
        <v>3500.0</v>
      </c>
      <c r="H73" s="17">
        <f t="shared" si="12"/>
        <v>5.809777914</v>
      </c>
    </row>
  </sheetData>
  <drawing r:id="rId2"/>
  <legacyDrawing r:id="rId3"/>
</worksheet>
</file>