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90A1344D-978B-F247-A21C-0D319D8687BF}" xr6:coauthVersionLast="47" xr6:coauthVersionMax="47" xr10:uidLastSave="{00000000-0000-0000-0000-000000000000}"/>
  <bookViews>
    <workbookView xWindow="920" yWindow="1260" windowWidth="28040" windowHeight="17440" activeTab="3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Shotcrete Dens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C36" i="4" s="1"/>
  <c r="E36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11" i="4"/>
  <c r="E11" i="4" s="1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27" i="4" l="1"/>
  <c r="E27" i="4" s="1"/>
  <c r="C33" i="4"/>
  <c r="E33" i="4" s="1"/>
  <c r="C32" i="4"/>
  <c r="E32" i="4" s="1"/>
  <c r="C34" i="4"/>
  <c r="E34" i="4" s="1"/>
  <c r="C37" i="4"/>
  <c r="E37" i="4" s="1"/>
  <c r="C30" i="4"/>
  <c r="E30" i="4" s="1"/>
  <c r="C35" i="4"/>
  <c r="E35" i="4" s="1"/>
  <c r="C29" i="4"/>
  <c r="E29" i="4" s="1"/>
  <c r="C28" i="4"/>
  <c r="E28" i="4" s="1"/>
  <c r="C31" i="4"/>
  <c r="E31" i="4" s="1"/>
  <c r="C26" i="4"/>
  <c r="E26" i="4" s="1"/>
</calcChain>
</file>

<file path=xl/sharedStrings.xml><?xml version="1.0" encoding="utf-8"?>
<sst xmlns="http://schemas.openxmlformats.org/spreadsheetml/2006/main" count="111" uniqueCount="75">
  <si>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</si>
  <si>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</si>
  <si>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</si>
  <si>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</si>
  <si>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</si>
  <si>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</si>
  <si>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</si>
  <si>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</si>
  <si>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</si>
  <si>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</si>
  <si>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</si>
  <si>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</si>
  <si>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</si>
  <si>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</si>
  <si>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</si>
  <si>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</si>
  <si>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</si>
  <si>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</si>
  <si>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</si>
  <si>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</si>
  <si>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</si>
  <si>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</si>
  <si>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</si>
  <si>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</si>
  <si>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</si>
  <si>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</si>
  <si>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</si>
  <si>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</si>
  <si>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</si>
  <si>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</si>
  <si>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</si>
  <si>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</si>
  <si>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</si>
  <si>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</si>
  <si>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</si>
  <si>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</si>
  <si>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</si>
  <si>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</si>
  <si>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</si>
  <si>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</si>
  <si>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</si>
  <si>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</si>
  <si>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</si>
  <si>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</si>
  <si>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</si>
  <si>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</si>
  <si>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</si>
  <si>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</si>
  <si>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</si>
  <si>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</si>
  <si>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</si>
  <si>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</si>
  <si>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</si>
  <si>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</si>
  <si>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</si>
  <si>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</si>
  <si>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</si>
  <si>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</si>
  <si>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</si>
  <si>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</si>
  <si>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</si>
  <si>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</si>
  <si>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</si>
  <si>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</si>
  <si>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</si>
  <si>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</si>
  <si>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</si>
  <si>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</si>
  <si>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</si>
  <si>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</si>
  <si>
    <t>fraction of atoms</t>
  </si>
  <si>
    <t>Q-alpha (MeV)</t>
  </si>
  <si>
    <t>\= doesnt work with SOURCES4C b/c too high alpha energy</t>
  </si>
  <si>
    <t>why?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</si>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</sst>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6" formatCode="0.0000E+00"/>
    <numFmt numFmtId="174" formatCode="0.0000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3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  <xf numFmtId="166" fontId="0" fillId="0" borderId="0" xfId="0" applyNumberFormat="1"/>
    <xf numFmtId="0" fontId="0" fillId="6" borderId="1" xfId="0" applyFill="1" applyBorder="1"/>
    <xf numFmtId="174" fontId="0" fillId="4" borderId="1" xfId="0" applyNumberFormat="1" applyFill="1" applyBorder="1"/>
    <xf numFmtId="174" fontId="0" fillId="0" borderId="0" xfId="0" applyNumberFormat="1"/>
    <xf numFmtId="0" fontId="0" fillId="7" borderId="1" xfId="0" applyFill="1" applyBorder="1"/>
    <xf numFmtId="164" fontId="0" fillId="7" borderId="1" xfId="0" applyNumberFormat="1" applyFill="1" applyBorder="1"/>
    <xf numFmtId="174" fontId="0" fillId="7" borderId="1" xfId="0" applyNumberFormat="1" applyFill="1" applyBorder="1"/>
    <xf numFmtId="11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K37"/>
  <sheetViews>
    <sheetView tabSelected="1" topLeftCell="A7" workbookViewId="0">
      <selection activeCell="E39" sqref="E39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9" si="1">$F$2*C3</f>
        <v>2.5832547166399999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0"/>
        <v>9.8039200000000002E-33</v>
      </c>
      <c r="E6" s="13">
        <f t="shared" si="1"/>
        <v>6.2217539064800001E-9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0"/>
        <v>1.2898000000000001E-38</v>
      </c>
      <c r="E7" s="13">
        <f t="shared" si="1"/>
        <v>8.1853158620000008E-15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0"/>
        <v>2.4590199999999999E-28</v>
      </c>
      <c r="E8" s="13">
        <f t="shared" si="1"/>
        <v>1.5605408133800001E-4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4.9453300000000002E-19</v>
      </c>
      <c r="E12" s="6">
        <f t="shared" ref="E12:E22" si="3">$F$11*C12</f>
        <v>313840.03792700003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1.5178200000000001E-19</v>
      </c>
      <c r="E13" s="6">
        <f t="shared" si="3"/>
        <v>96323.741058000014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3.22604E-21</v>
      </c>
      <c r="E14" s="6">
        <f t="shared" si="3"/>
        <v>2047.3062787599999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2.1078800000000001E-26</v>
      </c>
      <c r="E15" s="6">
        <f t="shared" si="3"/>
        <v>1.3377006977200002E-2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1.9150299999999999E-35</v>
      </c>
      <c r="D16" s="15"/>
      <c r="E16" s="13">
        <f t="shared" si="3"/>
        <v>1.2153144235699999E-11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1.1858500000000001E-29</v>
      </c>
      <c r="E17" s="6">
        <f t="shared" si="3"/>
        <v>7.5256294115000006E-6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1.04395E-35</v>
      </c>
      <c r="E18" s="13">
        <f t="shared" si="3"/>
        <v>6.6251050504999998E-12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7.62767E-25</v>
      </c>
      <c r="E19" s="6">
        <f t="shared" si="3"/>
        <v>0.48406643077299999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7.6275999999999997E-29</v>
      </c>
      <c r="E20" s="13">
        <f t="shared" si="3"/>
        <v>4.8406198843999999E-5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2.7609400000000002E-26</v>
      </c>
      <c r="E21" s="6">
        <f t="shared" si="3"/>
        <v>1.7521449818600002E-2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4.47794E-23</v>
      </c>
      <c r="E22" s="6">
        <f t="shared" si="3"/>
        <v>28.417858048599999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6.4836000000000002E-17</v>
      </c>
      <c r="D26" s="8">
        <f>0.007204*D11</f>
        <v>6.4836000000000002E-17</v>
      </c>
      <c r="E26" s="6">
        <f>$F$26*C26</f>
        <v>41146157.484000005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1.15793E-32</v>
      </c>
      <c r="E32" s="13">
        <f t="shared" si="5"/>
        <v>7.3484437867000002E-9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2.9209100000000002E-37</v>
      </c>
      <c r="E34" s="13">
        <f t="shared" si="5"/>
        <v>1.8536649832900002E-13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5.1875399999999997E-36</v>
      </c>
      <c r="E35" s="13">
        <f t="shared" si="5"/>
        <v>3.29211144726E-12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1.50413E-33</v>
      </c>
      <c r="E36" s="13">
        <f t="shared" si="5"/>
        <v>9.5454947647000005E-10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3.7490899999999998E-31</v>
      </c>
      <c r="E37" s="13">
        <f t="shared" si="5"/>
        <v>2.3792437467100001E-7</v>
      </c>
      <c r="G37" s="14">
        <v>6.7504499999999998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C28" sqref="C28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  <c r="I1" s="4" t="s">
        <v>70</v>
      </c>
    </row>
    <row r="2" spans="1:9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  <c r="I13" s="7">
        <f>SUM(I2:I12)</f>
        <v>1</v>
      </c>
    </row>
    <row r="16" spans="1:9" x14ac:dyDescent="0.2">
      <c r="A16" t="s">
        <v>61</v>
      </c>
    </row>
    <row r="17" spans="1:2" x14ac:dyDescent="0.2">
      <c r="A17" t="s">
        <v>62</v>
      </c>
    </row>
    <row r="21" spans="1:2" s="9" customFormat="1" x14ac:dyDescent="0.2">
      <c r="A21" s="9" t="s">
        <v>44</v>
      </c>
      <c r="B21" s="9" t="s">
        <v>70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Th232</vt:lpstr>
      <vt:lpstr>U235</vt:lpstr>
      <vt:lpstr>U238</vt:lpstr>
      <vt:lpstr>SE Results</vt:lpstr>
      <vt:lpstr>Shotcrete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2023-06-09T19:50:33Z</dcterms:modified>
</cp:coreProperties>
</file>