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ziliene\Documents\BIBLIOTEKOS\ATASKAITOS\2019\SAVIVALDYBEI\"/>
    </mc:Choice>
  </mc:AlternateContent>
  <bookViews>
    <workbookView xWindow="0" yWindow="0" windowWidth="28800" windowHeight="11835"/>
  </bookViews>
  <sheets>
    <sheet name="Bibliotekos" sheetId="1" r:id="rId1"/>
  </sheets>
  <definedNames>
    <definedName name="_ftn1" localSheetId="0">Bibliotekos!$A$69</definedName>
    <definedName name="_ftnref1" localSheetId="0">Bibliotekos!$A$63</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0" i="1" l="1"/>
  <c r="G30" i="1" s="1"/>
  <c r="G24" i="1"/>
  <c r="D24" i="1"/>
  <c r="D40" i="1" l="1"/>
  <c r="C40" i="1"/>
  <c r="B40" i="1"/>
  <c r="J24" i="1"/>
  <c r="H40" i="1" l="1"/>
  <c r="F40" i="1"/>
  <c r="K24" i="1"/>
  <c r="E40" i="1" s="1"/>
  <c r="G40" i="1"/>
  <c r="L24" i="1"/>
  <c r="D31" i="1" l="1"/>
  <c r="G31" i="1" l="1"/>
  <c r="G25" i="1"/>
  <c r="J25" i="1" s="1"/>
  <c r="F41" i="1" l="1"/>
  <c r="G41" i="1"/>
  <c r="H41" i="1"/>
  <c r="K25" i="1"/>
  <c r="E41" i="1" s="1"/>
  <c r="D25" i="1"/>
  <c r="L25" i="1" l="1"/>
  <c r="C41" i="1"/>
  <c r="D41" i="1" l="1"/>
  <c r="B41" i="1"/>
  <c r="D36" i="1" l="1"/>
  <c r="D35" i="1"/>
  <c r="F35" i="1" l="1"/>
  <c r="I40" i="1" s="1"/>
  <c r="J40" i="1"/>
  <c r="J41" i="1"/>
  <c r="F36" i="1"/>
  <c r="I41" i="1" l="1"/>
</calcChain>
</file>

<file path=xl/comments1.xml><?xml version="1.0" encoding="utf-8"?>
<comments xmlns="http://schemas.openxmlformats.org/spreadsheetml/2006/main">
  <authors>
    <author>Daiva Meilutė</author>
    <author>Arunas B</author>
  </authors>
  <commentList>
    <comment ref="E28" authorId="0" shapeId="0">
      <text>
        <r>
          <rPr>
            <b/>
            <sz val="9"/>
            <color indexed="81"/>
            <rFont val="Tahoma"/>
            <family val="2"/>
            <charset val="186"/>
          </rPr>
          <t>Daiva Meilutė:</t>
        </r>
        <r>
          <rPr>
            <sz val="9"/>
            <color indexed="81"/>
            <rFont val="Tahoma"/>
            <family val="2"/>
            <charset val="186"/>
          </rPr>
          <t xml:space="preserve">
Įskaičiuojami komunaliniai mokesčiai, ryšių išlaidos</t>
        </r>
      </text>
    </comment>
    <comment ref="A63" authorId="1" shapeId="0">
      <text>
        <r>
          <rPr>
            <b/>
            <sz val="9"/>
            <color indexed="81"/>
            <rFont val="Tahoma"/>
            <family val="2"/>
            <charset val="186"/>
          </rPr>
          <t>Priede pateikite edukacinių užsiėmimų temų sąrašą.</t>
        </r>
      </text>
    </comment>
    <comment ref="A65" authorId="1" shapeId="0">
      <text>
        <r>
          <rPr>
            <b/>
            <sz val="9"/>
            <color indexed="81"/>
            <rFont val="Tahoma"/>
            <family val="2"/>
            <charset val="186"/>
          </rPr>
          <t>Priede patekite temų sąrašą.</t>
        </r>
      </text>
    </comment>
    <comment ref="A81" authorId="1" shapeId="0">
      <text>
        <r>
          <rPr>
            <b/>
            <sz val="9"/>
            <color indexed="81"/>
            <rFont val="Tahoma"/>
            <family val="2"/>
            <charset val="186"/>
          </rPr>
          <t>Priede pateikti rinkos tyrimų temas.</t>
        </r>
      </text>
    </comment>
  </commentList>
</comments>
</file>

<file path=xl/sharedStrings.xml><?xml version="1.0" encoding="utf-8"?>
<sst xmlns="http://schemas.openxmlformats.org/spreadsheetml/2006/main" count="118" uniqueCount="97">
  <si>
    <t>Savivaldybės asignavimai</t>
  </si>
  <si>
    <t>Investicijos</t>
  </si>
  <si>
    <t>Iš viso</t>
  </si>
  <si>
    <t>Projektinis finansavimas</t>
  </si>
  <si>
    <t>Pajamos iš suteiktų paslaugų ar parduotų prekių</t>
  </si>
  <si>
    <t xml:space="preserve">Neatlygintinai gauta parama </t>
  </si>
  <si>
    <t xml:space="preserve">Išlaidos darbo užmokesčiui ir socialiniam draudimui </t>
  </si>
  <si>
    <t>Išlaidos kvalifikacijos tobulinimui</t>
  </si>
  <si>
    <t>Darbuotojų skaičius</t>
  </si>
  <si>
    <t>Administracija</t>
  </si>
  <si>
    <t>Išlaidų darbo užmokesčiui ir socialiniam draudimui dalis nuo visų įstaigos išlaidų, proc.</t>
  </si>
  <si>
    <t>Išlaidų įstaigos išlaikymui dalis nuo visų įstaigos išlaidų, proc.</t>
  </si>
  <si>
    <t>Etatų skaičius</t>
  </si>
  <si>
    <t xml:space="preserve">Pajamų už suteiktas paslaugas ar parduotas prekes dalis nuo visų įstaigos uždirbtų pajamų, proc. </t>
  </si>
  <si>
    <t xml:space="preserve">Projektinio finansavimo dalis nuo visų įstaigos uždirbtų pajamų, proc. </t>
  </si>
  <si>
    <t>Gautos paramos dalis nuo visų įstaigos uždirbtų pajamų, proc.</t>
  </si>
  <si>
    <t>Išlaidų dalis įstaigos veiklai nuo visų įstaigos išlaidų, proc.</t>
  </si>
  <si>
    <t>2. Naujų (atnaujintų) edukacinių užsiėmimų skaičius</t>
  </si>
  <si>
    <t xml:space="preserve">1. Fondo fizinių vienetų skaičius ataskaitinio laikotarpio pabaigoje </t>
  </si>
  <si>
    <t xml:space="preserve">2. Įsigytų naujų dokumentų pavadinimų skaičius per ataskaitinį laikotarpį </t>
  </si>
  <si>
    <t xml:space="preserve">3. Įsigytų naujų dokumentų fizinių vienetų skaičius per ataskaitinį laikotarpį </t>
  </si>
  <si>
    <t>4. Nurašytų dokumentų fizinis skaičius per metus</t>
  </si>
  <si>
    <t xml:space="preserve">5. Įrašų LIBIS informacinėje sistemoje skaičius ataskaitinio laikotarpio pabaigoje </t>
  </si>
  <si>
    <t xml:space="preserve">6. Kompiuterizuotų darbo vietų su interneto prieiga lankytojams skaičius ataskaitinio laikotarpio pabaigoje </t>
  </si>
  <si>
    <t xml:space="preserve">7. Mokymų vartotojams skaičius per ataskaitinį laikotarpį </t>
  </si>
  <si>
    <t xml:space="preserve">8. Įstaigos organizuotų renginių skaičius per ataskaitinį laikotarpį </t>
  </si>
  <si>
    <t>1. Atspausdintų lankstinukų skaičius</t>
  </si>
  <si>
    <t>3. Atspausdintų plakatų skaičius</t>
  </si>
  <si>
    <t xml:space="preserve">5. Informacinių ir reklamos žinučių paviešinimo Lietuvos žiniasklaidoje skaičius </t>
  </si>
  <si>
    <t>6. Įstaigos interneto svetainės lankytojų skaičius per metus</t>
  </si>
  <si>
    <t>7. Apsilankymų įstaigos socialinių tinklų paskyrose skaičius per metus</t>
  </si>
  <si>
    <t>8. Gerbėjų ir sekėjų skaičius įstaigos socialiniuose tinkluose</t>
  </si>
  <si>
    <t>9. Įstaigos pasirodymų/ekspozicijų video peržiūrų skaičius įstaigos portale ar paskyroje</t>
  </si>
  <si>
    <t xml:space="preserve">10. Rinkos tyrimų skaičius </t>
  </si>
  <si>
    <t>4. Išplatintų plakatų skaičius</t>
  </si>
  <si>
    <t xml:space="preserve">2. Išplatintų lankstinukų skaičius </t>
  </si>
  <si>
    <t xml:space="preserve">4. Surengtų edukacinių užsiėmimų skaičius </t>
  </si>
  <si>
    <t xml:space="preserve">5. Edukacinių užsiėmimų dalyvių skaičius </t>
  </si>
  <si>
    <t>6. Edukacinių užsiėmimų dalyvių su specialiais poreikias skaičius.</t>
  </si>
  <si>
    <t>3. Edukacinių užsiėmimų, pritaikytų žmonėms su specialiais poreikiais, skaičius</t>
  </si>
  <si>
    <t xml:space="preserve">2. Įstaigos pajamos </t>
  </si>
  <si>
    <t>3. Istaigos išlaidos</t>
  </si>
  <si>
    <t>4. Darbuotojų skaičius</t>
  </si>
  <si>
    <t>5. Išvestiniai finansiniai rodikliai</t>
  </si>
  <si>
    <t>6. Pagrindinės veiklos produktai ir rezultatai</t>
  </si>
  <si>
    <t>Planas</t>
  </si>
  <si>
    <t>Rezultatas</t>
  </si>
  <si>
    <t xml:space="preserve">Planas </t>
  </si>
  <si>
    <t>Rodiklių analizė</t>
  </si>
  <si>
    <t>Išvados</t>
  </si>
  <si>
    <t xml:space="preserve">1. Apsilankymų įstaigoje skaičius per metus </t>
  </si>
  <si>
    <t xml:space="preserve">2. Registruotų vartotojų skaičius metų pabaigoje </t>
  </si>
  <si>
    <t xml:space="preserve">3. Išduotų dokumentų fizinių vienetų skaičius per metus </t>
  </si>
  <si>
    <t xml:space="preserve">4. Interneto sesijų skaičius bibliotekoje per metus </t>
  </si>
  <si>
    <t xml:space="preserve">5. Mokymų vartotojams dalyvių skaičius per metus </t>
  </si>
  <si>
    <t xml:space="preserve">6. Įstaigos organizuotų renginių lankytojų skaičius per metus </t>
  </si>
  <si>
    <t>Iš viso (be investicijų)</t>
  </si>
  <si>
    <t>Savivaldybės projektai</t>
  </si>
  <si>
    <t>Kiti projektai</t>
  </si>
  <si>
    <t>Iš viso darbuotojams</t>
  </si>
  <si>
    <t>Uždirbtų pajamų dalis vienam etatui (EUR)</t>
  </si>
  <si>
    <t>Biudžeto lėšos (tūkst. EUR)</t>
  </si>
  <si>
    <t>Uždirbtos pajamos (tūkst. EUR)</t>
  </si>
  <si>
    <t>Pasiekimas:</t>
  </si>
  <si>
    <t>Išlaidos darbuotojams (tūkst. EUR)</t>
  </si>
  <si>
    <t>Išlaidos įstaigos veiklai (tūkst. EUR)</t>
  </si>
  <si>
    <t xml:space="preserve"> Išlaidos įstaigos išlaikymui (tūkst. EUR)</t>
  </si>
  <si>
    <t>Iš viso (be pagalbinių ir techninių darbuotojų)</t>
  </si>
  <si>
    <t>Pagalbiniai ir techniniai darbuotojai</t>
  </si>
  <si>
    <t>Pagrindinę funkciją atliekantys darbuotojai</t>
  </si>
  <si>
    <t>Uždirbtų pajamų dalis nuo visų įstaigos pajamų (neįskaičiuojant investicijų), proc.</t>
  </si>
  <si>
    <t>6.1. Produkto rodikliai</t>
  </si>
  <si>
    <t>6.2. Rezultato rodikliai</t>
  </si>
  <si>
    <t>6.3. Edukacinė veikla</t>
  </si>
  <si>
    <t>6.4. Rinkodara</t>
  </si>
  <si>
    <t>(parašas)</t>
  </si>
  <si>
    <t>Uždirbamų pajamų dalis vienam etatui, neįskaičiuojant aptarnaujančio ir techninio personalo (EUR)</t>
  </si>
  <si>
    <t>PATVIRTINTA</t>
  </si>
  <si>
    <t>(VILNIAUS MIESTO SAVIVALDYBĖS ADMINISTRACIJOS</t>
  </si>
  <si>
    <t>KULTŪROS SKYRIAUS KURUOJAMŲ ĮSTAIGŲ VEIKLOS ATASKAITOS FORMA)</t>
  </si>
  <si>
    <t>Vilnius</t>
  </si>
  <si>
    <t>Vilniaus miesto savivaldybės administracijos Švietimo, kultūros</t>
  </si>
  <si>
    <t>ir sporto departamento Kultūros skyriaus vedėjo</t>
  </si>
  <si>
    <r>
      <rPr>
        <sz val="10"/>
        <color theme="1"/>
        <rFont val="Calibri"/>
        <family val="2"/>
        <charset val="186"/>
      </rPr>
      <t>*</t>
    </r>
    <r>
      <rPr>
        <sz val="10"/>
        <color theme="1"/>
        <rFont val="Calibri"/>
        <family val="2"/>
      </rPr>
      <t xml:space="preserve"> </t>
    </r>
    <r>
      <rPr>
        <sz val="10"/>
        <color theme="1"/>
        <rFont val="Calibri"/>
        <family val="2"/>
        <scheme val="minor"/>
      </rPr>
      <t xml:space="preserve">Edukacinis užsiėmimas – tai vienkartinė laike nepertraukiama veikla, kuria siekiama švietimo ir mokymosi tikslų. Skaičiuojamas, jei trunka 1 akademinę valandą ir daugiau. </t>
    </r>
  </si>
  <si>
    <r>
      <t>1. Įgyvendinamų edukacinių</t>
    </r>
    <r>
      <rPr>
        <sz val="10"/>
        <color theme="1"/>
        <rFont val="Calibri"/>
        <family val="2"/>
        <charset val="186"/>
      </rPr>
      <t>*</t>
    </r>
    <r>
      <rPr>
        <sz val="10"/>
        <color theme="1"/>
        <rFont val="Calibri"/>
        <family val="2"/>
        <scheme val="minor"/>
      </rPr>
      <t xml:space="preserve"> užsiėmimų</t>
    </r>
    <r>
      <rPr>
        <sz val="10"/>
        <color theme="1"/>
        <rFont val="Calibri"/>
        <family val="2"/>
        <scheme val="minor"/>
      </rPr>
      <t xml:space="preserve"> temų skaičius </t>
    </r>
  </si>
  <si>
    <t>2018 m. sausio 11 d. įsakymu Nr. A15-85/18(2.1.4E-KS3)</t>
  </si>
  <si>
    <t>BIUDŽETINĖS ĮSTAIGOS VILNIAUS M. SAVIVALDYBĖS CENTRINĖ BIBLIOTEKA  2019 METŲ VEIKLOS ATASKAITA</t>
  </si>
  <si>
    <t xml:space="preserve">1. Įstaigos veiklos 2019 metų prioritetai </t>
  </si>
  <si>
    <t>1.  Didinti Vilniaus m. savivaldybės centrinės bibliotekos ir jos padalinių lankytojų skaičių.</t>
  </si>
  <si>
    <t>2. Organiztuoti neformalaus ugdymo ir sociokultūrines programas miesto bendruomenei</t>
  </si>
  <si>
    <t>3. Organizuoti nemokamus renginius bendruomenei, didinti renginių lankytojų skaičių.</t>
  </si>
  <si>
    <t>4. Tobulinti, plėsti bibliotekų paslaugas, siekiant kokybiškai ir efektyviai aptarnauti bibliotekų vartotojus. Tobulinti darbuotojų profesinę kompetenciją.</t>
  </si>
  <si>
    <t xml:space="preserve">5. Efektyviai vykdyti įstaigos finansų, bei projektinio finansavimo valdymą. </t>
  </si>
  <si>
    <t>Direktorė Rima Gražienė</t>
  </si>
  <si>
    <t xml:space="preserve">2019 m. labai ženkliai išaugo Vilniaus m. savivaldybės centrinės bibliotekos viešųjų bibliotekų sistemos lankytojų skaičius. Tai susiję su keturių suremontuotų bibliotekų atidarymu (VSCB Grigiškių, Naujosios Vilnios, Tomo Zano ir Gerosios Vilties bibliotekos) bei  vasaros skaityklos Bernardinų sode veikla. Dėl tos pačios priežasties ženkliai išaugo ir išduodamų bibliotekinių dokumentų, t.y. knygų ir kitų rūšių leidinių skaičius.  VSCB Skaitytojų aptarnavimo skyrius (centrinė biblioteka) bei keletas bibliotekos filialų 2019 m. pradėjo vykdyti bendruomenės mokymų projekto "Prisijungusi Lietuva" veiklas, todėl VSCB sistemoje išaugo mokymų vartotojams (užsiėmimų) skaičius, bei mokymų dalyvių skaičius. Atnaujintose bibliotekų patalpose organizuojama daugiau edukacinių užsiėmimų ir renginių bendruomenei, todėl išaugo renginių lankytojų skaičius. 2019 m. neaaugo registruotų bibliotekos vartotojų skaičius, nes VSCB Grigiškių biblioteka buvo remontuojama keletą mėnesių. Atnaujinus bibliotekos tinklapį/portalą ypatingai išaugo virtualių apsilankymų jame skaičius, tikimės, kad šie rodikliai augs ir ateityje. </t>
  </si>
  <si>
    <t xml:space="preserve">2019 m. Vilniaus m. savivaldybės centrinė biblioteka ir jos padaliniai dirbo pagal ilgalaikius veiklos prioritetus: a) skleisti informaciją Vilniaus gyventojams, užtikrinti prieigą prie informacijos visiems gyventojų sluoksniams; b) organizuoti įvairias turiningo laisvalaikio praleidimo formas, neformalus ugdymo ir edukacinius užsiėmimus, skatinti ir populiarinti kūrybinę iniciatyvą; c)  toliau dalyvauti Lietuvos integralios bibliotekų informacijos sistemos LIBIS kūrime; d) skatinti ir ugdyti Vilniaus m. savivaldybės centrinės bibliotekos darbuotojų profesionalumą, darbo motyvaciją; e) tobulinti ir gerinti organizacijos valdymą ir administravimą, infrastruktūrą, valdyti bibliotekų tinklo pokyčius.  Veiklos rezultatai atitinka tikslus ir uždavinius, tačiau ir ateityje būtina tobulinti Vilniaus m. savivaldybės centrinės bibliotekos viešųjų bibliotekų tinklo veiklą, kad būtų tinkamai tenkinami Vilniaus gyventojų ir miesto svečių sociokultūriniai, švietimo, neformalaus ugdymo, multikultūrinės bendruomenės išsaugojimo ir integracijos poreikiai.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</si>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</sst>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charset val="186"/>
      <scheme val="minor"/>
    </font>
    <font>
      <b/>
      <sz val="11"/>
      <color theme="1"/>
      <name val="Calibri"/>
      <family val="2"/>
      <charset val="186"/>
      <scheme val="minor"/>
    </font>
    <font>
      <sz val="10"/>
      <color theme="1"/>
      <name val="Calibri"/>
      <family val="2"/>
      <charset val="186"/>
      <scheme val="minor"/>
    </font>
    <font>
      <sz val="9"/>
      <color theme="1"/>
      <name val="Calibri"/>
      <family val="2"/>
      <charset val="186"/>
      <scheme val="minor"/>
    </font>
    <font>
      <sz val="12"/>
      <color theme="1"/>
      <name val="Times New Roman"/>
      <family val="1"/>
      <charset val="186"/>
    </font>
    <font>
      <sz val="10"/>
      <color rgb="FF000000"/>
      <name val="Calibri"/>
      <family val="2"/>
      <charset val="186"/>
    </font>
    <font>
      <sz val="10"/>
      <color theme="1"/>
      <name val="Calibri"/>
      <family val="2"/>
      <charset val="186"/>
    </font>
    <font>
      <b/>
      <sz val="9"/>
      <color indexed="81"/>
      <name val="Tahoma"/>
      <family val="2"/>
      <charset val="186"/>
    </font>
    <font>
      <b/>
      <sz val="11"/>
      <color theme="1"/>
      <name val="Calibri"/>
      <family val="2"/>
      <charset val="186"/>
    </font>
    <font>
      <sz val="10"/>
      <color theme="1"/>
      <name val="Calibri"/>
      <family val="2"/>
      <scheme val="minor"/>
    </font>
    <font>
      <b/>
      <i/>
      <sz val="10"/>
      <color theme="1"/>
      <name val="Calibri"/>
      <family val="2"/>
      <scheme val="minor"/>
    </font>
    <font>
      <b/>
      <sz val="10"/>
      <color theme="1"/>
      <name val="Calibri"/>
      <family val="2"/>
      <scheme val="minor"/>
    </font>
    <font>
      <i/>
      <sz val="10"/>
      <color theme="1"/>
      <name val="Calibri"/>
      <family val="2"/>
      <scheme val="minor"/>
    </font>
    <font>
      <b/>
      <sz val="10"/>
      <color theme="1"/>
      <name val="Calibri"/>
      <family val="2"/>
      <charset val="186"/>
      <scheme val="minor"/>
    </font>
    <font>
      <sz val="9"/>
      <color indexed="81"/>
      <name val="Tahoma"/>
      <family val="2"/>
      <charset val="186"/>
    </font>
    <font>
      <sz val="10"/>
      <color theme="1"/>
      <name val="Calibri"/>
      <family val="2"/>
    </font>
  </fonts>
  <fills count="6">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18">
    <xf numFmtId="0" fontId="0" fillId="0" borderId="0" xfId="0"/>
    <xf numFmtId="0" fontId="0" fillId="0" borderId="0" xfId="0" applyAlignment="1">
      <alignment vertical="center"/>
    </xf>
    <xf numFmtId="0" fontId="0" fillId="0" borderId="0" xfId="0" applyBorder="1" applyAlignment="1">
      <alignment vertical="top"/>
    </xf>
    <xf numFmtId="0" fontId="0" fillId="0" borderId="0" xfId="0" applyAlignment="1">
      <alignment vertical="top"/>
    </xf>
    <xf numFmtId="0" fontId="2" fillId="3" borderId="1"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4"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3" borderId="5"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9" fillId="0" borderId="1" xfId="0" applyFont="1" applyBorder="1" applyAlignment="1">
      <alignment horizontal="center" vertical="top"/>
    </xf>
    <xf numFmtId="0" fontId="11" fillId="4" borderId="1" xfId="0" applyFont="1" applyFill="1" applyBorder="1" applyAlignment="1">
      <alignment horizontal="center" vertical="top"/>
    </xf>
    <xf numFmtId="0" fontId="11" fillId="0" borderId="0" xfId="0" applyFont="1"/>
    <xf numFmtId="0" fontId="11" fillId="3" borderId="11" xfId="0" applyFont="1" applyFill="1" applyBorder="1" applyAlignment="1">
      <alignment horizontal="center" vertical="center" wrapText="1"/>
    </xf>
    <xf numFmtId="0" fontId="9" fillId="0" borderId="1" xfId="0" applyFont="1" applyBorder="1" applyAlignment="1">
      <alignment horizontal="center" vertical="center"/>
    </xf>
    <xf numFmtId="0" fontId="0" fillId="0" borderId="0" xfId="0" applyAlignment="1">
      <alignment horizontal="left"/>
    </xf>
    <xf numFmtId="0" fontId="9" fillId="0" borderId="1" xfId="0" applyFont="1" applyBorder="1" applyAlignment="1">
      <alignment horizontal="center"/>
    </xf>
    <xf numFmtId="0" fontId="2" fillId="0" borderId="1" xfId="0" applyFont="1" applyFill="1" applyBorder="1" applyAlignment="1">
      <alignment horizontal="center" vertical="center" wrapText="1"/>
    </xf>
    <xf numFmtId="0" fontId="0" fillId="0" borderId="0" xfId="0" applyBorder="1" applyAlignment="1">
      <alignment horizontal="left" vertical="center"/>
    </xf>
    <xf numFmtId="0" fontId="9" fillId="5" borderId="1" xfId="0" applyFont="1" applyFill="1" applyBorder="1" applyAlignment="1">
      <alignment horizontal="center"/>
    </xf>
    <xf numFmtId="0" fontId="11" fillId="0" borderId="1" xfId="0" applyFont="1" applyBorder="1" applyAlignment="1">
      <alignment horizontal="center" wrapText="1"/>
    </xf>
    <xf numFmtId="0" fontId="2" fillId="5" borderId="1" xfId="0" applyFont="1" applyFill="1" applyBorder="1" applyAlignment="1">
      <alignment horizontal="center" vertical="center" wrapText="1"/>
    </xf>
    <xf numFmtId="0" fontId="11" fillId="5" borderId="0" xfId="0" applyFont="1" applyFill="1"/>
    <xf numFmtId="0" fontId="0" fillId="0" borderId="0" xfId="0" applyAlignment="1">
      <alignment horizontal="left"/>
    </xf>
    <xf numFmtId="0" fontId="11" fillId="4" borderId="1"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10" xfId="0" applyFont="1" applyFill="1" applyBorder="1" applyAlignment="1">
      <alignment horizontal="center" vertical="center" wrapText="1"/>
    </xf>
    <xf numFmtId="0" fontId="11" fillId="4" borderId="5" xfId="0" applyFont="1" applyFill="1" applyBorder="1" applyAlignment="1">
      <alignment horizontal="center" vertical="center"/>
    </xf>
    <xf numFmtId="0" fontId="11" fillId="4" borderId="10" xfId="0" applyFont="1" applyFill="1" applyBorder="1" applyAlignment="1">
      <alignment horizontal="center" vertical="center"/>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11" fillId="4" borderId="2"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6" fillId="0" borderId="2" xfId="0" applyFont="1" applyBorder="1" applyAlignment="1">
      <alignment horizontal="left" vertical="center" wrapText="1"/>
    </xf>
    <xf numFmtId="0" fontId="6" fillId="0" borderId="3" xfId="0" applyFont="1" applyBorder="1" applyAlignment="1">
      <alignment horizontal="left" vertical="center" wrapText="1"/>
    </xf>
    <xf numFmtId="0" fontId="6" fillId="0" borderId="4" xfId="0" applyFont="1" applyBorder="1" applyAlignment="1">
      <alignment horizontal="left" vertical="center" wrapText="1"/>
    </xf>
    <xf numFmtId="0" fontId="11" fillId="0" borderId="0" xfId="0" applyFont="1" applyAlignment="1">
      <alignment horizontal="center"/>
    </xf>
    <xf numFmtId="0" fontId="2" fillId="3" borderId="5"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11" fillId="3"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wrapText="1"/>
    </xf>
    <xf numFmtId="0" fontId="0" fillId="0" borderId="0" xfId="0" applyAlignment="1">
      <alignment horizontal="center"/>
    </xf>
    <xf numFmtId="0" fontId="3" fillId="0" borderId="8" xfId="0" applyFont="1" applyBorder="1" applyAlignment="1">
      <alignment horizontal="center"/>
    </xf>
    <xf numFmtId="0" fontId="1" fillId="0" borderId="0" xfId="0" applyFont="1" applyBorder="1" applyAlignment="1">
      <alignment horizontal="center"/>
    </xf>
    <xf numFmtId="0" fontId="3" fillId="0" borderId="8" xfId="0" applyFont="1" applyBorder="1" applyAlignment="1">
      <alignment horizontal="center" vertical="center"/>
    </xf>
    <xf numFmtId="0" fontId="3" fillId="0" borderId="0" xfId="0" applyFont="1" applyBorder="1" applyAlignment="1">
      <alignment horizontal="center" vertical="center"/>
    </xf>
    <xf numFmtId="0" fontId="3" fillId="0" borderId="6" xfId="0" applyFont="1" applyBorder="1" applyAlignment="1">
      <alignment horizontal="center" vertical="center"/>
    </xf>
    <xf numFmtId="0" fontId="0" fillId="0" borderId="0" xfId="0" applyBorder="1" applyAlignment="1">
      <alignment horizontal="center" vertical="top"/>
    </xf>
    <xf numFmtId="0" fontId="2" fillId="0" borderId="1" xfId="0" applyFont="1" applyBorder="1" applyAlignment="1">
      <alignment vertical="top"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3" fillId="0" borderId="8" xfId="0" applyFont="1" applyBorder="1" applyAlignment="1">
      <alignment horizontal="center" vertical="top"/>
    </xf>
    <xf numFmtId="0" fontId="3" fillId="0" borderId="3" xfId="0" applyFont="1" applyBorder="1" applyAlignment="1">
      <alignment horizontal="center" vertical="center"/>
    </xf>
    <xf numFmtId="0" fontId="3" fillId="0" borderId="3" xfId="0" applyFont="1" applyBorder="1" applyAlignment="1">
      <alignment horizontal="center" wrapText="1"/>
    </xf>
    <xf numFmtId="0" fontId="12" fillId="0" borderId="0" xfId="0" applyFont="1" applyAlignment="1">
      <alignment horizontal="center"/>
    </xf>
    <xf numFmtId="0" fontId="1" fillId="2" borderId="1" xfId="0" applyFont="1" applyFill="1" applyBorder="1" applyAlignment="1">
      <alignment horizontal="left"/>
    </xf>
    <xf numFmtId="0" fontId="1" fillId="4" borderId="1" xfId="0" applyFont="1" applyFill="1" applyBorder="1" applyAlignment="1">
      <alignment horizontal="center"/>
    </xf>
    <xf numFmtId="0" fontId="1" fillId="4" borderId="5" xfId="0" applyFont="1" applyFill="1" applyBorder="1" applyAlignment="1">
      <alignment horizontal="center"/>
    </xf>
    <xf numFmtId="0" fontId="2" fillId="0" borderId="1" xfId="0" applyFont="1" applyBorder="1" applyAlignment="1">
      <alignment horizontal="left" vertical="center" wrapText="1"/>
    </xf>
    <xf numFmtId="0" fontId="2" fillId="0" borderId="0" xfId="0" applyFont="1" applyBorder="1" applyAlignment="1">
      <alignment horizontal="center" vertical="center" wrapText="1"/>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0" fontId="1" fillId="2" borderId="4" xfId="0" applyFont="1" applyFill="1" applyBorder="1" applyAlignment="1">
      <alignment horizontal="left" vertical="top"/>
    </xf>
    <xf numFmtId="0" fontId="1" fillId="2" borderId="2" xfId="0" applyFont="1" applyFill="1" applyBorder="1" applyAlignment="1">
      <alignment horizontal="left"/>
    </xf>
    <xf numFmtId="0" fontId="1" fillId="2" borderId="3" xfId="0" applyFont="1" applyFill="1" applyBorder="1" applyAlignment="1">
      <alignment horizontal="left"/>
    </xf>
    <xf numFmtId="0" fontId="1" fillId="2" borderId="4" xfId="0" applyFont="1" applyFill="1" applyBorder="1" applyAlignment="1">
      <alignment horizontal="left"/>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8" fillId="2" borderId="1" xfId="0" applyFont="1" applyFill="1" applyBorder="1" applyAlignment="1">
      <alignment horizontal="left"/>
    </xf>
    <xf numFmtId="0" fontId="9" fillId="3" borderId="1" xfId="0" applyFont="1" applyFill="1" applyBorder="1" applyAlignment="1">
      <alignment horizontal="left"/>
    </xf>
    <xf numFmtId="0" fontId="3" fillId="0" borderId="3" xfId="0" applyFont="1" applyBorder="1" applyAlignment="1">
      <alignment horizontal="center"/>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12" xfId="0" applyFont="1" applyFill="1" applyBorder="1" applyAlignment="1">
      <alignment horizontal="center" vertical="center" wrapText="1"/>
    </xf>
    <xf numFmtId="0" fontId="13" fillId="0" borderId="0" xfId="0" applyFont="1" applyAlignment="1">
      <alignment horizontal="center"/>
    </xf>
    <xf numFmtId="0" fontId="9" fillId="0" borderId="0" xfId="0" applyFont="1" applyAlignment="1">
      <alignment horizontal="center" vertical="top" wrapText="1"/>
    </xf>
    <xf numFmtId="14" fontId="9" fillId="0" borderId="0" xfId="0" applyNumberFormat="1" applyFont="1" applyAlignment="1">
      <alignment horizontal="center" vertical="center"/>
    </xf>
    <xf numFmtId="0" fontId="9" fillId="0" borderId="0" xfId="0" applyFont="1" applyAlignment="1">
      <alignment horizontal="center" vertical="center"/>
    </xf>
    <xf numFmtId="0" fontId="4" fillId="0" borderId="6" xfId="0" applyFont="1" applyBorder="1" applyAlignment="1">
      <alignment horizontal="center"/>
    </xf>
    <xf numFmtId="0" fontId="0" fillId="0" borderId="3" xfId="0" applyBorder="1" applyAlignment="1">
      <alignment horizontal="center" wrapText="1"/>
    </xf>
    <xf numFmtId="0" fontId="0" fillId="0" borderId="3" xfId="0" applyBorder="1" applyAlignment="1">
      <alignment horizontal="center"/>
    </xf>
    <xf numFmtId="0" fontId="9" fillId="0" borderId="1" xfId="0" applyFont="1" applyBorder="1" applyAlignment="1">
      <alignment horizontal="left" vertical="center" wrapText="1"/>
    </xf>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9" fillId="0" borderId="4" xfId="0" applyFont="1" applyBorder="1" applyAlignment="1">
      <alignment horizontal="left" vertical="top" wrapText="1"/>
    </xf>
    <xf numFmtId="0" fontId="9" fillId="0" borderId="2" xfId="0" applyFont="1" applyBorder="1" applyAlignment="1">
      <alignment horizontal="left" vertical="top"/>
    </xf>
    <xf numFmtId="0" fontId="9" fillId="0" borderId="3" xfId="0" applyFont="1" applyBorder="1" applyAlignment="1">
      <alignment horizontal="left" vertical="top"/>
    </xf>
    <xf numFmtId="0" fontId="9" fillId="0" borderId="4" xfId="0" applyFont="1" applyBorder="1" applyAlignment="1">
      <alignment horizontal="left" vertical="top"/>
    </xf>
    <xf numFmtId="0" fontId="5" fillId="0" borderId="2" xfId="0" applyFont="1" applyBorder="1" applyAlignment="1">
      <alignment horizontal="left" vertical="center" wrapText="1"/>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9" fillId="0" borderId="1" xfId="0" applyFont="1" applyBorder="1" applyAlignment="1">
      <alignment horizontal="left" vertical="top"/>
    </xf>
    <xf numFmtId="0" fontId="11" fillId="4" borderId="1" xfId="0" applyFont="1" applyFill="1" applyBorder="1" applyAlignment="1">
      <alignment horizontal="center" vertical="top"/>
    </xf>
  </cellXfs>
  <cellStyles count="1">
    <cellStyle name="Įprastas"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97"/>
  <sheetViews>
    <sheetView tabSelected="1" topLeftCell="A70" zoomScaleNormal="100" zoomScalePageLayoutView="62" workbookViewId="0">
      <selection activeCell="F25" sqref="F25"/>
    </sheetView>
  </sheetViews>
  <sheetFormatPr defaultRowHeight="15" x14ac:dyDescent="0.25"/>
  <cols>
    <col min="1" max="1" width="11.7109375" customWidth="1"/>
    <col min="2" max="2" width="19.28515625" customWidth="1"/>
    <col min="3" max="3" width="15.42578125" customWidth="1"/>
    <col min="4" max="4" width="15.140625" customWidth="1"/>
    <col min="5" max="5" width="15.85546875" customWidth="1"/>
    <col min="6" max="6" width="19.5703125" customWidth="1"/>
    <col min="7" max="7" width="15.140625" customWidth="1"/>
    <col min="8" max="8" width="14.42578125" customWidth="1"/>
    <col min="9" max="9" width="12" customWidth="1"/>
    <col min="10" max="10" width="21.5703125" customWidth="1"/>
    <col min="11" max="11" width="9.7109375" customWidth="1"/>
  </cols>
  <sheetData>
    <row r="1" spans="1:12" x14ac:dyDescent="0.25">
      <c r="H1" s="29" t="s">
        <v>77</v>
      </c>
      <c r="I1" s="29"/>
      <c r="J1" s="29"/>
      <c r="K1" s="29"/>
      <c r="L1" s="29"/>
    </row>
    <row r="2" spans="1:12" x14ac:dyDescent="0.25">
      <c r="H2" s="29" t="s">
        <v>81</v>
      </c>
      <c r="I2" s="29"/>
      <c r="J2" s="29"/>
      <c r="K2" s="29"/>
      <c r="L2" s="29"/>
    </row>
    <row r="3" spans="1:12" x14ac:dyDescent="0.25">
      <c r="H3" s="29" t="s">
        <v>82</v>
      </c>
      <c r="I3" s="29"/>
      <c r="J3" s="29"/>
      <c r="K3" s="29"/>
      <c r="L3" s="29"/>
    </row>
    <row r="4" spans="1:12" x14ac:dyDescent="0.25">
      <c r="H4" s="29" t="s">
        <v>85</v>
      </c>
      <c r="I4" s="29"/>
      <c r="J4" s="29"/>
      <c r="K4" s="29"/>
      <c r="L4" s="29"/>
    </row>
    <row r="5" spans="1:12" x14ac:dyDescent="0.25">
      <c r="H5" s="21"/>
      <c r="I5" s="21"/>
      <c r="J5" s="21"/>
      <c r="K5" s="21"/>
      <c r="L5" s="21"/>
    </row>
    <row r="6" spans="1:12" x14ac:dyDescent="0.25">
      <c r="H6" s="21"/>
      <c r="I6" s="21"/>
      <c r="J6" s="21"/>
      <c r="K6" s="21"/>
      <c r="L6" s="21"/>
    </row>
    <row r="7" spans="1:12" ht="12" customHeight="1" x14ac:dyDescent="0.25">
      <c r="A7" s="47" t="s">
        <v>78</v>
      </c>
      <c r="B7" s="47"/>
      <c r="C7" s="47"/>
      <c r="D7" s="47"/>
      <c r="E7" s="47"/>
      <c r="F7" s="47"/>
      <c r="G7" s="47"/>
      <c r="H7" s="47"/>
      <c r="I7" s="47"/>
      <c r="J7" s="47"/>
      <c r="K7" s="47"/>
      <c r="L7" s="47"/>
    </row>
    <row r="8" spans="1:12" ht="12.75" customHeight="1" x14ac:dyDescent="0.25">
      <c r="A8" s="99" t="s">
        <v>79</v>
      </c>
      <c r="B8" s="99"/>
      <c r="C8" s="99"/>
      <c r="D8" s="99"/>
      <c r="E8" s="99"/>
      <c r="F8" s="99"/>
      <c r="G8" s="99"/>
      <c r="H8" s="99"/>
      <c r="I8" s="99"/>
      <c r="J8" s="99"/>
      <c r="K8" s="99"/>
      <c r="L8" s="99"/>
    </row>
    <row r="9" spans="1:12" ht="12.75" customHeight="1" x14ac:dyDescent="0.25">
      <c r="A9" s="100" t="s">
        <v>86</v>
      </c>
      <c r="B9" s="100"/>
      <c r="C9" s="100"/>
      <c r="D9" s="100"/>
      <c r="E9" s="100"/>
      <c r="F9" s="100"/>
      <c r="G9" s="100"/>
      <c r="H9" s="100"/>
      <c r="I9" s="100"/>
      <c r="J9" s="100"/>
      <c r="K9" s="100"/>
      <c r="L9" s="100"/>
    </row>
    <row r="10" spans="1:12" x14ac:dyDescent="0.25">
      <c r="A10" s="101">
        <v>43847</v>
      </c>
      <c r="B10" s="102"/>
      <c r="C10" s="102"/>
      <c r="D10" s="102"/>
      <c r="E10" s="102"/>
      <c r="F10" s="102"/>
      <c r="G10" s="102"/>
      <c r="H10" s="102"/>
      <c r="I10" s="102"/>
      <c r="J10" s="102"/>
      <c r="K10" s="102"/>
      <c r="L10" s="102"/>
    </row>
    <row r="11" spans="1:12" x14ac:dyDescent="0.25">
      <c r="A11" s="102" t="s">
        <v>80</v>
      </c>
      <c r="B11" s="102"/>
      <c r="C11" s="102"/>
      <c r="D11" s="102"/>
      <c r="E11" s="102"/>
      <c r="F11" s="102"/>
      <c r="G11" s="102"/>
      <c r="H11" s="102"/>
      <c r="I11" s="102"/>
      <c r="J11" s="102"/>
      <c r="K11" s="102"/>
      <c r="L11" s="102"/>
    </row>
    <row r="12" spans="1:12" ht="11.25" customHeight="1" x14ac:dyDescent="0.25">
      <c r="A12" s="103"/>
      <c r="B12" s="103"/>
      <c r="C12" s="103"/>
      <c r="D12" s="103"/>
      <c r="E12" s="103"/>
      <c r="F12" s="103"/>
      <c r="G12" s="103"/>
      <c r="H12" s="103"/>
      <c r="I12" s="103"/>
      <c r="J12" s="103"/>
      <c r="K12" s="103"/>
      <c r="L12" s="103"/>
    </row>
    <row r="13" spans="1:12" ht="14.25" customHeight="1" x14ac:dyDescent="0.25">
      <c r="A13" s="88" t="s">
        <v>87</v>
      </c>
      <c r="B13" s="88"/>
      <c r="C13" s="88"/>
      <c r="D13" s="88"/>
      <c r="E13" s="88"/>
      <c r="F13" s="88"/>
      <c r="G13" s="88"/>
      <c r="H13" s="88"/>
      <c r="I13" s="88"/>
      <c r="J13" s="88"/>
      <c r="K13" s="88"/>
      <c r="L13" s="88"/>
    </row>
    <row r="14" spans="1:12" x14ac:dyDescent="0.25">
      <c r="A14" s="89" t="s">
        <v>88</v>
      </c>
      <c r="B14" s="89"/>
      <c r="C14" s="89"/>
      <c r="D14" s="89"/>
      <c r="E14" s="89"/>
      <c r="F14" s="89"/>
      <c r="G14" s="89"/>
      <c r="H14" s="89"/>
      <c r="I14" s="89"/>
      <c r="J14" s="89"/>
      <c r="K14" s="89"/>
      <c r="L14" s="89"/>
    </row>
    <row r="15" spans="1:12" x14ac:dyDescent="0.25">
      <c r="A15" s="89" t="s">
        <v>89</v>
      </c>
      <c r="B15" s="89"/>
      <c r="C15" s="89"/>
      <c r="D15" s="89"/>
      <c r="E15" s="89"/>
      <c r="F15" s="89"/>
      <c r="G15" s="89"/>
      <c r="H15" s="89"/>
      <c r="I15" s="89"/>
      <c r="J15" s="89"/>
      <c r="K15" s="89"/>
      <c r="L15" s="89"/>
    </row>
    <row r="16" spans="1:12" x14ac:dyDescent="0.25">
      <c r="A16" s="89" t="s">
        <v>90</v>
      </c>
      <c r="B16" s="89"/>
      <c r="C16" s="89"/>
      <c r="D16" s="89"/>
      <c r="E16" s="89"/>
      <c r="F16" s="89"/>
      <c r="G16" s="89"/>
      <c r="H16" s="89"/>
      <c r="I16" s="89"/>
      <c r="J16" s="89"/>
      <c r="K16" s="89"/>
      <c r="L16" s="89"/>
    </row>
    <row r="17" spans="1:12" x14ac:dyDescent="0.25">
      <c r="A17" s="89" t="s">
        <v>91</v>
      </c>
      <c r="B17" s="89"/>
      <c r="C17" s="89"/>
      <c r="D17" s="89"/>
      <c r="E17" s="89"/>
      <c r="F17" s="89"/>
      <c r="G17" s="89"/>
      <c r="H17" s="89"/>
      <c r="I17" s="89"/>
      <c r="J17" s="89"/>
      <c r="K17" s="89"/>
      <c r="L17" s="89"/>
    </row>
    <row r="18" spans="1:12" x14ac:dyDescent="0.25">
      <c r="A18" s="89" t="s">
        <v>92</v>
      </c>
      <c r="B18" s="89"/>
      <c r="C18" s="89"/>
      <c r="D18" s="89"/>
      <c r="E18" s="89"/>
      <c r="F18" s="89"/>
      <c r="G18" s="89"/>
      <c r="H18" s="89"/>
      <c r="I18" s="89"/>
      <c r="J18" s="89"/>
      <c r="K18" s="89"/>
      <c r="L18" s="89"/>
    </row>
    <row r="19" spans="1:12" ht="12" customHeight="1" x14ac:dyDescent="0.25">
      <c r="A19" s="90"/>
      <c r="B19" s="90"/>
      <c r="C19" s="90"/>
      <c r="D19" s="90"/>
      <c r="E19" s="90"/>
      <c r="F19" s="90"/>
      <c r="G19" s="90"/>
      <c r="H19" s="90"/>
      <c r="I19" s="90"/>
      <c r="J19" s="90"/>
      <c r="K19" s="90"/>
      <c r="L19" s="90"/>
    </row>
    <row r="20" spans="1:12" x14ac:dyDescent="0.25">
      <c r="A20" s="74" t="s">
        <v>40</v>
      </c>
      <c r="B20" s="74"/>
      <c r="C20" s="74"/>
      <c r="D20" s="74"/>
      <c r="E20" s="74"/>
      <c r="F20" s="74"/>
      <c r="G20" s="74"/>
      <c r="H20" s="74"/>
      <c r="I20" s="74"/>
      <c r="J20" s="74"/>
      <c r="K20" s="74"/>
      <c r="L20" s="74"/>
    </row>
    <row r="21" spans="1:12" ht="14.25" customHeight="1" x14ac:dyDescent="0.25">
      <c r="A21" s="91" t="s">
        <v>61</v>
      </c>
      <c r="B21" s="92"/>
      <c r="C21" s="92"/>
      <c r="D21" s="93"/>
      <c r="E21" s="57" t="s">
        <v>62</v>
      </c>
      <c r="F21" s="58"/>
      <c r="G21" s="58"/>
      <c r="H21" s="58"/>
      <c r="I21" s="58"/>
      <c r="J21" s="59"/>
      <c r="K21" s="48" t="s">
        <v>56</v>
      </c>
      <c r="L21" s="54" t="s">
        <v>2</v>
      </c>
    </row>
    <row r="22" spans="1:12" s="1" customFormat="1" ht="13.5" customHeight="1" x14ac:dyDescent="0.25">
      <c r="A22" s="94"/>
      <c r="B22" s="95"/>
      <c r="C22" s="95"/>
      <c r="D22" s="96"/>
      <c r="E22" s="51" t="s">
        <v>3</v>
      </c>
      <c r="F22" s="52"/>
      <c r="G22" s="53"/>
      <c r="H22" s="48" t="s">
        <v>4</v>
      </c>
      <c r="I22" s="48" t="s">
        <v>5</v>
      </c>
      <c r="J22" s="97" t="s">
        <v>2</v>
      </c>
      <c r="K22" s="49"/>
      <c r="L22" s="55"/>
    </row>
    <row r="23" spans="1:12" ht="36.75" customHeight="1" x14ac:dyDescent="0.25">
      <c r="A23" s="9" t="s">
        <v>63</v>
      </c>
      <c r="B23" s="6" t="s">
        <v>0</v>
      </c>
      <c r="C23" s="6" t="s">
        <v>1</v>
      </c>
      <c r="D23" s="19" t="s">
        <v>2</v>
      </c>
      <c r="E23" s="5" t="s">
        <v>57</v>
      </c>
      <c r="F23" s="5" t="s">
        <v>58</v>
      </c>
      <c r="G23" s="15" t="s">
        <v>2</v>
      </c>
      <c r="H23" s="50"/>
      <c r="I23" s="50"/>
      <c r="J23" s="98"/>
      <c r="K23" s="50"/>
      <c r="L23" s="56"/>
    </row>
    <row r="24" spans="1:12" ht="13.5" customHeight="1" x14ac:dyDescent="0.25">
      <c r="A24" s="8" t="s">
        <v>47</v>
      </c>
      <c r="B24" s="7">
        <v>1736</v>
      </c>
      <c r="C24" s="27">
        <v>0</v>
      </c>
      <c r="D24" s="7">
        <f>SUM(B24:C24)</f>
        <v>1736</v>
      </c>
      <c r="E24" s="7">
        <v>9</v>
      </c>
      <c r="F24" s="7">
        <v>60</v>
      </c>
      <c r="G24" s="7">
        <f>SUM(E24:F24)</f>
        <v>69</v>
      </c>
      <c r="H24" s="7">
        <v>3</v>
      </c>
      <c r="I24" s="27">
        <v>0</v>
      </c>
      <c r="J24" s="7">
        <f>SUM(G24:I24)</f>
        <v>72</v>
      </c>
      <c r="K24" s="7">
        <f>SUM(B24+J24)</f>
        <v>1808</v>
      </c>
      <c r="L24" s="7">
        <f>D24+J24</f>
        <v>1808</v>
      </c>
    </row>
    <row r="25" spans="1:12" x14ac:dyDescent="0.25">
      <c r="A25" s="8" t="s">
        <v>46</v>
      </c>
      <c r="B25" s="7">
        <v>2519</v>
      </c>
      <c r="C25" s="27">
        <v>0</v>
      </c>
      <c r="D25" s="7">
        <f>SUM(B25:C25)</f>
        <v>2519</v>
      </c>
      <c r="E25" s="7">
        <v>12</v>
      </c>
      <c r="F25" s="7">
        <v>61</v>
      </c>
      <c r="G25" s="7">
        <f>SUM(E25:F25)</f>
        <v>73</v>
      </c>
      <c r="H25" s="7">
        <v>3</v>
      </c>
      <c r="I25" s="27">
        <v>0</v>
      </c>
      <c r="J25" s="7">
        <f>SUM(G25:I25)</f>
        <v>76</v>
      </c>
      <c r="K25" s="7">
        <f>SUM(B25+J25)</f>
        <v>2595</v>
      </c>
      <c r="L25" s="7">
        <f>D25+J25</f>
        <v>2595</v>
      </c>
    </row>
    <row r="26" spans="1:12" s="1" customFormat="1" ht="12" customHeight="1" x14ac:dyDescent="0.2">
      <c r="A26" s="61"/>
      <c r="B26" s="61"/>
      <c r="C26" s="61"/>
      <c r="D26" s="61"/>
      <c r="E26" s="61"/>
      <c r="F26" s="61"/>
      <c r="G26" s="61"/>
      <c r="H26" s="61"/>
      <c r="I26" s="61"/>
      <c r="J26" s="61"/>
      <c r="K26" s="61"/>
      <c r="L26" s="61"/>
    </row>
    <row r="27" spans="1:12" s="1" customFormat="1" x14ac:dyDescent="0.25">
      <c r="A27" s="82" t="s">
        <v>41</v>
      </c>
      <c r="B27" s="83"/>
      <c r="C27" s="83"/>
      <c r="D27" s="83"/>
      <c r="E27" s="83"/>
      <c r="F27" s="83"/>
      <c r="G27" s="84"/>
      <c r="H27" s="62">
        <v>0</v>
      </c>
      <c r="I27" s="62"/>
      <c r="J27" s="62"/>
      <c r="K27" s="62"/>
      <c r="L27" s="62"/>
    </row>
    <row r="28" spans="1:12" ht="18" customHeight="1" x14ac:dyDescent="0.25">
      <c r="A28" s="54" t="s">
        <v>63</v>
      </c>
      <c r="B28" s="35" t="s">
        <v>64</v>
      </c>
      <c r="C28" s="36"/>
      <c r="D28" s="37"/>
      <c r="E28" s="31" t="s">
        <v>66</v>
      </c>
      <c r="F28" s="31" t="s">
        <v>65</v>
      </c>
      <c r="G28" s="33" t="s">
        <v>2</v>
      </c>
      <c r="H28" s="62"/>
      <c r="I28" s="62"/>
      <c r="J28" s="62"/>
      <c r="K28" s="62"/>
      <c r="L28" s="62"/>
    </row>
    <row r="29" spans="1:12" ht="42" customHeight="1" x14ac:dyDescent="0.25">
      <c r="A29" s="56"/>
      <c r="B29" s="11" t="s">
        <v>6</v>
      </c>
      <c r="C29" s="11" t="s">
        <v>7</v>
      </c>
      <c r="D29" s="12" t="s">
        <v>59</v>
      </c>
      <c r="E29" s="32"/>
      <c r="F29" s="32"/>
      <c r="G29" s="34"/>
      <c r="H29" s="62"/>
      <c r="I29" s="62"/>
      <c r="J29" s="62"/>
      <c r="K29" s="62"/>
      <c r="L29" s="62"/>
    </row>
    <row r="30" spans="1:12" ht="13.5" customHeight="1" x14ac:dyDescent="0.25">
      <c r="A30" s="8" t="s">
        <v>45</v>
      </c>
      <c r="B30" s="10">
        <v>1710</v>
      </c>
      <c r="C30" s="10">
        <v>3</v>
      </c>
      <c r="D30" s="10">
        <f>SUM(B30:C30)</f>
        <v>1713</v>
      </c>
      <c r="E30" s="10">
        <v>78</v>
      </c>
      <c r="F30" s="10">
        <v>118</v>
      </c>
      <c r="G30" s="10">
        <f xml:space="preserve"> SUM(D30:F30)</f>
        <v>1909</v>
      </c>
      <c r="H30" s="62"/>
      <c r="I30" s="62"/>
      <c r="J30" s="62"/>
      <c r="K30" s="62"/>
      <c r="L30" s="62"/>
    </row>
    <row r="31" spans="1:12" ht="14.25" customHeight="1" x14ac:dyDescent="0.25">
      <c r="A31" s="8" t="s">
        <v>46</v>
      </c>
      <c r="B31" s="10">
        <v>1982.6</v>
      </c>
      <c r="C31" s="10">
        <v>3</v>
      </c>
      <c r="D31" s="10">
        <f>SUM(B31:C31)</f>
        <v>1985.6</v>
      </c>
      <c r="E31" s="10">
        <v>80</v>
      </c>
      <c r="F31" s="10">
        <v>153</v>
      </c>
      <c r="G31" s="10">
        <f xml:space="preserve"> SUM(D31:F31)</f>
        <v>2218.6</v>
      </c>
      <c r="H31" s="62"/>
      <c r="I31" s="62"/>
      <c r="J31" s="62"/>
      <c r="K31" s="62"/>
      <c r="L31" s="62"/>
    </row>
    <row r="32" spans="1:12" ht="11.25" customHeight="1" x14ac:dyDescent="0.25">
      <c r="A32" s="71"/>
      <c r="B32" s="71"/>
      <c r="C32" s="71"/>
      <c r="D32" s="71"/>
      <c r="E32" s="71"/>
      <c r="F32" s="71"/>
      <c r="G32" s="63"/>
      <c r="H32" s="62"/>
      <c r="I32" s="62"/>
      <c r="J32" s="62"/>
      <c r="K32" s="62"/>
      <c r="L32" s="62"/>
    </row>
    <row r="33" spans="1:14" ht="14.25" customHeight="1" x14ac:dyDescent="0.25">
      <c r="A33" s="85" t="s">
        <v>42</v>
      </c>
      <c r="B33" s="86"/>
      <c r="C33" s="86"/>
      <c r="D33" s="86"/>
      <c r="E33" s="86"/>
      <c r="F33" s="87"/>
      <c r="G33" s="64"/>
      <c r="H33" s="62"/>
      <c r="I33" s="62"/>
      <c r="J33" s="62"/>
      <c r="K33" s="62"/>
      <c r="L33" s="62"/>
    </row>
    <row r="34" spans="1:14" ht="51.75" customHeight="1" x14ac:dyDescent="0.25">
      <c r="A34" s="14" t="s">
        <v>63</v>
      </c>
      <c r="B34" s="13" t="s">
        <v>9</v>
      </c>
      <c r="C34" s="4" t="s">
        <v>69</v>
      </c>
      <c r="D34" s="4" t="s">
        <v>67</v>
      </c>
      <c r="E34" s="4" t="s">
        <v>68</v>
      </c>
      <c r="F34" s="14" t="s">
        <v>2</v>
      </c>
      <c r="G34" s="64"/>
      <c r="H34" s="62"/>
      <c r="I34" s="62"/>
      <c r="J34" s="62"/>
      <c r="K34" s="62"/>
      <c r="L34" s="62"/>
    </row>
    <row r="35" spans="1:14" ht="15" customHeight="1" x14ac:dyDescent="0.25">
      <c r="A35" s="26" t="s">
        <v>12</v>
      </c>
      <c r="B35" s="7">
        <v>6</v>
      </c>
      <c r="C35" s="7">
        <v>111.75</v>
      </c>
      <c r="D35" s="7">
        <f>SUM(B35:C35)</f>
        <v>117.75</v>
      </c>
      <c r="E35" s="7">
        <v>28.25</v>
      </c>
      <c r="F35" s="7">
        <f>D35+E35</f>
        <v>146</v>
      </c>
      <c r="G35" s="64"/>
      <c r="H35" s="62"/>
      <c r="I35" s="62"/>
      <c r="J35" s="62"/>
      <c r="K35" s="62"/>
      <c r="L35" s="62"/>
      <c r="N35" s="2"/>
    </row>
    <row r="36" spans="1:14" ht="25.5" customHeight="1" x14ac:dyDescent="0.25">
      <c r="A36" s="26" t="s">
        <v>8</v>
      </c>
      <c r="B36" s="7">
        <v>6</v>
      </c>
      <c r="C36" s="7">
        <v>99</v>
      </c>
      <c r="D36" s="7">
        <f>SUM(B36:C36)</f>
        <v>105</v>
      </c>
      <c r="E36" s="7">
        <v>25</v>
      </c>
      <c r="F36" s="7">
        <f>D36+E36</f>
        <v>130</v>
      </c>
      <c r="G36" s="64"/>
      <c r="H36" s="62"/>
      <c r="I36" s="62"/>
      <c r="J36" s="62"/>
      <c r="K36" s="62"/>
      <c r="L36" s="62"/>
      <c r="N36" s="2"/>
    </row>
    <row r="37" spans="1:14" ht="12" customHeight="1" x14ac:dyDescent="0.25">
      <c r="A37" s="72"/>
      <c r="B37" s="72"/>
      <c r="C37" s="72"/>
      <c r="D37" s="72"/>
      <c r="E37" s="72"/>
      <c r="F37" s="72"/>
      <c r="G37" s="65"/>
      <c r="H37" s="62"/>
      <c r="I37" s="62"/>
      <c r="J37" s="62"/>
      <c r="K37" s="62"/>
      <c r="L37" s="62"/>
      <c r="M37" s="2"/>
    </row>
    <row r="38" spans="1:14" x14ac:dyDescent="0.25">
      <c r="A38" s="74" t="s">
        <v>43</v>
      </c>
      <c r="B38" s="74"/>
      <c r="C38" s="74"/>
      <c r="D38" s="74"/>
      <c r="E38" s="74"/>
      <c r="F38" s="74"/>
      <c r="G38" s="74"/>
      <c r="H38" s="74"/>
      <c r="I38" s="74"/>
      <c r="J38" s="74"/>
      <c r="K38" s="60"/>
      <c r="L38" s="60"/>
    </row>
    <row r="39" spans="1:14" ht="65.25" customHeight="1" x14ac:dyDescent="0.25">
      <c r="A39" s="9" t="s">
        <v>63</v>
      </c>
      <c r="B39" s="12" t="s">
        <v>10</v>
      </c>
      <c r="C39" s="12" t="s">
        <v>11</v>
      </c>
      <c r="D39" s="12" t="s">
        <v>16</v>
      </c>
      <c r="E39" s="12" t="s">
        <v>70</v>
      </c>
      <c r="F39" s="12" t="s">
        <v>13</v>
      </c>
      <c r="G39" s="12" t="s">
        <v>14</v>
      </c>
      <c r="H39" s="12" t="s">
        <v>15</v>
      </c>
      <c r="I39" s="12" t="s">
        <v>60</v>
      </c>
      <c r="J39" s="12" t="s">
        <v>76</v>
      </c>
      <c r="K39" s="60"/>
      <c r="L39" s="60"/>
    </row>
    <row r="40" spans="1:14" ht="12.75" customHeight="1" x14ac:dyDescent="0.25">
      <c r="A40" s="8" t="s">
        <v>45</v>
      </c>
      <c r="B40" s="10">
        <f>B30/G30*100</f>
        <v>89.575694080670516</v>
      </c>
      <c r="C40" s="10">
        <f>E30/G30*100</f>
        <v>4.0859088528025147</v>
      </c>
      <c r="D40" s="10">
        <f>F30/G30*100</f>
        <v>6.1812467260345736</v>
      </c>
      <c r="E40" s="10">
        <f>J24/K24*100</f>
        <v>3.9823008849557522</v>
      </c>
      <c r="F40" s="10">
        <f>H24/J24*100</f>
        <v>4.1666666666666661</v>
      </c>
      <c r="G40" s="10">
        <f>G24/J24*100</f>
        <v>95.833333333333343</v>
      </c>
      <c r="H40" s="10">
        <f>I24/J24*100</f>
        <v>0</v>
      </c>
      <c r="I40" s="10">
        <f>J24/F35*1000</f>
        <v>493.15068493150682</v>
      </c>
      <c r="J40" s="10">
        <f>J24/D35*1000</f>
        <v>611.46496815286616</v>
      </c>
      <c r="K40" s="60"/>
      <c r="L40" s="60"/>
    </row>
    <row r="41" spans="1:14" ht="13.5" customHeight="1" x14ac:dyDescent="0.25">
      <c r="A41" s="8" t="s">
        <v>46</v>
      </c>
      <c r="B41" s="10">
        <f>B31/G31*100</f>
        <v>89.362661137654371</v>
      </c>
      <c r="C41" s="10">
        <f>E31/G31*100</f>
        <v>3.605877580456144</v>
      </c>
      <c r="D41" s="10">
        <f>F31/G31*100</f>
        <v>6.896240872622375</v>
      </c>
      <c r="E41" s="10">
        <f>J25/K25*100</f>
        <v>2.928709055876686</v>
      </c>
      <c r="F41" s="10">
        <f>H25/J25*100</f>
        <v>3.9473684210526314</v>
      </c>
      <c r="G41" s="10">
        <f>G25/J25*100</f>
        <v>96.05263157894737</v>
      </c>
      <c r="H41" s="10">
        <f>I25/J25*100</f>
        <v>0</v>
      </c>
      <c r="I41" s="10">
        <f>J25/F35*1000</f>
        <v>520.54794520547944</v>
      </c>
      <c r="J41" s="10">
        <f>J25/D35*1000</f>
        <v>645.43524416135881</v>
      </c>
      <c r="K41" s="60"/>
      <c r="L41" s="60"/>
    </row>
    <row r="42" spans="1:14" ht="12" customHeight="1" x14ac:dyDescent="0.25">
      <c r="A42" s="70"/>
      <c r="B42" s="70"/>
      <c r="C42" s="70"/>
      <c r="D42" s="70"/>
      <c r="E42" s="70"/>
      <c r="F42" s="70"/>
      <c r="G42" s="70"/>
      <c r="H42" s="70"/>
      <c r="I42" s="70"/>
      <c r="J42" s="70"/>
      <c r="K42" s="60"/>
      <c r="L42" s="60"/>
    </row>
    <row r="43" spans="1:14" ht="16.5" customHeight="1" x14ac:dyDescent="0.25">
      <c r="A43" s="79" t="s">
        <v>44</v>
      </c>
      <c r="B43" s="80"/>
      <c r="C43" s="80"/>
      <c r="D43" s="80"/>
      <c r="E43" s="80"/>
      <c r="F43" s="81"/>
      <c r="G43" s="66"/>
      <c r="H43" s="66"/>
      <c r="I43" s="66"/>
      <c r="J43" s="66"/>
      <c r="K43" s="66"/>
      <c r="L43" s="66"/>
    </row>
    <row r="44" spans="1:14" ht="14.25" customHeight="1" x14ac:dyDescent="0.25">
      <c r="A44" s="41" t="s">
        <v>71</v>
      </c>
      <c r="B44" s="42"/>
      <c r="C44" s="42"/>
      <c r="D44" s="43"/>
      <c r="E44" s="9" t="s">
        <v>45</v>
      </c>
      <c r="F44" s="9" t="s">
        <v>46</v>
      </c>
      <c r="G44" s="66"/>
      <c r="H44" s="66"/>
      <c r="I44" s="66"/>
      <c r="J44" s="66"/>
      <c r="K44" s="66"/>
      <c r="L44" s="66"/>
    </row>
    <row r="45" spans="1:14" ht="13.5" customHeight="1" x14ac:dyDescent="0.25">
      <c r="A45" s="113" t="s">
        <v>18</v>
      </c>
      <c r="B45" s="114"/>
      <c r="C45" s="114"/>
      <c r="D45" s="115"/>
      <c r="E45" s="7">
        <v>530000</v>
      </c>
      <c r="F45" s="7">
        <v>530000</v>
      </c>
      <c r="G45" s="66"/>
      <c r="H45" s="66"/>
      <c r="I45" s="66"/>
      <c r="J45" s="66"/>
      <c r="K45" s="66"/>
      <c r="L45" s="66"/>
    </row>
    <row r="46" spans="1:14" ht="13.5" customHeight="1" x14ac:dyDescent="0.25">
      <c r="A46" s="44" t="s">
        <v>19</v>
      </c>
      <c r="B46" s="45"/>
      <c r="C46" s="45"/>
      <c r="D46" s="46"/>
      <c r="E46" s="7">
        <v>20300</v>
      </c>
      <c r="F46" s="7">
        <v>20300</v>
      </c>
      <c r="G46" s="66"/>
      <c r="H46" s="66"/>
      <c r="I46" s="66"/>
      <c r="J46" s="66"/>
      <c r="K46" s="66"/>
      <c r="L46" s="66"/>
    </row>
    <row r="47" spans="1:14" ht="16.5" customHeight="1" x14ac:dyDescent="0.25">
      <c r="A47" s="44" t="s">
        <v>20</v>
      </c>
      <c r="B47" s="45"/>
      <c r="C47" s="45"/>
      <c r="D47" s="46"/>
      <c r="E47" s="7">
        <v>31000</v>
      </c>
      <c r="F47" s="7">
        <v>31000</v>
      </c>
      <c r="G47" s="66"/>
      <c r="H47" s="66"/>
      <c r="I47" s="66"/>
      <c r="J47" s="66"/>
      <c r="K47" s="66"/>
      <c r="L47" s="66"/>
    </row>
    <row r="48" spans="1:14" ht="14.25" customHeight="1" x14ac:dyDescent="0.25">
      <c r="A48" s="44" t="s">
        <v>21</v>
      </c>
      <c r="B48" s="45"/>
      <c r="C48" s="45"/>
      <c r="D48" s="46"/>
      <c r="E48" s="7">
        <v>57000</v>
      </c>
      <c r="F48" s="7">
        <v>42000</v>
      </c>
      <c r="G48" s="66"/>
      <c r="H48" s="66"/>
      <c r="I48" s="66"/>
      <c r="J48" s="66"/>
      <c r="K48" s="66"/>
      <c r="L48" s="66"/>
    </row>
    <row r="49" spans="1:12" ht="27.75" customHeight="1" x14ac:dyDescent="0.25">
      <c r="A49" s="44" t="s">
        <v>22</v>
      </c>
      <c r="B49" s="45"/>
      <c r="C49" s="45"/>
      <c r="D49" s="46"/>
      <c r="E49" s="7">
        <v>428000</v>
      </c>
      <c r="F49" s="7">
        <v>428000</v>
      </c>
      <c r="G49" s="66"/>
      <c r="H49" s="66"/>
      <c r="I49" s="66"/>
      <c r="J49" s="66"/>
      <c r="K49" s="66"/>
      <c r="L49" s="66"/>
    </row>
    <row r="50" spans="1:12" ht="26.25" customHeight="1" x14ac:dyDescent="0.25">
      <c r="A50" s="44" t="s">
        <v>23</v>
      </c>
      <c r="B50" s="45"/>
      <c r="C50" s="45"/>
      <c r="D50" s="46"/>
      <c r="E50" s="7">
        <v>215</v>
      </c>
      <c r="F50" s="7">
        <v>239</v>
      </c>
      <c r="G50" s="66"/>
      <c r="H50" s="66"/>
      <c r="I50" s="66"/>
      <c r="J50" s="66"/>
      <c r="K50" s="66"/>
      <c r="L50" s="66"/>
    </row>
    <row r="51" spans="1:12" ht="14.25" customHeight="1" x14ac:dyDescent="0.25">
      <c r="A51" s="44" t="s">
        <v>24</v>
      </c>
      <c r="B51" s="45"/>
      <c r="C51" s="45"/>
      <c r="D51" s="46"/>
      <c r="E51" s="23">
        <v>200</v>
      </c>
      <c r="F51" s="23">
        <v>250</v>
      </c>
      <c r="G51" s="66"/>
      <c r="H51" s="66"/>
      <c r="I51" s="66"/>
      <c r="J51" s="66"/>
      <c r="K51" s="66"/>
      <c r="L51" s="66"/>
    </row>
    <row r="52" spans="1:12" ht="15.75" customHeight="1" x14ac:dyDescent="0.25">
      <c r="A52" s="44" t="s">
        <v>25</v>
      </c>
      <c r="B52" s="45"/>
      <c r="C52" s="45"/>
      <c r="D52" s="46"/>
      <c r="E52" s="7">
        <v>800</v>
      </c>
      <c r="F52" s="7">
        <v>1610</v>
      </c>
      <c r="G52" s="66"/>
      <c r="H52" s="66"/>
      <c r="I52" s="66"/>
      <c r="J52" s="66"/>
      <c r="K52" s="66"/>
      <c r="L52" s="66"/>
    </row>
    <row r="53" spans="1:12" ht="12.75" customHeight="1" x14ac:dyDescent="0.25">
      <c r="A53" s="104"/>
      <c r="B53" s="104"/>
      <c r="C53" s="104"/>
      <c r="D53" s="104"/>
      <c r="E53" s="104"/>
      <c r="F53" s="104"/>
      <c r="G53" s="66"/>
      <c r="H53" s="66"/>
      <c r="I53" s="66"/>
      <c r="J53" s="66"/>
      <c r="K53" s="66"/>
      <c r="L53" s="66"/>
    </row>
    <row r="54" spans="1:12" ht="15.75" customHeight="1" x14ac:dyDescent="0.25">
      <c r="A54" s="41" t="s">
        <v>72</v>
      </c>
      <c r="B54" s="42"/>
      <c r="C54" s="42"/>
      <c r="D54" s="43"/>
      <c r="E54" s="9" t="s">
        <v>45</v>
      </c>
      <c r="F54" s="9" t="s">
        <v>46</v>
      </c>
      <c r="G54" s="66"/>
      <c r="H54" s="66"/>
      <c r="I54" s="66"/>
      <c r="J54" s="66"/>
      <c r="K54" s="66"/>
      <c r="L54" s="66"/>
    </row>
    <row r="55" spans="1:12" ht="13.5" customHeight="1" x14ac:dyDescent="0.25">
      <c r="A55" s="38" t="s">
        <v>50</v>
      </c>
      <c r="B55" s="39"/>
      <c r="C55" s="39"/>
      <c r="D55" s="40"/>
      <c r="E55" s="7">
        <v>813000</v>
      </c>
      <c r="F55" s="7">
        <v>1031400</v>
      </c>
      <c r="G55" s="66"/>
      <c r="H55" s="66"/>
      <c r="I55" s="66"/>
      <c r="J55" s="66"/>
      <c r="K55" s="66"/>
      <c r="L55" s="66"/>
    </row>
    <row r="56" spans="1:12" x14ac:dyDescent="0.25">
      <c r="A56" s="38" t="s">
        <v>51</v>
      </c>
      <c r="B56" s="39"/>
      <c r="C56" s="39"/>
      <c r="D56" s="40"/>
      <c r="E56" s="7">
        <v>57000</v>
      </c>
      <c r="F56" s="7">
        <v>56000</v>
      </c>
      <c r="G56" s="66"/>
      <c r="H56" s="66"/>
      <c r="I56" s="66"/>
      <c r="J56" s="66"/>
      <c r="K56" s="66"/>
      <c r="L56" s="66"/>
    </row>
    <row r="57" spans="1:12" ht="15" customHeight="1" x14ac:dyDescent="0.25">
      <c r="A57" s="38" t="s">
        <v>52</v>
      </c>
      <c r="B57" s="39"/>
      <c r="C57" s="39"/>
      <c r="D57" s="40"/>
      <c r="E57" s="7">
        <v>1000000</v>
      </c>
      <c r="F57" s="7">
        <v>1005500</v>
      </c>
      <c r="G57" s="66"/>
      <c r="H57" s="66"/>
      <c r="I57" s="66"/>
      <c r="J57" s="66"/>
      <c r="K57" s="66"/>
      <c r="L57" s="66"/>
    </row>
    <row r="58" spans="1:12" s="3" customFormat="1" ht="15" customHeight="1" x14ac:dyDescent="0.25">
      <c r="A58" s="38" t="s">
        <v>53</v>
      </c>
      <c r="B58" s="39"/>
      <c r="C58" s="39"/>
      <c r="D58" s="40"/>
      <c r="E58" s="7">
        <v>100000</v>
      </c>
      <c r="F58" s="7">
        <v>160000</v>
      </c>
      <c r="G58" s="66"/>
      <c r="H58" s="66"/>
      <c r="I58" s="66"/>
      <c r="J58" s="66"/>
      <c r="K58" s="66"/>
      <c r="L58" s="66"/>
    </row>
    <row r="59" spans="1:12" ht="15.75" customHeight="1" x14ac:dyDescent="0.25">
      <c r="A59" s="38" t="s">
        <v>54</v>
      </c>
      <c r="B59" s="39"/>
      <c r="C59" s="39"/>
      <c r="D59" s="40"/>
      <c r="E59" s="23">
        <v>1200</v>
      </c>
      <c r="F59" s="23">
        <v>1700</v>
      </c>
      <c r="G59" s="66"/>
      <c r="H59" s="66"/>
      <c r="I59" s="66"/>
      <c r="J59" s="66"/>
      <c r="K59" s="66"/>
      <c r="L59" s="66"/>
    </row>
    <row r="60" spans="1:12" ht="17.25" customHeight="1" x14ac:dyDescent="0.25">
      <c r="A60" s="38" t="s">
        <v>55</v>
      </c>
      <c r="B60" s="39"/>
      <c r="C60" s="39"/>
      <c r="D60" s="40"/>
      <c r="E60" s="7">
        <v>24000</v>
      </c>
      <c r="F60" s="7">
        <v>32000</v>
      </c>
      <c r="G60" s="66"/>
      <c r="H60" s="66"/>
      <c r="I60" s="66"/>
      <c r="J60" s="66"/>
      <c r="K60" s="66"/>
      <c r="L60" s="66"/>
    </row>
    <row r="61" spans="1:12" ht="12" customHeight="1" x14ac:dyDescent="0.25">
      <c r="A61" s="105"/>
      <c r="B61" s="105"/>
      <c r="C61" s="105"/>
      <c r="D61" s="105"/>
      <c r="E61" s="105"/>
      <c r="F61" s="105"/>
      <c r="G61" s="66"/>
      <c r="H61" s="66"/>
      <c r="I61" s="66"/>
      <c r="J61" s="66"/>
      <c r="K61" s="66"/>
      <c r="L61" s="66"/>
    </row>
    <row r="62" spans="1:12" x14ac:dyDescent="0.25">
      <c r="A62" s="30" t="s">
        <v>73</v>
      </c>
      <c r="B62" s="30"/>
      <c r="C62" s="30"/>
      <c r="D62" s="30"/>
      <c r="E62" s="17" t="s">
        <v>45</v>
      </c>
      <c r="F62" s="17" t="s">
        <v>46</v>
      </c>
      <c r="G62" s="66"/>
      <c r="H62" s="66"/>
      <c r="I62" s="66"/>
      <c r="J62" s="66"/>
      <c r="K62" s="66"/>
      <c r="L62" s="66"/>
    </row>
    <row r="63" spans="1:12" ht="14.25" customHeight="1" x14ac:dyDescent="0.25">
      <c r="A63" s="69" t="s">
        <v>84</v>
      </c>
      <c r="B63" s="69"/>
      <c r="C63" s="69"/>
      <c r="D63" s="69"/>
      <c r="E63" s="16">
        <v>130</v>
      </c>
      <c r="F63" s="16">
        <v>130</v>
      </c>
      <c r="G63" s="66"/>
      <c r="H63" s="66"/>
      <c r="I63" s="66"/>
      <c r="J63" s="66"/>
      <c r="K63" s="66"/>
      <c r="L63" s="66"/>
    </row>
    <row r="64" spans="1:12" ht="17.25" customHeight="1" x14ac:dyDescent="0.25">
      <c r="A64" s="106" t="s">
        <v>17</v>
      </c>
      <c r="B64" s="106"/>
      <c r="C64" s="106"/>
      <c r="D64" s="106"/>
      <c r="E64" s="20">
        <v>45</v>
      </c>
      <c r="F64" s="22">
        <v>45</v>
      </c>
      <c r="G64" s="66"/>
      <c r="H64" s="66"/>
      <c r="I64" s="66"/>
      <c r="J64" s="66"/>
      <c r="K64" s="66"/>
      <c r="L64" s="66"/>
    </row>
    <row r="65" spans="1:12" x14ac:dyDescent="0.25">
      <c r="A65" s="107" t="s">
        <v>39</v>
      </c>
      <c r="B65" s="108"/>
      <c r="C65" s="108"/>
      <c r="D65" s="109"/>
      <c r="E65" s="20">
        <v>40</v>
      </c>
      <c r="F65" s="22">
        <v>40</v>
      </c>
      <c r="G65" s="66"/>
      <c r="H65" s="66"/>
      <c r="I65" s="66"/>
      <c r="J65" s="66"/>
      <c r="K65" s="66"/>
      <c r="L65" s="66"/>
    </row>
    <row r="66" spans="1:12" x14ac:dyDescent="0.25">
      <c r="A66" s="116" t="s">
        <v>36</v>
      </c>
      <c r="B66" s="116"/>
      <c r="C66" s="116"/>
      <c r="D66" s="116"/>
      <c r="E66" s="22">
        <v>200</v>
      </c>
      <c r="F66" s="22">
        <v>260</v>
      </c>
      <c r="G66" s="66"/>
      <c r="H66" s="66"/>
      <c r="I66" s="66"/>
      <c r="J66" s="66"/>
      <c r="K66" s="66"/>
      <c r="L66" s="66"/>
    </row>
    <row r="67" spans="1:12" x14ac:dyDescent="0.25">
      <c r="A67" s="116" t="s">
        <v>37</v>
      </c>
      <c r="B67" s="116"/>
      <c r="C67" s="116"/>
      <c r="D67" s="116"/>
      <c r="E67" s="22">
        <v>1400</v>
      </c>
      <c r="F67" s="22">
        <v>2000</v>
      </c>
      <c r="G67" s="66"/>
      <c r="H67" s="66"/>
      <c r="I67" s="66"/>
      <c r="J67" s="66"/>
      <c r="K67" s="66"/>
      <c r="L67" s="66"/>
    </row>
    <row r="68" spans="1:12" x14ac:dyDescent="0.25">
      <c r="A68" s="69" t="s">
        <v>38</v>
      </c>
      <c r="B68" s="69"/>
      <c r="C68" s="69"/>
      <c r="D68" s="69"/>
      <c r="E68" s="22">
        <v>30</v>
      </c>
      <c r="F68" s="22">
        <v>30</v>
      </c>
      <c r="G68" s="66"/>
      <c r="H68" s="66"/>
      <c r="I68" s="66"/>
      <c r="J68" s="66"/>
      <c r="K68" s="66"/>
      <c r="L68" s="66"/>
    </row>
    <row r="69" spans="1:12" ht="26.25" customHeight="1" x14ac:dyDescent="0.25">
      <c r="A69" s="67" t="s">
        <v>83</v>
      </c>
      <c r="B69" s="68"/>
      <c r="C69" s="68"/>
      <c r="D69" s="68"/>
      <c r="E69" s="68"/>
      <c r="F69" s="68"/>
      <c r="G69" s="66"/>
      <c r="H69" s="66"/>
      <c r="I69" s="66"/>
      <c r="J69" s="66"/>
      <c r="K69" s="66"/>
      <c r="L69" s="66"/>
    </row>
    <row r="70" spans="1:12" ht="12.75" customHeight="1" x14ac:dyDescent="0.25">
      <c r="A70" s="105"/>
      <c r="B70" s="105"/>
      <c r="C70" s="105"/>
      <c r="D70" s="105"/>
      <c r="E70" s="105"/>
      <c r="F70" s="105"/>
      <c r="G70" s="66"/>
      <c r="H70" s="66"/>
      <c r="I70" s="66"/>
      <c r="J70" s="66"/>
      <c r="K70" s="66"/>
      <c r="L70" s="66"/>
    </row>
    <row r="71" spans="1:12" ht="15" customHeight="1" x14ac:dyDescent="0.25">
      <c r="A71" s="117" t="s">
        <v>74</v>
      </c>
      <c r="B71" s="117"/>
      <c r="C71" s="117"/>
      <c r="D71" s="117"/>
      <c r="E71" s="17" t="s">
        <v>45</v>
      </c>
      <c r="F71" s="17" t="s">
        <v>46</v>
      </c>
      <c r="G71" s="66"/>
      <c r="H71" s="66"/>
      <c r="I71" s="66"/>
      <c r="J71" s="66"/>
      <c r="K71" s="66"/>
      <c r="L71" s="66"/>
    </row>
    <row r="72" spans="1:12" ht="13.5" customHeight="1" x14ac:dyDescent="0.25">
      <c r="A72" s="110" t="s">
        <v>26</v>
      </c>
      <c r="B72" s="111"/>
      <c r="C72" s="111"/>
      <c r="D72" s="112"/>
      <c r="E72" s="16">
        <v>8500</v>
      </c>
      <c r="F72" s="16">
        <v>8500</v>
      </c>
      <c r="G72" s="66"/>
      <c r="H72" s="66"/>
      <c r="I72" s="66"/>
      <c r="J72" s="66"/>
      <c r="K72" s="66"/>
      <c r="L72" s="66"/>
    </row>
    <row r="73" spans="1:12" ht="12.75" customHeight="1" x14ac:dyDescent="0.25">
      <c r="A73" s="110" t="s">
        <v>35</v>
      </c>
      <c r="B73" s="111"/>
      <c r="C73" s="111"/>
      <c r="D73" s="112"/>
      <c r="E73" s="16">
        <v>8500</v>
      </c>
      <c r="F73" s="16">
        <v>8500</v>
      </c>
      <c r="G73" s="66"/>
      <c r="H73" s="66"/>
      <c r="I73" s="66"/>
      <c r="J73" s="66"/>
      <c r="K73" s="66"/>
      <c r="L73" s="66"/>
    </row>
    <row r="74" spans="1:12" ht="14.25" customHeight="1" x14ac:dyDescent="0.25">
      <c r="A74" s="110" t="s">
        <v>27</v>
      </c>
      <c r="B74" s="111"/>
      <c r="C74" s="111"/>
      <c r="D74" s="112"/>
      <c r="E74" s="16">
        <v>1200</v>
      </c>
      <c r="F74" s="16">
        <v>1200</v>
      </c>
      <c r="G74" s="66"/>
      <c r="H74" s="66"/>
      <c r="I74" s="66"/>
      <c r="J74" s="66"/>
      <c r="K74" s="66"/>
      <c r="L74" s="66"/>
    </row>
    <row r="75" spans="1:12" ht="13.5" customHeight="1" x14ac:dyDescent="0.25">
      <c r="A75" s="110" t="s">
        <v>34</v>
      </c>
      <c r="B75" s="111"/>
      <c r="C75" s="111"/>
      <c r="D75" s="112"/>
      <c r="E75" s="16">
        <v>1200</v>
      </c>
      <c r="F75" s="16">
        <v>1200</v>
      </c>
      <c r="G75" s="66"/>
      <c r="H75" s="66"/>
      <c r="I75" s="66"/>
      <c r="J75" s="66"/>
      <c r="K75" s="66"/>
      <c r="L75" s="66"/>
    </row>
    <row r="76" spans="1:12" x14ac:dyDescent="0.25">
      <c r="A76" s="69" t="s">
        <v>28</v>
      </c>
      <c r="B76" s="69"/>
      <c r="C76" s="69"/>
      <c r="D76" s="69"/>
      <c r="E76" s="25">
        <v>1600</v>
      </c>
      <c r="F76" s="22">
        <v>1600</v>
      </c>
      <c r="G76" s="66"/>
      <c r="H76" s="66"/>
      <c r="I76" s="66"/>
      <c r="J76" s="66"/>
      <c r="K76" s="66"/>
      <c r="L76" s="66"/>
    </row>
    <row r="77" spans="1:12" x14ac:dyDescent="0.25">
      <c r="A77" s="69" t="s">
        <v>29</v>
      </c>
      <c r="B77" s="69"/>
      <c r="C77" s="69"/>
      <c r="D77" s="69"/>
      <c r="E77" s="22" t="s">
        <v>96</v>
      </c>
      <c r="F77" s="22">
        <v>140000</v>
      </c>
      <c r="G77" s="66"/>
      <c r="H77" s="66"/>
      <c r="I77" s="66"/>
      <c r="J77" s="66"/>
      <c r="K77" s="66"/>
      <c r="L77" s="66"/>
    </row>
    <row r="78" spans="1:12" x14ac:dyDescent="0.25">
      <c r="A78" s="69" t="s">
        <v>30</v>
      </c>
      <c r="B78" s="69"/>
      <c r="C78" s="69"/>
      <c r="D78" s="69"/>
      <c r="E78" s="22">
        <v>34000</v>
      </c>
      <c r="F78" s="22">
        <v>65000</v>
      </c>
      <c r="G78" s="66"/>
      <c r="H78" s="66"/>
      <c r="I78" s="66"/>
      <c r="J78" s="66"/>
      <c r="K78" s="66"/>
      <c r="L78" s="66"/>
    </row>
    <row r="79" spans="1:12" ht="12.75" customHeight="1" x14ac:dyDescent="0.25">
      <c r="A79" s="69" t="s">
        <v>31</v>
      </c>
      <c r="B79" s="69"/>
      <c r="C79" s="69"/>
      <c r="D79" s="69"/>
      <c r="E79" s="22">
        <v>10100</v>
      </c>
      <c r="F79" s="22">
        <v>10700</v>
      </c>
      <c r="G79" s="66"/>
      <c r="H79" s="66"/>
      <c r="I79" s="66"/>
      <c r="J79" s="66"/>
      <c r="K79" s="66"/>
      <c r="L79" s="66"/>
    </row>
    <row r="80" spans="1:12" ht="14.25" customHeight="1" x14ac:dyDescent="0.25">
      <c r="A80" s="69" t="s">
        <v>32</v>
      </c>
      <c r="B80" s="69"/>
      <c r="C80" s="69"/>
      <c r="D80" s="69"/>
      <c r="E80" s="22">
        <v>4700</v>
      </c>
      <c r="F80" s="22">
        <v>5000</v>
      </c>
      <c r="G80" s="66"/>
      <c r="H80" s="66"/>
      <c r="I80" s="66"/>
      <c r="J80" s="66"/>
      <c r="K80" s="66"/>
      <c r="L80" s="66"/>
    </row>
    <row r="81" spans="1:12" ht="12.75" customHeight="1" x14ac:dyDescent="0.25">
      <c r="A81" s="116" t="s">
        <v>33</v>
      </c>
      <c r="B81" s="116"/>
      <c r="C81" s="116"/>
      <c r="D81" s="116"/>
      <c r="E81" s="22">
        <v>2</v>
      </c>
      <c r="F81" s="22">
        <v>2</v>
      </c>
      <c r="G81" s="66"/>
      <c r="H81" s="66"/>
      <c r="I81" s="66"/>
      <c r="J81" s="66"/>
      <c r="K81" s="66"/>
      <c r="L81" s="66"/>
    </row>
    <row r="82" spans="1:12" ht="12" customHeight="1" x14ac:dyDescent="0.25">
      <c r="A82" s="78"/>
      <c r="B82" s="78"/>
      <c r="C82" s="78"/>
      <c r="D82" s="78"/>
      <c r="E82" s="78"/>
      <c r="F82" s="78"/>
      <c r="G82" s="66"/>
      <c r="H82" s="66"/>
      <c r="I82" s="66"/>
      <c r="J82" s="66"/>
      <c r="K82" s="66"/>
      <c r="L82" s="66"/>
    </row>
    <row r="83" spans="1:12" ht="12.75" customHeight="1" x14ac:dyDescent="0.25">
      <c r="A83" s="75" t="s">
        <v>48</v>
      </c>
      <c r="B83" s="75"/>
      <c r="C83" s="75"/>
      <c r="D83" s="75"/>
      <c r="E83" s="75"/>
      <c r="F83" s="75"/>
      <c r="G83" s="66"/>
      <c r="H83" s="66"/>
      <c r="I83" s="66"/>
      <c r="J83" s="66"/>
      <c r="K83" s="66"/>
      <c r="L83" s="66"/>
    </row>
    <row r="84" spans="1:12" x14ac:dyDescent="0.25">
      <c r="A84" s="77" t="s">
        <v>94</v>
      </c>
      <c r="B84" s="77"/>
      <c r="C84" s="77"/>
      <c r="D84" s="77"/>
      <c r="E84" s="77"/>
      <c r="F84" s="77"/>
      <c r="G84" s="66"/>
      <c r="H84" s="66"/>
      <c r="I84" s="66"/>
      <c r="J84" s="66"/>
      <c r="K84" s="66"/>
      <c r="L84" s="66"/>
    </row>
    <row r="85" spans="1:12" x14ac:dyDescent="0.25">
      <c r="A85" s="77"/>
      <c r="B85" s="77"/>
      <c r="C85" s="77"/>
      <c r="D85" s="77"/>
      <c r="E85" s="77"/>
      <c r="F85" s="77"/>
      <c r="G85" s="66"/>
      <c r="H85" s="66"/>
      <c r="I85" s="66"/>
      <c r="J85" s="66"/>
      <c r="K85" s="66"/>
      <c r="L85" s="66"/>
    </row>
    <row r="86" spans="1:12" x14ac:dyDescent="0.25">
      <c r="A86" s="77"/>
      <c r="B86" s="77"/>
      <c r="C86" s="77"/>
      <c r="D86" s="77"/>
      <c r="E86" s="77"/>
      <c r="F86" s="77"/>
      <c r="G86" s="66"/>
      <c r="H86" s="66"/>
      <c r="I86" s="66"/>
      <c r="J86" s="66"/>
      <c r="K86" s="66"/>
      <c r="L86" s="66"/>
    </row>
    <row r="87" spans="1:12" x14ac:dyDescent="0.25">
      <c r="A87" s="77"/>
      <c r="B87" s="77"/>
      <c r="C87" s="77"/>
      <c r="D87" s="77"/>
      <c r="E87" s="77"/>
      <c r="F87" s="77"/>
      <c r="G87" s="66"/>
      <c r="H87" s="66"/>
      <c r="I87" s="66"/>
      <c r="J87" s="66"/>
      <c r="K87" s="66"/>
      <c r="L87" s="66"/>
    </row>
    <row r="88" spans="1:12" x14ac:dyDescent="0.25">
      <c r="A88" s="77"/>
      <c r="B88" s="77"/>
      <c r="C88" s="77"/>
      <c r="D88" s="77"/>
      <c r="E88" s="77"/>
      <c r="F88" s="77"/>
      <c r="G88" s="66"/>
      <c r="H88" s="66"/>
      <c r="I88" s="66"/>
      <c r="J88" s="66"/>
      <c r="K88" s="66"/>
      <c r="L88" s="66"/>
    </row>
    <row r="89" spans="1:12" x14ac:dyDescent="0.25">
      <c r="A89" s="77"/>
      <c r="B89" s="77"/>
      <c r="C89" s="77"/>
      <c r="D89" s="77"/>
      <c r="E89" s="77"/>
      <c r="F89" s="77"/>
      <c r="G89" s="66"/>
      <c r="H89" s="66"/>
      <c r="I89" s="66"/>
      <c r="J89" s="66"/>
      <c r="K89" s="66"/>
      <c r="L89" s="66"/>
    </row>
    <row r="90" spans="1:12" ht="44.25" customHeight="1" x14ac:dyDescent="0.25">
      <c r="A90" s="77"/>
      <c r="B90" s="77"/>
      <c r="C90" s="77"/>
      <c r="D90" s="77"/>
      <c r="E90" s="77"/>
      <c r="F90" s="77"/>
      <c r="G90" s="66"/>
      <c r="H90" s="66"/>
      <c r="I90" s="66"/>
      <c r="J90" s="66"/>
      <c r="K90" s="66"/>
      <c r="L90" s="66"/>
    </row>
    <row r="91" spans="1:12" x14ac:dyDescent="0.25">
      <c r="A91" s="76" t="s">
        <v>49</v>
      </c>
      <c r="B91" s="76"/>
      <c r="C91" s="76"/>
      <c r="D91" s="76"/>
      <c r="E91" s="76"/>
      <c r="F91" s="76"/>
      <c r="G91" s="66"/>
      <c r="H91" s="66"/>
      <c r="I91" s="66"/>
      <c r="J91" s="66"/>
      <c r="K91" s="66"/>
      <c r="L91" s="66"/>
    </row>
    <row r="92" spans="1:12" ht="120.75" customHeight="1" x14ac:dyDescent="0.25">
      <c r="A92" s="38" t="s">
        <v>95</v>
      </c>
      <c r="B92" s="39"/>
      <c r="C92" s="39"/>
      <c r="D92" s="39"/>
      <c r="E92" s="39"/>
      <c r="F92" s="40"/>
      <c r="G92" s="66"/>
      <c r="H92" s="66"/>
      <c r="I92" s="66"/>
      <c r="J92" s="66"/>
      <c r="K92" s="66"/>
      <c r="L92" s="66"/>
    </row>
    <row r="93" spans="1:12" x14ac:dyDescent="0.25">
      <c r="A93" s="24"/>
      <c r="B93" s="24"/>
      <c r="C93" s="24"/>
      <c r="D93" s="24"/>
      <c r="E93" s="24"/>
      <c r="F93" s="24"/>
      <c r="G93" s="66"/>
      <c r="H93" s="66"/>
      <c r="I93" s="66"/>
      <c r="J93" s="66"/>
      <c r="K93" s="66"/>
      <c r="L93" s="66"/>
    </row>
    <row r="94" spans="1:12" ht="12.75" customHeight="1" x14ac:dyDescent="0.25">
      <c r="G94" s="66"/>
      <c r="H94" s="66"/>
      <c r="I94" s="66"/>
      <c r="J94" s="66"/>
      <c r="K94" s="66"/>
      <c r="L94" s="66"/>
    </row>
    <row r="95" spans="1:12" x14ac:dyDescent="0.25">
      <c r="A95" s="73" t="s">
        <v>75</v>
      </c>
      <c r="B95" s="73"/>
      <c r="C95" s="73"/>
      <c r="D95" s="73"/>
      <c r="E95" s="18" t="s">
        <v>93</v>
      </c>
      <c r="G95" s="66"/>
      <c r="H95" s="66"/>
      <c r="I95" s="66"/>
      <c r="J95" s="66"/>
      <c r="K95" s="66"/>
      <c r="L95" s="66"/>
    </row>
    <row r="96" spans="1:12" x14ac:dyDescent="0.25">
      <c r="A96" s="60"/>
      <c r="B96" s="60"/>
      <c r="C96" s="60"/>
      <c r="D96" s="60"/>
      <c r="E96" s="60"/>
      <c r="F96" s="60"/>
      <c r="G96" s="66"/>
      <c r="H96" s="66"/>
      <c r="I96" s="66"/>
      <c r="J96" s="66"/>
      <c r="K96" s="66"/>
      <c r="L96" s="66"/>
    </row>
    <row r="97" spans="1:12" x14ac:dyDescent="0.25">
      <c r="A97" s="73" t="s">
        <v>75</v>
      </c>
      <c r="B97" s="73"/>
      <c r="C97" s="73"/>
      <c r="D97" s="73"/>
      <c r="E97" s="28" t="s">
        <v>93</v>
      </c>
      <c r="G97" s="66"/>
      <c r="H97" s="66"/>
      <c r="I97" s="66"/>
      <c r="J97" s="66"/>
      <c r="K97" s="66"/>
      <c r="L97" s="66"/>
    </row>
  </sheetData>
  <mergeCells count="89">
    <mergeCell ref="A73:D73"/>
    <mergeCell ref="A95:D95"/>
    <mergeCell ref="A75:D75"/>
    <mergeCell ref="A74:D74"/>
    <mergeCell ref="A45:D45"/>
    <mergeCell ref="A81:D81"/>
    <mergeCell ref="A66:D66"/>
    <mergeCell ref="A67:D67"/>
    <mergeCell ref="A80:D80"/>
    <mergeCell ref="A71:D71"/>
    <mergeCell ref="A76:D76"/>
    <mergeCell ref="A77:D77"/>
    <mergeCell ref="A78:D78"/>
    <mergeCell ref="A72:D72"/>
    <mergeCell ref="A52:D52"/>
    <mergeCell ref="A92:F92"/>
    <mergeCell ref="A53:F53"/>
    <mergeCell ref="A61:F61"/>
    <mergeCell ref="A70:F70"/>
    <mergeCell ref="A63:D63"/>
    <mergeCell ref="A64:D64"/>
    <mergeCell ref="A65:D65"/>
    <mergeCell ref="A8:L8"/>
    <mergeCell ref="A9:L9"/>
    <mergeCell ref="A10:L10"/>
    <mergeCell ref="A12:L12"/>
    <mergeCell ref="A11:L11"/>
    <mergeCell ref="A27:G27"/>
    <mergeCell ref="A33:F33"/>
    <mergeCell ref="A13:L13"/>
    <mergeCell ref="I22:I23"/>
    <mergeCell ref="A14:L14"/>
    <mergeCell ref="A15:L15"/>
    <mergeCell ref="A16:L16"/>
    <mergeCell ref="A17:L17"/>
    <mergeCell ref="A18:L18"/>
    <mergeCell ref="A20:L20"/>
    <mergeCell ref="A19:L19"/>
    <mergeCell ref="A21:D22"/>
    <mergeCell ref="J22:J23"/>
    <mergeCell ref="H22:H23"/>
    <mergeCell ref="G43:L97"/>
    <mergeCell ref="A69:F69"/>
    <mergeCell ref="A68:D68"/>
    <mergeCell ref="A79:D79"/>
    <mergeCell ref="A28:A29"/>
    <mergeCell ref="A42:J42"/>
    <mergeCell ref="A32:F32"/>
    <mergeCell ref="A37:F37"/>
    <mergeCell ref="A96:F96"/>
    <mergeCell ref="A97:D97"/>
    <mergeCell ref="A38:J38"/>
    <mergeCell ref="A83:F83"/>
    <mergeCell ref="A91:F91"/>
    <mergeCell ref="A84:F90"/>
    <mergeCell ref="A82:F82"/>
    <mergeCell ref="A43:F43"/>
    <mergeCell ref="A7:L7"/>
    <mergeCell ref="A55:D55"/>
    <mergeCell ref="A56:D56"/>
    <mergeCell ref="A46:D46"/>
    <mergeCell ref="A47:D47"/>
    <mergeCell ref="A48:D48"/>
    <mergeCell ref="A49:D49"/>
    <mergeCell ref="A44:D44"/>
    <mergeCell ref="K21:K23"/>
    <mergeCell ref="E22:G22"/>
    <mergeCell ref="L21:L23"/>
    <mergeCell ref="E21:J21"/>
    <mergeCell ref="K38:L42"/>
    <mergeCell ref="A26:L26"/>
    <mergeCell ref="H27:L37"/>
    <mergeCell ref="G32:G37"/>
    <mergeCell ref="H1:L1"/>
    <mergeCell ref="H2:L2"/>
    <mergeCell ref="H3:L3"/>
    <mergeCell ref="H4:L4"/>
    <mergeCell ref="A62:D62"/>
    <mergeCell ref="E28:E29"/>
    <mergeCell ref="F28:F29"/>
    <mergeCell ref="G28:G29"/>
    <mergeCell ref="B28:D28"/>
    <mergeCell ref="A57:D57"/>
    <mergeCell ref="A58:D58"/>
    <mergeCell ref="A59:D59"/>
    <mergeCell ref="A60:D60"/>
    <mergeCell ref="A54:D54"/>
    <mergeCell ref="A50:D50"/>
    <mergeCell ref="A51:D51"/>
  </mergeCells>
  <pageMargins left="0.25" right="0.25" top="0.75" bottom="0.75" header="0.3" footer="0.3"/>
  <pageSetup paperSize="9" scale="79" fitToHeight="0" orientation="landscape" r:id="rId1"/>
  <rowBreaks count="1" manualBreakCount="1">
    <brk id="56" max="16383" man="1"/>
  </row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Darbalapiai</vt:lpstr>
      </vt:variant>
      <vt:variant>
        <vt:i4>1</vt:i4>
      </vt:variant>
      <vt:variant>
        <vt:lpstr>Įvardinti diapazonai</vt:lpstr>
      </vt:variant>
      <vt:variant>
        <vt:i4>2</vt:i4>
      </vt:variant>
    </vt:vector>
  </HeadingPairs>
  <TitlesOfParts>
    <vt:vector size="3" baseType="lpstr">
      <vt:lpstr>Bibliotekos</vt:lpstr>
      <vt:lpstr>Bibliotekos!_ftn1</vt:lpstr>
      <vt:lpstr>Bibliotekos!_ftnref1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Arunas B</dc:creator>
  <cp:lastModifiedBy>Simona Žilienė</cp:lastModifiedBy>
  <cp:lastPrinted>2020-01-22T10:59:01Z</cp:lastPrinted>
  <dcterms:created xsi:type="dcterms:W3CDTF">2017-05-09T07:10:11Z</dcterms:created>
  <dcterms:modified xsi:type="dcterms:W3CDTF">2020-09-16T07:21:33Z</dcterms:modified>
</cp:coreProperties>
</file>