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Teatrai, KC ir kt. " sheetId="4" r:id="rId1"/>
  </sheets>
  <definedNames>
    <definedName name="_ftn1" localSheetId="0">'Teatrai, KC ir kt. '!$A$79</definedName>
    <definedName name="_ftnref1" localSheetId="0">'Teatrai, KC ir kt. '!$A$73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4" l="1"/>
  <c r="C33" i="4" l="1"/>
  <c r="F33" i="4" s="1"/>
  <c r="F24" i="4"/>
  <c r="I24" i="4" s="1"/>
  <c r="I42" i="4" s="1"/>
  <c r="F37" i="4" l="1"/>
  <c r="H42" i="4" s="1"/>
  <c r="G42" i="4"/>
  <c r="E42" i="4"/>
  <c r="F42" i="4"/>
  <c r="J24" i="4"/>
  <c r="C24" i="4"/>
  <c r="K24" i="4" l="1"/>
  <c r="G28" i="4"/>
  <c r="F69" i="4" l="1"/>
  <c r="E69" i="4"/>
  <c r="C42" i="4"/>
  <c r="B42" i="4"/>
  <c r="A42" i="4"/>
  <c r="F38" i="4" l="1"/>
  <c r="D42" i="4" l="1"/>
</calcChain>
</file>

<file path=xl/sharedStrings.xml><?xml version="1.0" encoding="utf-8"?>
<sst xmlns="http://schemas.openxmlformats.org/spreadsheetml/2006/main" count="120" uniqueCount="106">
  <si>
    <t>Savivaldybės asignavimai</t>
  </si>
  <si>
    <t>Investicijos</t>
  </si>
  <si>
    <t>Iš viso</t>
  </si>
  <si>
    <t>Projektinis finansavimas</t>
  </si>
  <si>
    <t xml:space="preserve">Neatlygintinai gauta parama </t>
  </si>
  <si>
    <t xml:space="preserve">Išlaidos darbo užmokesčiui ir socialiniam draudimui </t>
  </si>
  <si>
    <t>Išlaidos kvalifikacijos tobulinimui</t>
  </si>
  <si>
    <t>Darbuotojų skaičius</t>
  </si>
  <si>
    <t>Administracija</t>
  </si>
  <si>
    <t>Išlaidų darbo užmokesčiui ir socialiniam draudimui dalis nuo visų įstaigos išlaidų, proc.</t>
  </si>
  <si>
    <t>Išlaidų įstaigos išlaikymui dalis nuo visų įstaigos išlaidų, proc.</t>
  </si>
  <si>
    <t>Etatų skaičius</t>
  </si>
  <si>
    <t xml:space="preserve">Pajamų už suteiktas paslaugas ar parduotas prekes dalis nuo visų įstaigos uždirbtų pajamų, proc. </t>
  </si>
  <si>
    <t xml:space="preserve">Projektinio finansavimo dalis nuo visų įstaigos uždirbtų pajamų, proc. </t>
  </si>
  <si>
    <t>Gautos paramos dalis nuo visų įstaigos uždirbtų pajamų, proc.</t>
  </si>
  <si>
    <t>Išlaidų dalis įstaigos veiklai nuo visų įstaigos išlaidų, proc.</t>
  </si>
  <si>
    <t>ŠVIETIMO, KULTŪROS IR SPORTO DEPARTAMENTO</t>
  </si>
  <si>
    <t>2. Naujų (atnaujintų) edukacinių užsiėmimų skaičius</t>
  </si>
  <si>
    <t xml:space="preserve">Pajamos iš bilietų pardavimo </t>
  </si>
  <si>
    <t>Pajamos iš edukacinių užsiėmimų</t>
  </si>
  <si>
    <t xml:space="preserve">Pajamos iš ekskursijų </t>
  </si>
  <si>
    <t xml:space="preserve">Pajamos iš nekilnojamojo turto, įrangos ir inventoriaus nuomos </t>
  </si>
  <si>
    <t>1. Atspausdintų lankstinukų skaičius</t>
  </si>
  <si>
    <t>3. Atspausdintų plakatų skaičius</t>
  </si>
  <si>
    <t xml:space="preserve">5. Informacinių ir reklamos žinučių paviešinimo Lietuvos žiniasklaidoje skaičius </t>
  </si>
  <si>
    <t>6. Įstaigos interneto svetainės lankytojų skaičius per metus</t>
  </si>
  <si>
    <t>7. Apsilankymų įstaigos socialinių tinklų paskyrose skaičius per metus</t>
  </si>
  <si>
    <t>8. Gerbėjų ir sekėjų skaičius įstaigos socialiniuose tinkluose</t>
  </si>
  <si>
    <t>9. Įstaigos pasirodymų/ekspozicijų video peržiūrų skaičius įstaigos portale ar paskyroje</t>
  </si>
  <si>
    <t xml:space="preserve">10. Rinkos tyrimų skaičius </t>
  </si>
  <si>
    <t>4. Išplatintų plakatų skaičius</t>
  </si>
  <si>
    <t xml:space="preserve">2. Išplatintų lankstinukų skaičius </t>
  </si>
  <si>
    <t xml:space="preserve">4. Surengtų edukacinių užsiėmimų skaičius </t>
  </si>
  <si>
    <t xml:space="preserve">5. Edukacinių užsiėmimų dalyvių skaičius </t>
  </si>
  <si>
    <t>3. Edukacinių užsiėmimų, pritaikytų žmonėms su specialiais poreikiais, skaičius</t>
  </si>
  <si>
    <t xml:space="preserve">2. Įstaigos pajamos </t>
  </si>
  <si>
    <t>3. Istaigos išlaidos</t>
  </si>
  <si>
    <t>4. Darbuotojų skaičius</t>
  </si>
  <si>
    <t>5. Išvestiniai finansiniai rodikliai</t>
  </si>
  <si>
    <t>6. Pagrindinės veiklos produktai ir rezultatai</t>
  </si>
  <si>
    <t>Iš viso (be investicijų)</t>
  </si>
  <si>
    <t>Uždirbtų pajamų dalis nuo visų įstaigos pajamų (neskaitant investicijų), proc.</t>
  </si>
  <si>
    <t xml:space="preserve">1. Lankytojų skaičius per metus įstaigos organizuotuose renginiuose </t>
  </si>
  <si>
    <t>Savivaldybės projektai</t>
  </si>
  <si>
    <t>Kiti projektai</t>
  </si>
  <si>
    <t>Iš viso darbuotojams</t>
  </si>
  <si>
    <t>Uždirbtų pajamų dalis vienam etatui (EUR)</t>
  </si>
  <si>
    <t>Uždirbtos pajamos (tūkst. EUR)</t>
  </si>
  <si>
    <t>Išlaidos darbuotojams (tūkst. EUR)</t>
  </si>
  <si>
    <t>Išlaidos įstaigos veiklai (tūkst. EUR)</t>
  </si>
  <si>
    <t>Pagalbiniai ir techniniai darbuotojai</t>
  </si>
  <si>
    <t>Iš viso (be pagalbinių ir techninių darbuotojų)</t>
  </si>
  <si>
    <t>Pagrindinę funkciją atliekantys darbuotojai</t>
  </si>
  <si>
    <t>(praėję metai)</t>
  </si>
  <si>
    <t>(einamieji metai)</t>
  </si>
  <si>
    <t>6.1. Produkto rodikliai</t>
  </si>
  <si>
    <t>6.3. Edukacinė veikla</t>
  </si>
  <si>
    <t>6. Edukacinių užsiėmimų dalyvių su specialiais poreikias skaičius</t>
  </si>
  <si>
    <t>(parašas)</t>
  </si>
  <si>
    <t>Biudžeto lėšos (tūkst. EUR)</t>
  </si>
  <si>
    <t>Pajamos iš renginių organizavimo</t>
  </si>
  <si>
    <t>Pajamos iš suteiktų paslaugų ar parduotų prekių*</t>
  </si>
  <si>
    <t>Išlaidos įstaigos išlaikymui (tūkst. EUR)</t>
  </si>
  <si>
    <t>*Pajamos iš suteiktų paslaugų ar parduotų prekių (tūkst. EUR)</t>
  </si>
  <si>
    <t>6.2. Rezultato rodikliai (lankytojai)</t>
  </si>
  <si>
    <t>6.4. Rinkodara</t>
  </si>
  <si>
    <t>Pajamos iš parduodamų suvenyrų ir leidinių</t>
  </si>
  <si>
    <t>Darbuotojų informacija</t>
  </si>
  <si>
    <t>Uždirbamų pajamų dalis vienam etatui, neįskaičiuojant aptarnaujančio ir techninio personalo (EUR)</t>
  </si>
  <si>
    <t>(VILNIAUS MIESTO SAVIVALDYBĖS ADMINISTRACIJOS</t>
  </si>
  <si>
    <t>KULTŪROS SKYRIAUS KURUOJAMŲ ĮSTAIGŲ VEIKLOS PLANO FORMA)</t>
  </si>
  <si>
    <t>PATVIRTINTA</t>
  </si>
  <si>
    <t>Vilniaus miesto savivaldybės administracijos Švietimo, kultūros</t>
  </si>
  <si>
    <t>ir sporto departamento Kultūros skyriaus vedėjo</t>
  </si>
  <si>
    <t>Vilnius</t>
  </si>
  <si>
    <r>
      <t>1. Įgyvendinamų edukacinių</t>
    </r>
    <r>
      <rPr>
        <sz val="10"/>
        <color theme="1"/>
        <rFont val="Calibri"/>
        <family val="2"/>
        <charset val="186"/>
      </rPr>
      <t>*</t>
    </r>
    <r>
      <rPr>
        <sz val="10"/>
        <color theme="1"/>
        <rFont val="Calibri"/>
        <family val="2"/>
        <scheme val="minor"/>
      </rPr>
      <t xml:space="preserve"> užsiėmimų temų skaičius </t>
    </r>
  </si>
  <si>
    <r>
      <rPr>
        <sz val="10"/>
        <color theme="1"/>
        <rFont val="Calibri"/>
        <family val="2"/>
        <charset val="186"/>
      </rPr>
      <t>*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  <scheme val="minor"/>
      </rPr>
      <t xml:space="preserve">Edukacinis užsiėmimas – tai vienkartinė laike nepertraukiama veikla, kuria siekiama švietimo ir mokymosi tikslų. Skaičiuojamas, jei trunka 1 akademinę valandą ir daugiau. Įstaigos kolektyvų pasirodymas švietimo įstaigose nelaikomas edukaciniu užsiėmimu. </t>
    </r>
  </si>
  <si>
    <t>2018 m. sausio 11 d. įsakymu Nr. A15-85/18(2.1.4E-KS3)</t>
  </si>
  <si>
    <t>1. Kino seansų skaičius</t>
  </si>
  <si>
    <t xml:space="preserve">2. Įstaigos organizuotų renginių (kino renginių, festivalių, ciklų ir pan.) skaičius </t>
  </si>
  <si>
    <t>2.1. Įstaigos organizuotų renginių skaičius Lietuvoje</t>
  </si>
  <si>
    <t>2.1.1. Renginių skaičius Vilniuje</t>
  </si>
  <si>
    <t>2.1.2. Renginių skaičius kituose miestuose</t>
  </si>
  <si>
    <t>2.2. Įstaigos organizuotų renginių skaičius užsienyje</t>
  </si>
  <si>
    <t xml:space="preserve">3. Įstaigos bendrų renginių su kitomis įstaigomis skaičius </t>
  </si>
  <si>
    <t>4. Įstaigos organizuotų renginių vaikams ir jaunimui skaičius</t>
  </si>
  <si>
    <t xml:space="preserve">5. Įstaigos klubų, organizacijų parengtų naujų arba atnaujintų programų skaičius </t>
  </si>
  <si>
    <t xml:space="preserve">6. Įstaigos organizuotų nemokamų kino renginių ir kino seansų skaičius </t>
  </si>
  <si>
    <t>7. Įstaigoje veikiančių kolektyvų, klubų, organizacijų skaičius</t>
  </si>
  <si>
    <t>8. Įstaigoje veikiančių kolektyvų, klubų, organizacijų dalyvių skaičius</t>
  </si>
  <si>
    <t>9. Įstaigoje veikiančių kolektyvų, klubų, organizacijų dalyvių su specialiais poreikiais skaičius</t>
  </si>
  <si>
    <t>2. Lankytojų skaičius įstaigos kino seansuose ir renginiuose Lietuvoje</t>
  </si>
  <si>
    <t xml:space="preserve">3. Lankytojų skaičius įstaigos kino seansuose ir renginiuose užsienyje </t>
  </si>
  <si>
    <t xml:space="preserve">4. Lankytojų skaičius įstaigos kino seansuose ir renginiuose vaikams ir mokiniams </t>
  </si>
  <si>
    <t>5. Lankytojų skaičius nemokamuose įstaigos kino seansuose ir renginiuose</t>
  </si>
  <si>
    <t>6. Lankytojų su specialiais poreikiais skaičius įstaigos kino seansuose ir renginiuose Lietuvoje</t>
  </si>
  <si>
    <t xml:space="preserve">1. Įstaigos veiklos 2018 metų prioritetai </t>
  </si>
  <si>
    <t>2018.02.29.</t>
  </si>
  <si>
    <t>1. Pagerinti kino centro infrastruktūrą, atlikti aparatinės ir tualetų remontą, įrengti naujas patalpas edukacinėms veikloms.</t>
  </si>
  <si>
    <t>2. Išplėsti edukacinių paslaugų pasiūlą.</t>
  </si>
  <si>
    <t> 25</t>
  </si>
  <si>
    <t xml:space="preserve">3. Nuo 2018 m. rudens perimti kino centro fojė esančios kavinės administravimą. </t>
  </si>
  <si>
    <t>4. Peržiūrėti bendradarbiavimo su Vilniaus miesto mokyklomis praktiką, pritaikant tiesioginės rinkodaros metodus pagerinti mokyklų apsilankymo kino seansuose ir edukacinėse programose rodiklius.</t>
  </si>
  <si>
    <t>VIEŠOSIOS ĮSTAIGOS Viešoji įstaiga "Skalvijos" kino centras  2018 METŲ VEIKLOS PLANAS</t>
  </si>
  <si>
    <t>Direktorius Vilma Levickaitė</t>
  </si>
  <si>
    <t>Vyr. buhalteris Marytė Žalneriūnienė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</si>
</sst>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sz val="9"/>
      <color theme="1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  <font>
      <sz val="10"/>
      <color theme="1"/>
      <name val="Calibri"/>
      <family val="2"/>
      <charset val="186"/>
    </font>
    <font>
      <b/>
      <sz val="11"/>
      <color theme="1"/>
      <name val="Calibri"/>
      <family val="2"/>
      <charset val="186"/>
    </font>
    <font>
      <b/>
      <sz val="10"/>
      <color theme="1"/>
      <name val="Calibri"/>
      <family val="2"/>
      <charset val="186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000000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3" borderId="5" xfId="0" applyFont="1" applyFill="1" applyBorder="1" applyAlignment="1">
      <alignment horizontal="center" vertical="top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9" fillId="2" borderId="6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right" vertical="top" wrapText="1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2" fillId="2" borderId="1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center" vertical="top"/>
    </xf>
    <xf numFmtId="0" fontId="9" fillId="0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6"/>
  <sheetViews>
    <sheetView tabSelected="1" zoomScaleNormal="100" workbookViewId="0">
      <selection activeCell="G44" sqref="G44:K96"/>
    </sheetView>
  </sheetViews>
  <sheetFormatPr defaultRowHeight="15" x14ac:dyDescent="0.25"/>
  <cols>
    <col min="1" max="1" width="19.42578125" customWidth="1"/>
    <col min="2" max="2" width="12.5703125" customWidth="1"/>
    <col min="3" max="3" width="16.7109375" customWidth="1"/>
    <col min="4" max="4" width="18.140625" customWidth="1"/>
    <col min="5" max="5" width="16.42578125" customWidth="1"/>
    <col min="6" max="6" width="13.28515625" customWidth="1"/>
    <col min="7" max="7" width="14.5703125" customWidth="1"/>
    <col min="8" max="8" width="12.5703125" customWidth="1"/>
    <col min="9" max="9" width="17.140625" customWidth="1"/>
    <col min="10" max="10" width="11.85546875" customWidth="1"/>
  </cols>
  <sheetData>
    <row r="1" spans="1:11" x14ac:dyDescent="0.25">
      <c r="G1" s="107" t="s">
        <v>71</v>
      </c>
      <c r="H1" s="107"/>
      <c r="I1" s="107"/>
      <c r="J1" s="107"/>
      <c r="K1" s="107"/>
    </row>
    <row r="2" spans="1:11" x14ac:dyDescent="0.25">
      <c r="G2" s="107" t="s">
        <v>72</v>
      </c>
      <c r="H2" s="107"/>
      <c r="I2" s="107"/>
      <c r="J2" s="107"/>
      <c r="K2" s="107"/>
    </row>
    <row r="3" spans="1:11" x14ac:dyDescent="0.25">
      <c r="G3" s="107" t="s">
        <v>73</v>
      </c>
      <c r="H3" s="107"/>
      <c r="I3" s="107"/>
      <c r="J3" s="107"/>
      <c r="K3" s="107"/>
    </row>
    <row r="4" spans="1:11" x14ac:dyDescent="0.25">
      <c r="G4" s="107" t="s">
        <v>77</v>
      </c>
      <c r="H4" s="107"/>
      <c r="I4" s="107"/>
      <c r="J4" s="107"/>
      <c r="K4" s="107"/>
    </row>
    <row r="7" spans="1:11" ht="13.5" customHeight="1" x14ac:dyDescent="0.25">
      <c r="A7" s="77" t="s">
        <v>69</v>
      </c>
      <c r="B7" s="77"/>
      <c r="C7" s="77"/>
      <c r="D7" s="77"/>
      <c r="E7" s="77"/>
      <c r="F7" s="77"/>
      <c r="G7" s="77"/>
      <c r="H7" s="77"/>
      <c r="I7" s="77"/>
      <c r="J7" s="77"/>
      <c r="K7" s="77"/>
    </row>
    <row r="8" spans="1:11" x14ac:dyDescent="0.25">
      <c r="A8" s="77" t="s">
        <v>16</v>
      </c>
      <c r="B8" s="77"/>
      <c r="C8" s="77"/>
      <c r="D8" s="77"/>
      <c r="E8" s="77"/>
      <c r="F8" s="77"/>
      <c r="G8" s="77"/>
      <c r="H8" s="77"/>
      <c r="I8" s="77"/>
      <c r="J8" s="77"/>
      <c r="K8" s="77"/>
    </row>
    <row r="9" spans="1:11" x14ac:dyDescent="0.25">
      <c r="A9" s="78" t="s">
        <v>70</v>
      </c>
      <c r="B9" s="78"/>
      <c r="C9" s="78"/>
      <c r="D9" s="78"/>
      <c r="E9" s="78"/>
      <c r="F9" s="78"/>
      <c r="G9" s="78"/>
      <c r="H9" s="78"/>
      <c r="I9" s="78"/>
      <c r="J9" s="78"/>
      <c r="K9" s="78"/>
    </row>
    <row r="10" spans="1:11" ht="15" customHeight="1" x14ac:dyDescent="0.25">
      <c r="A10" s="79" t="s">
        <v>103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</row>
    <row r="11" spans="1:11" x14ac:dyDescent="0.25">
      <c r="A11" s="84" t="s">
        <v>97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</row>
    <row r="12" spans="1:11" x14ac:dyDescent="0.25">
      <c r="A12" s="84" t="s">
        <v>74</v>
      </c>
      <c r="B12" s="84"/>
      <c r="C12" s="84"/>
      <c r="D12" s="84"/>
      <c r="E12" s="84"/>
      <c r="F12" s="84"/>
      <c r="G12" s="84"/>
      <c r="H12" s="84"/>
      <c r="I12" s="84"/>
      <c r="J12" s="84"/>
      <c r="K12" s="84"/>
    </row>
    <row r="13" spans="1:11" ht="11.25" customHeight="1" x14ac:dyDescent="0.2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</row>
    <row r="14" spans="1:11" ht="15.75" customHeight="1" x14ac:dyDescent="0.25">
      <c r="A14" s="85" t="s">
        <v>96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</row>
    <row r="15" spans="1:11" x14ac:dyDescent="0.25">
      <c r="A15" s="81" t="s">
        <v>98</v>
      </c>
      <c r="B15" s="82"/>
      <c r="C15" s="82"/>
      <c r="D15" s="82"/>
      <c r="E15" s="82"/>
      <c r="F15" s="82"/>
      <c r="G15" s="82"/>
      <c r="H15" s="82"/>
      <c r="I15" s="82"/>
      <c r="J15" s="82"/>
      <c r="K15" s="83"/>
    </row>
    <row r="16" spans="1:11" x14ac:dyDescent="0.25">
      <c r="A16" s="81" t="s">
        <v>99</v>
      </c>
      <c r="B16" s="82"/>
      <c r="C16" s="82"/>
      <c r="D16" s="82"/>
      <c r="E16" s="82"/>
      <c r="F16" s="82"/>
      <c r="G16" s="82"/>
      <c r="H16" s="82"/>
      <c r="I16" s="82"/>
      <c r="J16" s="82"/>
      <c r="K16" s="83"/>
    </row>
    <row r="17" spans="1:11" x14ac:dyDescent="0.25">
      <c r="A17" s="81" t="s">
        <v>101</v>
      </c>
      <c r="B17" s="82"/>
      <c r="C17" s="82"/>
      <c r="D17" s="82"/>
      <c r="E17" s="82"/>
      <c r="F17" s="82"/>
      <c r="G17" s="82"/>
      <c r="H17" s="82"/>
      <c r="I17" s="82"/>
      <c r="J17" s="82"/>
      <c r="K17" s="83"/>
    </row>
    <row r="18" spans="1:11" x14ac:dyDescent="0.25">
      <c r="A18" s="81" t="s">
        <v>102</v>
      </c>
      <c r="B18" s="82"/>
      <c r="C18" s="82"/>
      <c r="D18" s="82"/>
      <c r="E18" s="82"/>
      <c r="F18" s="82"/>
      <c r="G18" s="82"/>
      <c r="H18" s="82"/>
      <c r="I18" s="82"/>
      <c r="J18" s="82"/>
      <c r="K18" s="83"/>
    </row>
    <row r="19" spans="1:11" ht="12" customHeight="1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</row>
    <row r="20" spans="1:11" x14ac:dyDescent="0.25">
      <c r="A20" s="24" t="s">
        <v>35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1:11" x14ac:dyDescent="0.25">
      <c r="A21" s="37" t="s">
        <v>59</v>
      </c>
      <c r="B21" s="37"/>
      <c r="C21" s="37"/>
      <c r="D21" s="74" t="s">
        <v>47</v>
      </c>
      <c r="E21" s="75"/>
      <c r="F21" s="75"/>
      <c r="G21" s="75"/>
      <c r="H21" s="75"/>
      <c r="I21" s="76"/>
      <c r="J21" s="29" t="s">
        <v>40</v>
      </c>
      <c r="K21" s="109" t="s">
        <v>2</v>
      </c>
    </row>
    <row r="22" spans="1:11" ht="12.75" customHeight="1" x14ac:dyDescent="0.25">
      <c r="A22" s="38"/>
      <c r="B22" s="38"/>
      <c r="C22" s="38"/>
      <c r="D22" s="43" t="s">
        <v>3</v>
      </c>
      <c r="E22" s="44"/>
      <c r="F22" s="45"/>
      <c r="G22" s="35" t="s">
        <v>61</v>
      </c>
      <c r="H22" s="35" t="s">
        <v>4</v>
      </c>
      <c r="I22" s="35" t="s">
        <v>2</v>
      </c>
      <c r="J22" s="108"/>
      <c r="K22" s="110"/>
    </row>
    <row r="23" spans="1:11" s="1" customFormat="1" ht="39" customHeight="1" x14ac:dyDescent="0.25">
      <c r="A23" s="3" t="s">
        <v>0</v>
      </c>
      <c r="B23" s="3" t="s">
        <v>1</v>
      </c>
      <c r="C23" s="14" t="s">
        <v>2</v>
      </c>
      <c r="D23" s="3" t="s">
        <v>43</v>
      </c>
      <c r="E23" s="3" t="s">
        <v>44</v>
      </c>
      <c r="F23" s="12" t="s">
        <v>2</v>
      </c>
      <c r="G23" s="35"/>
      <c r="H23" s="35"/>
      <c r="I23" s="35"/>
      <c r="J23" s="30"/>
      <c r="K23" s="111"/>
    </row>
    <row r="24" spans="1:11" x14ac:dyDescent="0.25">
      <c r="A24" s="5">
        <v>40</v>
      </c>
      <c r="B24" s="5">
        <v>0</v>
      </c>
      <c r="C24" s="5">
        <f>SUM(A24:B24)</f>
        <v>40</v>
      </c>
      <c r="D24" s="5">
        <v>2</v>
      </c>
      <c r="E24" s="5">
        <v>58.204999999999998</v>
      </c>
      <c r="F24" s="5">
        <f>SUM(D24:E24)</f>
        <v>60.204999999999998</v>
      </c>
      <c r="G24" s="5">
        <v>188.85472999999999</v>
      </c>
      <c r="H24" s="5">
        <v>20.51925</v>
      </c>
      <c r="I24" s="5">
        <f>SUM(F24:H24)</f>
        <v>269.57898</v>
      </c>
      <c r="J24" s="5">
        <f>SUM(A24+I24)</f>
        <v>309.57898</v>
      </c>
      <c r="K24" s="5">
        <f>C24+I24</f>
        <v>309.57898</v>
      </c>
    </row>
    <row r="25" spans="1:11" ht="12.75" customHeight="1" x14ac:dyDescent="0.25">
      <c r="A25" s="42"/>
      <c r="B25" s="42"/>
      <c r="C25" s="42"/>
      <c r="D25" s="42"/>
      <c r="E25" s="42"/>
      <c r="F25" s="42"/>
      <c r="G25" s="42"/>
      <c r="H25" s="41"/>
      <c r="I25" s="41"/>
      <c r="J25" s="41"/>
      <c r="K25" s="41"/>
    </row>
    <row r="26" spans="1:11" x14ac:dyDescent="0.25">
      <c r="A26" s="61" t="s">
        <v>63</v>
      </c>
      <c r="B26" s="62"/>
      <c r="C26" s="62"/>
      <c r="D26" s="62"/>
      <c r="E26" s="62"/>
      <c r="F26" s="62"/>
      <c r="G26" s="63"/>
      <c r="H26" s="39"/>
      <c r="I26" s="39"/>
      <c r="J26" s="39"/>
      <c r="K26" s="39"/>
    </row>
    <row r="27" spans="1:11" ht="51.75" customHeight="1" x14ac:dyDescent="0.25">
      <c r="A27" s="3" t="s">
        <v>18</v>
      </c>
      <c r="B27" s="3" t="s">
        <v>19</v>
      </c>
      <c r="C27" s="3" t="s">
        <v>20</v>
      </c>
      <c r="D27" s="3" t="s">
        <v>21</v>
      </c>
      <c r="E27" s="3" t="s">
        <v>60</v>
      </c>
      <c r="F27" s="3" t="s">
        <v>66</v>
      </c>
      <c r="G27" s="11" t="s">
        <v>2</v>
      </c>
      <c r="H27" s="39"/>
      <c r="I27" s="39"/>
      <c r="J27" s="39"/>
      <c r="K27" s="39"/>
    </row>
    <row r="28" spans="1:11" x14ac:dyDescent="0.25">
      <c r="A28" s="5">
        <v>132.22873000000001</v>
      </c>
      <c r="B28" s="5">
        <v>24.016999999999999</v>
      </c>
      <c r="C28" s="5">
        <v>0</v>
      </c>
      <c r="D28" s="5">
        <v>0.42499999999999999</v>
      </c>
      <c r="E28" s="5">
        <v>32.183999999999997</v>
      </c>
      <c r="F28" s="5">
        <v>0</v>
      </c>
      <c r="G28" s="5">
        <f>SUM(A28:F28)</f>
        <v>188.85473000000002</v>
      </c>
      <c r="H28" s="39"/>
      <c r="I28" s="39"/>
      <c r="J28" s="39"/>
      <c r="K28" s="39"/>
    </row>
    <row r="29" spans="1:11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  <row r="30" spans="1:11" x14ac:dyDescent="0.25">
      <c r="A30" s="25" t="s">
        <v>36</v>
      </c>
      <c r="B30" s="26"/>
      <c r="C30" s="26"/>
      <c r="D30" s="26"/>
      <c r="E30" s="26"/>
      <c r="F30" s="27"/>
      <c r="G30" s="40"/>
      <c r="H30" s="40"/>
      <c r="I30" s="40"/>
      <c r="J30" s="40"/>
      <c r="K30" s="40"/>
    </row>
    <row r="31" spans="1:11" x14ac:dyDescent="0.25">
      <c r="A31" s="46" t="s">
        <v>48</v>
      </c>
      <c r="B31" s="47"/>
      <c r="C31" s="48"/>
      <c r="D31" s="29" t="s">
        <v>62</v>
      </c>
      <c r="E31" s="29" t="s">
        <v>49</v>
      </c>
      <c r="F31" s="59" t="s">
        <v>2</v>
      </c>
      <c r="G31" s="40"/>
      <c r="H31" s="40"/>
      <c r="I31" s="40"/>
      <c r="J31" s="40"/>
      <c r="K31" s="40"/>
    </row>
    <row r="32" spans="1:11" s="1" customFormat="1" ht="40.5" customHeight="1" x14ac:dyDescent="0.25">
      <c r="A32" s="9" t="s">
        <v>5</v>
      </c>
      <c r="B32" s="9" t="s">
        <v>6</v>
      </c>
      <c r="C32" s="9" t="s">
        <v>45</v>
      </c>
      <c r="D32" s="30"/>
      <c r="E32" s="30"/>
      <c r="F32" s="60"/>
      <c r="G32" s="40"/>
      <c r="H32" s="40"/>
      <c r="I32" s="40"/>
      <c r="J32" s="40"/>
      <c r="K32" s="40"/>
    </row>
    <row r="33" spans="1:13" s="1" customFormat="1" x14ac:dyDescent="0.25">
      <c r="A33" s="4">
        <v>120.0104</v>
      </c>
      <c r="B33" s="4">
        <v>0</v>
      </c>
      <c r="C33" s="4">
        <f>SUM(A33:B33)</f>
        <v>120.0104</v>
      </c>
      <c r="D33" s="4">
        <v>21.548200000000001</v>
      </c>
      <c r="E33" s="4">
        <v>157.11254</v>
      </c>
      <c r="F33" s="4">
        <f>SUM(C33:E33)</f>
        <v>298.67114000000004</v>
      </c>
      <c r="G33" s="40"/>
      <c r="H33" s="40"/>
      <c r="I33" s="40"/>
      <c r="J33" s="40"/>
      <c r="K33" s="40"/>
    </row>
    <row r="34" spans="1:13" s="1" customFormat="1" x14ac:dyDescent="0.25">
      <c r="A34" s="90"/>
      <c r="B34" s="90"/>
      <c r="C34" s="90"/>
      <c r="D34" s="90"/>
      <c r="E34" s="90"/>
      <c r="F34" s="90"/>
      <c r="G34" s="40"/>
      <c r="H34" s="40"/>
      <c r="I34" s="40"/>
      <c r="J34" s="40"/>
      <c r="K34" s="40"/>
    </row>
    <row r="35" spans="1:13" ht="15.75" customHeight="1" x14ac:dyDescent="0.25">
      <c r="A35" s="28" t="s">
        <v>37</v>
      </c>
      <c r="B35" s="28"/>
      <c r="C35" s="28"/>
      <c r="D35" s="28"/>
      <c r="E35" s="28"/>
      <c r="F35" s="28"/>
      <c r="G35" s="40"/>
      <c r="H35" s="40"/>
      <c r="I35" s="40"/>
      <c r="J35" s="40"/>
      <c r="K35" s="40"/>
    </row>
    <row r="36" spans="1:13" ht="41.25" customHeight="1" x14ac:dyDescent="0.25">
      <c r="A36" s="3" t="s">
        <v>67</v>
      </c>
      <c r="B36" s="3" t="s">
        <v>8</v>
      </c>
      <c r="C36" s="3" t="s">
        <v>52</v>
      </c>
      <c r="D36" s="3" t="s">
        <v>51</v>
      </c>
      <c r="E36" s="3" t="s">
        <v>50</v>
      </c>
      <c r="F36" s="15" t="s">
        <v>2</v>
      </c>
      <c r="G36" s="40"/>
      <c r="H36" s="40"/>
      <c r="I36" s="40"/>
      <c r="J36" s="40"/>
      <c r="K36" s="40"/>
    </row>
    <row r="37" spans="1:13" ht="14.25" customHeight="1" x14ac:dyDescent="0.25">
      <c r="A37" s="10" t="s">
        <v>11</v>
      </c>
      <c r="B37" s="22">
        <v>2</v>
      </c>
      <c r="C37" s="5">
        <v>4.5</v>
      </c>
      <c r="D37" s="5">
        <f>SUM(B37:C37)</f>
        <v>6.5</v>
      </c>
      <c r="E37" s="5">
        <v>4.5</v>
      </c>
      <c r="F37" s="5">
        <f>D37+E37</f>
        <v>11</v>
      </c>
      <c r="G37" s="40"/>
      <c r="H37" s="40"/>
      <c r="I37" s="40"/>
      <c r="J37" s="40"/>
      <c r="K37" s="40"/>
    </row>
    <row r="38" spans="1:13" ht="15.75" customHeight="1" x14ac:dyDescent="0.25">
      <c r="A38" s="10" t="s">
        <v>7</v>
      </c>
      <c r="B38" s="22">
        <v>2</v>
      </c>
      <c r="C38" s="5">
        <v>7</v>
      </c>
      <c r="D38" s="5">
        <v>7</v>
      </c>
      <c r="E38" s="5">
        <v>6</v>
      </c>
      <c r="F38" s="5">
        <f>D38+E38</f>
        <v>13</v>
      </c>
      <c r="G38" s="40"/>
      <c r="H38" s="40"/>
      <c r="I38" s="40"/>
      <c r="J38" s="40"/>
      <c r="K38" s="40"/>
    </row>
    <row r="39" spans="1:13" ht="16.5" customHeight="1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 spans="1:13" x14ac:dyDescent="0.25">
      <c r="A40" s="24" t="s">
        <v>38</v>
      </c>
      <c r="B40" s="24"/>
      <c r="C40" s="24"/>
      <c r="D40" s="24"/>
      <c r="E40" s="24"/>
      <c r="F40" s="24"/>
      <c r="G40" s="24"/>
      <c r="H40" s="24"/>
      <c r="I40" s="24"/>
      <c r="J40" s="86"/>
      <c r="K40" s="87"/>
    </row>
    <row r="41" spans="1:13" ht="77.25" customHeight="1" x14ac:dyDescent="0.25">
      <c r="A41" s="3" t="s">
        <v>9</v>
      </c>
      <c r="B41" s="3" t="s">
        <v>10</v>
      </c>
      <c r="C41" s="3" t="s">
        <v>15</v>
      </c>
      <c r="D41" s="3" t="s">
        <v>41</v>
      </c>
      <c r="E41" s="3" t="s">
        <v>12</v>
      </c>
      <c r="F41" s="3" t="s">
        <v>13</v>
      </c>
      <c r="G41" s="3" t="s">
        <v>14</v>
      </c>
      <c r="H41" s="3" t="s">
        <v>46</v>
      </c>
      <c r="I41" s="3" t="s">
        <v>68</v>
      </c>
      <c r="J41" s="86"/>
      <c r="K41" s="87"/>
      <c r="M41" s="2"/>
    </row>
    <row r="42" spans="1:13" x14ac:dyDescent="0.25">
      <c r="A42" s="5">
        <f>A33/F33*100</f>
        <v>40.181451746559773</v>
      </c>
      <c r="B42" s="5">
        <f>D33/F33*100</f>
        <v>7.2146910478193504</v>
      </c>
      <c r="C42" s="5">
        <f>E33/F33*100</f>
        <v>52.603857205620862</v>
      </c>
      <c r="D42" s="5">
        <f>I24/J24*100</f>
        <v>87.079226115416503</v>
      </c>
      <c r="E42" s="5">
        <f>G24/I24*100</f>
        <v>70.055436072946037</v>
      </c>
      <c r="F42" s="5">
        <f>F24/I24*100</f>
        <v>22.332972696906857</v>
      </c>
      <c r="G42" s="5">
        <f>H24/I24*100</f>
        <v>7.6115912301470985</v>
      </c>
      <c r="H42" s="5">
        <f>I24/F37*1000</f>
        <v>24507.18</v>
      </c>
      <c r="I42" s="5">
        <f>I24/D37*1000</f>
        <v>41473.689230769232</v>
      </c>
      <c r="J42" s="86"/>
      <c r="K42" s="87"/>
      <c r="M42" s="2"/>
    </row>
    <row r="43" spans="1:13" ht="13.5" customHeight="1" x14ac:dyDescent="0.25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</row>
    <row r="44" spans="1:13" ht="13.5" customHeight="1" x14ac:dyDescent="0.25">
      <c r="A44" s="103" t="s">
        <v>39</v>
      </c>
      <c r="B44" s="103"/>
      <c r="C44" s="103"/>
      <c r="D44" s="103"/>
      <c r="E44" s="104" t="s">
        <v>54</v>
      </c>
      <c r="F44" s="91" t="s">
        <v>53</v>
      </c>
      <c r="G44" s="89"/>
      <c r="H44" s="89"/>
      <c r="I44" s="89"/>
      <c r="J44" s="89"/>
      <c r="K44" s="89"/>
    </row>
    <row r="45" spans="1:13" ht="5.25" customHeight="1" x14ac:dyDescent="0.25">
      <c r="A45" s="103"/>
      <c r="B45" s="103"/>
      <c r="C45" s="103"/>
      <c r="D45" s="103"/>
      <c r="E45" s="105"/>
      <c r="F45" s="91"/>
      <c r="G45" s="89"/>
      <c r="H45" s="89"/>
      <c r="I45" s="89"/>
      <c r="J45" s="89"/>
      <c r="K45" s="89"/>
    </row>
    <row r="46" spans="1:13" ht="16.5" customHeight="1" x14ac:dyDescent="0.25">
      <c r="A46" s="46" t="s">
        <v>55</v>
      </c>
      <c r="B46" s="47"/>
      <c r="C46" s="47"/>
      <c r="D46" s="48"/>
      <c r="E46" s="13">
        <v>2018</v>
      </c>
      <c r="F46" s="7">
        <v>2017</v>
      </c>
      <c r="G46" s="89"/>
      <c r="H46" s="89"/>
      <c r="I46" s="89"/>
      <c r="J46" s="89"/>
      <c r="K46" s="89"/>
    </row>
    <row r="47" spans="1:13" ht="14.25" customHeight="1" x14ac:dyDescent="0.25">
      <c r="A47" s="32" t="s">
        <v>78</v>
      </c>
      <c r="B47" s="33"/>
      <c r="C47" s="33"/>
      <c r="D47" s="34"/>
      <c r="E47" s="5">
        <v>1356</v>
      </c>
      <c r="F47" s="22">
        <v>1300</v>
      </c>
      <c r="G47" s="89"/>
      <c r="H47" s="89"/>
      <c r="I47" s="89"/>
      <c r="J47" s="89"/>
      <c r="K47" s="89"/>
    </row>
    <row r="48" spans="1:13" ht="14.25" customHeight="1" x14ac:dyDescent="0.25">
      <c r="A48" s="32" t="s">
        <v>79</v>
      </c>
      <c r="B48" s="33"/>
      <c r="C48" s="33"/>
      <c r="D48" s="34"/>
      <c r="E48" s="5">
        <v>25</v>
      </c>
      <c r="F48" s="22">
        <v>23</v>
      </c>
      <c r="G48" s="89"/>
      <c r="H48" s="89"/>
      <c r="I48" s="89"/>
      <c r="J48" s="89"/>
      <c r="K48" s="89"/>
    </row>
    <row r="49" spans="1:11" x14ac:dyDescent="0.25">
      <c r="A49" s="68" t="s">
        <v>80</v>
      </c>
      <c r="B49" s="69"/>
      <c r="C49" s="69"/>
      <c r="D49" s="70"/>
      <c r="E49" s="5">
        <v>27</v>
      </c>
      <c r="F49" s="22">
        <v>25</v>
      </c>
      <c r="G49" s="89"/>
      <c r="H49" s="89"/>
      <c r="I49" s="89"/>
      <c r="J49" s="89"/>
      <c r="K49" s="89"/>
    </row>
    <row r="50" spans="1:11" ht="14.25" customHeight="1" x14ac:dyDescent="0.25">
      <c r="A50" s="65" t="s">
        <v>81</v>
      </c>
      <c r="B50" s="66"/>
      <c r="C50" s="66"/>
      <c r="D50" s="67"/>
      <c r="E50" s="5">
        <v>25</v>
      </c>
      <c r="F50" s="22">
        <v>23</v>
      </c>
      <c r="G50" s="89"/>
      <c r="H50" s="89"/>
      <c r="I50" s="89"/>
      <c r="J50" s="89"/>
      <c r="K50" s="89"/>
    </row>
    <row r="51" spans="1:11" ht="13.5" customHeight="1" x14ac:dyDescent="0.25">
      <c r="A51" s="65" t="s">
        <v>82</v>
      </c>
      <c r="B51" s="66"/>
      <c r="C51" s="66"/>
      <c r="D51" s="67"/>
      <c r="E51" s="5">
        <v>2</v>
      </c>
      <c r="F51" s="22">
        <v>2</v>
      </c>
      <c r="G51" s="89"/>
      <c r="H51" s="89"/>
      <c r="I51" s="89"/>
      <c r="J51" s="89"/>
      <c r="K51" s="89"/>
    </row>
    <row r="52" spans="1:11" ht="14.25" customHeight="1" x14ac:dyDescent="0.25">
      <c r="A52" s="68" t="s">
        <v>83</v>
      </c>
      <c r="B52" s="69"/>
      <c r="C52" s="69"/>
      <c r="D52" s="70"/>
      <c r="E52" s="5">
        <v>0</v>
      </c>
      <c r="F52" s="22">
        <v>0</v>
      </c>
      <c r="G52" s="89"/>
      <c r="H52" s="89"/>
      <c r="I52" s="89"/>
      <c r="J52" s="89"/>
      <c r="K52" s="89"/>
    </row>
    <row r="53" spans="1:11" ht="14.25" customHeight="1" x14ac:dyDescent="0.25">
      <c r="A53" s="32" t="s">
        <v>84</v>
      </c>
      <c r="B53" s="33"/>
      <c r="C53" s="33"/>
      <c r="D53" s="34"/>
      <c r="E53" s="5">
        <v>9</v>
      </c>
      <c r="F53" s="22">
        <v>8</v>
      </c>
      <c r="G53" s="89"/>
      <c r="H53" s="89"/>
      <c r="I53" s="89"/>
      <c r="J53" s="89"/>
      <c r="K53" s="89"/>
    </row>
    <row r="54" spans="1:11" ht="13.5" customHeight="1" x14ac:dyDescent="0.25">
      <c r="A54" s="32" t="s">
        <v>85</v>
      </c>
      <c r="B54" s="33"/>
      <c r="C54" s="33"/>
      <c r="D54" s="34"/>
      <c r="E54" s="5">
        <v>8</v>
      </c>
      <c r="F54" s="22">
        <v>8</v>
      </c>
      <c r="G54" s="89"/>
      <c r="H54" s="89"/>
      <c r="I54" s="89"/>
      <c r="J54" s="89"/>
      <c r="K54" s="89"/>
    </row>
    <row r="55" spans="1:11" ht="14.25" customHeight="1" x14ac:dyDescent="0.25">
      <c r="A55" s="32" t="s">
        <v>86</v>
      </c>
      <c r="B55" s="33"/>
      <c r="C55" s="33"/>
      <c r="D55" s="34"/>
      <c r="E55" s="5">
        <v>4</v>
      </c>
      <c r="F55" s="22">
        <v>4</v>
      </c>
      <c r="G55" s="89"/>
      <c r="H55" s="89"/>
      <c r="I55" s="89"/>
      <c r="J55" s="89"/>
      <c r="K55" s="89"/>
    </row>
    <row r="56" spans="1:11" ht="15" customHeight="1" x14ac:dyDescent="0.25">
      <c r="A56" s="71" t="s">
        <v>87</v>
      </c>
      <c r="B56" s="72"/>
      <c r="C56" s="72"/>
      <c r="D56" s="73"/>
      <c r="E56" s="5">
        <v>50</v>
      </c>
      <c r="F56" s="22">
        <v>45</v>
      </c>
      <c r="G56" s="89"/>
      <c r="H56" s="89"/>
      <c r="I56" s="89"/>
      <c r="J56" s="89"/>
      <c r="K56" s="89"/>
    </row>
    <row r="57" spans="1:11" ht="15.75" customHeight="1" x14ac:dyDescent="0.25">
      <c r="A57" s="31" t="s">
        <v>88</v>
      </c>
      <c r="B57" s="31"/>
      <c r="C57" s="31"/>
      <c r="D57" s="31"/>
      <c r="E57" s="5">
        <v>1</v>
      </c>
      <c r="F57" s="22">
        <v>1</v>
      </c>
      <c r="G57" s="89"/>
      <c r="H57" s="89"/>
      <c r="I57" s="89"/>
      <c r="J57" s="89"/>
      <c r="K57" s="89"/>
    </row>
    <row r="58" spans="1:11" ht="14.25" customHeight="1" x14ac:dyDescent="0.25">
      <c r="A58" s="32" t="s">
        <v>89</v>
      </c>
      <c r="B58" s="33"/>
      <c r="C58" s="33"/>
      <c r="D58" s="34"/>
      <c r="E58" s="5">
        <v>50</v>
      </c>
      <c r="F58" s="22">
        <v>50</v>
      </c>
      <c r="G58" s="89"/>
      <c r="H58" s="89"/>
      <c r="I58" s="89"/>
      <c r="J58" s="89"/>
      <c r="K58" s="89"/>
    </row>
    <row r="59" spans="1:11" ht="25.5" customHeight="1" x14ac:dyDescent="0.25">
      <c r="A59" s="32" t="s">
        <v>90</v>
      </c>
      <c r="B59" s="33"/>
      <c r="C59" s="33"/>
      <c r="D59" s="34"/>
      <c r="E59" s="5">
        <v>0</v>
      </c>
      <c r="F59" s="22">
        <v>0</v>
      </c>
      <c r="G59" s="89"/>
      <c r="H59" s="89"/>
      <c r="I59" s="89"/>
      <c r="J59" s="89"/>
      <c r="K59" s="89"/>
    </row>
    <row r="60" spans="1:11" ht="14.25" customHeight="1" x14ac:dyDescent="0.25">
      <c r="A60" s="98"/>
      <c r="B60" s="98"/>
      <c r="C60" s="98"/>
      <c r="D60" s="98"/>
      <c r="E60" s="98"/>
      <c r="F60" s="98"/>
      <c r="G60" s="89"/>
      <c r="H60" s="89"/>
      <c r="I60" s="89"/>
      <c r="J60" s="89"/>
      <c r="K60" s="89"/>
    </row>
    <row r="61" spans="1:11" ht="12.75" customHeight="1" x14ac:dyDescent="0.25">
      <c r="A61" s="92" t="s">
        <v>64</v>
      </c>
      <c r="B61" s="93"/>
      <c r="C61" s="93"/>
      <c r="D61" s="94"/>
      <c r="E61" s="6" t="s">
        <v>54</v>
      </c>
      <c r="F61" s="6" t="s">
        <v>53</v>
      </c>
      <c r="G61" s="89"/>
      <c r="H61" s="89"/>
      <c r="I61" s="89"/>
      <c r="J61" s="89"/>
      <c r="K61" s="89"/>
    </row>
    <row r="62" spans="1:11" ht="13.5" customHeight="1" x14ac:dyDescent="0.25">
      <c r="A62" s="95"/>
      <c r="B62" s="96"/>
      <c r="C62" s="96"/>
      <c r="D62" s="97"/>
      <c r="E62" s="8">
        <v>2018</v>
      </c>
      <c r="F62" s="8">
        <v>2017</v>
      </c>
      <c r="G62" s="89"/>
      <c r="H62" s="89"/>
      <c r="I62" s="89"/>
      <c r="J62" s="89"/>
      <c r="K62" s="89"/>
    </row>
    <row r="63" spans="1:11" ht="14.25" customHeight="1" x14ac:dyDescent="0.25">
      <c r="A63" s="31" t="s">
        <v>42</v>
      </c>
      <c r="B63" s="31"/>
      <c r="C63" s="31"/>
      <c r="D63" s="31"/>
      <c r="E63" s="5">
        <v>0</v>
      </c>
      <c r="F63" s="22">
        <v>0</v>
      </c>
      <c r="G63" s="89"/>
      <c r="H63" s="89"/>
      <c r="I63" s="89"/>
      <c r="J63" s="89"/>
      <c r="K63" s="89"/>
    </row>
    <row r="64" spans="1:11" ht="14.25" customHeight="1" x14ac:dyDescent="0.25">
      <c r="A64" s="31" t="s">
        <v>91</v>
      </c>
      <c r="B64" s="33"/>
      <c r="C64" s="33"/>
      <c r="D64" s="34"/>
      <c r="E64" s="5">
        <v>32000</v>
      </c>
      <c r="F64" s="22">
        <v>31500</v>
      </c>
      <c r="G64" s="89"/>
      <c r="H64" s="89"/>
      <c r="I64" s="89"/>
      <c r="J64" s="89"/>
      <c r="K64" s="89"/>
    </row>
    <row r="65" spans="1:11" ht="13.5" customHeight="1" x14ac:dyDescent="0.25">
      <c r="A65" s="31" t="s">
        <v>92</v>
      </c>
      <c r="B65" s="31"/>
      <c r="C65" s="31"/>
      <c r="D65" s="31"/>
      <c r="E65" s="5">
        <v>0</v>
      </c>
      <c r="F65" s="22">
        <v>0</v>
      </c>
      <c r="G65" s="89"/>
      <c r="H65" s="89"/>
      <c r="I65" s="89"/>
      <c r="J65" s="89"/>
      <c r="K65" s="89"/>
    </row>
    <row r="66" spans="1:11" ht="12.75" customHeight="1" x14ac:dyDescent="0.25">
      <c r="A66" s="31" t="s">
        <v>93</v>
      </c>
      <c r="B66" s="31"/>
      <c r="C66" s="31"/>
      <c r="D66" s="31"/>
      <c r="E66" s="5">
        <v>13000</v>
      </c>
      <c r="F66" s="22">
        <v>12500</v>
      </c>
      <c r="G66" s="89"/>
      <c r="H66" s="89"/>
      <c r="I66" s="89"/>
      <c r="J66" s="89"/>
      <c r="K66" s="89"/>
    </row>
    <row r="67" spans="1:11" ht="15" customHeight="1" x14ac:dyDescent="0.25">
      <c r="A67" s="31" t="s">
        <v>94</v>
      </c>
      <c r="B67" s="31"/>
      <c r="C67" s="31"/>
      <c r="D67" s="31"/>
      <c r="E67" s="5">
        <v>9000</v>
      </c>
      <c r="F67" s="22">
        <v>8000</v>
      </c>
      <c r="G67" s="89"/>
      <c r="H67" s="89"/>
      <c r="I67" s="89"/>
      <c r="J67" s="89"/>
      <c r="K67" s="89"/>
    </row>
    <row r="68" spans="1:11" ht="27" customHeight="1" x14ac:dyDescent="0.25">
      <c r="A68" s="32" t="s">
        <v>95</v>
      </c>
      <c r="B68" s="33"/>
      <c r="C68" s="33"/>
      <c r="D68" s="34"/>
      <c r="E68" s="5">
        <v>0</v>
      </c>
      <c r="F68" s="22">
        <v>0</v>
      </c>
      <c r="G68" s="89"/>
      <c r="H68" s="89"/>
      <c r="I68" s="89"/>
      <c r="J68" s="89"/>
      <c r="K68" s="89"/>
    </row>
    <row r="69" spans="1:11" ht="13.5" customHeight="1" x14ac:dyDescent="0.25">
      <c r="A69" s="58" t="s">
        <v>2</v>
      </c>
      <c r="B69" s="58"/>
      <c r="C69" s="58"/>
      <c r="D69" s="58"/>
      <c r="E69" s="5">
        <f>SUM(E63:E68)</f>
        <v>54000</v>
      </c>
      <c r="F69" s="5">
        <f>SUM(F63:F68)</f>
        <v>52000</v>
      </c>
      <c r="G69" s="89"/>
      <c r="H69" s="89"/>
      <c r="I69" s="89"/>
      <c r="J69" s="89"/>
      <c r="K69" s="89"/>
    </row>
    <row r="70" spans="1:11" x14ac:dyDescent="0.25">
      <c r="A70" s="99"/>
      <c r="B70" s="99"/>
      <c r="C70" s="99"/>
      <c r="D70" s="99"/>
      <c r="E70" s="99"/>
      <c r="F70" s="99"/>
      <c r="G70" s="89"/>
      <c r="H70" s="89"/>
      <c r="I70" s="89"/>
      <c r="J70" s="89"/>
      <c r="K70" s="89"/>
    </row>
    <row r="71" spans="1:11" x14ac:dyDescent="0.25">
      <c r="A71" s="93" t="s">
        <v>56</v>
      </c>
      <c r="B71" s="93"/>
      <c r="C71" s="93"/>
      <c r="D71" s="94"/>
      <c r="E71" s="16" t="s">
        <v>54</v>
      </c>
      <c r="F71" s="16" t="s">
        <v>53</v>
      </c>
      <c r="G71" s="89"/>
      <c r="H71" s="89"/>
      <c r="I71" s="89"/>
      <c r="J71" s="89"/>
      <c r="K71" s="89"/>
    </row>
    <row r="72" spans="1:11" ht="13.5" customHeight="1" x14ac:dyDescent="0.25">
      <c r="A72" s="96"/>
      <c r="B72" s="96"/>
      <c r="C72" s="96"/>
      <c r="D72" s="97"/>
      <c r="E72" s="17">
        <v>2018</v>
      </c>
      <c r="F72" s="7">
        <v>2017</v>
      </c>
      <c r="G72" s="89"/>
      <c r="H72" s="89"/>
      <c r="I72" s="89"/>
      <c r="J72" s="89"/>
      <c r="K72" s="89"/>
    </row>
    <row r="73" spans="1:11" ht="14.25" customHeight="1" x14ac:dyDescent="0.25">
      <c r="A73" s="54" t="s">
        <v>75</v>
      </c>
      <c r="B73" s="54"/>
      <c r="C73" s="54"/>
      <c r="D73" s="55"/>
      <c r="E73" s="18">
        <v>8</v>
      </c>
      <c r="F73" s="116">
        <v>7</v>
      </c>
      <c r="G73" s="89"/>
      <c r="H73" s="89"/>
      <c r="I73" s="89"/>
      <c r="J73" s="89"/>
      <c r="K73" s="89"/>
    </row>
    <row r="74" spans="1:11" ht="15.75" customHeight="1" x14ac:dyDescent="0.25">
      <c r="A74" s="56" t="s">
        <v>17</v>
      </c>
      <c r="B74" s="56"/>
      <c r="C74" s="56"/>
      <c r="D74" s="57"/>
      <c r="E74" s="18">
        <v>2</v>
      </c>
      <c r="F74" s="117">
        <v>2</v>
      </c>
      <c r="G74" s="89"/>
      <c r="H74" s="89"/>
      <c r="I74" s="89"/>
      <c r="J74" s="89"/>
      <c r="K74" s="89"/>
    </row>
    <row r="75" spans="1:11" ht="15" customHeight="1" x14ac:dyDescent="0.25">
      <c r="A75" s="55" t="s">
        <v>34</v>
      </c>
      <c r="B75" s="115"/>
      <c r="C75" s="115"/>
      <c r="D75" s="115"/>
      <c r="E75" s="18">
        <v>0</v>
      </c>
      <c r="F75" s="117">
        <v>0</v>
      </c>
      <c r="G75" s="89"/>
      <c r="H75" s="89"/>
      <c r="I75" s="89"/>
      <c r="J75" s="89"/>
      <c r="K75" s="89"/>
    </row>
    <row r="76" spans="1:11" x14ac:dyDescent="0.25">
      <c r="A76" s="52" t="s">
        <v>32</v>
      </c>
      <c r="B76" s="52"/>
      <c r="C76" s="52"/>
      <c r="D76" s="53"/>
      <c r="E76" s="18">
        <v>38</v>
      </c>
      <c r="F76" s="117">
        <v>30</v>
      </c>
      <c r="G76" s="89"/>
      <c r="H76" s="89"/>
      <c r="I76" s="89"/>
      <c r="J76" s="89"/>
      <c r="K76" s="89"/>
    </row>
    <row r="77" spans="1:11" ht="13.5" customHeight="1" x14ac:dyDescent="0.25">
      <c r="A77" s="52" t="s">
        <v>33</v>
      </c>
      <c r="B77" s="52"/>
      <c r="C77" s="52"/>
      <c r="D77" s="53"/>
      <c r="E77" s="18">
        <v>1000</v>
      </c>
      <c r="F77" s="117">
        <v>800</v>
      </c>
      <c r="G77" s="89"/>
      <c r="H77" s="89"/>
      <c r="I77" s="89"/>
      <c r="J77" s="89"/>
      <c r="K77" s="89"/>
    </row>
    <row r="78" spans="1:11" ht="15" customHeight="1" x14ac:dyDescent="0.25">
      <c r="A78" s="54" t="s">
        <v>57</v>
      </c>
      <c r="B78" s="54"/>
      <c r="C78" s="54"/>
      <c r="D78" s="55"/>
      <c r="E78" s="18" t="s">
        <v>100</v>
      </c>
      <c r="F78" s="117">
        <v>20</v>
      </c>
      <c r="G78" s="89"/>
      <c r="H78" s="89"/>
      <c r="I78" s="89"/>
      <c r="J78" s="89"/>
      <c r="K78" s="89"/>
    </row>
    <row r="79" spans="1:11" ht="39.75" customHeight="1" x14ac:dyDescent="0.25">
      <c r="A79" s="49" t="s">
        <v>76</v>
      </c>
      <c r="B79" s="50"/>
      <c r="C79" s="50"/>
      <c r="D79" s="50"/>
      <c r="E79" s="51"/>
      <c r="F79" s="50"/>
      <c r="G79" s="89"/>
      <c r="H79" s="89"/>
      <c r="I79" s="89"/>
      <c r="J79" s="89"/>
      <c r="K79" s="89"/>
    </row>
    <row r="80" spans="1:11" ht="11.25" customHeight="1" x14ac:dyDescent="0.25">
      <c r="A80" s="101"/>
      <c r="B80" s="101"/>
      <c r="C80" s="101"/>
      <c r="D80" s="101"/>
      <c r="E80" s="101"/>
      <c r="F80" s="101"/>
      <c r="G80" s="89"/>
      <c r="H80" s="89"/>
      <c r="I80" s="89"/>
      <c r="J80" s="89"/>
      <c r="K80" s="89"/>
    </row>
    <row r="81" spans="1:11" x14ac:dyDescent="0.25">
      <c r="A81" s="100" t="s">
        <v>65</v>
      </c>
      <c r="B81" s="100"/>
      <c r="C81" s="100"/>
      <c r="D81" s="100"/>
      <c r="E81" s="6" t="s">
        <v>54</v>
      </c>
      <c r="F81" s="6" t="s">
        <v>53</v>
      </c>
      <c r="G81" s="89"/>
      <c r="H81" s="89"/>
      <c r="I81" s="89"/>
      <c r="J81" s="89"/>
      <c r="K81" s="89"/>
    </row>
    <row r="82" spans="1:11" x14ac:dyDescent="0.25">
      <c r="A82" s="100"/>
      <c r="B82" s="100"/>
      <c r="C82" s="100"/>
      <c r="D82" s="100"/>
      <c r="E82" s="7">
        <v>2018</v>
      </c>
      <c r="F82" s="7">
        <v>2017</v>
      </c>
      <c r="G82" s="89"/>
      <c r="H82" s="89"/>
      <c r="I82" s="89"/>
      <c r="J82" s="89"/>
      <c r="K82" s="89"/>
    </row>
    <row r="83" spans="1:11" x14ac:dyDescent="0.25">
      <c r="A83" s="112" t="s">
        <v>22</v>
      </c>
      <c r="B83" s="113"/>
      <c r="C83" s="113"/>
      <c r="D83" s="114"/>
      <c r="E83" s="19">
        <v>36000</v>
      </c>
      <c r="F83" s="119">
        <v>36000</v>
      </c>
      <c r="G83" s="89"/>
      <c r="H83" s="89"/>
      <c r="I83" s="89"/>
      <c r="J83" s="89"/>
      <c r="K83" s="89"/>
    </row>
    <row r="84" spans="1:11" x14ac:dyDescent="0.25">
      <c r="A84" s="112" t="s">
        <v>31</v>
      </c>
      <c r="B84" s="113"/>
      <c r="C84" s="113"/>
      <c r="D84" s="114"/>
      <c r="E84" s="19">
        <v>30200</v>
      </c>
      <c r="F84" s="119">
        <v>30000</v>
      </c>
      <c r="G84" s="89"/>
      <c r="H84" s="89"/>
      <c r="I84" s="89"/>
      <c r="J84" s="89"/>
      <c r="K84" s="89"/>
    </row>
    <row r="85" spans="1:11" x14ac:dyDescent="0.25">
      <c r="A85" s="112" t="s">
        <v>23</v>
      </c>
      <c r="B85" s="113"/>
      <c r="C85" s="113"/>
      <c r="D85" s="114"/>
      <c r="E85" s="19">
        <v>320</v>
      </c>
      <c r="F85" s="119">
        <v>320</v>
      </c>
      <c r="G85" s="89"/>
      <c r="H85" s="89"/>
      <c r="I85" s="89"/>
      <c r="J85" s="89"/>
      <c r="K85" s="89"/>
    </row>
    <row r="86" spans="1:11" x14ac:dyDescent="0.25">
      <c r="A86" s="112" t="s">
        <v>30</v>
      </c>
      <c r="B86" s="113"/>
      <c r="C86" s="113"/>
      <c r="D86" s="114"/>
      <c r="E86" s="20">
        <v>315</v>
      </c>
      <c r="F86" s="119">
        <v>315</v>
      </c>
      <c r="G86" s="89"/>
      <c r="H86" s="89"/>
      <c r="I86" s="89"/>
      <c r="J86" s="89"/>
      <c r="K86" s="89"/>
    </row>
    <row r="87" spans="1:11" ht="15" customHeight="1" x14ac:dyDescent="0.25">
      <c r="A87" s="31" t="s">
        <v>24</v>
      </c>
      <c r="B87" s="31"/>
      <c r="C87" s="31"/>
      <c r="D87" s="31"/>
      <c r="E87" s="6">
        <v>34</v>
      </c>
      <c r="F87" s="120">
        <v>34</v>
      </c>
      <c r="G87" s="89"/>
      <c r="H87" s="89"/>
      <c r="I87" s="89"/>
      <c r="J87" s="89"/>
      <c r="K87" s="89"/>
    </row>
    <row r="88" spans="1:11" ht="14.25" customHeight="1" x14ac:dyDescent="0.25">
      <c r="A88" s="32" t="s">
        <v>25</v>
      </c>
      <c r="B88" s="33"/>
      <c r="C88" s="33"/>
      <c r="D88" s="34"/>
      <c r="E88" s="21">
        <v>240000</v>
      </c>
      <c r="F88" s="120">
        <v>239000</v>
      </c>
      <c r="G88" s="89"/>
      <c r="H88" s="89"/>
      <c r="I88" s="89"/>
      <c r="J88" s="89"/>
      <c r="K88" s="89"/>
    </row>
    <row r="89" spans="1:11" x14ac:dyDescent="0.25">
      <c r="A89" s="31" t="s">
        <v>26</v>
      </c>
      <c r="B89" s="31"/>
      <c r="C89" s="31"/>
      <c r="D89" s="31"/>
      <c r="E89" s="23">
        <v>18050</v>
      </c>
      <c r="F89" s="120">
        <v>17000</v>
      </c>
      <c r="G89" s="89"/>
      <c r="H89" s="89"/>
      <c r="I89" s="89"/>
      <c r="J89" s="89"/>
      <c r="K89" s="89"/>
    </row>
    <row r="90" spans="1:11" x14ac:dyDescent="0.25">
      <c r="A90" s="31" t="s">
        <v>27</v>
      </c>
      <c r="B90" s="31"/>
      <c r="C90" s="31"/>
      <c r="D90" s="31"/>
      <c r="E90" s="23">
        <v>38111</v>
      </c>
      <c r="F90" s="120">
        <v>37000</v>
      </c>
      <c r="G90" s="89"/>
      <c r="H90" s="89"/>
      <c r="I90" s="89"/>
      <c r="J90" s="89"/>
      <c r="K90" s="89"/>
    </row>
    <row r="91" spans="1:11" x14ac:dyDescent="0.25">
      <c r="A91" s="31" t="s">
        <v>28</v>
      </c>
      <c r="B91" s="31"/>
      <c r="C91" s="31"/>
      <c r="D91" s="31"/>
      <c r="E91" s="23">
        <v>779000</v>
      </c>
      <c r="F91" s="120">
        <v>778000</v>
      </c>
      <c r="G91" s="89"/>
      <c r="H91" s="89"/>
      <c r="I91" s="89"/>
      <c r="J91" s="89"/>
      <c r="K91" s="89"/>
    </row>
    <row r="92" spans="1:11" ht="15" customHeight="1" x14ac:dyDescent="0.25">
      <c r="A92" s="106" t="s">
        <v>29</v>
      </c>
      <c r="B92" s="106"/>
      <c r="C92" s="106"/>
      <c r="D92" s="106"/>
      <c r="E92" s="6">
        <v>1</v>
      </c>
      <c r="F92" s="118">
        <v>0</v>
      </c>
      <c r="G92" s="89"/>
      <c r="H92" s="89"/>
      <c r="I92" s="89"/>
      <c r="J92" s="89"/>
      <c r="K92" s="89"/>
    </row>
    <row r="93" spans="1:11" x14ac:dyDescent="0.25">
      <c r="G93" s="89"/>
      <c r="H93" s="89"/>
      <c r="I93" s="89"/>
      <c r="J93" s="89"/>
      <c r="K93" s="89"/>
    </row>
    <row r="94" spans="1:11" x14ac:dyDescent="0.25">
      <c r="A94" s="88" t="s">
        <v>58</v>
      </c>
      <c r="B94" s="88"/>
      <c r="C94" s="88"/>
      <c r="D94" s="88"/>
      <c r="E94" s="121" t="s">
        <v>104</v>
      </c>
      <c r="F94" s="121"/>
      <c r="G94" s="89"/>
      <c r="H94" s="89"/>
      <c r="I94" s="89"/>
      <c r="J94" s="89"/>
      <c r="K94" s="89"/>
    </row>
    <row r="95" spans="1:11" x14ac:dyDescent="0.25">
      <c r="A95" s="102"/>
      <c r="B95" s="102"/>
      <c r="C95" s="102"/>
      <c r="D95" s="102"/>
      <c r="E95" s="102"/>
      <c r="F95" s="102"/>
      <c r="G95" s="89"/>
      <c r="H95" s="89"/>
      <c r="I95" s="89"/>
      <c r="J95" s="89"/>
      <c r="K95" s="89"/>
    </row>
    <row r="96" spans="1:11" x14ac:dyDescent="0.25">
      <c r="A96" s="88" t="s">
        <v>58</v>
      </c>
      <c r="B96" s="88"/>
      <c r="C96" s="88"/>
      <c r="D96" s="88"/>
      <c r="E96" s="121" t="s">
        <v>105</v>
      </c>
      <c r="F96" s="121"/>
      <c r="G96" s="89"/>
      <c r="H96" s="89"/>
      <c r="I96" s="89"/>
      <c r="J96" s="89"/>
      <c r="K96" s="89"/>
    </row>
  </sheetData>
  <mergeCells count="95">
    <mergeCell ref="E94:F94"/>
    <mergeCell ref="E96:F96"/>
    <mergeCell ref="G1:K1"/>
    <mergeCell ref="G2:K2"/>
    <mergeCell ref="G3:K3"/>
    <mergeCell ref="G4:K4"/>
    <mergeCell ref="A19:K19"/>
    <mergeCell ref="J21:J23"/>
    <mergeCell ref="K21:K23"/>
    <mergeCell ref="G22:G23"/>
    <mergeCell ref="A91:D91"/>
    <mergeCell ref="A83:D83"/>
    <mergeCell ref="A84:D84"/>
    <mergeCell ref="A85:D85"/>
    <mergeCell ref="A86:D86"/>
    <mergeCell ref="A75:D75"/>
    <mergeCell ref="A96:D96"/>
    <mergeCell ref="G44:K96"/>
    <mergeCell ref="A34:F34"/>
    <mergeCell ref="F44:F45"/>
    <mergeCell ref="A61:D62"/>
    <mergeCell ref="A60:F60"/>
    <mergeCell ref="A70:F70"/>
    <mergeCell ref="A71:D72"/>
    <mergeCell ref="A81:D82"/>
    <mergeCell ref="A80:F80"/>
    <mergeCell ref="A94:D94"/>
    <mergeCell ref="A95:F95"/>
    <mergeCell ref="A44:D45"/>
    <mergeCell ref="E44:E45"/>
    <mergeCell ref="A92:D92"/>
    <mergeCell ref="A40:I40"/>
    <mergeCell ref="A43:K43"/>
    <mergeCell ref="A15:K15"/>
    <mergeCell ref="A16:K16"/>
    <mergeCell ref="A17:K17"/>
    <mergeCell ref="A18:K18"/>
    <mergeCell ref="J40:K42"/>
    <mergeCell ref="E31:E32"/>
    <mergeCell ref="D21:I21"/>
    <mergeCell ref="A7:K7"/>
    <mergeCell ref="A8:K8"/>
    <mergeCell ref="A9:K9"/>
    <mergeCell ref="A10:K10"/>
    <mergeCell ref="A11:K11"/>
    <mergeCell ref="A14:K14"/>
    <mergeCell ref="A12:K12"/>
    <mergeCell ref="A26:G26"/>
    <mergeCell ref="A13:K13"/>
    <mergeCell ref="A88:D88"/>
    <mergeCell ref="A89:D89"/>
    <mergeCell ref="A59:D59"/>
    <mergeCell ref="A46:D46"/>
    <mergeCell ref="A47:D47"/>
    <mergeCell ref="A48:D48"/>
    <mergeCell ref="A50:D50"/>
    <mergeCell ref="A51:D51"/>
    <mergeCell ref="A49:D49"/>
    <mergeCell ref="A52:D52"/>
    <mergeCell ref="A55:D55"/>
    <mergeCell ref="A56:D56"/>
    <mergeCell ref="A57:D57"/>
    <mergeCell ref="A87:D87"/>
    <mergeCell ref="D22:F22"/>
    <mergeCell ref="A31:C31"/>
    <mergeCell ref="A90:D90"/>
    <mergeCell ref="A79:F79"/>
    <mergeCell ref="A76:D76"/>
    <mergeCell ref="A77:D77"/>
    <mergeCell ref="A78:D78"/>
    <mergeCell ref="A64:D64"/>
    <mergeCell ref="A73:D73"/>
    <mergeCell ref="A74:D74"/>
    <mergeCell ref="A66:D66"/>
    <mergeCell ref="A67:D67"/>
    <mergeCell ref="A68:D68"/>
    <mergeCell ref="A69:D69"/>
    <mergeCell ref="A65:D65"/>
    <mergeCell ref="F31:F32"/>
    <mergeCell ref="A20:K20"/>
    <mergeCell ref="A30:F30"/>
    <mergeCell ref="A35:F35"/>
    <mergeCell ref="D31:D32"/>
    <mergeCell ref="A63:D63"/>
    <mergeCell ref="A58:D58"/>
    <mergeCell ref="A53:D53"/>
    <mergeCell ref="A54:D54"/>
    <mergeCell ref="H22:H23"/>
    <mergeCell ref="I22:I23"/>
    <mergeCell ref="A39:K39"/>
    <mergeCell ref="A21:C22"/>
    <mergeCell ref="A29:K29"/>
    <mergeCell ref="G30:K38"/>
    <mergeCell ref="H25:K28"/>
    <mergeCell ref="A25:G25"/>
  </mergeCells>
  <pageMargins left="0.7" right="0.7" top="0.75" bottom="0.75" header="0.3" footer="0.3"/>
  <pageSetup paperSize="9" scale="81" fitToHeight="0" orientation="landscape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1</vt:i4>
      </vt:variant>
      <vt:variant>
        <vt:lpstr>Įvardinti diapazonai</vt:lpstr>
      </vt:variant>
      <vt:variant>
        <vt:i4>2</vt:i4>
      </vt:variant>
    </vt:vector>
  </HeadingPairs>
  <TitlesOfParts>
    <vt:vector size="3" baseType="lpstr">
      <vt:lpstr>Teatrai, KC ir kt. </vt:lpstr>
      <vt:lpstr>'Teatrai, KC ir kt. '!_ftn1</vt:lpstr>
      <vt:lpstr>'Teatrai, KC ir kt. '!_ftnref1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Arunas B</dc:creator>
  <cp:lastModifiedBy>Admin</cp:lastModifiedBy>
  <cp:lastPrinted>2017-06-21T10:34:39Z</cp:lastPrinted>
  <dcterms:created xsi:type="dcterms:W3CDTF">2017-05-09T07:10:11Z</dcterms:created>
  <dcterms:modified xsi:type="dcterms:W3CDTF">2018-01-31T09:15:06Z</dcterms:modified>
</cp:coreProperties>
</file>