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nina\Desktop\Naujas 2017\"/>
    </mc:Choice>
  </mc:AlternateContent>
  <xr:revisionPtr revIDLastSave="0" documentId="13_ncr:1_{062E4B50-7224-4C46-AF45-7C6E43CE7B6E}" xr6:coauthVersionLast="45" xr6:coauthVersionMax="45" xr10:uidLastSave="{00000000-0000-0000-0000-000000000000}"/>
  <bookViews>
    <workbookView xWindow="-120" yWindow="-120" windowWidth="24240" windowHeight="13140" tabRatio="804" activeTab="5" xr2:uid="{00000000-000D-0000-FFFF-FFFF00000000}"/>
  </bookViews>
  <sheets>
    <sheet name="2_VSAFAS_2p" sheetId="33" r:id="rId1"/>
    <sheet name="3_VSAFAS_2p" sheetId="36" r:id="rId2"/>
    <sheet name="4_VSAFAS_1p" sheetId="38" r:id="rId3"/>
    <sheet name="5_VSAFAS_2p" sheetId="40" r:id="rId4"/>
    <sheet name="6_VSAFAS_6p" sheetId="19" r:id="rId5"/>
    <sheet name="8_VSAFAS_1p" sheetId="29" r:id="rId6"/>
    <sheet name="9 VSAFAS 5 p" sheetId="96" r:id="rId7"/>
    <sheet name="9_VSAFAS_4p" sheetId="45" r:id="rId8"/>
    <sheet name="10 VSAFAS 2p" sheetId="95" r:id="rId9"/>
    <sheet name="10 VSAFAS  1p" sheetId="94" r:id="rId10"/>
    <sheet name="12_VSAFAS_1p" sheetId="53" r:id="rId11"/>
    <sheet name="13_VSAFAS_1p" sheetId="55" r:id="rId12"/>
    <sheet name="17_VSAFAS_7p" sheetId="65" r:id="rId13"/>
    <sheet name="17_VSAFAS_8p" sheetId="66" r:id="rId14"/>
    <sheet name="17_VSAFAS_12p" sheetId="92" r:id="rId15"/>
    <sheet name="20_VSAFAS_4p" sheetId="81" r:id="rId16"/>
    <sheet name="20_VSAFAS_5p" sheetId="82" r:id="rId17"/>
    <sheet name="25_VSAFAS_P" sheetId="84" r:id="rId18"/>
  </sheets>
  <externalReferences>
    <externalReference r:id="rId19"/>
    <externalReference r:id="rId20"/>
  </externalReferences>
  <definedNames>
    <definedName name="a">#REF!</definedName>
    <definedName name="AccessDatabase" hidden="1">"C:\Documents and Settings\tlk\Desktop\4AL.mdb"</definedName>
    <definedName name="adresas">#REF!</definedName>
    <definedName name="as">#REF!</definedName>
    <definedName name="b">#REF!</definedName>
    <definedName name="BEx3O85IKWARA6NCJOLRBRJFMEWW" hidden="1">[1]Table!#REF!</definedName>
    <definedName name="BEx5MLQZM68YQSKARVWTTPINFQ2C" hidden="1">[1]Table!#REF!</definedName>
    <definedName name="BExERWCEBKQRYWRQLYJ4UCMMKTHG" hidden="1">[1]Table!#REF!</definedName>
    <definedName name="BExMBYPQDG9AYDQ5E8IECVFREPO6" hidden="1">[1]Table!#REF!</definedName>
    <definedName name="BExQ9ZLYHWABXAA9NJDW8ZS0UQ9P" hidden="1">[1]Table!#REF!</definedName>
    <definedName name="BExTUY9WNSJ91GV8CP0SKJTEIV82" hidden="1">[1]Table!#REF!</definedName>
    <definedName name="Button_1">"X4AL_III_ketv__AL__2__List"</definedName>
    <definedName name="d_1">#REF!</definedName>
    <definedName name="d_10">#REF!</definedName>
    <definedName name="d_11">#REF!</definedName>
    <definedName name="d_12">#REF!</definedName>
    <definedName name="d_13">#REF!</definedName>
    <definedName name="d_14">#REF!</definedName>
    <definedName name="d_15">#REF!</definedName>
    <definedName name="d_16">#REF!</definedName>
    <definedName name="d_17">#REF!</definedName>
    <definedName name="d_18">#REF!</definedName>
    <definedName name="d_19">#REF!</definedName>
    <definedName name="D_19a">#REF!</definedName>
    <definedName name="d_2">#REF!</definedName>
    <definedName name="d_20">#REF!</definedName>
    <definedName name="d_21">#REF!</definedName>
    <definedName name="d_22">#REF!</definedName>
    <definedName name="d_23">#REF!</definedName>
    <definedName name="d_24">#REF!</definedName>
    <definedName name="d_25">#REF!</definedName>
    <definedName name="d_26">#REF!</definedName>
    <definedName name="d_27">#REF!</definedName>
    <definedName name="d_28">#REF!</definedName>
    <definedName name="d_29">#REF!</definedName>
    <definedName name="D_2a">#REF!</definedName>
    <definedName name="d_3">#REF!</definedName>
    <definedName name="d_30">#REF!</definedName>
    <definedName name="d_31">#REF!</definedName>
    <definedName name="d_4">#REF!</definedName>
    <definedName name="d_5">#REF!</definedName>
    <definedName name="d_6">#REF!</definedName>
    <definedName name="d_7">#REF!</definedName>
    <definedName name="d_8">#REF!</definedName>
    <definedName name="d_9">#REF!</definedName>
    <definedName name="D_ą0">#REF!</definedName>
    <definedName name="FAgrupe">#REF!</definedName>
    <definedName name="howToChange">#REF!</definedName>
    <definedName name="howToCheck">#REF!</definedName>
    <definedName name="indres" hidden="1">[1]Table!#REF!</definedName>
    <definedName name="k">#REF!</definedName>
    <definedName name="kodas">#REF!</definedName>
    <definedName name="laikas">#REF!</definedName>
    <definedName name="LOLD">1</definedName>
    <definedName name="LOLD_Table">10</definedName>
    <definedName name="pavadinimas">#REF!</definedName>
    <definedName name="pobudis">#REF!</definedName>
    <definedName name="_xlnm.Print_Area" localSheetId="10">'12_VSAFAS_1p'!$A$1:$R$54</definedName>
    <definedName name="_xlnm.Print_Area" localSheetId="11">'13_VSAFAS_1p'!$A$1:$M$44</definedName>
    <definedName name="_xlnm.Print_Area" localSheetId="14">'17_VSAFAS_12p'!$A$1:$I$25</definedName>
    <definedName name="_xlnm.Print_Area" localSheetId="12">'17_VSAFAS_7p'!$A$1:$I$32</definedName>
    <definedName name="_xlnm.Print_Area" localSheetId="13">'17_VSAFAS_8p'!$A$1:$G$39</definedName>
    <definedName name="_xlnm.Print_Area" localSheetId="0">'2_VSAFAS_2p'!$A$1:$G$102</definedName>
    <definedName name="_xlnm.Print_Area" localSheetId="15">'20_VSAFAS_4p'!$A$1:$M$28</definedName>
    <definedName name="_xlnm.Print_Area" localSheetId="16">'20_VSAFAS_5p'!$A$1:$H$20</definedName>
    <definedName name="_xlnm.Print_Area" localSheetId="1">'3_VSAFAS_2p'!$A$1:$I$66</definedName>
    <definedName name="_xlnm.Print_Area" localSheetId="2">'4_VSAFAS_1p'!$A$1:$J$43</definedName>
    <definedName name="_xlnm.Print_Area" localSheetId="3">'5_VSAFAS_2p'!$A$1:$L$87</definedName>
    <definedName name="_xlnm.Print_Area" localSheetId="4">'6_VSAFAS_6p'!$A$1:$E$23</definedName>
    <definedName name="_xlnm.Print_Area" localSheetId="5">'8_VSAFAS_1p'!$A$1:$J$37</definedName>
    <definedName name="_xlnm.Print_Titles" localSheetId="10">'12_VSAFAS_1p'!$9:$11</definedName>
    <definedName name="_xlnm.Print_Titles" localSheetId="11">'13_VSAFAS_1p'!$9:$11</definedName>
    <definedName name="_xlnm.Print_Titles" localSheetId="0">'2_VSAFAS_2p'!$19:$19</definedName>
    <definedName name="_xlnm.Print_Titles" localSheetId="15">'20_VSAFAS_4p'!$10:$12</definedName>
    <definedName name="_xlnm.Print_Titles" localSheetId="1">'3_VSAFAS_2p'!$20:$20</definedName>
    <definedName name="_xlnm.Print_Titles" localSheetId="3">'5_VSAFAS_2p'!$18:$21</definedName>
    <definedName name="sada">#REF!</definedName>
    <definedName name="SAPBEXhrIndnt" hidden="1">"Wide"</definedName>
    <definedName name="SAPsysID" hidden="1">"708C5W7SBKP804JT78WJ0JNKI"</definedName>
    <definedName name="SAPwbID" hidden="1">"ARS"</definedName>
    <definedName name="sd" hidden="1">[1]Table!#REF!</definedName>
    <definedName name="Sritis">#REF!</definedName>
    <definedName name="Statusas">[2]Sheet1!$A$2:$A$6</definedName>
    <definedName name="t">[1]Vlist!$A$2:$A$12</definedName>
    <definedName name="Taip_Ne">#REF!</definedName>
    <definedName name="VAgrupe">#REF!</definedName>
    <definedName name="vieta">#REF!</definedName>
    <definedName name="x" hidden="1">[1]Table!#REF!</definedName>
    <definedName name="X4AL_III_ketv__AL__2__List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40" l="1"/>
  <c r="G42" i="40"/>
  <c r="J23" i="40"/>
  <c r="G23" i="40"/>
  <c r="L12" i="84" l="1"/>
  <c r="L29" i="84"/>
  <c r="K25" i="81" l="1"/>
  <c r="J25" i="81"/>
  <c r="M24" i="81"/>
  <c r="M23" i="81"/>
  <c r="M22" i="81" s="1"/>
  <c r="L22" i="81"/>
  <c r="K22" i="81"/>
  <c r="J22" i="81"/>
  <c r="I22" i="81"/>
  <c r="H22" i="81"/>
  <c r="G22" i="81"/>
  <c r="G25" i="81" s="1"/>
  <c r="F22" i="81"/>
  <c r="F25" i="81" s="1"/>
  <c r="E22" i="81"/>
  <c r="D22" i="81"/>
  <c r="C22" i="81"/>
  <c r="M18" i="81"/>
  <c r="M16" i="81" s="1"/>
  <c r="M17" i="81"/>
  <c r="D16" i="81"/>
  <c r="C16" i="81"/>
  <c r="C25" i="81" s="1"/>
  <c r="M15" i="81"/>
  <c r="M14" i="81"/>
  <c r="M13" i="81"/>
  <c r="L13" i="81"/>
  <c r="L25" i="81" s="1"/>
  <c r="K13" i="81"/>
  <c r="J13" i="81"/>
  <c r="I13" i="81"/>
  <c r="H13" i="81"/>
  <c r="H25" i="81" s="1"/>
  <c r="G13" i="81"/>
  <c r="F13" i="81"/>
  <c r="E13" i="81"/>
  <c r="E25" i="81" s="1"/>
  <c r="D13" i="81"/>
  <c r="C13" i="81"/>
  <c r="I31" i="36"/>
  <c r="H31" i="36"/>
  <c r="I22" i="36"/>
  <c r="H22" i="36"/>
  <c r="H21" i="36" s="1"/>
  <c r="H46" i="36" s="1"/>
  <c r="H56" i="36" s="1"/>
  <c r="I21" i="36"/>
  <c r="I46" i="36" s="1"/>
  <c r="I56" i="36" s="1"/>
  <c r="G90" i="33"/>
  <c r="G84" i="33" s="1"/>
  <c r="F90" i="33"/>
  <c r="F84" i="33"/>
  <c r="G69" i="33"/>
  <c r="G64" i="33" s="1"/>
  <c r="F69" i="33"/>
  <c r="F64" i="33"/>
  <c r="F94" i="33" s="1"/>
  <c r="G59" i="33"/>
  <c r="F59" i="33"/>
  <c r="G42" i="33"/>
  <c r="G41" i="33" s="1"/>
  <c r="G58" i="33" s="1"/>
  <c r="F42" i="33"/>
  <c r="F41" i="33"/>
  <c r="F58" i="33" s="1"/>
  <c r="G27" i="33"/>
  <c r="G20" i="33" s="1"/>
  <c r="G21" i="33"/>
  <c r="F21" i="33"/>
  <c r="F20" i="33"/>
  <c r="G94" i="33" l="1"/>
  <c r="M25" i="81"/>
</calcChain>
</file>

<file path=xl/sharedStrings.xml><?xml version="1.0" encoding="utf-8"?>
<sst xmlns="http://schemas.openxmlformats.org/spreadsheetml/2006/main" count="1505" uniqueCount="803">
  <si>
    <r>
      <t>Nuvertėjimo suma ataskaitinio laikotarpio pabaigoje (12+13+14</t>
    </r>
    <r>
      <rPr>
        <b/>
        <strike/>
        <sz val="10"/>
        <rFont val="Times New Roman"/>
        <family val="1"/>
        <charset val="186"/>
      </rPr>
      <t xml:space="preserve"> </t>
    </r>
    <r>
      <rPr>
        <b/>
        <sz val="10"/>
        <rFont val="Times New Roman"/>
        <family val="1"/>
        <charset val="186"/>
      </rPr>
      <t xml:space="preserve">-15-16+/-17) </t>
    </r>
  </si>
  <si>
    <r>
      <t>Ilgalaikio materialiojo turto likutinė vertė ataskaitinio laikotarpio pabaigoje (5-11-18+</t>
    </r>
    <r>
      <rPr>
        <b/>
        <sz val="10"/>
        <rFont val="Times New Roman"/>
        <family val="1"/>
        <charset val="186"/>
      </rPr>
      <t xml:space="preserve"> 24)</t>
    </r>
  </si>
  <si>
    <r>
      <t>Ilgalaikio materialiojo turto likutinė vertė ataskaitinio laikotarpio pradžioje (1-6-12+19</t>
    </r>
    <r>
      <rPr>
        <b/>
        <sz val="10"/>
        <rFont val="Times New Roman"/>
        <family val="1"/>
        <charset val="186"/>
      </rPr>
      <t>)</t>
    </r>
  </si>
  <si>
    <t>13-ojo VSAFAS „Nematerialusis turtas“</t>
  </si>
  <si>
    <t>(Informacijos apie nematerialiojo turto balansinės vertės pasikeitimą per ataskaitinį laikotarpį pateikimo aukštesniojo ir žemesniojo lygių finansinių ataskaitų aiškinamajame rašte forma)</t>
  </si>
  <si>
    <t>NEMATERIALIOJO TURTO BALANSINĖS VERTĖS PASIKEITIMAS PER ATASKAITINĮ LAIKOTARPĮ*</t>
  </si>
  <si>
    <t>Nebaigti projektai ir išankstiniai apmokėjimai</t>
  </si>
  <si>
    <t>literatūros, mokslo ir meno kūriniai</t>
  </si>
  <si>
    <t>kitas nematerialusis turtas</t>
  </si>
  <si>
    <t>nebaigti projektai</t>
  </si>
  <si>
    <t>išankstiniai apmokėjimai</t>
  </si>
  <si>
    <t>Įsigijimai per ataskaitinį laikotarpį</t>
  </si>
  <si>
    <t>Parduoto, perduoto ir  nurašyto turto suma per ataskaitinį laikotarpį</t>
  </si>
  <si>
    <t>Sukaupta amortizacijos suma ataskaitinio laikotarpio pradžioje</t>
  </si>
  <si>
    <t>Neatlygintinai gauto turto sukaupta amortizacijos suma**</t>
  </si>
  <si>
    <t xml:space="preserve"> Apskaičiuota amortizacijos suma per ataskaitinį laikotarpį</t>
  </si>
  <si>
    <t>Sukaupta  parduoto,  perduoto ir nurašyto turto amortizacijos suma</t>
  </si>
  <si>
    <t>Sukaupta amortizacijos suma ataskaitinio laikotarpio pabaigoje (6+7+8-9+/-10)</t>
  </si>
  <si>
    <t>Apskaičiuota nuvertėjimo suma per ataskaitinį laikotarpį</t>
  </si>
  <si>
    <t>Sukaupta parduoto, perduoto ir nurašyto turto nuvertėjimo suma</t>
  </si>
  <si>
    <t>Nuvertėjimo suma ataskaitinio laikotarpio pabaigoje (12+13+14-15-16+/-17)</t>
  </si>
  <si>
    <t>Nematerialiojo turto likutinė vertė ataskaitinio laikotarpio pabaigoje (5-11-18)</t>
  </si>
  <si>
    <t>Nematerialiojo turto likutinė vertė  ataskaitinio laikotarpio pradžioje (1-6-12)</t>
  </si>
  <si>
    <t>**– Kito subjekto sukaupta turto amortizacijos arba nuvertėjimo suma iki perdavimo.</t>
  </si>
  <si>
    <r>
      <t>patentai ir kitos licencijos (išskyrus nurodytus 4 stulpelyje</t>
    </r>
    <r>
      <rPr>
        <b/>
        <sz val="10"/>
        <rFont val="Times New Roman"/>
        <family val="1"/>
        <charset val="186"/>
      </rPr>
      <t>)</t>
    </r>
  </si>
  <si>
    <r>
      <t xml:space="preserve"> * – </t>
    </r>
    <r>
      <rPr>
        <sz val="10"/>
        <rFont val="Times New Roman"/>
        <family val="1"/>
        <charset val="186"/>
      </rPr>
      <t>Pažymėti ataskaitos laukai nepildomi.</t>
    </r>
  </si>
  <si>
    <t xml:space="preserve">2. </t>
  </si>
  <si>
    <t>17-ojo VSAFAS „Finansinis turtas ir finansiniai įsipareigojimai“</t>
  </si>
  <si>
    <t>Per ataskaitinį laikotarpį</t>
  </si>
  <si>
    <t>iš viso</t>
  </si>
  <si>
    <t>tarp jų iš viešojo sektoriaus subjektų</t>
  </si>
  <si>
    <t>tarp jų iš kontroliuojamų ir asocijuotųjų ne viešojo sektoriaus subjektų</t>
  </si>
  <si>
    <t>Per vienus metus gautinų sumų įsigijimo savikaina, iš viso (1.1+1.2+1.3+1.4+1.5+1.6)</t>
  </si>
  <si>
    <t xml:space="preserve"> 1.1.</t>
  </si>
  <si>
    <t>Gautinos finansavimo sumos </t>
  </si>
  <si>
    <t>Gautini mokesčiai ir socialinės įmokos </t>
  </si>
  <si>
    <t>1.2.1.</t>
  </si>
  <si>
    <t>Gautini mokesčiai</t>
  </si>
  <si>
    <t>1.2.2.</t>
  </si>
  <si>
    <t>Gautinos socialinės įmokos</t>
  </si>
  <si>
    <t>Gautinos sumos už turto naudojimą, parduotas prekes, turtą, paslaugas </t>
  </si>
  <si>
    <t>1.3.1.</t>
  </si>
  <si>
    <t>Gautinos sumos už turto naudojimą</t>
  </si>
  <si>
    <t>1.3.2.</t>
  </si>
  <si>
    <t>Gautinos sumos už parduotas prekes</t>
  </si>
  <si>
    <t>1.3.3.</t>
  </si>
  <si>
    <t>Gautinos sumos už suteiktas paslaugas</t>
  </si>
  <si>
    <t>1.3.4.</t>
  </si>
  <si>
    <t>Gautinos sumos už parduotą ilgalaikį turtą</t>
  </si>
  <si>
    <t>1.3.5.</t>
  </si>
  <si>
    <t>Gautinos sumos už konfiskuotą turtą, baudos ir kitos netesybos</t>
  </si>
  <si>
    <t>1.5.1.</t>
  </si>
  <si>
    <t>Iš biudžeto</t>
  </si>
  <si>
    <t>1.5.2.</t>
  </si>
  <si>
    <t>(Informacijos apie pinigus ir pinigų ekvivalentus pateikimo žemesniojo lygio finansinių ataskaitų aiškinamajame rašte forma)</t>
  </si>
  <si>
    <t>INFORMACIJA APIE PINIGUS IR PINIGŲ EKVIVALENTUS</t>
  </si>
  <si>
    <t>biudžeto asignavimai</t>
  </si>
  <si>
    <t>Pinigai iš valstybės biudžeto (įskaitant Europos Sąjungos finansinę paramą) (1.1+1.2+1.3+1.4–1.5+1.6)</t>
  </si>
  <si>
    <t>Pinigai bankų sąskaitose</t>
  </si>
  <si>
    <t>Pinigai kasoje </t>
  </si>
  <si>
    <t>Pinigai kelyje </t>
  </si>
  <si>
    <t>Pinigai įšaldytose sąskaitose</t>
  </si>
  <si>
    <t>Pinigų įšaldytose sąskaitose nuvertėjimas</t>
  </si>
  <si>
    <t>Pinigų ekvivalentai</t>
  </si>
  <si>
    <t>Pinigai iš savivaldybės biudžeto (2.1+2.2+2.3+2.4–2.5+2.6)</t>
  </si>
  <si>
    <t>2.1. </t>
  </si>
  <si>
    <t>Pinigai bankų sąskaitose </t>
  </si>
  <si>
    <t>2.2. </t>
  </si>
  <si>
    <t>2.3. </t>
  </si>
  <si>
    <t>2.4. </t>
  </si>
  <si>
    <t>3. </t>
  </si>
  <si>
    <t>Pinigai ir pinigų ekvivalentai iš kitų šaltinių (3.1+3.2+3.3+3.4–3.5+3.6+3.7)</t>
  </si>
  <si>
    <t>3.1. </t>
  </si>
  <si>
    <t>3.2. </t>
  </si>
  <si>
    <t>3.3. </t>
  </si>
  <si>
    <t>3.4. </t>
  </si>
  <si>
    <t>3.6. </t>
  </si>
  <si>
    <t>Indėliai, kurių terminas neviršija trijų mėnesių </t>
  </si>
  <si>
    <t>3.7. </t>
  </si>
  <si>
    <t>Kiti pinigų ekvivalentai </t>
  </si>
  <si>
    <t>Iš viso pinigų ir pinigų ekvivalentų (1+2+3)</t>
  </si>
  <si>
    <t>5. </t>
  </si>
  <si>
    <t>Iš jų išteklių fondų lėšos </t>
  </si>
  <si>
    <t>(Informacijos apie kai kurias trumpalaikes mokėtinas sumas pateikimo žemesniojo ir aukštesniojo lygių finansinių ataskaitų aiškinamajame rašte forma)</t>
  </si>
  <si>
    <t>INFORMACIJA APIE KAI KURIAS TRUMPALAIKES MOKĖTINAS SUMAS</t>
  </si>
  <si>
    <t>tarp jų viešojo sektoriaus subjektams</t>
  </si>
  <si>
    <t>tarp jų kontroliuojamiems ir asocijuotiesiems ne viešojo sektoriaus subjektams</t>
  </si>
  <si>
    <t>Sukauptos finansavimo sąnaudos</t>
  </si>
  <si>
    <t>Sukauptos atostoginių sąnaudos</t>
  </si>
  <si>
    <t>Kitos sukauptos sąnaudos</t>
  </si>
  <si>
    <t>Kitos sukauptos mokėtinos sumos</t>
  </si>
  <si>
    <t>Mokėtini veiklos mokesčiai</t>
  </si>
  <si>
    <t>Gauti išankstiniai apmokėjimai</t>
  </si>
  <si>
    <t>Kitos mokėtinos sumos</t>
  </si>
  <si>
    <t>______________________________</t>
  </si>
  <si>
    <r>
      <t>(Informacijos apie per vienus metus gautinas sumas, pateikimo žemesniojo ir aukštesniojo lygių finansinių ataskaitų aiškinamajame rašte</t>
    </r>
    <r>
      <rPr>
        <b/>
        <sz val="12"/>
        <rFont val="Times New Roman"/>
        <family val="1"/>
        <charset val="186"/>
      </rPr>
      <t xml:space="preserve"> forma)</t>
    </r>
  </si>
  <si>
    <r>
      <t>INFORMACIJA APIE PER VIENUS METUS GAUTINAS SUMAS</t>
    </r>
    <r>
      <rPr>
        <b/>
        <strike/>
        <sz val="12"/>
        <rFont val="Times New Roman"/>
        <family val="1"/>
        <charset val="186"/>
      </rPr>
      <t/>
    </r>
  </si>
  <si>
    <r>
      <t xml:space="preserve">Per vienus metus gautinų sumų nuvertėjimas ataskaitinio laikotarpio </t>
    </r>
    <r>
      <rPr>
        <b/>
        <sz val="10"/>
        <rFont val="Times New Roman"/>
        <family val="1"/>
        <charset val="186"/>
      </rPr>
      <t>pabaigoje</t>
    </r>
  </si>
  <si>
    <r>
      <t xml:space="preserve">Per vienus metus gautinų sumų balansinė vertė </t>
    </r>
    <r>
      <rPr>
        <b/>
        <sz val="10"/>
        <rFont val="Times New Roman"/>
        <family val="1"/>
        <charset val="186"/>
      </rPr>
      <t>(1-2)</t>
    </r>
  </si>
  <si>
    <t>20-ojo VSAFAS „Finansavimo sumos“</t>
  </si>
  <si>
    <t>FINANSAVIMO SUMOS PAGAL ŠALTINĮ, TIKSLINĘ PASKIRTĮ IR JŲ POKYČIAI PER ATASKAITINĮ LAIKOTARPĮ</t>
  </si>
  <si>
    <t>Finansavimo sumos</t>
  </si>
  <si>
    <t>Finansavimo sumų likutis ataskaitinio laikotarpio pradžioje</t>
  </si>
  <si>
    <t>Finansavimo sumų likutis ataskaitinio laikotarpio pabaigoje</t>
  </si>
  <si>
    <t>Perduota kitiems viešojo sektoriaus subjektams</t>
  </si>
  <si>
    <t>Finansavimo sumų sumažėjimas dėl jų perdavimo ne viešojo sektoriaus subjektams</t>
  </si>
  <si>
    <t>Finansavimo sumos (grąžintos)</t>
  </si>
  <si>
    <t>nepiniginiam turtui įsigyti</t>
  </si>
  <si>
    <t>kitoms išlaidoms kompensuoti</t>
  </si>
  <si>
    <t>Iš kitų šaltinių:</t>
  </si>
  <si>
    <t>Iš viso finansavimo sumų</t>
  </si>
  <si>
    <t xml:space="preserve">                                     20-ojo VSAFAS „Finansavimo sumos“</t>
  </si>
  <si>
    <t xml:space="preserve">                                      4 priedas</t>
  </si>
  <si>
    <t>(Informacijos apie finansavimo sumas pagal šaltinį, tikslinę paskirtį ir jų pokyčius per ataskaitinį laikotarpį pateikimo žemesniojo lygio</t>
  </si>
  <si>
    <t>Finansavimo sumų sumažėjimas dėl jų panaudojimo savo veiklai</t>
  </si>
  <si>
    <t xml:space="preserve"> Finansavimo sumų (gautinų) pasikeitimas</t>
  </si>
  <si>
    <t>Iš valstybės biudžeto (išskyrus valstybės biudžeto asignavimų dalį, gautą  iš Europos Sąjungos, užsienio valstybių ir tarptautinių organizacijų):</t>
  </si>
  <si>
    <t>Iš savivaldybės biudžeto (išskyrus  savivaldybės biudžeto asignavimų  dalį, gautą  iš Europos Sąjungos, užsienio valstybių ir tarptautinių organizacijų):</t>
  </si>
  <si>
    <t>___________________________________________________________________________</t>
  </si>
  <si>
    <t>Informacijos apie finansavimo sumas pagal šaltinį, tikslinę paskirtį ir jų pokyčius per ataskaitinį laikotarpį pateikimo žemesniojo lygio</t>
  </si>
  <si>
    <t>finansinių ataskaitų aiškinamajame rašte forma)</t>
  </si>
  <si>
    <t>FINANSAVIMO SUMŲ LIKUČIAI</t>
  </si>
  <si>
    <t>Finansavimo šaltinis</t>
  </si>
  <si>
    <t>Ataskaitinio laikotarpio pradžioje</t>
  </si>
  <si>
    <t>Finansavimo sumos (gautinos)</t>
  </si>
  <si>
    <t>Finansavimo sumos (gautos)</t>
  </si>
  <si>
    <t xml:space="preserve"> Finansavimo sumos (gautinos)</t>
  </si>
  <si>
    <t xml:space="preserve"> Finansavimo sumos (gautos)</t>
  </si>
  <si>
    <t>8=6+7</t>
  </si>
  <si>
    <t>Iš valstybės biudžeto  (išskyrus valstybės biudžeto asignavimų dalį, gautą iš Europos Sąjungos, užsienio valstybių ir tarptautinių organizacijų)</t>
  </si>
  <si>
    <t>Iš savivaldybės biudžeto (išskyrus savivaldybės biudžeto asignavimų dalį, gautą  iš Europos Sąjungos, užsienio valstybių ir tarptautinių organizacijų)</t>
  </si>
  <si>
    <r>
      <t>Finansavimo sumų pergrupavimas</t>
    </r>
    <r>
      <rPr>
        <b/>
        <vertAlign val="superscript"/>
        <sz val="11"/>
        <rFont val="Times New Roman"/>
        <family val="1"/>
        <charset val="186"/>
      </rPr>
      <t>*</t>
    </r>
    <r>
      <rPr>
        <b/>
        <sz val="11"/>
        <rFont val="Times New Roman"/>
        <family val="1"/>
        <charset val="186"/>
      </rPr>
      <t xml:space="preserve"> </t>
    </r>
  </si>
  <si>
    <r>
      <t>finansinių ataskaitų aiškinamajame rašte</t>
    </r>
    <r>
      <rPr>
        <b/>
        <sz val="11"/>
        <rFont val="Times New Roman"/>
        <family val="1"/>
        <charset val="186"/>
      </rPr>
      <t xml:space="preserve"> forma)</t>
    </r>
  </si>
  <si>
    <r>
      <t xml:space="preserve"> Finansavimo sumos (gautos), išskyrus neatlygintinai gautą turtą</t>
    </r>
    <r>
      <rPr>
        <b/>
        <strike/>
        <sz val="11"/>
        <rFont val="Times New Roman"/>
        <family val="1"/>
        <charset val="186"/>
      </rPr>
      <t xml:space="preserve"> </t>
    </r>
  </si>
  <si>
    <r>
      <t xml:space="preserve">Neatlygintinai </t>
    </r>
    <r>
      <rPr>
        <b/>
        <sz val="11"/>
        <rFont val="Times New Roman"/>
        <family val="1"/>
        <charset val="186"/>
      </rPr>
      <t>gautas turtas</t>
    </r>
  </si>
  <si>
    <r>
      <t>Finansavimo sumų sumažėjimas dėl turto</t>
    </r>
    <r>
      <rPr>
        <b/>
        <sz val="11"/>
        <rFont val="Times New Roman"/>
        <family val="1"/>
        <charset val="186"/>
      </rPr>
      <t xml:space="preserve"> pardavimo</t>
    </r>
  </si>
  <si>
    <r>
      <t>2.1</t>
    </r>
    <r>
      <rPr>
        <sz val="11"/>
        <rFont val="Times New Roman"/>
        <family val="1"/>
        <charset val="186"/>
      </rPr>
      <t>.</t>
    </r>
  </si>
  <si>
    <r>
      <t>2.</t>
    </r>
    <r>
      <rPr>
        <sz val="11"/>
        <rFont val="Times New Roman"/>
        <family val="1"/>
        <charset val="186"/>
      </rPr>
      <t>2.</t>
    </r>
  </si>
  <si>
    <r>
      <t>3.</t>
    </r>
    <r>
      <rPr>
        <sz val="11"/>
        <rFont val="Times New Roman"/>
        <family val="1"/>
        <charset val="186"/>
      </rPr>
      <t>2.</t>
    </r>
  </si>
  <si>
    <t xml:space="preserve">   25-ojo VSAFAS „Segmentai“</t>
  </si>
  <si>
    <t xml:space="preserve">   priedas</t>
  </si>
  <si>
    <t>(Informacijos pagal veiklos segmentus pateikimo aukštesniojo ir žemesniojo lygių finansinių ataskaitų aiškinamajame rašte formos pavyzdys)</t>
  </si>
  <si>
    <t>Eil. nr.</t>
  </si>
  <si>
    <t>Finansinių atsaskaitų straipsniai</t>
  </si>
  <si>
    <t>Segmentai</t>
  </si>
  <si>
    <t>Iš  viso</t>
  </si>
  <si>
    <t>Bendros valstybės paslaugos</t>
  </si>
  <si>
    <t>Gynyba</t>
  </si>
  <si>
    <t>Viešoji tvarka ir visuomenės apsauga</t>
  </si>
  <si>
    <t>Ekonomika</t>
  </si>
  <si>
    <t>Aplinkos apsauga</t>
  </si>
  <si>
    <t>Būstas ir komunalinis ūkis</t>
  </si>
  <si>
    <t>Sveikatos apsauga</t>
  </si>
  <si>
    <t>Poilsis, kultūra ir religija</t>
  </si>
  <si>
    <t>Švietimas</t>
  </si>
  <si>
    <t>Socialinė apsauga</t>
  </si>
  <si>
    <t>Paprastojo remonto ir eksploatavimo</t>
  </si>
  <si>
    <t>Nuvertėjimo ir nurašytų sumų</t>
  </si>
  <si>
    <t>1.9.</t>
  </si>
  <si>
    <t>1.10.</t>
  </si>
  <si>
    <t>1.11.</t>
  </si>
  <si>
    <t>1.12.</t>
  </si>
  <si>
    <t>Finansavimo</t>
  </si>
  <si>
    <t>1.13.</t>
  </si>
  <si>
    <t>Kitų paslaugų</t>
  </si>
  <si>
    <t>1.14.</t>
  </si>
  <si>
    <t>Išmokos:</t>
  </si>
  <si>
    <t>3.1.1.</t>
  </si>
  <si>
    <t>3.1.2.</t>
  </si>
  <si>
    <t>3.1.3.</t>
  </si>
  <si>
    <t>3.1.4.</t>
  </si>
  <si>
    <t>3.1.5.</t>
  </si>
  <si>
    <t>3.1.6.</t>
  </si>
  <si>
    <t>3.1.7.</t>
  </si>
  <si>
    <t>3.1.8.</t>
  </si>
  <si>
    <t>3.1.9.</t>
  </si>
  <si>
    <t>3.1.10.</t>
  </si>
  <si>
    <t>3.1.11.</t>
  </si>
  <si>
    <t>3.1.12.</t>
  </si>
  <si>
    <t>(viešojo sektoriaus subjekto, parengusio veiklos rezultatų ataskaitą</t>
  </si>
  <si>
    <t>arba konsoliduotąją veiklos rezultatų ataskaitą,  kodas, adresas)</t>
  </si>
  <si>
    <t>I.1.</t>
  </si>
  <si>
    <t>I.2.</t>
  </si>
  <si>
    <t xml:space="preserve">Iš savivaldybių biudžetų </t>
  </si>
  <si>
    <t>I.3.</t>
  </si>
  <si>
    <t>Iš ES, užsienio valstybių ir tarptautinių organizacijų lėšų</t>
  </si>
  <si>
    <t>I.4.</t>
  </si>
  <si>
    <t>Iš kitų finansavimo šaltinių</t>
  </si>
  <si>
    <t xml:space="preserve">Darbo užmokesčio ir socialinio draudimo </t>
  </si>
  <si>
    <t>DARBO UŽMOKESČIO IR SOCIALINIO DRAUDIMO</t>
  </si>
  <si>
    <t>Nusidėvėjimo ir amortizacijos</t>
  </si>
  <si>
    <t>NUSIDĖVĖJIMO IR AMORTIZACIJOS</t>
  </si>
  <si>
    <t>KOMUNALINIŲ PASLAUGŲ IR ryšių</t>
  </si>
  <si>
    <t>KOMUNALINIŲ PASLAUGŲ IR RYŠIŲ</t>
  </si>
  <si>
    <t xml:space="preserve">Komandiruočių </t>
  </si>
  <si>
    <t>KOMANDIRUOČIŲ</t>
  </si>
  <si>
    <t xml:space="preserve">Transporto </t>
  </si>
  <si>
    <t>TRANSPORTO</t>
  </si>
  <si>
    <t>VI.</t>
  </si>
  <si>
    <t xml:space="preserve">Kvalifikacijos kėlimo </t>
  </si>
  <si>
    <t>KVALIFIKACIJOS KĖLIMO</t>
  </si>
  <si>
    <t>VII.</t>
  </si>
  <si>
    <t>PAPRASTOJO Remonto IR EKSPLOATAVIMO</t>
  </si>
  <si>
    <t>PAPRASTOJO REMONTO IR EKSPLOATAVIMO</t>
  </si>
  <si>
    <t>VIII.</t>
  </si>
  <si>
    <t>IX.</t>
  </si>
  <si>
    <t>SUNAUDOTŲ IR PARDUOTŲ ATSARGŲ SAVIKAINA</t>
  </si>
  <si>
    <t>X.</t>
  </si>
  <si>
    <t>socialinių išmokų</t>
  </si>
  <si>
    <t>XI.</t>
  </si>
  <si>
    <t>nuomos</t>
  </si>
  <si>
    <t>NUOMOS</t>
  </si>
  <si>
    <t>XII.</t>
  </si>
  <si>
    <t>finansavimo</t>
  </si>
  <si>
    <t>XIII.</t>
  </si>
  <si>
    <t>kitų paslaugų</t>
  </si>
  <si>
    <t>KITŲ PASLAUGŲ</t>
  </si>
  <si>
    <t>XIV.</t>
  </si>
  <si>
    <t xml:space="preserve">Kitos </t>
  </si>
  <si>
    <t>Kitos veiklos pajamos</t>
  </si>
  <si>
    <t xml:space="preserve">III. </t>
  </si>
  <si>
    <t>Kitos veiklos sąnaudos</t>
  </si>
  <si>
    <t>PELNO MOKESTIS</t>
  </si>
  <si>
    <t>J.</t>
  </si>
  <si>
    <t>TENKANTIS KONTROLIUOJANČIAJAM SUBJEKTUI</t>
  </si>
  <si>
    <t>TENKANTIS MAŽUMOS DALIAI</t>
  </si>
  <si>
    <t>II.3.</t>
  </si>
  <si>
    <t>(teisės aktais įpareigoto pasirašyti asmens pareigų pavadinimas)</t>
  </si>
  <si>
    <t>4-ojo VSAFAS „Grynojo turto pokyčių ataskaita“</t>
  </si>
  <si>
    <t>(Grynojo turto pokyčių ataskaitos forma)</t>
  </si>
  <si>
    <t>(viešojo sektoriaus subjekto, parengusio grynojo turto pokyčių ataskaitą arba konsoliduotąją grynojo turto pokyčių ataskaitą, kodas, adresas)</t>
  </si>
  <si>
    <t xml:space="preserve">GRYNOJO TURTO POKYČIŲ ATASKAITA*   </t>
  </si>
  <si>
    <t>Pasta-bos Nr.</t>
  </si>
  <si>
    <t>Iš viso</t>
  </si>
  <si>
    <t>Mažu-mos dalis</t>
  </si>
  <si>
    <t>Kiti rezer-vai</t>
  </si>
  <si>
    <t>Sukauptas perviršis ar deficitas prieš nuosavybės metodo įtaką</t>
  </si>
  <si>
    <t>Perimto ilgalaikio turto iš kito viešojo sektoriaus subjekto įtaka</t>
  </si>
  <si>
    <t>x</t>
  </si>
  <si>
    <t>Perduoto arba parduoto ilgalaikio turto kitam subjektui įtaka</t>
  </si>
  <si>
    <t>Kitos  rezervų padidėjimo (sumažėjimo) sumos</t>
  </si>
  <si>
    <t xml:space="preserve">Kiti sudaryti rezervai </t>
  </si>
  <si>
    <t>Kiti panaudoti rezervai</t>
  </si>
  <si>
    <t>Dalininkų (nuosavo) kapitalo padidėjimo (sumažėjimo) sumos</t>
  </si>
  <si>
    <t>Ataskaitinio laikotarpio grynasis perviršis ar deficitas</t>
  </si>
  <si>
    <t>Kitos rezervų padidėjimo (sumažėjimo) sumos</t>
  </si>
  <si>
    <t xml:space="preserve"> __________________</t>
  </si>
  <si>
    <t>*Pažymėti ataskaitos laukai nepildomi.</t>
  </si>
  <si>
    <t>5-ojo VSAFAS „Pinigų srautų ataskaita“</t>
  </si>
  <si>
    <t>(viešojo sektoriaus subjekto, parengusio pinigų srautų ataskaitą (konsoliduotąją pinigų srautų ataskaitą), kodas, adresas)</t>
  </si>
  <si>
    <t>PINIGŲ SRAUTŲ ATASKAITA</t>
  </si>
  <si>
    <t>3</t>
  </si>
  <si>
    <t>PAGRINDINĖS VEIKLOS PINIGŲ SRAUTAI</t>
  </si>
  <si>
    <t>Įplaukos</t>
  </si>
  <si>
    <t>Finansavimo sumos kitoms išlaidoms ir atsargoms:</t>
  </si>
  <si>
    <t>Iš valstybės biudžeto</t>
  </si>
  <si>
    <t>Iš mokesčių</t>
  </si>
  <si>
    <t>Iš socialinių įmokų</t>
  </si>
  <si>
    <t>I.5.</t>
  </si>
  <si>
    <t>Gautos palūkanos</t>
  </si>
  <si>
    <t>I.6.</t>
  </si>
  <si>
    <t>Kitos įplaukos</t>
  </si>
  <si>
    <t>Pervestos lėšos</t>
  </si>
  <si>
    <t>Į valstybės biudžetą</t>
  </si>
  <si>
    <t>Į savivaldybių biudžetus</t>
  </si>
  <si>
    <t>ES, užsienio valstybėms ir tarptautinėms organizacijoms</t>
  </si>
  <si>
    <t>Kitiems subjektams</t>
  </si>
  <si>
    <t>Išmokos</t>
  </si>
  <si>
    <t>Socialinių išmokų</t>
  </si>
  <si>
    <t>Kitų paslaugų įsigijimo</t>
  </si>
  <si>
    <t>Sumokėtos palūkanos</t>
  </si>
  <si>
    <t>Kitos išmokos</t>
  </si>
  <si>
    <t>INVESTICINĖS VEIKLOS PINIGŲ SRAUTAI</t>
  </si>
  <si>
    <t>Ilgalaikio turto (išskyrus finansinį) ir biologinio turto įsigijimas</t>
  </si>
  <si>
    <t>Ilgalaikio turto (išskyrus finansinį) ir biologinio turto perleidimas</t>
  </si>
  <si>
    <t>Ilgalaikio finansinio turto įsigijimas</t>
  </si>
  <si>
    <t>Ilgalaikio finansinio turto perleidimas</t>
  </si>
  <si>
    <t>Terminuotųjų indėlių (padidėjimas) sumažėjimas</t>
  </si>
  <si>
    <t>Kiti investicinės veiklos pinigų srautai</t>
  </si>
  <si>
    <t>FINANSINĖS VEIKLOS PINIGŲ SRAUTAI</t>
  </si>
  <si>
    <t>Įplaukos iš gautų paskolų</t>
  </si>
  <si>
    <t>Kiti finansinės veiklos pinigų srautai</t>
  </si>
  <si>
    <t>Pinigų ir pinigų ekvivalentų padidėjimas (sumažėjimas)</t>
  </si>
  <si>
    <t>Pinigai ir pinigų ekvivalentai ataskaitinio laikotarpio pradžioje</t>
  </si>
  <si>
    <t>Pinigai ir pinigų ekvivalentai ataskaitinio laikotarpio pabaigoje</t>
  </si>
  <si>
    <t>Tiesioginiai pinigų srautai</t>
  </si>
  <si>
    <t>Netiesioginiai pinigų srautai</t>
  </si>
  <si>
    <t>Netiesioginiaipinigų srautai</t>
  </si>
  <si>
    <t>I.1.1</t>
  </si>
  <si>
    <t>I.1.2</t>
  </si>
  <si>
    <t>I.1.3</t>
  </si>
  <si>
    <t>Iš ES, užsienio valstybių ir tarptautinių organizacijų</t>
  </si>
  <si>
    <t>I.1.4</t>
  </si>
  <si>
    <t>1.3.</t>
  </si>
  <si>
    <t>Už suteiktas paslaugas iš pirkėjų</t>
  </si>
  <si>
    <t>Už suteiktas paslaugas iš biudžeto</t>
  </si>
  <si>
    <t>I.7.</t>
  </si>
  <si>
    <t xml:space="preserve">Į kitus išteklių fondus </t>
  </si>
  <si>
    <t xml:space="preserve"> Viešojo sektoriaus subjektams</t>
  </si>
  <si>
    <t>Darbo užmokesčio ir socialinio draudimo</t>
  </si>
  <si>
    <t>Komunalinių paslaugų ir ryšių</t>
  </si>
  <si>
    <t>Komandiruočių</t>
  </si>
  <si>
    <t>Transporto</t>
  </si>
  <si>
    <t>Kvalifikacijos kėlimo</t>
  </si>
  <si>
    <t>III.7</t>
  </si>
  <si>
    <t>Atsargų įsigijimo</t>
  </si>
  <si>
    <t>III.8</t>
  </si>
  <si>
    <t>III.9</t>
  </si>
  <si>
    <t>Nuomos</t>
  </si>
  <si>
    <t>III.10</t>
  </si>
  <si>
    <t>III.11</t>
  </si>
  <si>
    <t>III.12</t>
  </si>
  <si>
    <t>Finansinės nuomos (lizingo) įsipareigojimų apmokėjimas</t>
  </si>
  <si>
    <t>IV.3</t>
  </si>
  <si>
    <t>IV.4</t>
  </si>
  <si>
    <t xml:space="preserve">Grąžintos ir perduotos finansavimo sumos ilgalaikiam ir biologiniam turtui įsigyti </t>
  </si>
  <si>
    <t>Gauti dividendai</t>
  </si>
  <si>
    <t>VALIUTOS KURSŲ PASIKEITIMO ĮTAKA PINIGŲ IR PINIGŲ EKVIVALENTŲ LIKUČIUI</t>
  </si>
  <si>
    <t xml:space="preserve"> (parašas) </t>
  </si>
  <si>
    <t>Ataskaitinio laikotarpio pabaigoje</t>
  </si>
  <si>
    <t>X</t>
  </si>
  <si>
    <t>1.1.</t>
  </si>
  <si>
    <t>1.2.</t>
  </si>
  <si>
    <t>2.1.</t>
  </si>
  <si>
    <t>2.2.</t>
  </si>
  <si>
    <t>3.1.</t>
  </si>
  <si>
    <t>3.2.</t>
  </si>
  <si>
    <t>4.1.</t>
  </si>
  <si>
    <t>4.2.</t>
  </si>
  <si>
    <t>5.1.</t>
  </si>
  <si>
    <t>5.2.</t>
  </si>
  <si>
    <t>_____________________________</t>
  </si>
  <si>
    <t>Straipsnio pavadinimas</t>
  </si>
  <si>
    <t xml:space="preserve">vadovas) </t>
  </si>
  <si>
    <t>(vyriausiasis buhalteris (buhalteris))                                                                                             (parašas)</t>
  </si>
  <si>
    <t>(vyriausiasis buhalteris (buhalteris))</t>
  </si>
  <si>
    <t>(Žemesniojo lygio viešojo sektoriaus subjektų, išskyrus mokesčių fondus ir išteklių fondus,</t>
  </si>
  <si>
    <t>___________</t>
  </si>
  <si>
    <t xml:space="preserve">(viešojo sektoriaus subjekto vadovas arba jo įgaliotas administracijos vadovas)                    </t>
  </si>
  <si>
    <t xml:space="preserve"> (parašas)</t>
  </si>
  <si>
    <t>_____________</t>
  </si>
  <si>
    <t xml:space="preserve">(vyriausiasis buhalteris (buhalteris))                                                                                      </t>
  </si>
  <si>
    <t xml:space="preserve">  (parašas)</t>
  </si>
  <si>
    <t xml:space="preserve">(vyriausiasis buhalteris (buhalteris), jeigu privaloma pagal teisės aktus) </t>
  </si>
  <si>
    <t xml:space="preserve">(viešojo sektoriaus subjekto vadovas arba jo įgaliotas administracijos </t>
  </si>
  <si>
    <t>vadovas)</t>
  </si>
  <si>
    <t xml:space="preserve">______________________________________________________                      </t>
  </si>
  <si>
    <t>9-ojo VSAFAS „Mokesčių ir socialinių įmokų pajamos“</t>
  </si>
  <si>
    <t>Pridėtinės vertės mokestis</t>
  </si>
  <si>
    <t>Akcizai</t>
  </si>
  <si>
    <t>Gyventojų pajamų mokestis</t>
  </si>
  <si>
    <t>Nekilnojamojo turto mokestis</t>
  </si>
  <si>
    <t>Žemės mokestis</t>
  </si>
  <si>
    <t>Mokestis už valstybinius gamtos išteklius</t>
  </si>
  <si>
    <t>Naftos ir dujų išteklių mokestis</t>
  </si>
  <si>
    <t>Mokestis už aplinkos teršimą</t>
  </si>
  <si>
    <t>Paveldimo turto mokestis</t>
  </si>
  <si>
    <t>Loterijų ir azartinių lošimų mokestis</t>
  </si>
  <si>
    <t>Pelno mokestis</t>
  </si>
  <si>
    <t>22.</t>
  </si>
  <si>
    <t>Atskaitymai nuo pajamų pagal Lietuvos Respublikos miškų įstatymą</t>
  </si>
  <si>
    <t>25.</t>
  </si>
  <si>
    <t>Mokestis už valstybės turto naudojimą patikėjimo teise</t>
  </si>
  <si>
    <t>Socialinis mokestis</t>
  </si>
  <si>
    <t>Muitai ir kiti importo mokesčiai, išskyrus PVM ir akcizus</t>
  </si>
  <si>
    <t>Eksporto mokesčiai</t>
  </si>
  <si>
    <t>4.3.</t>
  </si>
  <si>
    <t>Kiti tarptautinės prekybos ir sandorių mokesčiai</t>
  </si>
  <si>
    <t>5.3.</t>
  </si>
  <si>
    <t>5.4.</t>
  </si>
  <si>
    <t xml:space="preserve">4 priedas      </t>
  </si>
  <si>
    <t>(Informacijos apie mokesčių sumas pagal atskirą mokestį pateikimo žemesniojo lygio finansinių ataskaitų aiškinamajame rašte formos pavyzdys)</t>
  </si>
  <si>
    <t xml:space="preserve">                </t>
  </si>
  <si>
    <t>Eil.Nr.</t>
  </si>
  <si>
    <t>Mokesčio pavadinimas</t>
  </si>
  <si>
    <t>Mokesčiai, gauti avansu, ataskaitinio laikotarpio pabaigoje*</t>
  </si>
  <si>
    <t>Grąžintini mokesčiai ir jų permokos ataskaitinio laikotarpio pabaigoje*</t>
  </si>
  <si>
    <t>Pajamų ir pelno mokesčių iš viso:</t>
  </si>
  <si>
    <t>Turto mokesčių iš viso:</t>
  </si>
  <si>
    <t>Prekių ir paslaugų mokesčių iš viso:</t>
  </si>
  <si>
    <t xml:space="preserve">Cukraus sektoriaus mokesčiai </t>
  </si>
  <si>
    <t>Tarptautinės prekybos ir sandorių mokesčių iš viso:</t>
  </si>
  <si>
    <t>Kitų mokesčių iš viso:</t>
  </si>
  <si>
    <t>5.5.</t>
  </si>
  <si>
    <t>Kiti</t>
  </si>
  <si>
    <t>Mokesčių sumų iš viso</t>
  </si>
  <si>
    <t>* Nurodomos sumos yra įvertintos 17-ojo VSAFAS „Finansinis turtas ir finansiniai įsipareigojimai“ nustatyta tvarka.</t>
  </si>
  <si>
    <t>5=3+4</t>
  </si>
  <si>
    <r>
      <t xml:space="preserve">MOKESČIŲ </t>
    </r>
    <r>
      <rPr>
        <b/>
        <sz val="11"/>
        <rFont val="Times New Roman"/>
        <family val="1"/>
        <charset val="186"/>
      </rPr>
      <t>SUMOS PAGAL ATSKIRĄ MOKESTĮ</t>
    </r>
  </si>
  <si>
    <r>
      <t xml:space="preserve">Apskaičiuota mokesčių pajamų </t>
    </r>
    <r>
      <rPr>
        <b/>
        <sz val="11"/>
        <rFont val="Times New Roman"/>
        <family val="1"/>
        <charset val="186"/>
      </rPr>
      <t>suma bendrąja verte per ataskaitinį laikotarpį</t>
    </r>
    <r>
      <rPr>
        <b/>
        <sz val="11"/>
        <color indexed="10"/>
        <rFont val="Times New Roman"/>
        <family val="1"/>
        <charset val="186"/>
      </rPr>
      <t/>
    </r>
  </si>
  <si>
    <r>
      <t>Gautinos mokesčių sumos ataskaitinio laikotarpio pabaigoje</t>
    </r>
    <r>
      <rPr>
        <sz val="11"/>
        <rFont val="Times New Roman"/>
        <family val="1"/>
        <charset val="186"/>
      </rPr>
      <t>*</t>
    </r>
  </si>
  <si>
    <t>10-ojo VSAFAS „Kitos pajamos“</t>
  </si>
  <si>
    <t>(Informacijos apie pagrindinės veiklos kitas pajamas pateikimo žemesniojo ir aukštesniojo lygių finansinių ataskaitų aiškinamajame rašte forma)</t>
  </si>
  <si>
    <t>Pajamos iš rinkliavų</t>
  </si>
  <si>
    <t>Ilgalaikio materialiojo, nematerialiojo ir biologinio turto pardavimo pelnas</t>
  </si>
  <si>
    <t>Suteiktų paslaugų pajamos**</t>
  </si>
  <si>
    <t>Kitos</t>
  </si>
  <si>
    <t>_______________________</t>
  </si>
  <si>
    <t>(Informacijos apie kitos veiklos pajamas ir sąnaudas pateikimo žemesniojo ir aukštesniojo lygių finansinių ataskaitų aiškinamajame rašte forma)</t>
  </si>
  <si>
    <t>1.1</t>
  </si>
  <si>
    <t xml:space="preserve">Pajamos iš atsargų pardavimo </t>
  </si>
  <si>
    <t>1.2</t>
  </si>
  <si>
    <t>1.3</t>
  </si>
  <si>
    <t>Nuomos pajamos</t>
  </si>
  <si>
    <t>1.4</t>
  </si>
  <si>
    <t>Suteiktų paslaugų, išskyrus nuomą, pajamos**</t>
  </si>
  <si>
    <t>1.5</t>
  </si>
  <si>
    <t>Pervestinos į biudžetą kitos veiklos pajamos</t>
  </si>
  <si>
    <t>3.1</t>
  </si>
  <si>
    <t>Sunaudotų ir parduotų atsargų savikaina</t>
  </si>
  <si>
    <t>3.2</t>
  </si>
  <si>
    <t>Nuostoliai iš ilgalaikio turto perleidimo</t>
  </si>
  <si>
    <t>3.3</t>
  </si>
  <si>
    <t>Ilgalaikio turto nusidėvėjimo ir amortizacijos sąnaudos</t>
  </si>
  <si>
    <t>3.4</t>
  </si>
  <si>
    <t>Paslaugų sąnaudos</t>
  </si>
  <si>
    <t>3.5</t>
  </si>
  <si>
    <t>Darbo užmokesčio ir socialinio draudimo sąnaudos</t>
  </si>
  <si>
    <t>3.6</t>
  </si>
  <si>
    <t>Kitos veiklos rezultatas</t>
  </si>
  <si>
    <r>
      <t xml:space="preserve">Apskaičiuotos </t>
    </r>
    <r>
      <rPr>
        <b/>
        <sz val="10"/>
        <rFont val="Times New Roman"/>
        <family val="1"/>
        <charset val="186"/>
      </rPr>
      <t>pagrindinės veiklos kitos pajamos</t>
    </r>
  </si>
  <si>
    <r>
      <t xml:space="preserve">Pervestinos į biudžetą pagrindinės </t>
    </r>
    <r>
      <rPr>
        <b/>
        <sz val="10"/>
        <rFont val="Times New Roman"/>
        <family val="1"/>
        <charset val="186"/>
      </rPr>
      <t>veiklos kitos pajamos</t>
    </r>
  </si>
  <si>
    <t>12-ojo VSAFAS „Ilgalaikis materialusis turtas“</t>
  </si>
  <si>
    <t>(Informacijos apie ilgalaikio materialiojo turto balansinės vertės pasikeitimą per ataskaitinį laikotarpį pateikimo žemesniojo ir aukštesniojo lygių aiškinamajame rašte forma)</t>
  </si>
  <si>
    <t>ILGALAIKIO MATERIALIOJO TURTO BALANSINĖS VERTĖS PASIKEITIMAS PER ATASKAITINĮ LAIKOTARPĮ*</t>
  </si>
  <si>
    <t xml:space="preserve">Eil. Nr. </t>
  </si>
  <si>
    <t>Infrastru-ktūros ir kiti statiniai</t>
  </si>
  <si>
    <t>Nekilno-jamosios kultūros vertybės</t>
  </si>
  <si>
    <t>Trans-porto priemonės</t>
  </si>
  <si>
    <t>Kilnoja-mosios kultūros vertybės</t>
  </si>
  <si>
    <t>Kitas ilgalaikis materialusis turtas</t>
  </si>
  <si>
    <t>Nebaigta statyba</t>
  </si>
  <si>
    <t>Išanksti-niai apmo-kėjimai</t>
  </si>
  <si>
    <t>Gyvena-mieji</t>
  </si>
  <si>
    <t>Kiti pastatai</t>
  </si>
  <si>
    <t>Kitos vertybės</t>
  </si>
  <si>
    <t>Įsigijimo ar pasigaminimo savikaina ataskaitinio laikotarpio pradžioje</t>
  </si>
  <si>
    <t>Įsigijimai per ataskaitinį laikotarpį (2.1+2.2)</t>
  </si>
  <si>
    <t xml:space="preserve">       </t>
  </si>
  <si>
    <t>pirkto turto įsigijimo savikaina</t>
  </si>
  <si>
    <t>neatlygintinai gauto turto įsigijimo savikaina</t>
  </si>
  <si>
    <t>Parduoto, perduoto ir  nurašyto turto suma per ataskaitinį laikotarpį (3.1+3.2+3.3)</t>
  </si>
  <si>
    <t>parduoto</t>
  </si>
  <si>
    <t>perduoto</t>
  </si>
  <si>
    <t>nurašyto</t>
  </si>
  <si>
    <t>Įsigijimo ar pasigaminimo savikaina ataskaitinio laikotarpio pabaigoje (1+2-3+/-4)</t>
  </si>
  <si>
    <t>Sukaupta nusidėvėjimo suma ataskaitinio laikotarpio pradžioje</t>
  </si>
  <si>
    <t>Neatlygintinai gauto turto sukaupta nusidėvėjimo suma**</t>
  </si>
  <si>
    <t>Apskaičiuota nusidėvėjimo suma per  ataskaitinį laikotarpį</t>
  </si>
  <si>
    <t>Sukaupta parduoto, perduoto ir nurašyto turto nusidėvėjimo suma (9.1+9.2+9.3)</t>
  </si>
  <si>
    <t>9.1.</t>
  </si>
  <si>
    <t>9.2.</t>
  </si>
  <si>
    <t>9.3.</t>
  </si>
  <si>
    <t>Sukaupta nusidėvėjimo suma ataskaitinio laikotarpio pabaigoje (6+7+8-9+/-10)</t>
  </si>
  <si>
    <t>Nuvertėjimo suma ataskaitinio laikotarpio pradžioje</t>
  </si>
  <si>
    <t>Neatlygintinai gauto turto sukaupta nuvertėjimo suma**</t>
  </si>
  <si>
    <t xml:space="preserve">Apskaičiuota nuvertėjimo suma per ataskaitinį laikotarpį </t>
  </si>
  <si>
    <t>Panaikinta nuvertėjimo suma per ataskaitinį laikotarpį</t>
  </si>
  <si>
    <t>Sukaupta parduoto, perduoto ir nurašyto turto nuvertėjimo suma (16.1+16.2+16.3)</t>
  </si>
  <si>
    <t>16.1.</t>
  </si>
  <si>
    <t>16.2.</t>
  </si>
  <si>
    <t>16.3.</t>
  </si>
  <si>
    <t>22.1.</t>
  </si>
  <si>
    <t>22.2.</t>
  </si>
  <si>
    <t>22.3.</t>
  </si>
  <si>
    <t>* - Pažymėti ataskaitos laukai nepildomi.</t>
  </si>
  <si>
    <t>**- Kito subjekto sukaupta turto nusidėvėjimo arba nuvertėjimo suma iki perdavimo.</t>
  </si>
  <si>
    <t>1.4.</t>
  </si>
  <si>
    <t>1.5.</t>
  </si>
  <si>
    <t>1.6.</t>
  </si>
  <si>
    <t>2.3.</t>
  </si>
  <si>
    <t>                                                                                                                6-ojo VSAFAS „Finansinių ataskaitų aiškinamasis raštas“</t>
  </si>
  <si>
    <t xml:space="preserve">                                                                                                                6 priedas               </t>
  </si>
  <si>
    <t>(Informacijos apie išankstinius apmokėjimus pateikimo žemesniojo ir aukštesniojo lygių finansinių ataskaitų aiškinamajame rašte forma)</t>
  </si>
  <si>
    <t>INFORMACIJA APIE IŠANKSTINIUS APMOKĖJIMUS</t>
  </si>
  <si>
    <t>Išankstinių apmokėjimų įsigijimo savikaina</t>
  </si>
  <si>
    <t>Išankstiniai apmokėjimai tiekėjams</t>
  </si>
  <si>
    <t>Išankstiniai apmokėjimai viešojo sektoriaus subjektams pavedimams vykdyti</t>
  </si>
  <si>
    <t>Išankstiniai mokesčių mokėjimai</t>
  </si>
  <si>
    <t>Išankstiniai mokėjimai Europos Sąjungai</t>
  </si>
  <si>
    <t>Išankstiniai apmokėjimai darbuotojams</t>
  </si>
  <si>
    <t>Kiti išanktiniai apmokėjimai</t>
  </si>
  <si>
    <t>1.7.</t>
  </si>
  <si>
    <t>Ateinančių laikotarpių sąnaudos ne viešojo sektoriaus subjektų pavedimams vykdyti</t>
  </si>
  <si>
    <t>1.8.</t>
  </si>
  <si>
    <t>Kitos ateinančių laikotarpių sąnaudos</t>
  </si>
  <si>
    <t>Išankstinių apmokėjimų nuvertėjimas</t>
  </si>
  <si>
    <t>Išankstinių apmokėjimų balansinė vertė (1-2)</t>
  </si>
  <si>
    <t>2.5.</t>
  </si>
  <si>
    <t>2.6.</t>
  </si>
  <si>
    <t>3.3.</t>
  </si>
  <si>
    <t>3.4.</t>
  </si>
  <si>
    <t>3.5.</t>
  </si>
  <si>
    <t xml:space="preserve">                         8-ojo VSAFAS „Atsargos“</t>
  </si>
  <si>
    <t xml:space="preserve">                         1 priedas</t>
  </si>
  <si>
    <t>(Informacijos apie balansinę atsargų vertę pateikimo žemesniojo lygio finansinių ataskaitų aiškinamajame rašte forma)</t>
  </si>
  <si>
    <t>ATSARGŲ VERTĖS PASIKEITIMAS PER ATASKAITINĮ LAIKOTARPĮ*</t>
  </si>
  <si>
    <t>Pagaminta produkcija ir atsargos, skirtos parduoti</t>
  </si>
  <si>
    <t xml:space="preserve">nebaigta gaminti produkcija </t>
  </si>
  <si>
    <t>nebaigtos vykdyti sutartys</t>
  </si>
  <si>
    <t>pagaminta produkcija</t>
  </si>
  <si>
    <t>atsargos, skirtos parduoti</t>
  </si>
  <si>
    <t>Atsargų įsigijimo vertė ataskaitinio laikotarpio pradžioje</t>
  </si>
  <si>
    <t>įsigyto turto įsigijimo savikaina</t>
  </si>
  <si>
    <t>nemokamai gautų atsargų įsigijimo savikaina</t>
  </si>
  <si>
    <t>Atsargų sumažėjimas per ataskaitinį laikotarpį  (3.1+3.2+3.3+3.4)</t>
  </si>
  <si>
    <t>Parduota</t>
  </si>
  <si>
    <t>Perleista (paskirstyta)</t>
  </si>
  <si>
    <t>Sunaudota veikloje</t>
  </si>
  <si>
    <t>Kiti nurašymai</t>
  </si>
  <si>
    <t>Pergrupavimai (+/-)</t>
  </si>
  <si>
    <t>Atsargų įsigijimo vertė ataskaitinio laikotarpio pabaigoje (1+2-3+/-4)</t>
  </si>
  <si>
    <t>Atsargų nuvertėjimas ataskaitinio laikotarpio pradžioje</t>
  </si>
  <si>
    <t>Nemokamai arba už simbolinį atlygį gautų atsargų sukaupta nuvertėjimo suma (iki perdavimo)</t>
  </si>
  <si>
    <t>Per ataskaitinį laikotarpį parduotų, perleistų (paskirstytų), sunaudotų ir nurašytų atsargų nuvertėjimas (10.1+10.2+10.3+10.4)</t>
  </si>
  <si>
    <t>10.1.</t>
  </si>
  <si>
    <t>10.2.</t>
  </si>
  <si>
    <t>10.3.</t>
  </si>
  <si>
    <t>10.4.</t>
  </si>
  <si>
    <t>Nuvertėjimo pergrupavimai (+/-)</t>
  </si>
  <si>
    <t>Atsargų balansinė vertė ataskaitinio laikotarpio pradžioje (1-6)</t>
  </si>
  <si>
    <t>_______________________________</t>
  </si>
  <si>
    <t>*Reikšmingos sumos turi būti detalizuojamos aiškinamojo rašto tekste.</t>
  </si>
  <si>
    <t xml:space="preserve">        2 priedas</t>
  </si>
  <si>
    <r>
      <t>Įsigyta atsargų per ataskaitinį laikotarpį:</t>
    </r>
    <r>
      <rPr>
        <sz val="9"/>
        <rFont val="Times New (W1)"/>
        <family val="1"/>
      </rPr>
      <t xml:space="preserve"> </t>
    </r>
    <r>
      <rPr>
        <sz val="9"/>
        <rFont val="Times New (W1)"/>
        <charset val="186"/>
      </rPr>
      <t>(2.1+2.2)</t>
    </r>
  </si>
  <si>
    <r>
      <t>Atsargų nuvertėjimas</t>
    </r>
    <r>
      <rPr>
        <b/>
        <sz val="9"/>
        <rFont val="Times New Roman"/>
        <family val="1"/>
        <charset val="186"/>
      </rPr>
      <t xml:space="preserve"> </t>
    </r>
    <r>
      <rPr>
        <sz val="9"/>
        <rFont val="Times New Roman"/>
        <family val="1"/>
        <charset val="186"/>
      </rPr>
      <t xml:space="preserve">per ataskaitinį laikotarpį </t>
    </r>
  </si>
  <si>
    <r>
      <t>Atsargų nuvertėjimo</t>
    </r>
    <r>
      <rPr>
        <b/>
        <sz val="9"/>
        <rFont val="Times New Roman"/>
        <family val="1"/>
        <charset val="186"/>
      </rPr>
      <t xml:space="preserve"> </t>
    </r>
    <r>
      <rPr>
        <sz val="9"/>
        <rFont val="Times New Roman"/>
        <family val="1"/>
        <charset val="186"/>
      </rPr>
      <t>atkūrimo per ataskaitinį laikotarpį suma</t>
    </r>
  </si>
  <si>
    <r>
      <t xml:space="preserve">Atsargų nuvertėjimas ataskaitinio laikotarpio pabaigoje </t>
    </r>
    <r>
      <rPr>
        <b/>
        <sz val="9"/>
        <rFont val="Times New Roman"/>
        <family val="1"/>
        <charset val="186"/>
      </rPr>
      <t>(6+7+8-9-10+/-11)</t>
    </r>
  </si>
  <si>
    <r>
      <t>Atsargų balansinė vertė ataskaitinio laikotarpio pabaigoje (5-</t>
    </r>
    <r>
      <rPr>
        <b/>
        <sz val="9"/>
        <rFont val="Times New Roman"/>
        <family val="1"/>
        <charset val="186"/>
      </rPr>
      <t>12)</t>
    </r>
  </si>
  <si>
    <t>Eil. Nr.</t>
  </si>
  <si>
    <t>1.</t>
  </si>
  <si>
    <t>1 priedas</t>
  </si>
  <si>
    <t>2.</t>
  </si>
  <si>
    <t>2 priedas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</si>
  <si>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</si>
  <si>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</si>
  <si>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</si>
  <si>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</si>
  <si>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</si>
  <si>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</si>
  <si>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</si>
  <si>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</si>
  <si>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</si>
  <si>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</si>
  <si>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</si>
  <si>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</si>
  <si>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</si>
  <si>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5 priedas</t>
  </si>
  <si>
    <t>16.</t>
  </si>
  <si>
    <t>17.</t>
  </si>
  <si>
    <t>18.</t>
  </si>
  <si>
    <t>19.</t>
  </si>
  <si>
    <t>20.</t>
  </si>
  <si>
    <t>21.</t>
  </si>
  <si>
    <t>8 priedas</t>
  </si>
  <si>
    <t>23.</t>
  </si>
  <si>
    <t>24.</t>
  </si>
  <si>
    <t>26.</t>
  </si>
  <si>
    <t>7 priedas</t>
  </si>
  <si>
    <t>12 priedas</t>
  </si>
  <si>
    <t>2-ojo VSAFAS „Finansinės būklės ataskaita“</t>
  </si>
  <si>
    <t>(viešojo sektoriaus subjekto arba viešojo sektoriaus subjektų grupės pavadinimas)</t>
  </si>
  <si>
    <t>FINANSINĖS BŪKLĖS ATASKAITA</t>
  </si>
  <si>
    <t>(data)</t>
  </si>
  <si>
    <t>Straipsniai</t>
  </si>
  <si>
    <t xml:space="preserve">Pastabos Nr. </t>
  </si>
  <si>
    <t>Paskutinė ataskaitinio laikotarpio diena</t>
  </si>
  <si>
    <t>Paskutinė praėjusio ataskaitinio laikotarpio diena</t>
  </si>
  <si>
    <t>A.</t>
  </si>
  <si>
    <t>ILGALAIKIS TURTAS</t>
  </si>
  <si>
    <t>I.</t>
  </si>
  <si>
    <t>Nematerialusis turtas</t>
  </si>
  <si>
    <t>II.</t>
  </si>
  <si>
    <t>Ilgalaikis materialusis turtas</t>
  </si>
  <si>
    <t>III.</t>
  </si>
  <si>
    <t>Ilgalaikis finansinis turtas</t>
  </si>
  <si>
    <t>IV.</t>
  </si>
  <si>
    <t>B.</t>
  </si>
  <si>
    <t>C.</t>
  </si>
  <si>
    <t>TRUMPALAIKIS TURTAS</t>
  </si>
  <si>
    <t>Atsargos</t>
  </si>
  <si>
    <t>I.1</t>
  </si>
  <si>
    <t>I.2</t>
  </si>
  <si>
    <t>Ilgalaikis materialusis ir biologinis turtas, skirtas parduoti</t>
  </si>
  <si>
    <t>Išankstiniai apmokėjimai</t>
  </si>
  <si>
    <t>III.1</t>
  </si>
  <si>
    <t>Gautinos trumpalaikės finansinės sumos</t>
  </si>
  <si>
    <t>III.2</t>
  </si>
  <si>
    <t>Gautini mokesčiai ir socialinės įmokos</t>
  </si>
  <si>
    <t>III.3</t>
  </si>
  <si>
    <t>Gautinos finansavimo sumos</t>
  </si>
  <si>
    <t>III.4</t>
  </si>
  <si>
    <t>Gautinos sumos už turto naudojimą, parduotas prekes, turtą, paslaugas</t>
  </si>
  <si>
    <t>III.5</t>
  </si>
  <si>
    <t>Sukauptos gautinos sumos</t>
  </si>
  <si>
    <t>III.6</t>
  </si>
  <si>
    <t>Kitos gautinos sumos</t>
  </si>
  <si>
    <t>Trumpalaikės investicijos</t>
  </si>
  <si>
    <t>V.</t>
  </si>
  <si>
    <t>Pinigai ir pinigų ekvivalentai</t>
  </si>
  <si>
    <t>IŠ VISO TURTO:</t>
  </si>
  <si>
    <t>D.</t>
  </si>
  <si>
    <t>FINANSAVIMO SUMOS</t>
  </si>
  <si>
    <t xml:space="preserve">Iš valstybės biudžeto </t>
  </si>
  <si>
    <t>Iš savivaldybės biudžeto</t>
  </si>
  <si>
    <t>Iš Europos Sąjungos, užsienio valstybių ir tarptautinių organizacijų</t>
  </si>
  <si>
    <t xml:space="preserve">IV. </t>
  </si>
  <si>
    <t>Iš kitų šaltinių</t>
  </si>
  <si>
    <t>E.</t>
  </si>
  <si>
    <t>ĮSIPAREIGOJIMAI</t>
  </si>
  <si>
    <t>Ilgalaikiai įsipareigojimai</t>
  </si>
  <si>
    <t>Ilgalaikiai finansiniai įsipareigojimai</t>
  </si>
  <si>
    <t>Ilgalaikiai atidėjiniai</t>
  </si>
  <si>
    <t>I.3</t>
  </si>
  <si>
    <t>Kiti ilgalaikiai įsipareigojimai</t>
  </si>
  <si>
    <t>Trumpalaikiai įsipareigojimai</t>
  </si>
  <si>
    <t>II.1</t>
  </si>
  <si>
    <t>Ilgalaikių atidėjinių einamųjų metų dalis ir trumpalaikiai atidėjiniai</t>
  </si>
  <si>
    <t>II.2</t>
  </si>
  <si>
    <t>Ilgalaikių įsipareigojimų einamųjų metų dalis</t>
  </si>
  <si>
    <t>II.3</t>
  </si>
  <si>
    <t>Trumpalaikiai finansiniai įsipareigojimai</t>
  </si>
  <si>
    <t>II.4</t>
  </si>
  <si>
    <t>Mokėtinos subsidijos, dotacijos ir finansavimo sumos</t>
  </si>
  <si>
    <t>II.5</t>
  </si>
  <si>
    <t>Mokėtinos sumos į Europos Sąjungos biudžetą</t>
  </si>
  <si>
    <t>II.6</t>
  </si>
  <si>
    <t>Mokėtinos sumos į biudžetus ir fondus</t>
  </si>
  <si>
    <t>II.7</t>
  </si>
  <si>
    <t>Mokėtinos socialinės išmokos</t>
  </si>
  <si>
    <t>II.8</t>
  </si>
  <si>
    <t>Grąžintini mokesčiai, įmokos ir jų permokos</t>
  </si>
  <si>
    <t>Tiekėjams mokėtinos sumos</t>
  </si>
  <si>
    <t>II.10</t>
  </si>
  <si>
    <t>Sukauptos mokėtinos sumos</t>
  </si>
  <si>
    <t>II.11</t>
  </si>
  <si>
    <t>Kiti trumpalaikiai įsipareigojimai</t>
  </si>
  <si>
    <t>F.</t>
  </si>
  <si>
    <t>GRYNASIS TURTAS</t>
  </si>
  <si>
    <t>Rezervai</t>
  </si>
  <si>
    <t>Nuosavybės metodo įtaka</t>
  </si>
  <si>
    <t>Sukauptas perviršis ar deficitas</t>
  </si>
  <si>
    <t>Einamųjų metų perviršis ar deficitas</t>
  </si>
  <si>
    <t>Ankstesnių metų perviršis ar deficitas</t>
  </si>
  <si>
    <t>(vardas ir pavardė)</t>
  </si>
  <si>
    <t>(Žemesniojo lygio viešojo sektoriaus subjektų, išskyrus mokesčių fondus ir išteklių fondus, finansinės būklės ataskaitos forma)</t>
  </si>
  <si>
    <t>Plėtros darbai</t>
  </si>
  <si>
    <t>Programinė įranga ir jos licencijos</t>
  </si>
  <si>
    <t>Kitas nematerialusis turtas</t>
  </si>
  <si>
    <t>I.4</t>
  </si>
  <si>
    <t>Nebaigti projektai ir išankstiniai mokėjimai</t>
  </si>
  <si>
    <t>I.5</t>
  </si>
  <si>
    <t>Prestižas</t>
  </si>
  <si>
    <t>Žemė</t>
  </si>
  <si>
    <t>Pastatai</t>
  </si>
  <si>
    <t>Infrastruktūros ir kiti statiniai</t>
  </si>
  <si>
    <t>Nekilnojamosios kultūros vertybės</t>
  </si>
  <si>
    <t>Mašinos ir įrenginiai</t>
  </si>
  <si>
    <t>Transporto priemonės</t>
  </si>
  <si>
    <t>Kilnojamosios kultūros vertybės</t>
  </si>
  <si>
    <t>Baldai ir biuro įranga</t>
  </si>
  <si>
    <t>II.9</t>
  </si>
  <si>
    <t>Nebaigta statyba ir išankstiniai mokėjimai</t>
  </si>
  <si>
    <t>Mineraliniai ištekliai ir kitas ilgalaikis turtas</t>
  </si>
  <si>
    <t>BIOLOGINIS TURTAS</t>
  </si>
  <si>
    <t>Strateginės ir neliečiamosios atsargos</t>
  </si>
  <si>
    <t>Medžiagos, žaliavos ir ūkinis inventorius</t>
  </si>
  <si>
    <t>Nebaigta gaminti produkcija ir nebaigtos vykdyti sutartys</t>
  </si>
  <si>
    <t>Pagaminta produkcija, atsargos, skirtos parduoti (perduoti)</t>
  </si>
  <si>
    <t xml:space="preserve">I.3 </t>
  </si>
  <si>
    <t>II.6.1</t>
  </si>
  <si>
    <t>Grąžintinos finansavimo sumos</t>
  </si>
  <si>
    <t>II.6.2</t>
  </si>
  <si>
    <t>Kitos mokėtinos sumos biudžetui</t>
  </si>
  <si>
    <t>Su darbo santykiais susiję įsipareigojimai</t>
  </si>
  <si>
    <t>II.12</t>
  </si>
  <si>
    <t>Dalininkų kapitalas</t>
  </si>
  <si>
    <t>Tikrosios vertės rezervas</t>
  </si>
  <si>
    <t>Kiti rezervai</t>
  </si>
  <si>
    <t>IV.1</t>
  </si>
  <si>
    <t>IV.2</t>
  </si>
  <si>
    <t>G.</t>
  </si>
  <si>
    <t>MAŽUMOS DALIS</t>
  </si>
  <si>
    <t>IŠ VISO FINANSAVIMO SUMŲ, ĮSIPAREIGOJIMŲ, GRYNOJO TURTO IR MAŽUMOS DALIES:</t>
  </si>
  <si>
    <t xml:space="preserve">I. </t>
  </si>
  <si>
    <t>3-iojo VSAFAS „Veiklos rezultatų ataskaita“</t>
  </si>
  <si>
    <t>veiklos rezultatų ataskaitos forma)</t>
  </si>
  <si>
    <t>VEIKLOS REZULTATŲ ATASKAITA</t>
  </si>
  <si>
    <t>Pastabos Nr.</t>
  </si>
  <si>
    <t>Ataskaitinis laikotarpis</t>
  </si>
  <si>
    <t>Praėjęs ataskaitinis laikotarpis</t>
  </si>
  <si>
    <t>PAGRINDINĖS VEIKLOS PAJAMOS</t>
  </si>
  <si>
    <t>FINANSAVIMO PAJAMOS</t>
  </si>
  <si>
    <t>MOKESČIŲ IR SOCIALINIŲ ĮMOKŲ PAJAMOS</t>
  </si>
  <si>
    <t xml:space="preserve">PAGRINDINĖS VEIKLOS KITOS PAJAMOS </t>
  </si>
  <si>
    <t>III.1.</t>
  </si>
  <si>
    <t>Pagrindinės veiklos kitos pajamos</t>
  </si>
  <si>
    <t>III.2.</t>
  </si>
  <si>
    <t>Pervestinų pagrindinės veiklos kitų pajamų suma</t>
  </si>
  <si>
    <t>PAGRINDINĖS VEIKLOS SĄNAUDOS</t>
  </si>
  <si>
    <t>NUVERTĖJIMO IR NURAŠYTŲ SUMŲ</t>
  </si>
  <si>
    <t>SOCIALINIŲ IŠMOKŲ</t>
  </si>
  <si>
    <t>FINANSAVIMO</t>
  </si>
  <si>
    <t>KITOS</t>
  </si>
  <si>
    <t>PAGRINDINĖS VEIKLOS PERVIRŠIS AR DEFICITAS</t>
  </si>
  <si>
    <t>KITOS VEIKLOS REZULTATAS</t>
  </si>
  <si>
    <t>KITOS VEIKLOS PAJAMOS</t>
  </si>
  <si>
    <t>PERVESTINOS Į BIUDŽETĄ KITOS VEIKLOS PAJAMOS</t>
  </si>
  <si>
    <t>KITOS VEIKLOS SĄNAUDOS</t>
  </si>
  <si>
    <t>FINANSINĖS IR INVESTICINĖS VEIKLOS REZULTATAS</t>
  </si>
  <si>
    <t>APSKAITOS POLITIKOS KEITIMO IR ESMINIŲ APSKAITOS KLAIDŲ TAISYMO ĮTAKA</t>
  </si>
  <si>
    <t>GRYNASIS PERVIRŠIS AR DEFICITAS PRIEŠ NUOSAVYBĖS METODO ĮTAKĄ</t>
  </si>
  <si>
    <t>H.</t>
  </si>
  <si>
    <t>NUOSAVYBĖS METODO ĮTAKA</t>
  </si>
  <si>
    <t>GRYNASIS PERVIRŠIS AR DEFICITAS</t>
  </si>
  <si>
    <t>(parašas)</t>
  </si>
  <si>
    <t>***- Pažymėtose eilutėse parodomas skirtumas tarp ilgalaikio materialiojo turto tikrosios vertės ir įsigijimo savikainos.</t>
  </si>
  <si>
    <t>Tikroji vertė ataskaitinio laikotarpio pradžioje***</t>
  </si>
  <si>
    <t>Neatlygintinai gauto turto iš kito subjekto sukauptos tikrosios vertės pokytis***</t>
  </si>
  <si>
    <t>Tikrosios vertės pasikeitimo per ataskaitinį laikotarpį suma (+/-) ***</t>
  </si>
  <si>
    <t>Parduoto, perduoto ir nurašyto turto tikrosios vertės suma (22.1+22.2+22.3)***</t>
  </si>
  <si>
    <t>parduoto***</t>
  </si>
  <si>
    <t>perduoto***</t>
  </si>
  <si>
    <t>nurašyto***</t>
  </si>
  <si>
    <t>Pergrupavimai (+/-)***</t>
  </si>
  <si>
    <t>Tikroji vertė ataskaitinio laikotarpio pabaigoje (19+20+/-21-22+/-23)***</t>
  </si>
  <si>
    <t xml:space="preserve">           Pateikimo valiuta ir tikslumas: eurais arba tūkstančiais eurų</t>
  </si>
  <si>
    <t xml:space="preserve">               Pateikimo valiuta ir tikslumas: eurais arba tūkstančiais eurų</t>
  </si>
  <si>
    <t>Kai kurių trumpalaikių mokėtinų sumų balansinė vertė (1+2+3+4+5)</t>
  </si>
  <si>
    <t xml:space="preserve">5.3. </t>
  </si>
  <si>
    <t xml:space="preserve">4.4. </t>
  </si>
  <si>
    <r>
      <t xml:space="preserve"> </t>
    </r>
    <r>
      <rPr>
        <b/>
        <sz val="11"/>
        <rFont val="Times New Roman"/>
        <family val="1"/>
        <charset val="186"/>
      </rPr>
      <t>4.2.</t>
    </r>
  </si>
  <si>
    <r>
      <t xml:space="preserve"> </t>
    </r>
    <r>
      <rPr>
        <b/>
        <sz val="11"/>
        <rFont val="Times New Roman"/>
        <family val="1"/>
        <charset val="186"/>
      </rPr>
      <t>4.1.</t>
    </r>
  </si>
  <si>
    <t>Iš Europos Sąjungos, užsienio valstybių ir tarptautinių organizacijų  (finansavimo sumų dalis, kuri gaunama iš Europos Sąjungos, neįskaitant finansavimo sumų iš valstybės ar savivaldybės biudžetų ES  projektams finansuoti)</t>
  </si>
  <si>
    <t xml:space="preserve">        1 priedas</t>
  </si>
  <si>
    <t>PAGRINDINĖS VEIKLOS KITŲ PAJAMŲ PATEIKIMAS ŽEMESNIOJO IR AUKŠTESNIOJO LYGIŲ VIEŠOJO SEKTORIAUS SUBJEKTO FINANSINIŲ ATASKAITŲ AIŠKINAMAJAME RAŠTE*</t>
  </si>
  <si>
    <t>Pajamos iš administracinių baudų</t>
  </si>
  <si>
    <t>Pajamos iš pagal Lietuvos Respublikos indėlių ir įsipareigojimų investuotojams draudimo įstatymą mokamų įmokų į fondus</t>
  </si>
  <si>
    <t>KITOS VEIKLOS PAJAMŲ IR SĄNAUDŲ PATEIKIMAS ŽEMESNIOJO IR AUKŠTESNIOJO LYGIŲ VIEŠOJO SEKTORIAUS SUBJEKTO FINANSINIŲ ATASKAITŲ AIŠKINAMAJAME RAŠTE*</t>
  </si>
  <si>
    <t>** Nurodoma, kokios tai paslaugos, ir, jei suma reikšminga, ji detalizuojama  viešojo sektoriaus subjekto finansinių ataskaitų aiškinamojo rašto tekste.</t>
  </si>
  <si>
    <t>* Reikšmingos sumos turi būti detalizuojamos viešojo sektoriaus subjekto finansinių ataskaitų aiškinamojo rašto tekste.</t>
  </si>
  <si>
    <t>* Reikšmingos sumos turi būti detalizuotos viešojo sektoriaus subjekto finansinių ataskaitų  aiškinamojo rašto tekste.</t>
  </si>
  <si>
    <r>
      <t>** Nurodoma, kokios tai paslaugos, ir, jei suma reikšminga, ji detalizuojama</t>
    </r>
    <r>
      <rPr>
        <sz val="10"/>
        <color indexed="10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 xml:space="preserve"> viešojo sektoriaus subjekto finansinių ataskaitų  aiškinamojo rašto tekste.</t>
    </r>
  </si>
  <si>
    <t>1.6</t>
  </si>
  <si>
    <t>(Žemesniojo lygio viešojo sektoriaus subjektų, išskyrus fondus, pinigų srautų ataskaitos forma)</t>
  </si>
  <si>
    <t>Gauti dalininko įnašai</t>
  </si>
  <si>
    <t>BĮ VILNIAUS ETNINĖS KULTŪROS CENTRAS</t>
  </si>
  <si>
    <t>Įmonės kodas 188208831, adresas: Pamėnkalnio g. 34, Vilnius</t>
  </si>
  <si>
    <t xml:space="preserve">Pateikimo valiuta ir tikslumas: eurais </t>
  </si>
  <si>
    <t>Vyr. buhalterė</t>
  </si>
  <si>
    <t>Janina Januškevič</t>
  </si>
  <si>
    <t>Įmonės kodas 188208831, adresas : Pamėnkalnio g. 34, Vilnius</t>
  </si>
  <si>
    <t>Pateikimo valiuta ir tikslumas: eurais</t>
  </si>
  <si>
    <t>BĮ VILNIAUS ETNINĖS KULTŪROS CĖNTRAS</t>
  </si>
  <si>
    <t>Im. Kodas 188208831, adresas: Pamėnkalnio g. 34, Vilnius</t>
  </si>
  <si>
    <t>Tenka kontroliuojančiajam subjektui</t>
  </si>
  <si>
    <t>Likutis 2017 m. gruodžio 31 d.</t>
  </si>
  <si>
    <t>Likutis 2016 m. gruodžio 31 d.</t>
  </si>
  <si>
    <t>Įm. Kodas:188208831; adresas: Pamėnkalnio g. 34, Vilnius</t>
  </si>
  <si>
    <t>Jabnina Januškevič</t>
  </si>
  <si>
    <t>Gautų paskolų grąžinimas</t>
  </si>
  <si>
    <t>Gautos finansavimo sumos ilgalaikiam ir biologiniam turtui įsigyti:</t>
  </si>
  <si>
    <t>Iš ES, užsienio valstybių ir tarptautinių  organizacijų</t>
  </si>
  <si>
    <t xml:space="preserve">2018 M. INFORMACIJA PAGAL VEIKLOS SEGMENTUS </t>
  </si>
  <si>
    <t>(viešojo sektoriaus subjekto, parengusio finansinės būklės ataskaitą (konsoliduotąją finansinės būklės ataskaitą), kodas, adresas)</t>
  </si>
  <si>
    <t>PAGAL 2017 M. GRUDŽIO 31D. DUOMENIS</t>
  </si>
  <si>
    <t>2018 02 12 Nr. BSD-7</t>
  </si>
  <si>
    <t>Direktorė</t>
  </si>
  <si>
    <t>Milda Ričkutė</t>
  </si>
  <si>
    <t xml:space="preserve">(viešojo sektoriaus subjekto vadovas arba jo įgaliotas administracijos                                      </t>
  </si>
  <si>
    <r>
      <t>(viešojo sektoriaus subjekto arba viešojo sektoriaus subjektų grupės</t>
    </r>
    <r>
      <rPr>
        <b/>
        <sz val="11"/>
        <rFont val="Times New Roman"/>
        <family val="1"/>
        <charset val="186"/>
      </rPr>
      <t xml:space="preserve"> </t>
    </r>
    <r>
      <rPr>
        <sz val="11"/>
        <rFont val="Times New Roman"/>
        <family val="1"/>
        <charset val="186"/>
      </rPr>
      <t>pavadinimas)</t>
    </r>
  </si>
  <si>
    <r>
      <t>Kitas ilgalaikis</t>
    </r>
    <r>
      <rPr>
        <b/>
        <sz val="12"/>
        <rFont val="Times New Roman"/>
        <family val="1"/>
        <charset val="186"/>
      </rPr>
      <t xml:space="preserve"> </t>
    </r>
    <r>
      <rPr>
        <sz val="12"/>
        <rFont val="Times New Roman"/>
        <family val="1"/>
        <charset val="186"/>
      </rPr>
      <t>materialusis turtas</t>
    </r>
  </si>
  <si>
    <r>
      <t>Per vienus</t>
    </r>
    <r>
      <rPr>
        <b/>
        <sz val="12"/>
        <rFont val="Times New Roman"/>
        <family val="1"/>
        <charset val="186"/>
      </rPr>
      <t xml:space="preserve"> </t>
    </r>
    <r>
      <rPr>
        <sz val="12"/>
        <rFont val="Times New Roman"/>
        <family val="1"/>
        <charset val="186"/>
      </rPr>
      <t>metus gautinos sumos</t>
    </r>
  </si>
  <si>
    <t>PAGAL 2017 M. GRUODŽIO 31D. DUOMENIS</t>
  </si>
  <si>
    <t xml:space="preserve"> 2018 02 12  Nr. BSD-4</t>
  </si>
  <si>
    <t>Iš Europos Sąjungos, užsienio valstybių ir tarptautinių organizacijų (finansavimo sumų dalis, kuri gaunama iš Europos Sąjungos, neįskaitant finansvimo sumų iš valstybės ar savivaldybės biudžetų ES  projektams finansuoti):</t>
  </si>
  <si>
    <t>* Šioje skiltyje rodomas finansavimo sumų pergrupavimas, praėjusio ataskaitinio laikotarpio klaidų taisymas ir valiutos kurso įtaka pinigų likučiams, susijusiems su finansavimo sumomis</t>
  </si>
  <si>
    <t>PAGAL 2017M.GRUODŽIO 31D. DUOMENIS</t>
  </si>
  <si>
    <t>2018-02-12 Nr. BSD-5</t>
  </si>
  <si>
    <t>Likutis 2015 m. gruodžio 31 d.</t>
  </si>
  <si>
    <t>2018-02-12 Nr. BSD-6</t>
  </si>
  <si>
    <t>(Informacijos apie socialinių įmokų sumas pagal atskirą socialinę įmoką pateikimo žemesniojo lygio finansinių ataskaitų aiškinamajame rašte formos pavyzdys)</t>
  </si>
  <si>
    <t>SOCIALINIŲ ĮMOKŲ SUMOS PAGAL ATSKIRĄ SOCIALINĘ ĮMOKĄ*</t>
  </si>
  <si>
    <t>Gautinos socialinių įmokų sumos ataskaitinio laikotarpio pabaigoje*</t>
  </si>
  <si>
    <t>Socialinės įmokos, gautos avansu, ataskaitinio laikotarpio pabaigoje*</t>
  </si>
  <si>
    <t>Grąžintinos socialinės įmokos ir jų permokos ataskaitinio laikotarpio pabaigoje*</t>
  </si>
  <si>
    <t>Valstybinio socialinio draudimo įmokų iš viso:</t>
  </si>
  <si>
    <t>Draudėjų valstybinio socialinio draudimo įmokos</t>
  </si>
  <si>
    <t>Apdraustųjų valstybinio socialinio draudimo įmokos</t>
  </si>
  <si>
    <t>Savarankiškai dirbančių asmenų valstybinio socialinio draudimo įmokos</t>
  </si>
  <si>
    <t>Valstybinio savanoriškojo socialinio draudimo įmokos</t>
  </si>
  <si>
    <t>Įmokų į Garantinį fondą iš viso</t>
  </si>
  <si>
    <t>Privalomojo sveikatos draudimo įmokų iš viso:</t>
  </si>
  <si>
    <t>Valstybinio socialinio draudimo fondo valdybos administruojamos įmokos</t>
  </si>
  <si>
    <t>Valstybinės mokesčių inspekcijos administruojamos įmokos</t>
  </si>
  <si>
    <t>Savanoriškos juridinių ir fizinių asmenų įmokos</t>
  </si>
  <si>
    <t>Kitos socialinės įmokos</t>
  </si>
  <si>
    <t>Socialinių įmokų sumų iš viso</t>
  </si>
  <si>
    <r>
      <t xml:space="preserve">Socialinės </t>
    </r>
    <r>
      <rPr>
        <b/>
        <sz val="12"/>
        <rFont val="Times New Roman"/>
        <family val="1"/>
      </rPr>
      <t>įmokos pavadinimas</t>
    </r>
  </si>
  <si>
    <r>
      <t xml:space="preserve">Apskaičiuota socialinių įmokų pajamų </t>
    </r>
    <r>
      <rPr>
        <b/>
        <sz val="12"/>
        <rFont val="Times New Roman"/>
        <family val="1"/>
        <charset val="186"/>
      </rPr>
      <t>suma bendrąja verte per ataskaitinį laikotarpį</t>
    </r>
  </si>
  <si>
    <t xml:space="preserve"> </t>
  </si>
  <si>
    <t>7449,,41</t>
  </si>
  <si>
    <t>PAGAL 2017 M.GRUODŽIO 31D. DUOMENIS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</si>
</sst>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Lt&quot;_-;\-* #,##0.00\ &quot;Lt&quot;_-;_-* &quot;-&quot;??\ &quot;Lt&quot;_-;_-@_-"/>
    <numFmt numFmtId="165" formatCode="&quot; &quot;#,##0.00&quot;    &quot;;&quot;-&quot;#,##0.00&quot;    &quot;;&quot; -&quot;00&quot;    &quot;;&quot; &quot;@&quot; &quot;"/>
  </numFmts>
  <fonts count="114">
    <font>
      <sz val="10"/>
      <name val="Arial"/>
      <charset val="186"/>
    </font>
    <font>
      <sz val="10"/>
      <name val="Arial"/>
      <charset val="186"/>
    </font>
    <font>
      <b/>
      <sz val="12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10"/>
      <name val="Arial"/>
      <charset val="186"/>
    </font>
    <font>
      <strike/>
      <sz val="10"/>
      <name val="Times New Roman"/>
      <family val="1"/>
      <charset val="186"/>
    </font>
    <font>
      <sz val="8"/>
      <name val="Arial"/>
      <charset val="186"/>
    </font>
    <font>
      <sz val="9"/>
      <name val="Arial"/>
      <charset val="186"/>
    </font>
    <font>
      <sz val="10"/>
      <name val="Arial"/>
    </font>
    <font>
      <u/>
      <sz val="10"/>
      <color indexed="12"/>
      <name val="Arial"/>
    </font>
    <font>
      <sz val="8"/>
      <name val="Arial"/>
    </font>
    <font>
      <sz val="11"/>
      <name val="Times New Roman"/>
      <family val="1"/>
      <charset val="186"/>
    </font>
    <font>
      <sz val="12"/>
      <name val="TimesNewRoman,Bold"/>
    </font>
    <font>
      <sz val="11"/>
      <name val="TimesNewRoman,Bold"/>
    </font>
    <font>
      <sz val="11"/>
      <name val="Arial"/>
    </font>
    <font>
      <b/>
      <sz val="11"/>
      <name val="TimesNewRoman,Bold"/>
    </font>
    <font>
      <b/>
      <sz val="11"/>
      <name val="Arial"/>
    </font>
    <font>
      <sz val="12"/>
      <name val="Arial"/>
    </font>
    <font>
      <b/>
      <sz val="12"/>
      <name val="Arial"/>
    </font>
    <font>
      <sz val="10"/>
      <name val="TimesNewRoman,Bold"/>
    </font>
    <font>
      <sz val="10"/>
      <name val="Helv"/>
    </font>
    <font>
      <b/>
      <sz val="10"/>
      <name val="Arial"/>
      <family val="2"/>
      <charset val="186"/>
    </font>
    <font>
      <sz val="10"/>
      <name val="Arial"/>
      <family val="2"/>
      <charset val="186"/>
    </font>
    <font>
      <b/>
      <strike/>
      <sz val="10"/>
      <name val="Times New Roman"/>
      <family val="1"/>
      <charset val="186"/>
    </font>
    <font>
      <sz val="10"/>
      <color indexed="8"/>
      <name val="Arial"/>
      <family val="2"/>
      <charset val="186"/>
    </font>
    <font>
      <sz val="10"/>
      <color indexed="9"/>
      <name val="Arial"/>
      <family val="2"/>
      <charset val="186"/>
    </font>
    <font>
      <sz val="10"/>
      <color indexed="20"/>
      <name val="Arial"/>
      <family val="2"/>
      <charset val="186"/>
    </font>
    <font>
      <b/>
      <sz val="10"/>
      <color indexed="52"/>
      <name val="Arial"/>
      <family val="2"/>
      <charset val="186"/>
    </font>
    <font>
      <b/>
      <sz val="10"/>
      <color indexed="9"/>
      <name val="Arial"/>
      <family val="2"/>
      <charset val="186"/>
    </font>
    <font>
      <sz val="10"/>
      <color indexed="62"/>
      <name val="Arial"/>
      <family val="2"/>
      <charset val="186"/>
    </font>
    <font>
      <sz val="10"/>
      <color indexed="52"/>
      <name val="Arial"/>
      <family val="2"/>
      <charset val="186"/>
    </font>
    <font>
      <sz val="10"/>
      <color indexed="60"/>
      <name val="Arial"/>
      <family val="2"/>
      <charset val="186"/>
    </font>
    <font>
      <b/>
      <strike/>
      <sz val="12"/>
      <name val="Times New Roman"/>
      <family val="1"/>
      <charset val="186"/>
    </font>
    <font>
      <sz val="11"/>
      <name val="Arial"/>
      <charset val="186"/>
    </font>
    <font>
      <b/>
      <sz val="11"/>
      <name val="Times New Roman"/>
      <family val="1"/>
      <charset val="186"/>
    </font>
    <font>
      <strike/>
      <sz val="11"/>
      <name val="Times New Roman"/>
      <family val="1"/>
      <charset val="186"/>
    </font>
    <font>
      <b/>
      <sz val="9"/>
      <name val="Times New Roman"/>
      <family val="1"/>
      <charset val="186"/>
    </font>
    <font>
      <sz val="9"/>
      <name val="Times New (W1)"/>
      <family val="1"/>
    </font>
    <font>
      <sz val="9"/>
      <name val="Times New (W1)"/>
      <charset val="186"/>
    </font>
    <font>
      <b/>
      <sz val="10"/>
      <color indexed="8"/>
      <name val="Times New Roman"/>
      <family val="1"/>
      <charset val="186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  <charset val="186"/>
    </font>
    <font>
      <b/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6"/>
      <name val="Calibri"/>
      <family val="2"/>
    </font>
    <font>
      <b/>
      <sz val="11"/>
      <color indexed="52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6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  <charset val="186"/>
    </font>
    <font>
      <sz val="8"/>
      <name val="Arial"/>
      <family val="2"/>
      <charset val="186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9"/>
      <color indexed="8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1"/>
    </font>
    <font>
      <sz val="12"/>
      <color indexed="8"/>
      <name val="TimesLT"/>
    </font>
    <font>
      <b/>
      <sz val="8"/>
      <color indexed="8"/>
      <name val="Book Antiqua"/>
      <family val="1"/>
    </font>
    <font>
      <sz val="11"/>
      <color indexed="14"/>
      <name val="Calibri"/>
      <family val="2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23"/>
      <name val="Times New Roman"/>
      <family val="1"/>
    </font>
    <font>
      <sz val="10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Arial"/>
      <family val="2"/>
      <charset val="186"/>
    </font>
    <font>
      <b/>
      <sz val="11"/>
      <name val="Arial"/>
      <family val="2"/>
      <charset val="186"/>
    </font>
    <font>
      <b/>
      <strike/>
      <sz val="11"/>
      <name val="Times New Roman"/>
      <family val="1"/>
      <charset val="186"/>
    </font>
    <font>
      <b/>
      <vertAlign val="superscript"/>
      <sz val="11"/>
      <name val="Times New Roman"/>
      <family val="1"/>
      <charset val="186"/>
    </font>
    <font>
      <strike/>
      <sz val="10"/>
      <name val="Times New (W1)"/>
      <family val="1"/>
    </font>
    <font>
      <sz val="10"/>
      <color theme="1"/>
      <name val="Arial"/>
      <family val="2"/>
      <charset val="186"/>
    </font>
    <font>
      <u/>
      <sz val="10"/>
      <color indexed="12"/>
      <name val="Arial"/>
      <family val="2"/>
      <charset val="186"/>
    </font>
    <font>
      <sz val="12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strike/>
      <sz val="12"/>
      <name val="Times New Roman"/>
      <family val="1"/>
    </font>
    <font>
      <sz val="9"/>
      <name val="Times New Roman"/>
      <family val="1"/>
    </font>
    <font>
      <strike/>
      <sz val="10"/>
      <name val="Times New Roman"/>
      <family val="1"/>
    </font>
    <font>
      <strike/>
      <sz val="10"/>
      <color indexed="10"/>
      <name val="Times New Roman"/>
      <family val="1"/>
    </font>
    <font>
      <sz val="10"/>
      <color theme="1"/>
      <name val="Times New Roman"/>
      <family val="1"/>
    </font>
    <font>
      <b/>
      <sz val="10"/>
      <name val="Arial"/>
      <family val="2"/>
    </font>
    <font>
      <b/>
      <sz val="14"/>
      <name val="Times New Roman"/>
      <family val="1"/>
      <charset val="186"/>
    </font>
    <font>
      <b/>
      <sz val="14"/>
      <name val="Arial"/>
      <family val="2"/>
      <charset val="186"/>
    </font>
    <font>
      <sz val="14"/>
      <name val="Times New Roman"/>
      <family val="1"/>
      <charset val="186"/>
    </font>
    <font>
      <sz val="14"/>
      <name val="Arial"/>
      <family val="2"/>
      <charset val="186"/>
    </font>
    <font>
      <i/>
      <sz val="11"/>
      <name val="Times New Roman"/>
      <family val="1"/>
      <charset val="186"/>
    </font>
    <font>
      <sz val="12"/>
      <name val="Arial"/>
      <family val="2"/>
      <charset val="186"/>
    </font>
    <font>
      <strike/>
      <sz val="12"/>
      <name val="Times New Roman"/>
      <family val="1"/>
      <charset val="186"/>
    </font>
    <font>
      <sz val="9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name val="TimesNewRoman,Bold"/>
      <charset val="186"/>
    </font>
    <font>
      <i/>
      <sz val="9"/>
      <name val="TimesNewRoman,Bold"/>
      <charset val="186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62"/>
        <bgColor indexed="62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10"/>
        <bgColor indexed="10"/>
      </patternFill>
    </fill>
    <fill>
      <patternFill patternType="solid">
        <f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36"/>
        <bgColor indexed="36"/>
      </patternFill>
    </fill>
    <fill>
      <patternFill patternType="solid">
        <fgColor indexed="27"/>
        <bgColor indexed="27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15"/>
        <bgColor indexed="15"/>
      </patternFill>
    </fill>
    <fill>
      <patternFill patternType="solid">
        <fgColor indexed="55"/>
      </patternFill>
    </fill>
    <fill>
      <patternFill patternType="solid">
        <fgColor indexed="47"/>
        <bgColor indexed="47"/>
      </patternFill>
    </fill>
    <fill>
      <patternFill patternType="solid">
        <fgColor indexed="43"/>
      </patternFill>
    </fill>
    <fill>
      <patternFill patternType="solid">
        <fgColor indexed="43"/>
        <b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12"/>
        <bgColor indexed="12"/>
      </patternFill>
    </fill>
    <fill>
      <patternFill patternType="solid">
        <fgColor indexed="52"/>
        <bgColor indexed="52"/>
      </patternFill>
    </fill>
    <fill>
      <patternFill patternType="solid">
        <fgColor indexed="23"/>
        <bgColor indexed="23"/>
      </patternFill>
    </fill>
    <fill>
      <patternFill patternType="solid">
        <fgColor indexed="44"/>
        <bgColor indexed="44"/>
      </patternFill>
    </fill>
    <fill>
      <patternFill patternType="solid">
        <fgColor indexed="9"/>
        <bgColor indexed="9"/>
      </patternFill>
    </fill>
    <fill>
      <patternFill patternType="solid">
        <fgColor indexed="20"/>
        <bgColor indexed="20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09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47" fillId="17" borderId="0" applyNumberFormat="0" applyFont="0" applyBorder="0" applyAlignment="0" applyProtection="0"/>
    <xf numFmtId="0" fontId="47" fillId="17" borderId="0" applyNumberFormat="0" applyFont="0" applyBorder="0" applyAlignment="0" applyProtection="0"/>
    <xf numFmtId="0" fontId="47" fillId="17" borderId="0" applyNumberFormat="0" applyFont="0" applyBorder="0" applyAlignment="0" applyProtection="0"/>
    <xf numFmtId="0" fontId="47" fillId="17" borderId="0" applyNumberFormat="0" applyFont="0" applyBorder="0" applyAlignment="0" applyProtection="0"/>
    <xf numFmtId="0" fontId="47" fillId="18" borderId="0" applyNumberFormat="0" applyFont="0" applyBorder="0" applyAlignment="0" applyProtection="0"/>
    <xf numFmtId="0" fontId="47" fillId="18" borderId="0" applyNumberFormat="0" applyFont="0" applyBorder="0" applyAlignment="0" applyProtection="0"/>
    <xf numFmtId="0" fontId="47" fillId="18" borderId="0" applyNumberFormat="0" applyFont="0" applyBorder="0" applyAlignment="0" applyProtection="0"/>
    <xf numFmtId="0" fontId="47" fillId="18" borderId="0" applyNumberFormat="0" applyFon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28" fillId="22" borderId="0" applyNumberFormat="0" applyBorder="0" applyAlignment="0" applyProtection="0"/>
    <xf numFmtId="0" fontId="47" fillId="23" borderId="0" applyNumberFormat="0" applyFont="0" applyBorder="0" applyAlignment="0" applyProtection="0"/>
    <xf numFmtId="0" fontId="47" fillId="23" borderId="0" applyNumberFormat="0" applyFont="0" applyBorder="0" applyAlignment="0" applyProtection="0"/>
    <xf numFmtId="0" fontId="47" fillId="23" borderId="0" applyNumberFormat="0" applyFont="0" applyBorder="0" applyAlignment="0" applyProtection="0"/>
    <xf numFmtId="0" fontId="47" fillId="23" borderId="0" applyNumberFormat="0" applyFont="0" applyBorder="0" applyAlignment="0" applyProtection="0"/>
    <xf numFmtId="0" fontId="47" fillId="24" borderId="0" applyNumberFormat="0" applyFont="0" applyBorder="0" applyAlignment="0" applyProtection="0"/>
    <xf numFmtId="0" fontId="47" fillId="24" borderId="0" applyNumberFormat="0" applyFont="0" applyBorder="0" applyAlignment="0" applyProtection="0"/>
    <xf numFmtId="0" fontId="47" fillId="24" borderId="0" applyNumberFormat="0" applyFont="0" applyBorder="0" applyAlignment="0" applyProtection="0"/>
    <xf numFmtId="0" fontId="47" fillId="24" borderId="0" applyNumberFormat="0" applyFont="0" applyBorder="0" applyAlignment="0" applyProtection="0"/>
    <xf numFmtId="0" fontId="48" fillId="25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26" borderId="0" applyNumberFormat="0" applyBorder="0" applyAlignment="0" applyProtection="0"/>
    <xf numFmtId="0" fontId="28" fillId="27" borderId="0" applyNumberFormat="0" applyBorder="0" applyAlignment="0" applyProtection="0"/>
    <xf numFmtId="0" fontId="47" fillId="28" borderId="0" applyNumberFormat="0" applyFont="0" applyBorder="0" applyAlignment="0" applyProtection="0"/>
    <xf numFmtId="0" fontId="47" fillId="28" borderId="0" applyNumberFormat="0" applyFont="0" applyBorder="0" applyAlignment="0" applyProtection="0"/>
    <xf numFmtId="0" fontId="47" fillId="28" borderId="0" applyNumberFormat="0" applyFont="0" applyBorder="0" applyAlignment="0" applyProtection="0"/>
    <xf numFmtId="0" fontId="47" fillId="28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48" fillId="31" borderId="0" applyNumberFormat="0" applyBorder="0" applyAlignment="0" applyProtection="0"/>
    <xf numFmtId="0" fontId="28" fillId="13" borderId="0" applyNumberFormat="0" applyBorder="0" applyAlignment="0" applyProtection="0"/>
    <xf numFmtId="0" fontId="47" fillId="23" borderId="0" applyNumberFormat="0" applyFont="0" applyBorder="0" applyAlignment="0" applyProtection="0"/>
    <xf numFmtId="0" fontId="47" fillId="23" borderId="0" applyNumberFormat="0" applyFont="0" applyBorder="0" applyAlignment="0" applyProtection="0"/>
    <xf numFmtId="0" fontId="47" fillId="23" borderId="0" applyNumberFormat="0" applyFont="0" applyBorder="0" applyAlignment="0" applyProtection="0"/>
    <xf numFmtId="0" fontId="47" fillId="23" borderId="0" applyNumberFormat="0" applyFont="0" applyBorder="0" applyAlignment="0" applyProtection="0"/>
    <xf numFmtId="0" fontId="47" fillId="32" borderId="0" applyNumberFormat="0" applyFont="0" applyBorder="0" applyAlignment="0" applyProtection="0"/>
    <xf numFmtId="0" fontId="47" fillId="32" borderId="0" applyNumberFormat="0" applyFont="0" applyBorder="0" applyAlignment="0" applyProtection="0"/>
    <xf numFmtId="0" fontId="47" fillId="32" borderId="0" applyNumberFormat="0" applyFont="0" applyBorder="0" applyAlignment="0" applyProtection="0"/>
    <xf numFmtId="0" fontId="47" fillId="32" borderId="0" applyNumberFormat="0" applyFont="0" applyBorder="0" applyAlignment="0" applyProtection="0"/>
    <xf numFmtId="0" fontId="48" fillId="24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28" fillId="14" borderId="0" applyNumberFormat="0" applyBorder="0" applyAlignment="0" applyProtection="0"/>
    <xf numFmtId="0" fontId="47" fillId="35" borderId="0" applyNumberFormat="0" applyFont="0" applyBorder="0" applyAlignment="0" applyProtection="0"/>
    <xf numFmtId="0" fontId="47" fillId="35" borderId="0" applyNumberFormat="0" applyFont="0" applyBorder="0" applyAlignment="0" applyProtection="0"/>
    <xf numFmtId="0" fontId="47" fillId="35" borderId="0" applyNumberFormat="0" applyFont="0" applyBorder="0" applyAlignment="0" applyProtection="0"/>
    <xf numFmtId="0" fontId="47" fillId="35" borderId="0" applyNumberFormat="0" applyFont="0" applyBorder="0" applyAlignment="0" applyProtection="0"/>
    <xf numFmtId="0" fontId="47" fillId="36" borderId="0" applyNumberFormat="0" applyFont="0" applyBorder="0" applyAlignment="0" applyProtection="0"/>
    <xf numFmtId="0" fontId="47" fillId="36" borderId="0" applyNumberFormat="0" applyFont="0" applyBorder="0" applyAlignment="0" applyProtection="0"/>
    <xf numFmtId="0" fontId="47" fillId="36" borderId="0" applyNumberFormat="0" applyFont="0" applyBorder="0" applyAlignment="0" applyProtection="0"/>
    <xf numFmtId="0" fontId="47" fillId="36" borderId="0" applyNumberFormat="0" applyFon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37" borderId="0" applyNumberFormat="0" applyBorder="0" applyAlignment="0" applyProtection="0"/>
    <xf numFmtId="0" fontId="28" fillId="38" borderId="0" applyNumberFormat="0" applyBorder="0" applyAlignment="0" applyProtection="0"/>
    <xf numFmtId="0" fontId="47" fillId="39" borderId="0" applyNumberFormat="0" applyFont="0" applyBorder="0" applyAlignment="0" applyProtection="0"/>
    <xf numFmtId="0" fontId="47" fillId="39" borderId="0" applyNumberFormat="0" applyFont="0" applyBorder="0" applyAlignment="0" applyProtection="0"/>
    <xf numFmtId="0" fontId="47" fillId="39" borderId="0" applyNumberFormat="0" applyFont="0" applyBorder="0" applyAlignment="0" applyProtection="0"/>
    <xf numFmtId="0" fontId="47" fillId="39" borderId="0" applyNumberFormat="0" applyFont="0" applyBorder="0" applyAlignment="0" applyProtection="0"/>
    <xf numFmtId="0" fontId="47" fillId="18" borderId="0" applyNumberFormat="0" applyFont="0" applyBorder="0" applyAlignment="0" applyProtection="0"/>
    <xf numFmtId="0" fontId="47" fillId="18" borderId="0" applyNumberFormat="0" applyFont="0" applyBorder="0" applyAlignment="0" applyProtection="0"/>
    <xf numFmtId="0" fontId="47" fillId="18" borderId="0" applyNumberFormat="0" applyFont="0" applyBorder="0" applyAlignment="0" applyProtection="0"/>
    <xf numFmtId="0" fontId="47" fillId="18" borderId="0" applyNumberFormat="0" applyFon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50" fillId="39" borderId="0" applyNumberFormat="0" applyBorder="0" applyAlignment="0" applyProtection="0"/>
    <xf numFmtId="0" fontId="49" fillId="25" borderId="0" applyNumberFormat="0" applyBorder="0" applyAlignment="0" applyProtection="0"/>
    <xf numFmtId="0" fontId="30" fillId="42" borderId="1" applyNumberFormat="0" applyAlignment="0" applyProtection="0"/>
    <xf numFmtId="0" fontId="52" fillId="43" borderId="2" applyNumberFormat="0" applyAlignment="0" applyProtection="0"/>
    <xf numFmtId="0" fontId="52" fillId="43" borderId="2" applyNumberFormat="0" applyAlignment="0" applyProtection="0"/>
    <xf numFmtId="0" fontId="52" fillId="43" borderId="2" applyNumberFormat="0" applyAlignment="0" applyProtection="0"/>
    <xf numFmtId="0" fontId="52" fillId="43" borderId="2" applyNumberFormat="0" applyAlignment="0" applyProtection="0"/>
    <xf numFmtId="0" fontId="52" fillId="43" borderId="2" applyNumberFormat="0" applyAlignment="0" applyProtection="0"/>
    <xf numFmtId="0" fontId="52" fillId="43" borderId="2" applyNumberFormat="0" applyAlignment="0" applyProtection="0"/>
    <xf numFmtId="0" fontId="52" fillId="43" borderId="2" applyNumberFormat="0" applyAlignment="0" applyProtection="0"/>
    <xf numFmtId="0" fontId="52" fillId="43" borderId="2" applyNumberFormat="0" applyAlignment="0" applyProtection="0"/>
    <xf numFmtId="0" fontId="51" fillId="18" borderId="1" applyNumberFormat="0" applyAlignment="0" applyProtection="0"/>
    <xf numFmtId="0" fontId="31" fillId="44" borderId="3" applyNumberFormat="0" applyAlignment="0" applyProtection="0"/>
    <xf numFmtId="0" fontId="53" fillId="33" borderId="3" applyNumberFormat="0" applyAlignment="0" applyProtection="0"/>
    <xf numFmtId="0" fontId="53" fillId="33" borderId="3" applyNumberFormat="0" applyAlignment="0" applyProtection="0"/>
    <xf numFmtId="0" fontId="53" fillId="33" borderId="3" applyNumberFormat="0" applyAlignment="0" applyProtection="0"/>
    <xf numFmtId="0" fontId="53" fillId="33" borderId="3" applyNumberFormat="0" applyAlignment="0" applyProtection="0"/>
    <xf numFmtId="0" fontId="53" fillId="33" borderId="3" applyNumberFormat="0" applyAlignment="0" applyProtection="0"/>
    <xf numFmtId="0" fontId="53" fillId="33" borderId="3" applyNumberFormat="0" applyAlignment="0" applyProtection="0"/>
    <xf numFmtId="0" fontId="53" fillId="33" borderId="3" applyNumberFormat="0" applyAlignment="0" applyProtection="0"/>
    <xf numFmtId="0" fontId="53" fillId="33" borderId="3" applyNumberFormat="0" applyAlignment="0" applyProtection="0"/>
    <xf numFmtId="0" fontId="53" fillId="32" borderId="3" applyNumberFormat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47" fillId="29" borderId="0" applyNumberFormat="0" applyFont="0" applyBorder="0" applyAlignment="0" applyProtection="0"/>
    <xf numFmtId="0" fontId="56" fillId="0" borderId="4" applyNumberFormat="0" applyFill="0" applyAlignment="0" applyProtection="0"/>
    <xf numFmtId="0" fontId="56" fillId="0" borderId="4" applyNumberFormat="0" applyFill="0" applyAlignment="0" applyProtection="0"/>
    <xf numFmtId="0" fontId="56" fillId="0" borderId="4" applyNumberFormat="0" applyFill="0" applyAlignment="0" applyProtection="0"/>
    <xf numFmtId="0" fontId="56" fillId="0" borderId="4" applyNumberFormat="0" applyFill="0" applyAlignment="0" applyProtection="0"/>
    <xf numFmtId="0" fontId="56" fillId="0" borderId="4" applyNumberFormat="0" applyFill="0" applyAlignment="0" applyProtection="0"/>
    <xf numFmtId="0" fontId="56" fillId="0" borderId="4" applyNumberFormat="0" applyFill="0" applyAlignment="0" applyProtection="0"/>
    <xf numFmtId="0" fontId="56" fillId="0" borderId="4" applyNumberFormat="0" applyFill="0" applyAlignment="0" applyProtection="0"/>
    <xf numFmtId="0" fontId="56" fillId="0" borderId="4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2" fillId="7" borderId="1" applyNumberFormat="0" applyAlignment="0" applyProtection="0"/>
    <xf numFmtId="0" fontId="63" fillId="18" borderId="2" applyNumberFormat="0" applyAlignment="0" applyProtection="0"/>
    <xf numFmtId="0" fontId="63" fillId="18" borderId="2" applyNumberFormat="0" applyAlignment="0" applyProtection="0"/>
    <xf numFmtId="0" fontId="63" fillId="18" borderId="2" applyNumberFormat="0" applyAlignment="0" applyProtection="0"/>
    <xf numFmtId="0" fontId="63" fillId="18" borderId="2" applyNumberFormat="0" applyAlignment="0" applyProtection="0"/>
    <xf numFmtId="0" fontId="63" fillId="18" borderId="2" applyNumberFormat="0" applyAlignment="0" applyProtection="0"/>
    <xf numFmtId="0" fontId="63" fillId="18" borderId="2" applyNumberFormat="0" applyAlignment="0" applyProtection="0"/>
    <xf numFmtId="0" fontId="63" fillId="18" borderId="2" applyNumberFormat="0" applyAlignment="0" applyProtection="0"/>
    <xf numFmtId="0" fontId="63" fillId="18" borderId="2" applyNumberFormat="0" applyAlignment="0" applyProtection="0"/>
    <xf numFmtId="0" fontId="62" fillId="45" borderId="1" applyNumberFormat="0" applyAlignment="0" applyProtection="0"/>
    <xf numFmtId="0" fontId="91" fillId="0" borderId="0"/>
    <xf numFmtId="0" fontId="25" fillId="0" borderId="0"/>
    <xf numFmtId="0" fontId="33" fillId="0" borderId="8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55" fillId="0" borderId="9" applyNumberFormat="0" applyFill="0" applyAlignment="0" applyProtection="0"/>
    <xf numFmtId="0" fontId="64" fillId="0" borderId="8" applyNumberFormat="0" applyFill="0" applyAlignment="0" applyProtection="0"/>
    <xf numFmtId="0" fontId="34" fillId="46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55" fillId="18" borderId="0" applyNumberFormat="0" applyBorder="0" applyAlignment="0" applyProtection="0"/>
    <xf numFmtId="0" fontId="65" fillId="47" borderId="0" applyNumberFormat="0" applyBorder="0" applyAlignment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25" fillId="0" borderId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8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25" fillId="0" borderId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69" fillId="0" borderId="0"/>
    <xf numFmtId="0" fontId="47" fillId="0" borderId="0" applyNumberFormat="0" applyFon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25" fillId="0" borderId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Font="0" applyFill="0" applyBorder="0" applyAlignment="0" applyProtection="0"/>
    <xf numFmtId="0" fontId="25" fillId="0" borderId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25" fillId="0" borderId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Font="0" applyFill="0" applyBorder="0" applyAlignment="0" applyProtection="0"/>
    <xf numFmtId="0" fontId="66" fillId="0" borderId="0" applyNumberFormat="0" applyBorder="0" applyProtection="0"/>
    <xf numFmtId="0" fontId="47" fillId="0" borderId="0" applyNumberFormat="0" applyBorder="0" applyProtection="0"/>
    <xf numFmtId="0" fontId="67" fillId="28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Font="0" applyFill="0" applyBorder="0" applyAlignment="0" applyProtection="0"/>
    <xf numFmtId="0" fontId="25" fillId="0" borderId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Border="0" applyProtection="0"/>
    <xf numFmtId="0" fontId="69" fillId="0" borderId="0"/>
    <xf numFmtId="0" fontId="67" fillId="28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Fon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25" fillId="0" borderId="0"/>
    <xf numFmtId="0" fontId="66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Font="0" applyFill="0" applyBorder="0" applyAlignment="0" applyProtection="0"/>
    <xf numFmtId="0" fontId="47" fillId="0" borderId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Fon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Font="0" applyBorder="0" applyProtection="0"/>
    <xf numFmtId="0" fontId="47" fillId="0" borderId="0" applyNumberFormat="0" applyFon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25" fillId="0" borderId="0"/>
    <xf numFmtId="0" fontId="47" fillId="0" borderId="0" applyNumberFormat="0" applyFon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47" fillId="0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7" fillId="28" borderId="0" applyNumberFormat="0" applyBorder="0" applyProtection="0"/>
    <xf numFmtId="0" fontId="25" fillId="0" borderId="0"/>
    <xf numFmtId="0" fontId="67" fillId="28" borderId="0" applyNumberFormat="0" applyBorder="0" applyProtection="0"/>
    <xf numFmtId="0" fontId="67" fillId="28" borderId="0" applyNumberFormat="0" applyBorder="0" applyProtection="0"/>
    <xf numFmtId="0" fontId="70" fillId="48" borderId="0"/>
    <xf numFmtId="0" fontId="67" fillId="28" borderId="0" applyNumberFormat="0" applyBorder="0" applyProtection="0"/>
    <xf numFmtId="0" fontId="67" fillId="28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69" fillId="0" borderId="0"/>
    <xf numFmtId="0" fontId="47" fillId="0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47" fillId="0" borderId="0" applyNumberFormat="0" applyBorder="0" applyProtection="0"/>
    <xf numFmtId="0" fontId="47" fillId="0" borderId="0" applyNumberFormat="0" applyFont="0" applyBorder="0" applyProtection="0"/>
    <xf numFmtId="0" fontId="69" fillId="0" borderId="0"/>
    <xf numFmtId="0" fontId="47" fillId="0" borderId="0" applyNumberFormat="0" applyFont="0" applyBorder="0" applyProtection="0"/>
    <xf numFmtId="0" fontId="66" fillId="0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66" fillId="0" borderId="0" applyNumberFormat="0" applyBorder="0" applyProtection="0"/>
    <xf numFmtId="0" fontId="27" fillId="0" borderId="0"/>
    <xf numFmtId="0" fontId="66" fillId="0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6" fillId="0" borderId="0" applyNumberFormat="0" applyBorder="0" applyProtection="0"/>
    <xf numFmtId="0" fontId="47" fillId="0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47" fillId="0" borderId="0" applyNumberFormat="0" applyBorder="0" applyProtection="0"/>
    <xf numFmtId="0" fontId="69" fillId="0" borderId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67" fillId="28" borderId="0" applyNumberFormat="0" applyBorder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11" fillId="0" borderId="0"/>
    <xf numFmtId="0" fontId="47" fillId="0" borderId="0"/>
    <xf numFmtId="0" fontId="25" fillId="49" borderId="10" applyNumberFormat="0" applyFont="0" applyAlignment="0" applyProtection="0"/>
    <xf numFmtId="0" fontId="47" fillId="39" borderId="10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2" applyNumberFormat="0" applyFont="0" applyAlignment="0" applyProtection="0"/>
    <xf numFmtId="0" fontId="47" fillId="39" borderId="10" applyNumberFormat="0" applyFont="0" applyAlignment="0" applyProtection="0"/>
    <xf numFmtId="0" fontId="71" fillId="43" borderId="7" applyNumberFormat="0" applyAlignment="0" applyProtection="0"/>
    <xf numFmtId="0" fontId="71" fillId="43" borderId="7" applyNumberFormat="0" applyAlignment="0" applyProtection="0"/>
    <xf numFmtId="0" fontId="71" fillId="43" borderId="7" applyNumberFormat="0" applyAlignment="0" applyProtection="0"/>
    <xf numFmtId="0" fontId="71" fillId="43" borderId="7" applyNumberFormat="0" applyAlignment="0" applyProtection="0"/>
    <xf numFmtId="0" fontId="71" fillId="43" borderId="7" applyNumberFormat="0" applyAlignment="0" applyProtection="0"/>
    <xf numFmtId="0" fontId="71" fillId="43" borderId="7" applyNumberFormat="0" applyAlignment="0" applyProtection="0"/>
    <xf numFmtId="0" fontId="71" fillId="43" borderId="7" applyNumberFormat="0" applyAlignment="0" applyProtection="0"/>
    <xf numFmtId="0" fontId="71" fillId="43" borderId="7" applyNumberFormat="0" applyAlignment="0" applyProtection="0"/>
    <xf numFmtId="0" fontId="66" fillId="0" borderId="0" applyNumberFormat="0" applyBorder="0" applyProtection="0"/>
    <xf numFmtId="4" fontId="67" fillId="47" borderId="2" applyProtection="0">
      <alignment vertical="center"/>
    </xf>
    <xf numFmtId="4" fontId="67" fillId="47" borderId="2" applyProtection="0">
      <alignment vertical="center"/>
    </xf>
    <xf numFmtId="4" fontId="72" fillId="47" borderId="2" applyProtection="0">
      <alignment vertical="center"/>
    </xf>
    <xf numFmtId="4" fontId="67" fillId="47" borderId="2" applyProtection="0">
      <alignment horizontal="left" vertical="center"/>
    </xf>
    <xf numFmtId="4" fontId="67" fillId="47" borderId="2" applyProtection="0">
      <alignment horizontal="left" vertical="center"/>
    </xf>
    <xf numFmtId="0" fontId="73" fillId="47" borderId="11" applyNumberFormat="0" applyProtection="0">
      <alignment horizontal="left" vertical="top"/>
    </xf>
    <xf numFmtId="4" fontId="67" fillId="37" borderId="2" applyProtection="0">
      <alignment horizontal="left" vertical="center"/>
    </xf>
    <xf numFmtId="4" fontId="67" fillId="37" borderId="2" applyProtection="0">
      <alignment horizontal="left" vertical="center"/>
    </xf>
    <xf numFmtId="4" fontId="67" fillId="25" borderId="2" applyProtection="0">
      <alignment horizontal="right" vertical="center"/>
    </xf>
    <xf numFmtId="4" fontId="67" fillId="25" borderId="2" applyProtection="0">
      <alignment horizontal="right" vertical="center"/>
    </xf>
    <xf numFmtId="4" fontId="67" fillId="50" borderId="2" applyProtection="0">
      <alignment horizontal="right" vertical="center"/>
    </xf>
    <xf numFmtId="4" fontId="67" fillId="50" borderId="2" applyProtection="0">
      <alignment horizontal="right" vertical="center"/>
    </xf>
    <xf numFmtId="4" fontId="67" fillId="26" borderId="12" applyProtection="0">
      <alignment horizontal="right" vertical="center"/>
    </xf>
    <xf numFmtId="4" fontId="67" fillId="26" borderId="12" applyProtection="0">
      <alignment horizontal="right" vertical="center"/>
    </xf>
    <xf numFmtId="4" fontId="67" fillId="40" borderId="2" applyProtection="0">
      <alignment horizontal="right" vertical="center"/>
    </xf>
    <xf numFmtId="4" fontId="67" fillId="40" borderId="2" applyProtection="0">
      <alignment horizontal="right" vertical="center"/>
    </xf>
    <xf numFmtId="4" fontId="67" fillId="51" borderId="2" applyProtection="0">
      <alignment horizontal="right" vertical="center"/>
    </xf>
    <xf numFmtId="4" fontId="67" fillId="51" borderId="2" applyProtection="0">
      <alignment horizontal="right" vertical="center"/>
    </xf>
    <xf numFmtId="4" fontId="67" fillId="41" borderId="2" applyProtection="0">
      <alignment horizontal="right" vertical="center"/>
    </xf>
    <xf numFmtId="4" fontId="67" fillId="41" borderId="2" applyProtection="0">
      <alignment horizontal="right" vertical="center"/>
    </xf>
    <xf numFmtId="4" fontId="67" fillId="31" borderId="2" applyProtection="0">
      <alignment horizontal="right" vertical="center"/>
    </xf>
    <xf numFmtId="4" fontId="67" fillId="31" borderId="2" applyProtection="0">
      <alignment horizontal="right" vertical="center"/>
    </xf>
    <xf numFmtId="4" fontId="67" fillId="30" borderId="2" applyProtection="0">
      <alignment horizontal="right" vertical="center"/>
    </xf>
    <xf numFmtId="4" fontId="67" fillId="30" borderId="2" applyProtection="0">
      <alignment horizontal="right" vertical="center"/>
    </xf>
    <xf numFmtId="4" fontId="67" fillId="29" borderId="2" applyProtection="0">
      <alignment horizontal="right" vertical="center"/>
    </xf>
    <xf numFmtId="4" fontId="67" fillId="29" borderId="2" applyProtection="0">
      <alignment horizontal="right" vertical="center"/>
    </xf>
    <xf numFmtId="4" fontId="67" fillId="0" borderId="12" applyFill="0" applyProtection="0">
      <alignment horizontal="left" vertical="center"/>
    </xf>
    <xf numFmtId="4" fontId="67" fillId="0" borderId="12" applyFill="0" applyProtection="0">
      <alignment horizontal="left" vertical="center"/>
    </xf>
    <xf numFmtId="4" fontId="66" fillId="36" borderId="12" applyProtection="0">
      <alignment horizontal="left" vertical="center"/>
    </xf>
    <xf numFmtId="4" fontId="66" fillId="36" borderId="12" applyProtection="0">
      <alignment horizontal="left" vertical="center"/>
    </xf>
    <xf numFmtId="4" fontId="66" fillId="36" borderId="12" applyProtection="0">
      <alignment horizontal="left" vertical="center" indent="1"/>
    </xf>
    <xf numFmtId="4" fontId="66" fillId="36" borderId="12" applyProtection="0">
      <alignment horizontal="left" vertical="center" indent="1"/>
    </xf>
    <xf numFmtId="4" fontId="66" fillId="36" borderId="12" applyProtection="0">
      <alignment horizontal="left" vertical="center" indent="1"/>
    </xf>
    <xf numFmtId="4" fontId="66" fillId="36" borderId="12" applyProtection="0">
      <alignment horizontal="left" vertical="center" indent="1"/>
    </xf>
    <xf numFmtId="4" fontId="66" fillId="36" borderId="12" applyProtection="0">
      <alignment horizontal="left" vertical="center"/>
    </xf>
    <xf numFmtId="4" fontId="66" fillId="36" borderId="12" applyProtection="0">
      <alignment horizontal="left" vertical="center"/>
    </xf>
    <xf numFmtId="4" fontId="66" fillId="36" borderId="12" applyProtection="0">
      <alignment horizontal="left" vertical="center" indent="1"/>
    </xf>
    <xf numFmtId="4" fontId="66" fillId="36" borderId="12" applyProtection="0">
      <alignment horizontal="left" vertical="center" indent="1"/>
    </xf>
    <xf numFmtId="4" fontId="66" fillId="36" borderId="12" applyProtection="0">
      <alignment horizontal="left" vertical="center" indent="1"/>
    </xf>
    <xf numFmtId="4" fontId="66" fillId="36" borderId="12" applyProtection="0">
      <alignment horizontal="left" vertical="center" indent="1"/>
    </xf>
    <xf numFmtId="4" fontId="67" fillId="24" borderId="2" applyProtection="0">
      <alignment horizontal="right" vertical="center"/>
    </xf>
    <xf numFmtId="4" fontId="67" fillId="24" borderId="2" applyProtection="0">
      <alignment horizontal="right" vertical="center"/>
    </xf>
    <xf numFmtId="4" fontId="67" fillId="35" borderId="12" applyProtection="0">
      <alignment horizontal="left" vertical="center"/>
    </xf>
    <xf numFmtId="4" fontId="67" fillId="35" borderId="12" applyProtection="0">
      <alignment horizontal="left" vertical="center"/>
    </xf>
    <xf numFmtId="4" fontId="67" fillId="24" borderId="12" applyProtection="0">
      <alignment horizontal="left" vertical="center"/>
    </xf>
    <xf numFmtId="4" fontId="67" fillId="24" borderId="12" applyProtection="0">
      <alignment horizontal="left" vertical="center"/>
    </xf>
    <xf numFmtId="0" fontId="67" fillId="18" borderId="2" applyNumberFormat="0" applyProtection="0">
      <alignment horizontal="left" vertical="center"/>
    </xf>
    <xf numFmtId="0" fontId="67" fillId="18" borderId="2" applyNumberFormat="0" applyProtection="0">
      <alignment horizontal="left" vertical="center"/>
    </xf>
    <xf numFmtId="0" fontId="67" fillId="36" borderId="11" applyNumberFormat="0" applyProtection="0">
      <alignment horizontal="left" vertical="top"/>
    </xf>
    <xf numFmtId="0" fontId="67" fillId="36" borderId="11" applyNumberFormat="0" applyProtection="0">
      <alignment horizontal="left" vertical="top"/>
    </xf>
    <xf numFmtId="0" fontId="67" fillId="36" borderId="11" applyNumberFormat="0" applyProtection="0">
      <alignment horizontal="left" vertical="top"/>
    </xf>
    <xf numFmtId="0" fontId="67" fillId="52" borderId="2" applyNumberFormat="0" applyProtection="0">
      <alignment horizontal="left" vertical="center"/>
    </xf>
    <xf numFmtId="0" fontId="67" fillId="52" borderId="2" applyNumberFormat="0" applyProtection="0">
      <alignment horizontal="left" vertical="center"/>
    </xf>
    <xf numFmtId="0" fontId="67" fillId="24" borderId="11" applyNumberFormat="0" applyProtection="0">
      <alignment horizontal="left" vertical="top"/>
    </xf>
    <xf numFmtId="0" fontId="67" fillId="24" borderId="11" applyNumberFormat="0" applyProtection="0">
      <alignment horizontal="left" vertical="top"/>
    </xf>
    <xf numFmtId="0" fontId="67" fillId="24" borderId="11" applyNumberFormat="0" applyProtection="0">
      <alignment horizontal="left" vertical="top"/>
    </xf>
    <xf numFmtId="0" fontId="67" fillId="53" borderId="2" applyNumberFormat="0" applyProtection="0">
      <alignment horizontal="left" vertical="center"/>
    </xf>
    <xf numFmtId="0" fontId="67" fillId="53" borderId="2" applyNumberFormat="0" applyProtection="0">
      <alignment horizontal="left" vertical="center"/>
    </xf>
    <xf numFmtId="0" fontId="67" fillId="53" borderId="11" applyNumberFormat="0" applyProtection="0">
      <alignment horizontal="left" vertical="top"/>
    </xf>
    <xf numFmtId="0" fontId="67" fillId="53" borderId="11" applyNumberFormat="0" applyProtection="0">
      <alignment horizontal="left" vertical="top"/>
    </xf>
    <xf numFmtId="0" fontId="67" fillId="53" borderId="11" applyNumberFormat="0" applyProtection="0">
      <alignment horizontal="left" vertical="top"/>
    </xf>
    <xf numFmtId="0" fontId="67" fillId="35" borderId="2" applyNumberFormat="0" applyProtection="0">
      <alignment horizontal="left" vertical="center"/>
    </xf>
    <xf numFmtId="0" fontId="67" fillId="35" borderId="2" applyNumberFormat="0" applyProtection="0">
      <alignment horizontal="left" vertical="center"/>
    </xf>
    <xf numFmtId="0" fontId="67" fillId="35" borderId="11" applyNumberFormat="0" applyProtection="0">
      <alignment horizontal="left" vertical="top"/>
    </xf>
    <xf numFmtId="0" fontId="67" fillId="35" borderId="11" applyNumberFormat="0" applyProtection="0">
      <alignment horizontal="left" vertical="top"/>
    </xf>
    <xf numFmtId="0" fontId="67" fillId="35" borderId="11" applyNumberFormat="0" applyProtection="0">
      <alignment horizontal="left" vertical="top"/>
    </xf>
    <xf numFmtId="0" fontId="67" fillId="54" borderId="13" applyNumberFormat="0">
      <protection locked="0"/>
    </xf>
    <xf numFmtId="0" fontId="67" fillId="54" borderId="13" applyNumberFormat="0">
      <protection locked="0"/>
    </xf>
    <xf numFmtId="0" fontId="67" fillId="54" borderId="13" applyNumberFormat="0">
      <protection locked="0"/>
    </xf>
    <xf numFmtId="0" fontId="73" fillId="36" borderId="0" applyNumberFormat="0" applyBorder="0" applyProtection="0"/>
    <xf numFmtId="4" fontId="67" fillId="39" borderId="11" applyProtection="0">
      <alignment vertical="center"/>
    </xf>
    <xf numFmtId="4" fontId="72" fillId="39" borderId="12" applyProtection="0">
      <alignment vertical="center"/>
    </xf>
    <xf numFmtId="4" fontId="67" fillId="18" borderId="11" applyProtection="0">
      <alignment horizontal="left" vertical="center"/>
    </xf>
    <xf numFmtId="0" fontId="67" fillId="39" borderId="11" applyNumberFormat="0" applyProtection="0">
      <alignment horizontal="left" vertical="top"/>
    </xf>
    <xf numFmtId="4" fontId="67" fillId="0" borderId="2" applyProtection="0">
      <alignment horizontal="right" vertical="center"/>
    </xf>
    <xf numFmtId="4" fontId="67" fillId="0" borderId="2" applyProtection="0">
      <alignment horizontal="right" vertical="center"/>
    </xf>
    <xf numFmtId="4" fontId="72" fillId="54" borderId="2" applyProtection="0">
      <alignment horizontal="right" vertical="center"/>
    </xf>
    <xf numFmtId="4" fontId="67" fillId="37" borderId="2" applyProtection="0">
      <alignment horizontal="left" vertical="center"/>
    </xf>
    <xf numFmtId="4" fontId="67" fillId="37" borderId="2" applyProtection="0">
      <alignment horizontal="left" vertical="center"/>
    </xf>
    <xf numFmtId="0" fontId="67" fillId="24" borderId="11" applyNumberFormat="0" applyProtection="0">
      <alignment horizontal="left" vertical="top"/>
    </xf>
    <xf numFmtId="4" fontId="74" fillId="43" borderId="12" applyProtection="0">
      <alignment horizontal="left" vertical="center"/>
    </xf>
    <xf numFmtId="0" fontId="67" fillId="55" borderId="12" applyNumberFormat="0" applyProtection="0"/>
    <xf numFmtId="0" fontId="67" fillId="55" borderId="12" applyNumberFormat="0" applyProtection="0"/>
    <xf numFmtId="4" fontId="75" fillId="54" borderId="2" applyProtection="0">
      <alignment horizontal="right" vertical="center"/>
    </xf>
    <xf numFmtId="0" fontId="76" fillId="0" borderId="0" applyNumberFormat="0" applyFill="0" applyBorder="0" applyAlignment="0" applyProtection="0"/>
    <xf numFmtId="0" fontId="77" fillId="0" borderId="12" applyNumberFormat="0" applyProtection="0"/>
    <xf numFmtId="0" fontId="77" fillId="0" borderId="12" applyNumberFormat="0" applyProtection="0"/>
    <xf numFmtId="0" fontId="77" fillId="0" borderId="12" applyNumberFormat="0" applyProtection="0"/>
    <xf numFmtId="0" fontId="23" fillId="0" borderId="0"/>
    <xf numFmtId="49" fontId="78" fillId="18" borderId="0" applyBorder="0" applyProtection="0">
      <alignment vertical="top" wrapText="1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7" fillId="28" borderId="0" applyNumberFormat="0" applyBorder="0" applyProtection="0"/>
    <xf numFmtId="0" fontId="9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861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56" borderId="17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57" borderId="0" xfId="0" applyFont="1" applyFill="1" applyAlignment="1">
      <alignment vertical="center" wrapText="1"/>
    </xf>
    <xf numFmtId="0" fontId="4" fillId="56" borderId="0" xfId="0" applyFont="1" applyFill="1" applyBorder="1" applyAlignment="1">
      <alignment vertical="center" wrapText="1"/>
    </xf>
    <xf numFmtId="0" fontId="4" fillId="56" borderId="0" xfId="0" applyFont="1" applyFill="1" applyAlignment="1">
      <alignment vertical="center"/>
    </xf>
    <xf numFmtId="0" fontId="4" fillId="56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5" fillId="56" borderId="15" xfId="0" applyFont="1" applyFill="1" applyBorder="1" applyAlignment="1">
      <alignment horizontal="center" vertical="center" wrapText="1"/>
    </xf>
    <xf numFmtId="0" fontId="4" fillId="56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left" vertical="center" wrapText="1"/>
    </xf>
    <xf numFmtId="0" fontId="5" fillId="56" borderId="16" xfId="0" applyFont="1" applyFill="1" applyBorder="1" applyAlignment="1">
      <alignment horizontal="center" vertical="center"/>
    </xf>
    <xf numFmtId="0" fontId="4" fillId="0" borderId="21" xfId="0" applyFont="1" applyBorder="1" applyAlignment="1">
      <alignment vertical="center" wrapText="1"/>
    </xf>
    <xf numFmtId="0" fontId="12" fillId="0" borderId="0" xfId="273" applyAlignment="1" applyProtection="1"/>
    <xf numFmtId="0" fontId="5" fillId="0" borderId="0" xfId="0" applyFont="1" applyAlignment="1">
      <alignment vertical="center"/>
    </xf>
    <xf numFmtId="0" fontId="0" fillId="56" borderId="0" xfId="0" applyFill="1" applyAlignment="1">
      <alignment vertical="center"/>
    </xf>
    <xf numFmtId="0" fontId="4" fillId="56" borderId="0" xfId="0" applyFont="1" applyFill="1" applyAlignment="1">
      <alignment horizontal="left" vertical="center"/>
    </xf>
    <xf numFmtId="0" fontId="5" fillId="56" borderId="0" xfId="0" applyFont="1" applyFill="1" applyAlignment="1">
      <alignment horizontal="right" vertical="center"/>
    </xf>
    <xf numFmtId="0" fontId="5" fillId="56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56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36" fillId="0" borderId="0" xfId="0" applyFont="1" applyFill="1" applyAlignment="1">
      <alignment vertical="center"/>
    </xf>
    <xf numFmtId="0" fontId="36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vertical="center" wrapText="1"/>
    </xf>
    <xf numFmtId="0" fontId="14" fillId="0" borderId="16" xfId="0" applyFont="1" applyFill="1" applyBorder="1" applyAlignment="1">
      <alignment horizontal="center"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15" xfId="0" applyFont="1" applyFill="1" applyBorder="1" applyAlignment="1">
      <alignment vertical="center" wrapText="1"/>
    </xf>
    <xf numFmtId="16" fontId="14" fillId="0" borderId="15" xfId="0" quotePrefix="1" applyNumberFormat="1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left" vertical="top" wrapText="1"/>
    </xf>
    <xf numFmtId="0" fontId="14" fillId="0" borderId="21" xfId="0" applyFont="1" applyFill="1" applyBorder="1" applyAlignment="1">
      <alignment horizontal="left" vertical="top" wrapText="1"/>
    </xf>
    <xf numFmtId="0" fontId="0" fillId="56" borderId="0" xfId="0" applyFill="1"/>
    <xf numFmtId="0" fontId="4" fillId="56" borderId="0" xfId="0" applyFont="1" applyFill="1" applyAlignment="1"/>
    <xf numFmtId="0" fontId="1" fillId="56" borderId="0" xfId="0" applyFont="1" applyFill="1"/>
    <xf numFmtId="0" fontId="5" fillId="56" borderId="0" xfId="0" applyFont="1" applyFill="1"/>
    <xf numFmtId="0" fontId="1" fillId="0" borderId="0" xfId="0" applyFont="1"/>
    <xf numFmtId="0" fontId="4" fillId="56" borderId="0" xfId="0" applyFont="1" applyFill="1"/>
    <xf numFmtId="0" fontId="39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wrapText="1"/>
    </xf>
    <xf numFmtId="0" fontId="39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right" vertical="top" wrapText="1"/>
    </xf>
    <xf numFmtId="0" fontId="6" fillId="0" borderId="15" xfId="0" applyFont="1" applyBorder="1" applyAlignment="1">
      <alignment horizontal="right" wrapText="1"/>
    </xf>
    <xf numFmtId="0" fontId="6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 indent="1"/>
    </xf>
    <xf numFmtId="0" fontId="39" fillId="0" borderId="15" xfId="0" applyFont="1" applyBorder="1" applyAlignment="1">
      <alignment horizontal="right" vertical="top" wrapText="1"/>
    </xf>
    <xf numFmtId="0" fontId="39" fillId="0" borderId="15" xfId="0" applyFont="1" applyBorder="1" applyAlignment="1">
      <alignment horizontal="right" wrapText="1"/>
    </xf>
    <xf numFmtId="0" fontId="39" fillId="0" borderId="15" xfId="0" applyFont="1" applyBorder="1" applyAlignment="1">
      <alignment vertical="top" wrapText="1"/>
    </xf>
    <xf numFmtId="0" fontId="39" fillId="56" borderId="15" xfId="0" applyFont="1" applyFill="1" applyBorder="1" applyAlignment="1">
      <alignment horizontal="left" wrapText="1"/>
    </xf>
    <xf numFmtId="0" fontId="39" fillId="0" borderId="21" xfId="0" applyFont="1" applyBorder="1" applyAlignment="1">
      <alignment vertical="top" wrapText="1"/>
    </xf>
    <xf numFmtId="0" fontId="6" fillId="0" borderId="23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 indent="1"/>
    </xf>
    <xf numFmtId="0" fontId="39" fillId="0" borderId="15" xfId="0" applyFont="1" applyBorder="1" applyAlignment="1">
      <alignment horizontal="left" vertical="top" wrapText="1"/>
    </xf>
    <xf numFmtId="0" fontId="1" fillId="56" borderId="0" xfId="0" applyFont="1" applyFill="1" applyBorder="1"/>
    <xf numFmtId="0" fontId="6" fillId="56" borderId="0" xfId="0" applyFont="1" applyFill="1"/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/>
    <xf numFmtId="0" fontId="4" fillId="56" borderId="15" xfId="0" applyFont="1" applyFill="1" applyBorder="1" applyAlignment="1">
      <alignment horizontal="center" vertical="center"/>
    </xf>
    <xf numFmtId="0" fontId="11" fillId="0" borderId="0" xfId="933" applyAlignment="1">
      <alignment vertical="center"/>
    </xf>
    <xf numFmtId="0" fontId="17" fillId="0" borderId="0" xfId="933" applyFont="1" applyAlignment="1">
      <alignment vertical="center"/>
    </xf>
    <xf numFmtId="0" fontId="11" fillId="0" borderId="0" xfId="933" applyAlignment="1">
      <alignment vertical="center" wrapText="1"/>
    </xf>
    <xf numFmtId="0" fontId="11" fillId="56" borderId="0" xfId="934" applyFill="1"/>
    <xf numFmtId="0" fontId="11" fillId="0" borderId="0" xfId="934"/>
    <xf numFmtId="0" fontId="2" fillId="0" borderId="0" xfId="934" applyFont="1" applyAlignment="1"/>
    <xf numFmtId="0" fontId="15" fillId="0" borderId="0" xfId="934" applyFont="1" applyAlignment="1"/>
    <xf numFmtId="0" fontId="22" fillId="0" borderId="0" xfId="934" applyFont="1" applyAlignment="1"/>
    <xf numFmtId="0" fontId="22" fillId="0" borderId="0" xfId="934" applyFont="1" applyAlignment="1">
      <alignment wrapText="1"/>
    </xf>
    <xf numFmtId="0" fontId="11" fillId="56" borderId="0" xfId="934" applyFill="1" applyBorder="1"/>
    <xf numFmtId="0" fontId="4" fillId="56" borderId="0" xfId="935" applyFont="1" applyFill="1" applyAlignment="1">
      <alignment vertical="center"/>
    </xf>
    <xf numFmtId="0" fontId="4" fillId="56" borderId="0" xfId="935" applyFont="1" applyFill="1" applyAlignment="1">
      <alignment vertical="center" wrapText="1"/>
    </xf>
    <xf numFmtId="0" fontId="4" fillId="0" borderId="0" xfId="935" applyFont="1" applyFill="1" applyAlignment="1">
      <alignment vertical="center" wrapText="1"/>
    </xf>
    <xf numFmtId="0" fontId="4" fillId="56" borderId="0" xfId="935" applyFont="1" applyFill="1" applyBorder="1" applyAlignment="1">
      <alignment vertical="center" wrapText="1"/>
    </xf>
    <xf numFmtId="0" fontId="11" fillId="56" borderId="0" xfId="936" applyFont="1" applyFill="1"/>
    <xf numFmtId="0" fontId="5" fillId="56" borderId="0" xfId="936" applyFont="1" applyFill="1" applyAlignment="1">
      <alignment horizontal="left"/>
    </xf>
    <xf numFmtId="0" fontId="11" fillId="0" borderId="0" xfId="936" applyFont="1"/>
    <xf numFmtId="0" fontId="37" fillId="0" borderId="15" xfId="936" applyFont="1" applyBorder="1" applyAlignment="1">
      <alignment horizontal="center" vertical="center" wrapText="1"/>
    </xf>
    <xf numFmtId="0" fontId="14" fillId="0" borderId="15" xfId="936" applyFont="1" applyBorder="1" applyAlignment="1">
      <alignment vertical="top" wrapText="1"/>
    </xf>
    <xf numFmtId="0" fontId="14" fillId="0" borderId="18" xfId="936" applyFont="1" applyBorder="1" applyAlignment="1">
      <alignment vertical="top" wrapText="1"/>
    </xf>
    <xf numFmtId="0" fontId="11" fillId="0" borderId="15" xfId="936" applyFont="1" applyBorder="1"/>
    <xf numFmtId="0" fontId="11" fillId="0" borderId="0" xfId="936" applyFont="1" applyBorder="1" applyAlignment="1">
      <alignment horizontal="center"/>
    </xf>
    <xf numFmtId="0" fontId="37" fillId="0" borderId="0" xfId="936" applyFont="1" applyBorder="1" applyAlignment="1">
      <alignment vertical="top" wrapText="1"/>
    </xf>
    <xf numFmtId="0" fontId="37" fillId="0" borderId="15" xfId="936" applyFont="1" applyBorder="1" applyAlignment="1">
      <alignment horizontal="center" vertical="top" wrapText="1"/>
    </xf>
    <xf numFmtId="0" fontId="5" fillId="56" borderId="0" xfId="936" applyFont="1" applyFill="1" applyAlignment="1">
      <alignment horizontal="right"/>
    </xf>
    <xf numFmtId="0" fontId="4" fillId="56" borderId="0" xfId="936" applyFont="1" applyFill="1" applyAlignment="1">
      <alignment horizontal="left"/>
    </xf>
    <xf numFmtId="0" fontId="14" fillId="0" borderId="0" xfId="936" applyFont="1" applyAlignment="1">
      <alignment horizontal="left" indent="15"/>
    </xf>
    <xf numFmtId="0" fontId="44" fillId="0" borderId="15" xfId="936" applyFont="1" applyBorder="1" applyAlignment="1">
      <alignment horizontal="center" vertical="center"/>
    </xf>
    <xf numFmtId="2" fontId="37" fillId="0" borderId="15" xfId="936" applyNumberFormat="1" applyFont="1" applyBorder="1" applyAlignment="1">
      <alignment horizontal="center" vertical="center" wrapText="1"/>
    </xf>
    <xf numFmtId="0" fontId="37" fillId="0" borderId="15" xfId="936" applyFont="1" applyFill="1" applyBorder="1" applyAlignment="1">
      <alignment horizontal="center" vertical="center" wrapText="1"/>
    </xf>
    <xf numFmtId="0" fontId="4" fillId="0" borderId="15" xfId="936" applyFont="1" applyBorder="1" applyAlignment="1">
      <alignment horizontal="center"/>
    </xf>
    <xf numFmtId="0" fontId="4" fillId="0" borderId="15" xfId="936" applyFont="1" applyFill="1" applyBorder="1" applyAlignment="1">
      <alignment horizontal="center"/>
    </xf>
    <xf numFmtId="0" fontId="5" fillId="0" borderId="15" xfId="936" applyFont="1" applyFill="1" applyBorder="1" applyAlignment="1">
      <alignment horizontal="center"/>
    </xf>
    <xf numFmtId="0" fontId="37" fillId="0" borderId="15" xfId="936" applyFont="1" applyBorder="1" applyAlignment="1">
      <alignment vertical="top" wrapText="1"/>
    </xf>
    <xf numFmtId="0" fontId="14" fillId="0" borderId="18" xfId="936" applyFont="1" applyBorder="1" applyAlignment="1">
      <alignment horizontal="center" vertical="top" wrapText="1"/>
    </xf>
    <xf numFmtId="0" fontId="11" fillId="0" borderId="18" xfId="936" applyFont="1" applyBorder="1" applyAlignment="1">
      <alignment horizontal="center"/>
    </xf>
    <xf numFmtId="0" fontId="14" fillId="0" borderId="15" xfId="936" applyFont="1" applyBorder="1" applyAlignment="1">
      <alignment horizontal="center" vertical="top" wrapText="1"/>
    </xf>
    <xf numFmtId="0" fontId="11" fillId="0" borderId="15" xfId="936" applyFont="1" applyBorder="1" applyAlignment="1">
      <alignment horizontal="center"/>
    </xf>
    <xf numFmtId="0" fontId="43" fillId="0" borderId="15" xfId="936" applyFont="1" applyBorder="1" applyAlignment="1">
      <alignment horizontal="center" vertical="top" wrapText="1"/>
    </xf>
    <xf numFmtId="0" fontId="43" fillId="0" borderId="15" xfId="936" applyFont="1" applyBorder="1" applyAlignment="1">
      <alignment vertical="top" wrapText="1"/>
    </xf>
    <xf numFmtId="0" fontId="37" fillId="0" borderId="0" xfId="936" applyFont="1" applyBorder="1" applyAlignment="1">
      <alignment horizontal="center" vertical="top" wrapText="1"/>
    </xf>
    <xf numFmtId="0" fontId="11" fillId="0" borderId="0" xfId="936" applyFont="1" applyAlignment="1">
      <alignment horizontal="left" vertical="center" wrapText="1"/>
    </xf>
    <xf numFmtId="0" fontId="5" fillId="0" borderId="0" xfId="936" applyFont="1" applyBorder="1" applyAlignment="1">
      <alignment horizontal="left" vertical="center" wrapText="1"/>
    </xf>
    <xf numFmtId="0" fontId="11" fillId="0" borderId="0" xfId="936" applyFont="1" applyAlignment="1"/>
    <xf numFmtId="0" fontId="11" fillId="0" borderId="18" xfId="0" applyFont="1" applyBorder="1" applyAlignment="1">
      <alignment horizontal="center"/>
    </xf>
    <xf numFmtId="0" fontId="4" fillId="56" borderId="0" xfId="0" applyFont="1" applyFill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25" fillId="0" borderId="16" xfId="0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25" fillId="0" borderId="2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left" vertical="center" wrapText="1"/>
    </xf>
    <xf numFmtId="0" fontId="26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56" borderId="15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vertical="center" wrapText="1"/>
    </xf>
    <xf numFmtId="0" fontId="4" fillId="56" borderId="16" xfId="0" applyFont="1" applyFill="1" applyBorder="1"/>
    <xf numFmtId="0" fontId="4" fillId="56" borderId="17" xfId="0" applyFont="1" applyFill="1" applyBorder="1"/>
    <xf numFmtId="0" fontId="4" fillId="56" borderId="21" xfId="0" applyFont="1" applyFill="1" applyBorder="1" applyAlignment="1">
      <alignment horizontal="center" wrapText="1"/>
    </xf>
    <xf numFmtId="0" fontId="4" fillId="56" borderId="15" xfId="0" applyFont="1" applyFill="1" applyBorder="1" applyAlignment="1">
      <alignment horizontal="center" vertical="top" wrapText="1"/>
    </xf>
    <xf numFmtId="0" fontId="5" fillId="56" borderId="15" xfId="0" applyFont="1" applyFill="1" applyBorder="1" applyAlignment="1">
      <alignment horizontal="center" vertical="center"/>
    </xf>
    <xf numFmtId="0" fontId="5" fillId="56" borderId="19" xfId="0" applyFont="1" applyFill="1" applyBorder="1" applyAlignment="1">
      <alignment horizontal="left" wrapText="1"/>
    </xf>
    <xf numFmtId="0" fontId="4" fillId="56" borderId="15" xfId="0" applyFont="1" applyFill="1" applyBorder="1" applyAlignment="1">
      <alignment horizontal="left" vertical="top" wrapText="1"/>
    </xf>
    <xf numFmtId="0" fontId="5" fillId="56" borderId="16" xfId="0" applyFont="1" applyFill="1" applyBorder="1" applyAlignment="1">
      <alignment horizontal="left"/>
    </xf>
    <xf numFmtId="0" fontId="5" fillId="56" borderId="17" xfId="0" applyFont="1" applyFill="1" applyBorder="1"/>
    <xf numFmtId="0" fontId="5" fillId="56" borderId="21" xfId="0" applyFont="1" applyFill="1" applyBorder="1" applyAlignment="1">
      <alignment horizontal="left" wrapText="1" indent="1"/>
    </xf>
    <xf numFmtId="0" fontId="4" fillId="56" borderId="15" xfId="0" applyFont="1" applyFill="1" applyBorder="1" applyAlignment="1">
      <alignment horizontal="left" wrapText="1"/>
    </xf>
    <xf numFmtId="0" fontId="4" fillId="56" borderId="15" xfId="0" quotePrefix="1" applyFont="1" applyFill="1" applyBorder="1" applyAlignment="1">
      <alignment horizontal="left" vertical="top" wrapText="1"/>
    </xf>
    <xf numFmtId="49" fontId="4" fillId="56" borderId="16" xfId="0" applyNumberFormat="1" applyFont="1" applyFill="1" applyBorder="1" applyAlignment="1">
      <alignment horizontal="center" vertical="center"/>
    </xf>
    <xf numFmtId="0" fontId="4" fillId="56" borderId="16" xfId="0" applyFont="1" applyFill="1" applyBorder="1" applyAlignment="1">
      <alignment horizontal="left"/>
    </xf>
    <xf numFmtId="0" fontId="4" fillId="56" borderId="21" xfId="0" applyFont="1" applyFill="1" applyBorder="1" applyAlignment="1">
      <alignment wrapText="1"/>
    </xf>
    <xf numFmtId="49" fontId="4" fillId="56" borderId="15" xfId="0" applyNumberFormat="1" applyFont="1" applyFill="1" applyBorder="1" applyAlignment="1">
      <alignment horizontal="center" vertical="center"/>
    </xf>
    <xf numFmtId="0" fontId="5" fillId="56" borderId="23" xfId="0" applyFont="1" applyFill="1" applyBorder="1" applyAlignment="1">
      <alignment horizontal="center" vertical="center"/>
    </xf>
    <xf numFmtId="0" fontId="5" fillId="56" borderId="26" xfId="0" applyFont="1" applyFill="1" applyBorder="1" applyAlignment="1">
      <alignment wrapText="1"/>
    </xf>
    <xf numFmtId="0" fontId="4" fillId="56" borderId="16" xfId="0" applyFont="1" applyFill="1" applyBorder="1" applyAlignment="1"/>
    <xf numFmtId="0" fontId="5" fillId="56" borderId="16" xfId="0" applyFont="1" applyFill="1" applyBorder="1" applyAlignment="1"/>
    <xf numFmtId="0" fontId="5" fillId="56" borderId="21" xfId="0" applyFont="1" applyFill="1" applyBorder="1" applyAlignment="1"/>
    <xf numFmtId="0" fontId="5" fillId="56" borderId="21" xfId="0" applyFont="1" applyFill="1" applyBorder="1" applyAlignment="1">
      <alignment wrapText="1"/>
    </xf>
    <xf numFmtId="16" fontId="4" fillId="56" borderId="15" xfId="0" applyNumberFormat="1" applyFont="1" applyFill="1" applyBorder="1" applyAlignment="1">
      <alignment horizontal="left" vertical="top" wrapText="1"/>
    </xf>
    <xf numFmtId="16" fontId="4" fillId="56" borderId="15" xfId="0" applyNumberFormat="1" applyFont="1" applyFill="1" applyBorder="1" applyAlignment="1">
      <alignment horizontal="center" vertical="center" wrapText="1"/>
    </xf>
    <xf numFmtId="0" fontId="4" fillId="56" borderId="17" xfId="0" applyFont="1" applyFill="1" applyBorder="1" applyAlignment="1">
      <alignment horizontal="left" wrapText="1"/>
    </xf>
    <xf numFmtId="0" fontId="4" fillId="0" borderId="21" xfId="0" applyFont="1" applyBorder="1" applyAlignment="1">
      <alignment wrapText="1"/>
    </xf>
    <xf numFmtId="16" fontId="4" fillId="0" borderId="15" xfId="0" applyNumberFormat="1" applyFont="1" applyFill="1" applyBorder="1" applyAlignment="1">
      <alignment horizontal="left" vertical="top" wrapText="1"/>
    </xf>
    <xf numFmtId="16" fontId="4" fillId="0" borderId="15" xfId="0" applyNumberFormat="1" applyFont="1" applyFill="1" applyBorder="1" applyAlignment="1">
      <alignment horizontal="center" vertical="center" wrapText="1"/>
    </xf>
    <xf numFmtId="0" fontId="4" fillId="56" borderId="21" xfId="0" applyFont="1" applyFill="1" applyBorder="1" applyAlignment="1"/>
    <xf numFmtId="16" fontId="4" fillId="56" borderId="15" xfId="0" quotePrefix="1" applyNumberFormat="1" applyFont="1" applyFill="1" applyBorder="1" applyAlignment="1">
      <alignment horizontal="left" vertical="top" wrapText="1"/>
    </xf>
    <xf numFmtId="16" fontId="4" fillId="56" borderId="15" xfId="0" quotePrefix="1" applyNumberFormat="1" applyFont="1" applyFill="1" applyBorder="1" applyAlignment="1">
      <alignment horizontal="center" vertical="center" wrapText="1"/>
    </xf>
    <xf numFmtId="0" fontId="5" fillId="56" borderId="21" xfId="0" applyFont="1" applyFill="1" applyBorder="1" applyAlignment="1">
      <alignment horizontal="left"/>
    </xf>
    <xf numFmtId="0" fontId="4" fillId="56" borderId="0" xfId="0" applyFont="1" applyFill="1" applyAlignment="1">
      <alignment horizontal="left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21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16" fontId="4" fillId="0" borderId="12" xfId="0" quotePrefix="1" applyNumberFormat="1" applyFont="1" applyFill="1" applyBorder="1" applyAlignment="1">
      <alignment horizontal="center" vertical="center" wrapText="1"/>
    </xf>
    <xf numFmtId="16" fontId="4" fillId="0" borderId="12" xfId="0" applyNumberFormat="1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12" xfId="0" quotePrefix="1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vertical="center" wrapText="1"/>
    </xf>
    <xf numFmtId="0" fontId="5" fillId="0" borderId="29" xfId="0" applyFont="1" applyFill="1" applyBorder="1" applyAlignment="1">
      <alignment vertical="center" wrapText="1"/>
    </xf>
    <xf numFmtId="0" fontId="86" fillId="0" borderId="0" xfId="0" applyFont="1" applyFill="1" applyAlignment="1">
      <alignment horizontal="left" vertical="center"/>
    </xf>
    <xf numFmtId="0" fontId="25" fillId="0" borderId="0" xfId="0" applyFont="1" applyFill="1" applyAlignment="1">
      <alignment vertical="center"/>
    </xf>
    <xf numFmtId="0" fontId="87" fillId="0" borderId="0" xfId="0" applyFont="1" applyFill="1" applyAlignment="1">
      <alignment vertical="center"/>
    </xf>
    <xf numFmtId="0" fontId="87" fillId="0" borderId="0" xfId="0" applyFont="1" applyFill="1" applyAlignment="1">
      <alignment horizontal="left" vertical="center"/>
    </xf>
    <xf numFmtId="0" fontId="87" fillId="0" borderId="0" xfId="0" applyFont="1" applyFill="1" applyAlignment="1">
      <alignment horizontal="center" vertical="center"/>
    </xf>
    <xf numFmtId="0" fontId="14" fillId="0" borderId="21" xfId="0" applyFont="1" applyFill="1" applyBorder="1" applyAlignment="1">
      <alignment vertical="center" wrapText="1"/>
    </xf>
    <xf numFmtId="0" fontId="4" fillId="0" borderId="15" xfId="0" applyFont="1" applyBorder="1" applyAlignment="1">
      <alignment horizontal="center"/>
    </xf>
    <xf numFmtId="0" fontId="0" fillId="0" borderId="15" xfId="0" applyBorder="1"/>
    <xf numFmtId="0" fontId="14" fillId="0" borderId="0" xfId="932" applyFont="1" applyAlignment="1">
      <alignment vertical="center"/>
    </xf>
    <xf numFmtId="0" fontId="37" fillId="0" borderId="15" xfId="932" applyFont="1" applyBorder="1" applyAlignment="1">
      <alignment horizontal="center" vertical="center" wrapText="1"/>
    </xf>
    <xf numFmtId="0" fontId="14" fillId="0" borderId="15" xfId="932" applyFont="1" applyBorder="1" applyAlignment="1">
      <alignment horizontal="center" vertical="center" wrapText="1"/>
    </xf>
    <xf numFmtId="0" fontId="14" fillId="0" borderId="15" xfId="932" applyFont="1" applyBorder="1" applyAlignment="1">
      <alignment horizontal="left" vertical="center" wrapText="1"/>
    </xf>
    <xf numFmtId="0" fontId="14" fillId="0" borderId="0" xfId="932" applyFont="1" applyFill="1" applyAlignment="1">
      <alignment vertical="center"/>
    </xf>
    <xf numFmtId="0" fontId="14" fillId="0" borderId="29" xfId="932" applyFont="1" applyBorder="1" applyAlignment="1">
      <alignment vertical="center"/>
    </xf>
    <xf numFmtId="0" fontId="14" fillId="0" borderId="0" xfId="932" applyFont="1" applyAlignment="1">
      <alignment horizontal="center" vertical="center"/>
    </xf>
    <xf numFmtId="0" fontId="37" fillId="0" borderId="0" xfId="932" applyFont="1" applyAlignment="1">
      <alignment vertical="center"/>
    </xf>
    <xf numFmtId="0" fontId="0" fillId="56" borderId="0" xfId="0" applyFill="1" applyBorder="1"/>
    <xf numFmtId="0" fontId="39" fillId="56" borderId="0" xfId="0" applyFont="1" applyFill="1" applyBorder="1" applyAlignment="1">
      <alignment horizontal="left"/>
    </xf>
    <xf numFmtId="0" fontId="0" fillId="0" borderId="0" xfId="0" applyBorder="1" applyAlignment="1"/>
    <xf numFmtId="0" fontId="6" fillId="56" borderId="0" xfId="0" applyFont="1" applyFill="1" applyBorder="1" applyAlignment="1"/>
    <xf numFmtId="0" fontId="24" fillId="56" borderId="0" xfId="0" applyFont="1" applyFill="1" applyAlignment="1">
      <alignment horizontal="center"/>
    </xf>
    <xf numFmtId="2" fontId="5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22" xfId="0" applyFont="1" applyBorder="1"/>
    <xf numFmtId="0" fontId="7" fillId="0" borderId="0" xfId="0" applyFont="1"/>
    <xf numFmtId="0" fontId="4" fillId="56" borderId="21" xfId="0" applyFont="1" applyFill="1" applyBorder="1"/>
    <xf numFmtId="0" fontId="4" fillId="56" borderId="15" xfId="0" applyFont="1" applyFill="1" applyBorder="1" applyAlignment="1">
      <alignment horizontal="left" wrapText="1" indent="1"/>
    </xf>
    <xf numFmtId="49" fontId="4" fillId="0" borderId="15" xfId="0" applyNumberFormat="1" applyFont="1" applyBorder="1"/>
    <xf numFmtId="49" fontId="4" fillId="0" borderId="19" xfId="0" applyNumberFormat="1" applyFont="1" applyBorder="1"/>
    <xf numFmtId="49" fontId="4" fillId="56" borderId="20" xfId="0" applyNumberFormat="1" applyFont="1" applyFill="1" applyBorder="1"/>
    <xf numFmtId="0" fontId="4" fillId="0" borderId="22" xfId="0" applyFont="1" applyBorder="1" applyAlignment="1">
      <alignment wrapText="1"/>
    </xf>
    <xf numFmtId="49" fontId="4" fillId="56" borderId="23" xfId="0" applyNumberFormat="1" applyFont="1" applyFill="1" applyBorder="1"/>
    <xf numFmtId="49" fontId="4" fillId="56" borderId="16" xfId="0" applyNumberFormat="1" applyFont="1" applyFill="1" applyBorder="1"/>
    <xf numFmtId="49" fontId="4" fillId="56" borderId="21" xfId="0" applyNumberFormat="1" applyFont="1" applyFill="1" applyBorder="1"/>
    <xf numFmtId="49" fontId="4" fillId="56" borderId="15" xfId="0" applyNumberFormat="1" applyFont="1" applyFill="1" applyBorder="1"/>
    <xf numFmtId="0" fontId="4" fillId="56" borderId="15" xfId="0" applyFont="1" applyFill="1" applyBorder="1" applyAlignment="1">
      <alignment wrapText="1"/>
    </xf>
    <xf numFmtId="0" fontId="90" fillId="56" borderId="15" xfId="0" applyFont="1" applyFill="1" applyBorder="1" applyAlignment="1">
      <alignment wrapText="1"/>
    </xf>
    <xf numFmtId="49" fontId="4" fillId="56" borderId="15" xfId="0" applyNumberFormat="1" applyFont="1" applyFill="1" applyBorder="1" applyAlignment="1">
      <alignment vertical="center"/>
    </xf>
    <xf numFmtId="0" fontId="4" fillId="0" borderId="15" xfId="0" applyFont="1" applyBorder="1" applyAlignment="1">
      <alignment wrapText="1"/>
    </xf>
    <xf numFmtId="49" fontId="5" fillId="0" borderId="15" xfId="0" applyNumberFormat="1" applyFont="1" applyFill="1" applyBorder="1" applyAlignment="1">
      <alignment horizontal="left" vertical="center"/>
    </xf>
    <xf numFmtId="16" fontId="4" fillId="0" borderId="16" xfId="0" applyNumberFormat="1" applyFont="1" applyBorder="1"/>
    <xf numFmtId="16" fontId="4" fillId="56" borderId="16" xfId="0" applyNumberFormat="1" applyFont="1" applyFill="1" applyBorder="1"/>
    <xf numFmtId="16" fontId="4" fillId="56" borderId="17" xfId="0" applyNumberFormat="1" applyFont="1" applyFill="1" applyBorder="1"/>
    <xf numFmtId="0" fontId="4" fillId="0" borderId="16" xfId="0" applyFont="1" applyBorder="1"/>
    <xf numFmtId="0" fontId="4" fillId="0" borderId="21" xfId="0" applyFont="1" applyBorder="1" applyAlignment="1">
      <alignment vertical="top" wrapText="1"/>
    </xf>
    <xf numFmtId="49" fontId="4" fillId="0" borderId="16" xfId="0" applyNumberFormat="1" applyFont="1" applyBorder="1"/>
    <xf numFmtId="49" fontId="4" fillId="56" borderId="17" xfId="0" applyNumberFormat="1" applyFont="1" applyFill="1" applyBorder="1"/>
    <xf numFmtId="49" fontId="4" fillId="0" borderId="15" xfId="0" applyNumberFormat="1" applyFont="1" applyFill="1" applyBorder="1"/>
    <xf numFmtId="0" fontId="4" fillId="0" borderId="0" xfId="935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15" xfId="0" applyFont="1" applyBorder="1" applyAlignment="1">
      <alignment horizontal="center" vertical="center" wrapText="1"/>
    </xf>
    <xf numFmtId="0" fontId="4" fillId="56" borderId="0" xfId="0" applyFont="1" applyFill="1" applyAlignment="1">
      <alignment horizontal="right" vertical="center"/>
    </xf>
    <xf numFmtId="0" fontId="2" fillId="56" borderId="0" xfId="0" applyFont="1" applyFill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7" fillId="0" borderId="15" xfId="932" applyFont="1" applyBorder="1" applyAlignment="1">
      <alignment horizontal="center" vertical="center" wrapText="1"/>
    </xf>
    <xf numFmtId="0" fontId="4" fillId="56" borderId="0" xfId="0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2" fontId="2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 wrapText="1"/>
    </xf>
    <xf numFmtId="2" fontId="2" fillId="0" borderId="15" xfId="0" applyNumberFormat="1" applyFont="1" applyBorder="1" applyAlignment="1">
      <alignment horizontal="right"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 wrapText="1"/>
    </xf>
    <xf numFmtId="2" fontId="3" fillId="0" borderId="15" xfId="0" applyNumberFormat="1" applyFont="1" applyBorder="1" applyAlignment="1">
      <alignment vertical="center"/>
    </xf>
    <xf numFmtId="2" fontId="20" fillId="0" borderId="15" xfId="0" applyNumberFormat="1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2" fontId="21" fillId="0" borderId="15" xfId="0" applyNumberFormat="1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6" fillId="56" borderId="0" xfId="934" applyFont="1" applyFill="1" applyAlignment="1">
      <alignment horizontal="center"/>
    </xf>
    <xf numFmtId="0" fontId="93" fillId="56" borderId="0" xfId="934" applyFont="1" applyFill="1" applyBorder="1" applyAlignment="1">
      <alignment horizontal="center"/>
    </xf>
    <xf numFmtId="0" fontId="84" fillId="56" borderId="0" xfId="934" applyFont="1" applyFill="1" applyBorder="1" applyAlignment="1">
      <alignment horizontal="left"/>
    </xf>
    <xf numFmtId="0" fontId="94" fillId="56" borderId="0" xfId="934" applyFont="1" applyFill="1" applyBorder="1"/>
    <xf numFmtId="0" fontId="84" fillId="56" borderId="0" xfId="934" applyFont="1" applyFill="1" applyBorder="1"/>
    <xf numFmtId="0" fontId="84" fillId="56" borderId="0" xfId="934" applyFont="1" applyFill="1"/>
    <xf numFmtId="0" fontId="85" fillId="56" borderId="0" xfId="934" applyFont="1" applyFill="1"/>
    <xf numFmtId="0" fontId="84" fillId="0" borderId="0" xfId="934" applyFont="1"/>
    <xf numFmtId="0" fontId="84" fillId="56" borderId="0" xfId="934" applyFont="1" applyFill="1" applyAlignment="1"/>
    <xf numFmtId="0" fontId="84" fillId="56" borderId="0" xfId="934" applyFont="1" applyFill="1" applyAlignment="1">
      <alignment horizontal="left"/>
    </xf>
    <xf numFmtId="0" fontId="84" fillId="56" borderId="0" xfId="934" applyFont="1" applyFill="1" applyAlignment="1">
      <alignment horizontal="right"/>
    </xf>
    <xf numFmtId="0" fontId="85" fillId="0" borderId="15" xfId="934" applyFont="1" applyBorder="1" applyAlignment="1">
      <alignment horizontal="center" vertical="center" wrapText="1"/>
    </xf>
    <xf numFmtId="0" fontId="96" fillId="0" borderId="15" xfId="934" applyFont="1" applyFill="1" applyBorder="1" applyAlignment="1">
      <alignment horizontal="center" vertical="center" wrapText="1"/>
    </xf>
    <xf numFmtId="0" fontId="84" fillId="0" borderId="15" xfId="934" applyFont="1" applyBorder="1" applyAlignment="1">
      <alignment horizontal="center" wrapText="1"/>
    </xf>
    <xf numFmtId="0" fontId="84" fillId="0" borderId="15" xfId="934" applyFont="1" applyBorder="1" applyAlignment="1">
      <alignment horizontal="center" vertical="top" wrapText="1"/>
    </xf>
    <xf numFmtId="0" fontId="84" fillId="0" borderId="15" xfId="934" applyFont="1" applyBorder="1" applyAlignment="1">
      <alignment horizontal="center"/>
    </xf>
    <xf numFmtId="0" fontId="84" fillId="0" borderId="15" xfId="934" applyFont="1" applyBorder="1" applyAlignment="1">
      <alignment horizontal="center" vertical="top"/>
    </xf>
    <xf numFmtId="0" fontId="85" fillId="0" borderId="15" xfId="934" applyFont="1" applyBorder="1" applyAlignment="1">
      <alignment vertical="top" wrapText="1"/>
    </xf>
    <xf numFmtId="0" fontId="46" fillId="0" borderId="15" xfId="934" applyFont="1" applyBorder="1" applyAlignment="1">
      <alignment vertical="top" wrapText="1"/>
    </xf>
    <xf numFmtId="0" fontId="46" fillId="0" borderId="15" xfId="934" applyFont="1" applyBorder="1" applyAlignment="1">
      <alignment horizontal="center" vertical="center" wrapText="1"/>
    </xf>
    <xf numFmtId="0" fontId="84" fillId="0" borderId="15" xfId="934" applyFont="1" applyBorder="1" applyAlignment="1">
      <alignment horizontal="center" vertical="center" wrapText="1"/>
    </xf>
    <xf numFmtId="0" fontId="84" fillId="0" borderId="15" xfId="934" applyFont="1" applyFill="1" applyBorder="1" applyAlignment="1">
      <alignment vertical="center" wrapText="1"/>
    </xf>
    <xf numFmtId="0" fontId="93" fillId="0" borderId="15" xfId="934" applyFont="1" applyBorder="1" applyAlignment="1">
      <alignment horizontal="center" vertical="center" wrapText="1"/>
    </xf>
    <xf numFmtId="0" fontId="97" fillId="0" borderId="15" xfId="934" applyFont="1" applyFill="1" applyBorder="1" applyAlignment="1">
      <alignment horizontal="center" vertical="center" wrapText="1"/>
    </xf>
    <xf numFmtId="0" fontId="93" fillId="0" borderId="15" xfId="934" applyFont="1" applyBorder="1" applyAlignment="1">
      <alignment vertical="top" wrapText="1"/>
    </xf>
    <xf numFmtId="0" fontId="97" fillId="0" borderId="15" xfId="934" applyFont="1" applyBorder="1" applyAlignment="1">
      <alignment horizontal="center" vertical="center" wrapText="1"/>
    </xf>
    <xf numFmtId="0" fontId="85" fillId="0" borderId="15" xfId="934" applyFont="1" applyFill="1" applyBorder="1" applyAlignment="1">
      <alignment vertical="center" wrapText="1"/>
    </xf>
    <xf numFmtId="0" fontId="84" fillId="0" borderId="15" xfId="934" applyFont="1" applyBorder="1" applyAlignment="1">
      <alignment vertical="center" wrapText="1"/>
    </xf>
    <xf numFmtId="0" fontId="85" fillId="0" borderId="15" xfId="934" applyFont="1" applyBorder="1" applyAlignment="1">
      <alignment vertical="center" wrapText="1"/>
    </xf>
    <xf numFmtId="0" fontId="84" fillId="56" borderId="0" xfId="934" applyFont="1" applyFill="1" applyAlignment="1">
      <alignment wrapText="1"/>
    </xf>
    <xf numFmtId="0" fontId="84" fillId="56" borderId="0" xfId="934" applyFont="1" applyFill="1" applyAlignment="1">
      <alignment horizontal="center" vertical="top" wrapText="1"/>
    </xf>
    <xf numFmtId="0" fontId="84" fillId="56" borderId="0" xfId="934" applyFont="1" applyFill="1" applyAlignment="1">
      <alignment horizontal="center" vertical="top"/>
    </xf>
    <xf numFmtId="0" fontId="84" fillId="0" borderId="0" xfId="934" applyFont="1" applyFill="1" applyBorder="1" applyAlignment="1"/>
    <xf numFmtId="0" fontId="84" fillId="0" borderId="0" xfId="934" applyFont="1" applyFill="1" applyBorder="1"/>
    <xf numFmtId="0" fontId="84" fillId="0" borderId="0" xfId="934" applyFont="1" applyFill="1" applyBorder="1" applyAlignment="1">
      <alignment wrapText="1"/>
    </xf>
    <xf numFmtId="0" fontId="43" fillId="0" borderId="15" xfId="934" applyFont="1" applyBorder="1" applyAlignment="1">
      <alignment horizontal="center" vertical="center" wrapText="1"/>
    </xf>
    <xf numFmtId="0" fontId="84" fillId="56" borderId="0" xfId="935" applyFont="1" applyFill="1" applyBorder="1" applyAlignment="1">
      <alignment vertical="center"/>
    </xf>
    <xf numFmtId="0" fontId="84" fillId="56" borderId="0" xfId="935" applyFont="1" applyFill="1" applyBorder="1" applyAlignment="1">
      <alignment vertical="center" wrapText="1"/>
    </xf>
    <xf numFmtId="0" fontId="84" fillId="56" borderId="0" xfId="935" applyFont="1" applyFill="1" applyAlignment="1">
      <alignment vertical="center"/>
    </xf>
    <xf numFmtId="0" fontId="85" fillId="56" borderId="0" xfId="935" applyFont="1" applyFill="1" applyBorder="1" applyAlignment="1">
      <alignment vertical="center"/>
    </xf>
    <xf numFmtId="0" fontId="84" fillId="56" borderId="0" xfId="935" applyFont="1" applyFill="1" applyAlignment="1">
      <alignment vertical="center" wrapText="1"/>
    </xf>
    <xf numFmtId="0" fontId="98" fillId="0" borderId="0" xfId="935" applyFont="1" applyAlignment="1">
      <alignment vertical="center"/>
    </xf>
    <xf numFmtId="0" fontId="98" fillId="56" borderId="0" xfId="935" applyFont="1" applyFill="1" applyBorder="1" applyAlignment="1">
      <alignment vertical="center"/>
    </xf>
    <xf numFmtId="0" fontId="85" fillId="56" borderId="0" xfId="935" applyFont="1" applyFill="1" applyAlignment="1">
      <alignment horizontal="center" vertical="center" wrapText="1"/>
    </xf>
    <xf numFmtId="0" fontId="85" fillId="56" borderId="0" xfId="935" applyFont="1" applyFill="1" applyAlignment="1">
      <alignment vertical="center" wrapText="1"/>
    </xf>
    <xf numFmtId="0" fontId="84" fillId="56" borderId="0" xfId="935" applyFont="1" applyFill="1" applyAlignment="1">
      <alignment horizontal="center" vertical="center" wrapText="1"/>
    </xf>
    <xf numFmtId="0" fontId="85" fillId="56" borderId="15" xfId="935" applyFont="1" applyFill="1" applyBorder="1" applyAlignment="1">
      <alignment horizontal="center" vertical="center" wrapText="1"/>
    </xf>
    <xf numFmtId="0" fontId="85" fillId="56" borderId="18" xfId="935" applyFont="1" applyFill="1" applyBorder="1" applyAlignment="1">
      <alignment horizontal="center" vertical="center" wrapText="1"/>
    </xf>
    <xf numFmtId="0" fontId="85" fillId="0" borderId="15" xfId="935" applyFont="1" applyFill="1" applyBorder="1" applyAlignment="1">
      <alignment horizontal="center" vertical="center" wrapText="1"/>
    </xf>
    <xf numFmtId="49" fontId="85" fillId="56" borderId="16" xfId="935" applyNumberFormat="1" applyFont="1" applyFill="1" applyBorder="1" applyAlignment="1">
      <alignment horizontal="center" vertical="center" wrapText="1"/>
    </xf>
    <xf numFmtId="0" fontId="85" fillId="56" borderId="15" xfId="935" applyFont="1" applyFill="1" applyBorder="1" applyAlignment="1">
      <alignment horizontal="center" vertical="center"/>
    </xf>
    <xf numFmtId="0" fontId="84" fillId="56" borderId="16" xfId="935" applyFont="1" applyFill="1" applyBorder="1" applyAlignment="1">
      <alignment horizontal="left" vertical="center" wrapText="1"/>
    </xf>
    <xf numFmtId="0" fontId="84" fillId="56" borderId="15" xfId="935" applyFont="1" applyFill="1" applyBorder="1" applyAlignment="1">
      <alignment vertical="center" wrapText="1"/>
    </xf>
    <xf numFmtId="0" fontId="84" fillId="56" borderId="15" xfId="935" applyFont="1" applyFill="1" applyBorder="1" applyAlignment="1">
      <alignment horizontal="center" vertical="center" wrapText="1"/>
    </xf>
    <xf numFmtId="0" fontId="84" fillId="0" borderId="0" xfId="935" applyFont="1"/>
    <xf numFmtId="0" fontId="93" fillId="0" borderId="0" xfId="935" applyFont="1"/>
    <xf numFmtId="0" fontId="99" fillId="56" borderId="19" xfId="935" applyFont="1" applyFill="1" applyBorder="1" applyAlignment="1">
      <alignment horizontal="left" vertical="center"/>
    </xf>
    <xf numFmtId="0" fontId="99" fillId="56" borderId="19" xfId="935" applyFont="1" applyFill="1" applyBorder="1" applyAlignment="1">
      <alignment horizontal="left" vertical="center" wrapText="1"/>
    </xf>
    <xf numFmtId="2" fontId="84" fillId="56" borderId="15" xfId="935" applyNumberFormat="1" applyFont="1" applyFill="1" applyBorder="1" applyAlignment="1">
      <alignment vertical="center" wrapText="1"/>
    </xf>
    <xf numFmtId="0" fontId="84" fillId="56" borderId="17" xfId="935" applyFont="1" applyFill="1" applyBorder="1" applyAlignment="1">
      <alignment horizontal="left" vertical="center" wrapText="1"/>
    </xf>
    <xf numFmtId="0" fontId="84" fillId="0" borderId="16" xfId="935" applyFont="1" applyFill="1" applyBorder="1" applyAlignment="1">
      <alignment horizontal="center" vertical="center" wrapText="1"/>
    </xf>
    <xf numFmtId="0" fontId="84" fillId="0" borderId="16" xfId="935" applyFont="1" applyFill="1" applyBorder="1" applyAlignment="1">
      <alignment horizontal="left" vertical="center"/>
    </xf>
    <xf numFmtId="0" fontId="84" fillId="0" borderId="17" xfId="935" applyFont="1" applyFill="1" applyBorder="1" applyAlignment="1">
      <alignment horizontal="left" vertical="center"/>
    </xf>
    <xf numFmtId="0" fontId="84" fillId="0" borderId="21" xfId="935" applyFont="1" applyFill="1" applyBorder="1" applyAlignment="1">
      <alignment horizontal="left" vertical="center"/>
    </xf>
    <xf numFmtId="0" fontId="84" fillId="0" borderId="21" xfId="935" applyFont="1" applyFill="1" applyBorder="1" applyAlignment="1">
      <alignment horizontal="left" vertical="center" wrapText="1"/>
    </xf>
    <xf numFmtId="16" fontId="84" fillId="0" borderId="17" xfId="935" applyNumberFormat="1" applyFont="1" applyFill="1" applyBorder="1" applyAlignment="1">
      <alignment horizontal="left" vertical="center" wrapText="1"/>
    </xf>
    <xf numFmtId="2" fontId="84" fillId="0" borderId="15" xfId="935" applyNumberFormat="1" applyFont="1" applyFill="1" applyBorder="1" applyAlignment="1">
      <alignment vertical="center" wrapText="1"/>
    </xf>
    <xf numFmtId="0" fontId="84" fillId="0" borderId="17" xfId="935" applyFont="1" applyFill="1" applyBorder="1" applyAlignment="1">
      <alignment horizontal="left" vertical="center" wrapText="1"/>
    </xf>
    <xf numFmtId="16" fontId="84" fillId="0" borderId="15" xfId="935" applyNumberFormat="1" applyFont="1" applyFill="1" applyBorder="1" applyAlignment="1">
      <alignment horizontal="left" vertical="center" wrapText="1"/>
    </xf>
    <xf numFmtId="0" fontId="84" fillId="0" borderId="16" xfId="935" applyFont="1" applyFill="1" applyBorder="1" applyAlignment="1">
      <alignment vertical="center"/>
    </xf>
    <xf numFmtId="0" fontId="84" fillId="0" borderId="21" xfId="935" applyFont="1" applyFill="1" applyBorder="1" applyAlignment="1">
      <alignment vertical="center"/>
    </xf>
    <xf numFmtId="0" fontId="84" fillId="0" borderId="15" xfId="935" applyFont="1" applyFill="1" applyBorder="1" applyAlignment="1">
      <alignment horizontal="left" vertical="center" wrapText="1"/>
    </xf>
    <xf numFmtId="0" fontId="84" fillId="56" borderId="16" xfId="935" applyFont="1" applyFill="1" applyBorder="1" applyAlignment="1">
      <alignment horizontal="center" vertical="center" wrapText="1"/>
    </xf>
    <xf numFmtId="0" fontId="84" fillId="56" borderId="16" xfId="935" applyFont="1" applyFill="1" applyBorder="1" applyAlignment="1">
      <alignment horizontal="left" vertical="center"/>
    </xf>
    <xf numFmtId="0" fontId="84" fillId="0" borderId="17" xfId="935" applyFont="1" applyFill="1" applyBorder="1" applyAlignment="1">
      <alignment vertical="center"/>
    </xf>
    <xf numFmtId="0" fontId="84" fillId="56" borderId="15" xfId="935" applyFont="1" applyFill="1" applyBorder="1" applyAlignment="1">
      <alignment horizontal="left" vertical="center" wrapText="1"/>
    </xf>
    <xf numFmtId="0" fontId="84" fillId="0" borderId="16" xfId="935" applyFont="1" applyFill="1" applyBorder="1" applyAlignment="1">
      <alignment horizontal="center" vertical="center"/>
    </xf>
    <xf numFmtId="0" fontId="84" fillId="0" borderId="17" xfId="935" applyFont="1" applyFill="1" applyBorder="1" applyAlignment="1"/>
    <xf numFmtId="0" fontId="85" fillId="0" borderId="17" xfId="935" applyFont="1" applyFill="1" applyBorder="1" applyAlignment="1"/>
    <xf numFmtId="0" fontId="85" fillId="0" borderId="21" xfId="935" applyFont="1" applyFill="1" applyBorder="1" applyAlignment="1">
      <alignment horizontal="left" vertical="center"/>
    </xf>
    <xf numFmtId="0" fontId="84" fillId="0" borderId="17" xfId="935" applyFont="1" applyBorder="1"/>
    <xf numFmtId="0" fontId="84" fillId="56" borderId="21" xfId="935" applyFont="1" applyFill="1" applyBorder="1" applyAlignment="1">
      <alignment horizontal="left" vertical="center" wrapText="1"/>
    </xf>
    <xf numFmtId="0" fontId="85" fillId="0" borderId="17" xfId="935" applyFont="1" applyBorder="1"/>
    <xf numFmtId="0" fontId="85" fillId="56" borderId="21" xfId="935" applyFont="1" applyFill="1" applyBorder="1" applyAlignment="1">
      <alignment horizontal="left" vertical="center" wrapText="1"/>
    </xf>
    <xf numFmtId="0" fontId="84" fillId="56" borderId="25" xfId="935" applyFont="1" applyFill="1" applyBorder="1" applyAlignment="1">
      <alignment horizontal="left" vertical="center"/>
    </xf>
    <xf numFmtId="0" fontId="84" fillId="56" borderId="26" xfId="935" applyFont="1" applyFill="1" applyBorder="1" applyAlignment="1">
      <alignment horizontal="left" vertical="center"/>
    </xf>
    <xf numFmtId="0" fontId="84" fillId="56" borderId="26" xfId="935" applyFont="1" applyFill="1" applyBorder="1" applyAlignment="1">
      <alignment horizontal="left" vertical="center" wrapText="1"/>
    </xf>
    <xf numFmtId="0" fontId="84" fillId="56" borderId="21" xfId="935" applyFont="1" applyFill="1" applyBorder="1" applyAlignment="1">
      <alignment horizontal="left" vertical="center"/>
    </xf>
    <xf numFmtId="16" fontId="84" fillId="56" borderId="15" xfId="935" applyNumberFormat="1" applyFont="1" applyFill="1" applyBorder="1" applyAlignment="1">
      <alignment horizontal="left" vertical="center" wrapText="1"/>
    </xf>
    <xf numFmtId="0" fontId="84" fillId="0" borderId="21" xfId="935" applyFont="1" applyBorder="1" applyAlignment="1">
      <alignment horizontal="left" vertical="center" wrapText="1"/>
    </xf>
    <xf numFmtId="0" fontId="84" fillId="56" borderId="15" xfId="935" quotePrefix="1" applyFont="1" applyFill="1" applyBorder="1" applyAlignment="1">
      <alignment horizontal="left" vertical="center" wrapText="1"/>
    </xf>
    <xf numFmtId="0" fontId="84" fillId="0" borderId="17" xfId="935" applyFont="1" applyBorder="1" applyAlignment="1"/>
    <xf numFmtId="0" fontId="84" fillId="0" borderId="15" xfId="935" applyFont="1" applyFill="1" applyBorder="1" applyAlignment="1">
      <alignment horizontal="center" vertical="center" wrapText="1"/>
    </xf>
    <xf numFmtId="0" fontId="84" fillId="0" borderId="25" xfId="935" applyFont="1" applyFill="1" applyBorder="1" applyAlignment="1">
      <alignment horizontal="left" vertical="center"/>
    </xf>
    <xf numFmtId="0" fontId="84" fillId="0" borderId="26" xfId="935" applyFont="1" applyFill="1" applyBorder="1" applyAlignment="1">
      <alignment horizontal="left" vertical="center"/>
    </xf>
    <xf numFmtId="0" fontId="84" fillId="0" borderId="26" xfId="935" applyFont="1" applyFill="1" applyBorder="1" applyAlignment="1">
      <alignment horizontal="left" vertical="center" wrapText="1"/>
    </xf>
    <xf numFmtId="0" fontId="84" fillId="0" borderId="15" xfId="935" quotePrefix="1" applyFont="1" applyFill="1" applyBorder="1" applyAlignment="1">
      <alignment horizontal="left" vertical="center" wrapText="1"/>
    </xf>
    <xf numFmtId="0" fontId="84" fillId="0" borderId="15" xfId="935" applyFont="1" applyFill="1" applyBorder="1" applyAlignment="1">
      <alignment vertical="center" wrapText="1"/>
    </xf>
    <xf numFmtId="0" fontId="84" fillId="0" borderId="15" xfId="935" applyFont="1" applyFill="1" applyBorder="1" applyAlignment="1">
      <alignment horizontal="left" vertical="center"/>
    </xf>
    <xf numFmtId="0" fontId="85" fillId="0" borderId="26" xfId="935" applyFont="1" applyFill="1" applyBorder="1" applyAlignment="1">
      <alignment horizontal="left" vertical="center"/>
    </xf>
    <xf numFmtId="0" fontId="99" fillId="0" borderId="16" xfId="935" applyFont="1" applyFill="1" applyBorder="1" applyAlignment="1">
      <alignment horizontal="left" vertical="center"/>
    </xf>
    <xf numFmtId="0" fontId="100" fillId="0" borderId="17" xfId="935" applyFont="1" applyFill="1" applyBorder="1" applyAlignment="1">
      <alignment horizontal="left" vertical="center"/>
    </xf>
    <xf numFmtId="0" fontId="83" fillId="0" borderId="17" xfId="935" applyFont="1" applyFill="1" applyBorder="1" applyAlignment="1">
      <alignment horizontal="left" vertical="center"/>
    </xf>
    <xf numFmtId="16" fontId="84" fillId="0" borderId="15" xfId="935" quotePrefix="1" applyNumberFormat="1" applyFont="1" applyFill="1" applyBorder="1" applyAlignment="1">
      <alignment horizontal="left" vertical="center" wrapText="1"/>
    </xf>
    <xf numFmtId="0" fontId="84" fillId="0" borderId="16" xfId="935" applyFont="1" applyBorder="1"/>
    <xf numFmtId="0" fontId="99" fillId="56" borderId="21" xfId="935" applyFont="1" applyFill="1" applyBorder="1" applyAlignment="1">
      <alignment horizontal="left" vertical="center"/>
    </xf>
    <xf numFmtId="0" fontId="99" fillId="56" borderId="21" xfId="935" applyFont="1" applyFill="1" applyBorder="1" applyAlignment="1">
      <alignment horizontal="left" vertical="center" wrapText="1"/>
    </xf>
    <xf numFmtId="0" fontId="85" fillId="0" borderId="21" xfId="935" applyFont="1" applyFill="1" applyBorder="1" applyAlignment="1">
      <alignment horizontal="left" vertical="center" wrapText="1"/>
    </xf>
    <xf numFmtId="16" fontId="84" fillId="56" borderId="15" xfId="935" quotePrefix="1" applyNumberFormat="1" applyFont="1" applyFill="1" applyBorder="1" applyAlignment="1">
      <alignment horizontal="left" vertical="center" wrapText="1"/>
    </xf>
    <xf numFmtId="0" fontId="85" fillId="56" borderId="0" xfId="935" applyFont="1" applyFill="1" applyBorder="1" applyAlignment="1">
      <alignment horizontal="left" vertical="center" wrapText="1"/>
    </xf>
    <xf numFmtId="0" fontId="84" fillId="56" borderId="0" xfId="935" applyFont="1" applyFill="1" applyBorder="1" applyAlignment="1">
      <alignment horizontal="left" vertical="center" wrapText="1"/>
    </xf>
    <xf numFmtId="0" fontId="84" fillId="56" borderId="0" xfId="935" applyFont="1" applyFill="1" applyAlignment="1">
      <alignment horizontal="left" vertical="center"/>
    </xf>
    <xf numFmtId="0" fontId="84" fillId="0" borderId="0" xfId="935" applyFont="1" applyAlignment="1"/>
    <xf numFmtId="0" fontId="84" fillId="0" borderId="29" xfId="935" applyFont="1" applyBorder="1" applyAlignment="1"/>
    <xf numFmtId="0" fontId="84" fillId="0" borderId="0" xfId="935" applyFont="1" applyBorder="1" applyAlignment="1"/>
    <xf numFmtId="0" fontId="84" fillId="56" borderId="0" xfId="935" applyFont="1" applyFill="1" applyAlignment="1">
      <alignment horizontal="center" vertical="top" wrapText="1"/>
    </xf>
    <xf numFmtId="0" fontId="84" fillId="0" borderId="0" xfId="935" applyFont="1" applyFill="1" applyAlignment="1">
      <alignment horizontal="left" vertical="center"/>
    </xf>
    <xf numFmtId="0" fontId="84" fillId="0" borderId="0" xfId="935" applyFont="1" applyFill="1" applyAlignment="1"/>
    <xf numFmtId="0" fontId="84" fillId="0" borderId="29" xfId="935" applyFont="1" applyFill="1" applyBorder="1" applyAlignment="1"/>
    <xf numFmtId="0" fontId="84" fillId="0" borderId="0" xfId="935" applyFont="1" applyFill="1" applyBorder="1" applyAlignment="1"/>
    <xf numFmtId="0" fontId="84" fillId="0" borderId="0" xfId="935" applyFont="1" applyFill="1" applyAlignment="1">
      <alignment vertical="center" wrapText="1"/>
    </xf>
    <xf numFmtId="0" fontId="84" fillId="0" borderId="0" xfId="935" applyFont="1" applyFill="1" applyAlignment="1">
      <alignment horizontal="center" vertical="top" wrapText="1"/>
    </xf>
    <xf numFmtId="0" fontId="84" fillId="0" borderId="0" xfId="935" applyFont="1" applyFill="1" applyAlignment="1">
      <alignment horizontal="center" vertical="center" wrapText="1"/>
    </xf>
    <xf numFmtId="2" fontId="39" fillId="0" borderId="15" xfId="0" applyNumberFormat="1" applyFont="1" applyBorder="1" applyAlignment="1">
      <alignment vertical="top" wrapText="1"/>
    </xf>
    <xf numFmtId="2" fontId="6" fillId="0" borderId="15" xfId="0" applyNumberFormat="1" applyFont="1" applyBorder="1" applyAlignment="1">
      <alignment horizontal="right" wrapText="1"/>
    </xf>
    <xf numFmtId="2" fontId="6" fillId="0" borderId="15" xfId="0" applyNumberFormat="1" applyFont="1" applyBorder="1" applyAlignment="1">
      <alignment horizontal="right" vertical="top" wrapText="1"/>
    </xf>
    <xf numFmtId="2" fontId="4" fillId="0" borderId="15" xfId="0" applyNumberFormat="1" applyFont="1" applyFill="1" applyBorder="1" applyAlignment="1">
      <alignment horizontal="center" vertical="center" wrapText="1"/>
    </xf>
    <xf numFmtId="2" fontId="5" fillId="0" borderId="15" xfId="0" applyNumberFormat="1" applyFont="1" applyFill="1" applyBorder="1" applyAlignment="1">
      <alignment vertical="center" wrapText="1"/>
    </xf>
    <xf numFmtId="2" fontId="4" fillId="0" borderId="15" xfId="0" applyNumberFormat="1" applyFont="1" applyFill="1" applyBorder="1" applyAlignment="1">
      <alignment vertical="center" wrapText="1"/>
    </xf>
    <xf numFmtId="2" fontId="37" fillId="0" borderId="15" xfId="0" applyNumberFormat="1" applyFont="1" applyFill="1" applyBorder="1" applyAlignment="1">
      <alignment vertical="center" wrapText="1"/>
    </xf>
    <xf numFmtId="0" fontId="68" fillId="0" borderId="0" xfId="886" applyFont="1" applyBorder="1" applyAlignment="1" applyProtection="1">
      <alignment vertical="center"/>
    </xf>
    <xf numFmtId="0" fontId="68" fillId="0" borderId="0" xfId="886" applyFont="1" applyBorder="1" applyAlignment="1" applyProtection="1">
      <alignment vertical="center" wrapText="1"/>
    </xf>
    <xf numFmtId="0" fontId="42" fillId="0" borderId="0" xfId="886" applyFont="1" applyBorder="1" applyAlignment="1" applyProtection="1">
      <alignment vertical="center" wrapText="1"/>
    </xf>
    <xf numFmtId="0" fontId="68" fillId="0" borderId="0" xfId="306" applyFont="1" applyBorder="1" applyAlignment="1" applyProtection="1">
      <alignment horizontal="left"/>
    </xf>
    <xf numFmtId="4" fontId="80" fillId="0" borderId="0" xfId="306" applyNumberFormat="1" applyFont="1" applyBorder="1" applyAlignment="1" applyProtection="1">
      <alignment horizontal="left"/>
    </xf>
    <xf numFmtId="0" fontId="95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68" fillId="0" borderId="0" xfId="306" applyFont="1" applyAlignment="1" applyProtection="1">
      <alignment horizontal="left"/>
    </xf>
    <xf numFmtId="4" fontId="80" fillId="0" borderId="0" xfId="306" applyNumberFormat="1" applyFont="1" applyAlignment="1" applyProtection="1">
      <alignment horizontal="left"/>
    </xf>
    <xf numFmtId="0" fontId="80" fillId="0" borderId="30" xfId="886" applyFont="1" applyBorder="1" applyAlignment="1" applyProtection="1">
      <alignment horizontal="center" vertical="center" wrapText="1"/>
    </xf>
    <xf numFmtId="0" fontId="80" fillId="0" borderId="31" xfId="886" applyFont="1" applyBorder="1" applyAlignment="1" applyProtection="1">
      <alignment horizontal="center" vertical="center" wrapText="1"/>
    </xf>
    <xf numFmtId="0" fontId="80" fillId="0" borderId="32" xfId="886" applyFont="1" applyBorder="1" applyAlignment="1" applyProtection="1">
      <alignment horizontal="center" vertical="center" wrapText="1"/>
    </xf>
    <xf numFmtId="0" fontId="80" fillId="0" borderId="12" xfId="937" applyFont="1" applyBorder="1" applyAlignment="1">
      <alignment horizontal="left" vertical="center" wrapText="1"/>
    </xf>
    <xf numFmtId="0" fontId="80" fillId="0" borderId="33" xfId="937" applyFont="1" applyBorder="1"/>
    <xf numFmtId="0" fontId="82" fillId="0" borderId="12" xfId="513" applyFont="1" applyBorder="1" applyAlignment="1" applyProtection="1">
      <alignment horizontal="center" vertical="center" wrapText="1"/>
    </xf>
    <xf numFmtId="49" fontId="68" fillId="0" borderId="12" xfId="886" applyNumberFormat="1" applyFont="1" applyBorder="1" applyAlignment="1" applyProtection="1">
      <alignment horizontal="left" vertical="center" wrapText="1"/>
    </xf>
    <xf numFmtId="0" fontId="68" fillId="0" borderId="34" xfId="886" applyFont="1" applyBorder="1" applyAlignment="1" applyProtection="1">
      <alignment horizontal="left" indent="1"/>
    </xf>
    <xf numFmtId="0" fontId="101" fillId="0" borderId="12" xfId="513" applyFont="1" applyBorder="1" applyAlignment="1" applyProtection="1">
      <alignment horizontal="center" vertical="center" wrapText="1"/>
    </xf>
    <xf numFmtId="0" fontId="80" fillId="0" borderId="35" xfId="937" applyFont="1" applyBorder="1"/>
    <xf numFmtId="49" fontId="68" fillId="0" borderId="12" xfId="886" quotePrefix="1" applyNumberFormat="1" applyFont="1" applyBorder="1" applyAlignment="1" applyProtection="1">
      <alignment horizontal="left" vertical="center" wrapText="1"/>
    </xf>
    <xf numFmtId="0" fontId="68" fillId="0" borderId="34" xfId="937" applyFont="1" applyBorder="1" applyAlignment="1">
      <alignment horizontal="left" indent="1"/>
    </xf>
    <xf numFmtId="0" fontId="68" fillId="0" borderId="34" xfId="937" applyFont="1" applyBorder="1" applyAlignment="1">
      <alignment horizontal="left" vertical="center" indent="1"/>
    </xf>
    <xf numFmtId="0" fontId="68" fillId="0" borderId="0" xfId="886" applyFont="1" applyAlignment="1" applyProtection="1">
      <alignment vertical="center"/>
    </xf>
    <xf numFmtId="0" fontId="95" fillId="0" borderId="0" xfId="0" applyFont="1" applyAlignment="1">
      <alignment vertical="center"/>
    </xf>
    <xf numFmtId="2" fontId="4" fillId="0" borderId="15" xfId="0" applyNumberFormat="1" applyFont="1" applyBorder="1" applyAlignment="1">
      <alignment horizontal="center" vertical="center" wrapText="1"/>
    </xf>
    <xf numFmtId="2" fontId="4" fillId="0" borderId="15" xfId="0" applyNumberFormat="1" applyFont="1" applyBorder="1" applyAlignment="1">
      <alignment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0" fontId="95" fillId="0" borderId="16" xfId="0" applyFont="1" applyBorder="1" applyAlignment="1">
      <alignment vertical="center"/>
    </xf>
    <xf numFmtId="0" fontId="5" fillId="0" borderId="16" xfId="0" applyFont="1" applyBorder="1"/>
    <xf numFmtId="0" fontId="5" fillId="0" borderId="21" xfId="0" applyFont="1" applyBorder="1"/>
    <xf numFmtId="2" fontId="82" fillId="0" borderId="12" xfId="513" applyNumberFormat="1" applyFont="1" applyBorder="1" applyAlignment="1" applyProtection="1">
      <alignment horizontal="center" vertical="center" wrapText="1"/>
    </xf>
    <xf numFmtId="0" fontId="85" fillId="0" borderId="15" xfId="934" applyFont="1" applyBorder="1" applyAlignment="1">
      <alignment horizontal="center" vertical="center" wrapText="1"/>
    </xf>
    <xf numFmtId="0" fontId="37" fillId="56" borderId="0" xfId="936" applyFont="1" applyFill="1" applyAlignment="1">
      <alignment horizontal="center" vertical="center" wrapText="1"/>
    </xf>
    <xf numFmtId="0" fontId="95" fillId="0" borderId="0" xfId="0" applyFont="1"/>
    <xf numFmtId="0" fontId="105" fillId="56" borderId="0" xfId="0" applyFont="1" applyFill="1" applyAlignment="1">
      <alignment vertical="center"/>
    </xf>
    <xf numFmtId="0" fontId="103" fillId="56" borderId="0" xfId="0" applyFont="1" applyFill="1" applyAlignment="1">
      <alignment horizontal="center" vertical="center" wrapText="1"/>
    </xf>
    <xf numFmtId="0" fontId="104" fillId="56" borderId="0" xfId="0" applyFont="1" applyFill="1" applyAlignment="1">
      <alignment horizontal="center" vertical="center" wrapText="1"/>
    </xf>
    <xf numFmtId="0" fontId="104" fillId="56" borderId="0" xfId="0" applyFont="1" applyFill="1" applyAlignment="1">
      <alignment vertical="center" wrapText="1"/>
    </xf>
    <xf numFmtId="0" fontId="105" fillId="56" borderId="0" xfId="0" applyFont="1" applyFill="1" applyAlignment="1">
      <alignment horizontal="center" vertical="center" wrapText="1"/>
    </xf>
    <xf numFmtId="49" fontId="2" fillId="56" borderId="16" xfId="0" applyNumberFormat="1" applyFont="1" applyFill="1" applyBorder="1" applyAlignment="1">
      <alignment horizontal="center" vertical="center" wrapText="1"/>
    </xf>
    <xf numFmtId="0" fontId="2" fillId="56" borderId="15" xfId="0" applyFont="1" applyFill="1" applyBorder="1" applyAlignment="1">
      <alignment horizontal="center" vertical="center" wrapText="1"/>
    </xf>
    <xf numFmtId="0" fontId="2" fillId="56" borderId="15" xfId="0" applyFont="1" applyFill="1" applyBorder="1" applyAlignment="1">
      <alignment horizontal="left" vertical="center"/>
    </xf>
    <xf numFmtId="0" fontId="2" fillId="56" borderId="16" xfId="0" applyFont="1" applyFill="1" applyBorder="1" applyAlignment="1">
      <alignment horizontal="left" vertical="center"/>
    </xf>
    <xf numFmtId="0" fontId="2" fillId="56" borderId="16" xfId="0" applyFont="1" applyFill="1" applyBorder="1" applyAlignment="1">
      <alignment horizontal="left" vertical="center" wrapText="1"/>
    </xf>
    <xf numFmtId="0" fontId="3" fillId="56" borderId="16" xfId="0" applyFont="1" applyFill="1" applyBorder="1" applyAlignment="1">
      <alignment horizontal="left" vertical="center" wrapText="1"/>
    </xf>
    <xf numFmtId="2" fontId="2" fillId="56" borderId="15" xfId="0" applyNumberFormat="1" applyFont="1" applyFill="1" applyBorder="1" applyAlignment="1">
      <alignment vertical="center" wrapText="1"/>
    </xf>
    <xf numFmtId="0" fontId="3" fillId="56" borderId="15" xfId="0" applyFont="1" applyFill="1" applyBorder="1" applyAlignment="1">
      <alignment horizontal="center" vertical="center" wrapText="1"/>
    </xf>
    <xf numFmtId="0" fontId="3" fillId="56" borderId="18" xfId="0" applyFont="1" applyFill="1" applyBorder="1" applyAlignment="1">
      <alignment horizontal="left" vertical="center"/>
    </xf>
    <xf numFmtId="0" fontId="109" fillId="56" borderId="19" xfId="0" applyFont="1" applyFill="1" applyBorder="1" applyAlignment="1">
      <alignment horizontal="left" vertical="center"/>
    </xf>
    <xf numFmtId="0" fontId="109" fillId="56" borderId="19" xfId="0" applyFont="1" applyFill="1" applyBorder="1" applyAlignment="1">
      <alignment horizontal="left" vertical="center" wrapText="1"/>
    </xf>
    <xf numFmtId="2" fontId="3" fillId="56" borderId="15" xfId="0" applyNumberFormat="1" applyFont="1" applyFill="1" applyBorder="1" applyAlignment="1">
      <alignment vertical="center" wrapText="1"/>
    </xf>
    <xf numFmtId="0" fontId="3" fillId="56" borderId="16" xfId="0" applyFont="1" applyFill="1" applyBorder="1" applyAlignment="1">
      <alignment horizontal="center" vertical="center" wrapText="1"/>
    </xf>
    <xf numFmtId="0" fontId="3" fillId="56" borderId="16" xfId="0" applyFont="1" applyFill="1" applyBorder="1" applyAlignment="1">
      <alignment horizontal="left" vertical="center"/>
    </xf>
    <xf numFmtId="0" fontId="3" fillId="56" borderId="21" xfId="0" applyFont="1" applyFill="1" applyBorder="1" applyAlignment="1">
      <alignment horizontal="left" vertical="center"/>
    </xf>
    <xf numFmtId="0" fontId="3" fillId="56" borderId="21" xfId="0" applyFont="1" applyFill="1" applyBorder="1" applyAlignment="1">
      <alignment horizontal="left" vertical="center" wrapText="1"/>
    </xf>
    <xf numFmtId="16" fontId="3" fillId="56" borderId="17" xfId="0" applyNumberFormat="1" applyFont="1" applyFill="1" applyBorder="1" applyAlignment="1">
      <alignment horizontal="left" vertical="center" wrapText="1"/>
    </xf>
    <xf numFmtId="0" fontId="3" fillId="56" borderId="15" xfId="0" applyFont="1" applyFill="1" applyBorder="1" applyAlignment="1">
      <alignment vertical="center" wrapText="1"/>
    </xf>
    <xf numFmtId="0" fontId="3" fillId="56" borderId="17" xfId="0" applyFont="1" applyFill="1" applyBorder="1" applyAlignment="1">
      <alignment horizontal="left" vertical="center" wrapText="1"/>
    </xf>
    <xf numFmtId="16" fontId="3" fillId="56" borderId="15" xfId="0" applyNumberFormat="1" applyFont="1" applyFill="1" applyBorder="1" applyAlignment="1">
      <alignment horizontal="left" vertical="center" wrapText="1"/>
    </xf>
    <xf numFmtId="0" fontId="3" fillId="56" borderId="15" xfId="0" applyFont="1" applyFill="1" applyBorder="1" applyAlignment="1">
      <alignment horizontal="left" vertical="center" wrapText="1"/>
    </xf>
    <xf numFmtId="49" fontId="3" fillId="56" borderId="16" xfId="0" applyNumberFormat="1" applyFont="1" applyFill="1" applyBorder="1" applyAlignment="1">
      <alignment horizontal="center" vertical="center" wrapText="1"/>
    </xf>
    <xf numFmtId="0" fontId="3" fillId="56" borderId="17" xfId="0" applyFont="1" applyFill="1" applyBorder="1" applyAlignment="1">
      <alignment horizontal="left" vertical="center"/>
    </xf>
    <xf numFmtId="0" fontId="3" fillId="56" borderId="23" xfId="0" applyFont="1" applyFill="1" applyBorder="1" applyAlignment="1">
      <alignment horizontal="center" vertical="center" wrapText="1"/>
    </xf>
    <xf numFmtId="0" fontId="3" fillId="56" borderId="25" xfId="0" applyFont="1" applyFill="1" applyBorder="1" applyAlignment="1">
      <alignment horizontal="left" vertical="center"/>
    </xf>
    <xf numFmtId="0" fontId="3" fillId="56" borderId="26" xfId="0" applyFont="1" applyFill="1" applyBorder="1" applyAlignment="1">
      <alignment horizontal="left" vertical="center"/>
    </xf>
    <xf numFmtId="0" fontId="3" fillId="56" borderId="26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3" fillId="56" borderId="15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 wrapText="1"/>
    </xf>
    <xf numFmtId="16" fontId="3" fillId="0" borderId="15" xfId="0" quotePrefix="1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16" fontId="3" fillId="0" borderId="15" xfId="0" applyNumberFormat="1" applyFont="1" applyBorder="1" applyAlignment="1">
      <alignment horizontal="left" vertical="center"/>
    </xf>
    <xf numFmtId="0" fontId="3" fillId="56" borderId="15" xfId="0" quotePrefix="1" applyFont="1" applyFill="1" applyBorder="1" applyAlignment="1">
      <alignment horizontal="left" vertical="center" wrapText="1"/>
    </xf>
    <xf numFmtId="0" fontId="2" fillId="56" borderId="15" xfId="0" applyFont="1" applyFill="1" applyBorder="1" applyAlignment="1">
      <alignment vertical="center" wrapText="1"/>
    </xf>
    <xf numFmtId="0" fontId="2" fillId="56" borderId="15" xfId="0" applyFont="1" applyFill="1" applyBorder="1" applyAlignment="1">
      <alignment horizontal="left" vertical="center" wrapText="1"/>
    </xf>
    <xf numFmtId="0" fontId="3" fillId="56" borderId="23" xfId="0" applyFont="1" applyFill="1" applyBorder="1" applyAlignment="1">
      <alignment horizontal="left" vertical="center" wrapText="1"/>
    </xf>
    <xf numFmtId="0" fontId="3" fillId="56" borderId="23" xfId="0" applyFont="1" applyFill="1" applyBorder="1" applyAlignment="1">
      <alignment vertical="center" wrapText="1"/>
    </xf>
    <xf numFmtId="0" fontId="3" fillId="56" borderId="19" xfId="0" applyFont="1" applyFill="1" applyBorder="1" applyAlignment="1">
      <alignment horizontal="left" vertical="center"/>
    </xf>
    <xf numFmtId="0" fontId="3" fillId="56" borderId="19" xfId="0" applyFont="1" applyFill="1" applyBorder="1" applyAlignment="1">
      <alignment horizontal="left" vertical="center" wrapText="1"/>
    </xf>
    <xf numFmtId="0" fontId="109" fillId="56" borderId="16" xfId="0" applyFont="1" applyFill="1" applyBorder="1" applyAlignment="1">
      <alignment horizontal="left" vertical="center"/>
    </xf>
    <xf numFmtId="0" fontId="109" fillId="56" borderId="17" xfId="0" applyFont="1" applyFill="1" applyBorder="1" applyAlignment="1">
      <alignment horizontal="left" vertical="center" wrapText="1"/>
    </xf>
    <xf numFmtId="16" fontId="3" fillId="56" borderId="15" xfId="0" quotePrefix="1" applyNumberFormat="1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 wrapText="1"/>
    </xf>
    <xf numFmtId="0" fontId="3" fillId="56" borderId="19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56" borderId="21" xfId="0" quotePrefix="1" applyFont="1" applyFill="1" applyBorder="1" applyAlignment="1">
      <alignment horizontal="left" vertical="center" wrapText="1"/>
    </xf>
    <xf numFmtId="0" fontId="3" fillId="56" borderId="24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 wrapText="1"/>
    </xf>
    <xf numFmtId="0" fontId="109" fillId="0" borderId="16" xfId="0" applyFont="1" applyBorder="1" applyAlignment="1">
      <alignment horizontal="left" vertical="center"/>
    </xf>
    <xf numFmtId="0" fontId="109" fillId="0" borderId="17" xfId="0" applyFont="1" applyBorder="1" applyAlignment="1">
      <alignment horizontal="left" vertical="center" wrapText="1"/>
    </xf>
    <xf numFmtId="0" fontId="2" fillId="56" borderId="23" xfId="0" applyFont="1" applyFill="1" applyBorder="1" applyAlignment="1">
      <alignment horizontal="left" vertical="center"/>
    </xf>
    <xf numFmtId="0" fontId="2" fillId="56" borderId="24" xfId="0" applyFont="1" applyFill="1" applyBorder="1" applyAlignment="1">
      <alignment horizontal="left" vertical="center"/>
    </xf>
    <xf numFmtId="0" fontId="2" fillId="56" borderId="24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2" fillId="56" borderId="17" xfId="0" applyFont="1" applyFill="1" applyBorder="1" applyAlignment="1">
      <alignment horizontal="left" vertical="center" wrapText="1"/>
    </xf>
    <xf numFmtId="0" fontId="2" fillId="56" borderId="0" xfId="0" applyFont="1" applyFill="1" applyAlignment="1">
      <alignment horizontal="left" vertical="center" wrapText="1"/>
    </xf>
    <xf numFmtId="0" fontId="3" fillId="56" borderId="0" xfId="0" applyFont="1" applyFill="1" applyAlignment="1">
      <alignment horizontal="left" vertical="center" wrapText="1"/>
    </xf>
    <xf numFmtId="0" fontId="3" fillId="56" borderId="0" xfId="0" applyFont="1" applyFill="1" applyAlignment="1">
      <alignment vertical="center" wrapText="1"/>
    </xf>
    <xf numFmtId="0" fontId="3" fillId="56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15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37" fillId="0" borderId="15" xfId="0" applyFont="1" applyBorder="1" applyAlignment="1">
      <alignment horizontal="left" vertical="center" wrapText="1"/>
    </xf>
    <xf numFmtId="2" fontId="14" fillId="0" borderId="15" xfId="0" applyNumberFormat="1" applyFont="1" applyBorder="1" applyAlignment="1">
      <alignment horizontal="justify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justify" vertical="center" wrapText="1"/>
    </xf>
    <xf numFmtId="2" fontId="101" fillId="0" borderId="12" xfId="513" applyNumberFormat="1" applyFont="1" applyBorder="1" applyAlignment="1" applyProtection="1">
      <alignment horizontal="center" vertical="center" wrapText="1"/>
    </xf>
    <xf numFmtId="0" fontId="95" fillId="56" borderId="0" xfId="936" applyFont="1" applyFill="1"/>
    <xf numFmtId="0" fontId="24" fillId="56" borderId="0" xfId="936" applyFont="1" applyFill="1" applyAlignment="1">
      <alignment horizontal="center"/>
    </xf>
    <xf numFmtId="0" fontId="95" fillId="0" borderId="0" xfId="936" applyFont="1"/>
    <xf numFmtId="0" fontId="4" fillId="56" borderId="0" xfId="936" applyFont="1" applyFill="1"/>
    <xf numFmtId="0" fontId="2" fillId="0" borderId="15" xfId="936" applyFont="1" applyBorder="1" applyAlignment="1">
      <alignment horizontal="center" vertical="center" wrapText="1"/>
    </xf>
    <xf numFmtId="0" fontId="46" fillId="0" borderId="15" xfId="936" applyFont="1" applyBorder="1" applyAlignment="1">
      <alignment horizontal="center" vertical="center" wrapText="1"/>
    </xf>
    <xf numFmtId="0" fontId="4" fillId="0" borderId="18" xfId="936" applyFont="1" applyBorder="1" applyAlignment="1">
      <alignment horizontal="center"/>
    </xf>
    <xf numFmtId="0" fontId="5" fillId="0" borderId="18" xfId="936" applyFont="1" applyBorder="1" applyAlignment="1">
      <alignment horizontal="center"/>
    </xf>
    <xf numFmtId="0" fontId="37" fillId="0" borderId="15" xfId="936" applyFont="1" applyBorder="1" applyAlignment="1">
      <alignment vertical="top"/>
    </xf>
    <xf numFmtId="0" fontId="95" fillId="0" borderId="15" xfId="936" applyFont="1" applyBorder="1"/>
    <xf numFmtId="0" fontId="14" fillId="0" borderId="15" xfId="936" applyFont="1" applyBorder="1" applyAlignment="1">
      <alignment vertical="top"/>
    </xf>
    <xf numFmtId="0" fontId="95" fillId="0" borderId="15" xfId="0" applyFont="1" applyBorder="1"/>
    <xf numFmtId="0" fontId="37" fillId="0" borderId="15" xfId="936" applyFont="1" applyBorder="1" applyAlignment="1">
      <alignment vertical="center"/>
    </xf>
    <xf numFmtId="0" fontId="5" fillId="0" borderId="0" xfId="936" applyFont="1" applyAlignment="1">
      <alignment horizontal="left" vertical="center" wrapText="1"/>
    </xf>
    <xf numFmtId="0" fontId="8" fillId="0" borderId="0" xfId="936" applyFont="1" applyAlignment="1">
      <alignment horizontal="left" vertical="center" wrapText="1"/>
    </xf>
    <xf numFmtId="2" fontId="11" fillId="0" borderId="15" xfId="936" applyNumberFormat="1" applyFont="1" applyBorder="1" applyAlignment="1">
      <alignment horizontal="center"/>
    </xf>
    <xf numFmtId="2" fontId="11" fillId="0" borderId="18" xfId="936" applyNumberFormat="1" applyFont="1" applyBorder="1" applyAlignment="1">
      <alignment horizontal="center" vertical="center"/>
    </xf>
    <xf numFmtId="2" fontId="11" fillId="0" borderId="15" xfId="936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 wrapText="1"/>
    </xf>
    <xf numFmtId="0" fontId="6" fillId="56" borderId="0" xfId="0" applyFont="1" applyFill="1" applyAlignment="1">
      <alignment wrapText="1"/>
    </xf>
    <xf numFmtId="0" fontId="10" fillId="0" borderId="0" xfId="0" applyFont="1"/>
    <xf numFmtId="0" fontId="6" fillId="56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3" fillId="56" borderId="0" xfId="0" applyFont="1" applyFill="1" applyAlignment="1">
      <alignment horizontal="center" vertical="center" wrapText="1"/>
    </xf>
    <xf numFmtId="0" fontId="104" fillId="56" borderId="0" xfId="0" applyFont="1" applyFill="1" applyAlignment="1">
      <alignment horizontal="center" vertical="center" wrapText="1"/>
    </xf>
    <xf numFmtId="0" fontId="104" fillId="56" borderId="0" xfId="0" applyFont="1" applyFill="1" applyAlignment="1">
      <alignment vertical="center" wrapText="1"/>
    </xf>
    <xf numFmtId="0" fontId="14" fillId="56" borderId="0" xfId="0" applyFont="1" applyFill="1" applyAlignment="1">
      <alignment horizontal="center" vertical="center" wrapText="1"/>
    </xf>
    <xf numFmtId="0" fontId="86" fillId="56" borderId="0" xfId="0" applyFont="1" applyFill="1" applyAlignment="1">
      <alignment horizontal="center" vertical="center" wrapText="1"/>
    </xf>
    <xf numFmtId="0" fontId="86" fillId="56" borderId="0" xfId="0" applyFont="1" applyFill="1" applyAlignment="1">
      <alignment vertical="center" wrapText="1"/>
    </xf>
    <xf numFmtId="0" fontId="5" fillId="56" borderId="0" xfId="0" applyFont="1" applyFill="1" applyAlignment="1">
      <alignment horizontal="center" vertical="center" wrapText="1"/>
    </xf>
    <xf numFmtId="0" fontId="7" fillId="56" borderId="0" xfId="0" applyFont="1" applyFill="1" applyAlignment="1">
      <alignment horizontal="center" vertical="center" wrapText="1"/>
    </xf>
    <xf numFmtId="0" fontId="0" fillId="56" borderId="0" xfId="0" applyFill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56" borderId="16" xfId="0" applyFont="1" applyFill="1" applyBorder="1" applyAlignment="1">
      <alignment horizontal="center" vertical="center" wrapText="1"/>
    </xf>
    <xf numFmtId="0" fontId="108" fillId="0" borderId="17" xfId="0" applyFont="1" applyBorder="1" applyAlignment="1">
      <alignment horizontal="center" vertical="center" wrapText="1"/>
    </xf>
    <xf numFmtId="0" fontId="108" fillId="0" borderId="21" xfId="0" applyFont="1" applyBorder="1" applyAlignment="1">
      <alignment horizontal="center" vertical="center" wrapText="1"/>
    </xf>
    <xf numFmtId="0" fontId="4" fillId="56" borderId="0" xfId="0" applyFont="1" applyFill="1" applyAlignment="1">
      <alignment horizontal="left" vertical="center" wrapText="1"/>
    </xf>
    <xf numFmtId="0" fontId="3" fillId="56" borderId="0" xfId="0" applyFont="1" applyFill="1" applyAlignment="1">
      <alignment horizontal="center" vertical="center" wrapText="1"/>
    </xf>
    <xf numFmtId="0" fontId="4" fillId="56" borderId="0" xfId="0" applyFont="1" applyFill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108" fillId="0" borderId="21" xfId="0" applyFont="1" applyBorder="1" applyAlignment="1">
      <alignment horizontal="left" vertical="center" wrapText="1"/>
    </xf>
    <xf numFmtId="0" fontId="3" fillId="56" borderId="16" xfId="0" applyFont="1" applyFill="1" applyBorder="1" applyAlignment="1">
      <alignment horizontal="left" vertical="center" wrapText="1"/>
    </xf>
    <xf numFmtId="0" fontId="108" fillId="0" borderId="1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3" fillId="56" borderId="0" xfId="0" applyFont="1" applyFill="1" applyAlignment="1">
      <alignment horizontal="left" vertical="center" wrapText="1"/>
    </xf>
    <xf numFmtId="0" fontId="105" fillId="56" borderId="0" xfId="0" applyFont="1" applyFill="1" applyAlignment="1">
      <alignment horizontal="center" vertical="center" wrapText="1"/>
    </xf>
    <xf numFmtId="0" fontId="106" fillId="56" borderId="0" xfId="0" applyFont="1" applyFill="1" applyAlignment="1">
      <alignment horizontal="center" vertical="center" wrapText="1"/>
    </xf>
    <xf numFmtId="0" fontId="106" fillId="56" borderId="0" xfId="0" applyFont="1" applyFill="1" applyAlignment="1">
      <alignment vertical="center" wrapText="1"/>
    </xf>
    <xf numFmtId="0" fontId="107" fillId="0" borderId="29" xfId="0" applyFont="1" applyBorder="1" applyAlignment="1">
      <alignment horizontal="right" vertical="center" wrapText="1"/>
    </xf>
    <xf numFmtId="0" fontId="105" fillId="56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6" fillId="0" borderId="0" xfId="0" applyFont="1" applyAlignment="1">
      <alignment horizontal="center" vertical="center" wrapText="1"/>
    </xf>
    <xf numFmtId="0" fontId="86" fillId="0" borderId="0" xfId="0" applyFont="1" applyAlignment="1">
      <alignment vertical="center" wrapText="1"/>
    </xf>
    <xf numFmtId="0" fontId="2" fillId="0" borderId="16" xfId="0" applyFont="1" applyBorder="1" applyAlignment="1">
      <alignment horizontal="left" vertical="center"/>
    </xf>
    <xf numFmtId="0" fontId="21" fillId="0" borderId="17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" fillId="0" borderId="16" xfId="0" applyFont="1" applyBorder="1" applyAlignment="1">
      <alignment vertical="center" wrapText="1"/>
    </xf>
    <xf numFmtId="0" fontId="21" fillId="0" borderId="17" xfId="0" applyFont="1" applyBorder="1" applyAlignment="1">
      <alignment vertical="center" wrapText="1"/>
    </xf>
    <xf numFmtId="0" fontId="21" fillId="0" borderId="21" xfId="0" applyFont="1" applyBorder="1" applyAlignment="1">
      <alignment vertical="center" wrapText="1"/>
    </xf>
    <xf numFmtId="0" fontId="2" fillId="0" borderId="16" xfId="0" applyFont="1" applyBorder="1" applyAlignment="1">
      <alignment vertical="center"/>
    </xf>
    <xf numFmtId="0" fontId="112" fillId="0" borderId="0" xfId="0" applyFont="1" applyAlignment="1">
      <alignment horizontal="center" vertical="center"/>
    </xf>
    <xf numFmtId="0" fontId="110" fillId="0" borderId="0" xfId="0" applyFont="1" applyAlignment="1">
      <alignment vertical="center"/>
    </xf>
    <xf numFmtId="0" fontId="113" fillId="0" borderId="0" xfId="0" applyFont="1" applyAlignment="1">
      <alignment horizontal="right" vertical="center"/>
    </xf>
    <xf numFmtId="0" fontId="3" fillId="0" borderId="16" xfId="0" applyFont="1" applyBorder="1" applyAlignment="1">
      <alignment horizontal="left" vertical="center"/>
    </xf>
    <xf numFmtId="0" fontId="20" fillId="0" borderId="17" xfId="0" applyFont="1" applyBorder="1" applyAlignment="1">
      <alignment vertical="center"/>
    </xf>
    <xf numFmtId="0" fontId="20" fillId="0" borderId="21" xfId="0" applyFont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20" fillId="0" borderId="15" xfId="0" applyFont="1" applyBorder="1" applyAlignment="1">
      <alignment vertic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2" fillId="0" borderId="1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6" fillId="56" borderId="0" xfId="934" applyFont="1" applyFill="1" applyAlignment="1">
      <alignment horizontal="center"/>
    </xf>
    <xf numFmtId="0" fontId="84" fillId="56" borderId="0" xfId="934" applyFont="1" applyFill="1" applyAlignment="1">
      <alignment horizontal="center" vertical="top"/>
    </xf>
    <xf numFmtId="0" fontId="85" fillId="0" borderId="15" xfId="934" applyFont="1" applyBorder="1" applyAlignment="1">
      <alignment horizontal="center" vertical="center" wrapText="1"/>
    </xf>
    <xf numFmtId="0" fontId="84" fillId="56" borderId="0" xfId="934" applyFont="1" applyFill="1" applyAlignment="1">
      <alignment horizontal="center" vertical="top" wrapText="1"/>
    </xf>
    <xf numFmtId="0" fontId="84" fillId="56" borderId="0" xfId="934" applyFont="1" applyFill="1" applyAlignment="1">
      <alignment horizontal="center" wrapText="1"/>
    </xf>
    <xf numFmtId="0" fontId="46" fillId="56" borderId="0" xfId="273" applyFont="1" applyFill="1" applyAlignment="1" applyProtection="1">
      <alignment horizontal="center"/>
    </xf>
    <xf numFmtId="0" fontId="93" fillId="56" borderId="0" xfId="934" applyFont="1" applyFill="1" applyAlignment="1">
      <alignment horizontal="center"/>
    </xf>
    <xf numFmtId="0" fontId="93" fillId="56" borderId="0" xfId="934" applyFont="1" applyFill="1" applyBorder="1" applyAlignment="1">
      <alignment horizontal="center"/>
    </xf>
    <xf numFmtId="0" fontId="85" fillId="0" borderId="18" xfId="934" applyFont="1" applyBorder="1" applyAlignment="1">
      <alignment horizontal="center" vertical="center" wrapText="1"/>
    </xf>
    <xf numFmtId="0" fontId="85" fillId="0" borderId="23" xfId="934" applyFont="1" applyBorder="1" applyAlignment="1">
      <alignment horizontal="center" vertical="center" wrapText="1"/>
    </xf>
    <xf numFmtId="0" fontId="85" fillId="0" borderId="18" xfId="934" applyFont="1" applyBorder="1" applyAlignment="1">
      <alignment horizontal="center" vertical="center"/>
    </xf>
    <xf numFmtId="0" fontId="85" fillId="0" borderId="23" xfId="934" applyFont="1" applyBorder="1" applyAlignment="1">
      <alignment horizontal="center" vertical="center"/>
    </xf>
    <xf numFmtId="0" fontId="84" fillId="0" borderId="0" xfId="934" applyFont="1" applyFill="1" applyBorder="1" applyAlignment="1">
      <alignment horizontal="center" vertical="top" wrapText="1"/>
    </xf>
    <xf numFmtId="0" fontId="84" fillId="0" borderId="0" xfId="934" applyFont="1" applyFill="1" applyBorder="1" applyAlignment="1">
      <alignment horizontal="center" vertical="top"/>
    </xf>
    <xf numFmtId="0" fontId="84" fillId="56" borderId="0" xfId="934" applyFont="1" applyFill="1" applyBorder="1" applyAlignment="1">
      <alignment horizontal="center"/>
    </xf>
    <xf numFmtId="0" fontId="84" fillId="56" borderId="0" xfId="934" applyFont="1" applyFill="1" applyAlignment="1">
      <alignment horizontal="center"/>
    </xf>
    <xf numFmtId="0" fontId="84" fillId="0" borderId="0" xfId="934" applyFont="1" applyFill="1" applyBorder="1" applyAlignment="1">
      <alignment horizontal="center"/>
    </xf>
    <xf numFmtId="0" fontId="85" fillId="56" borderId="0" xfId="935" applyFont="1" applyFill="1" applyAlignment="1">
      <alignment horizontal="center" vertical="center" wrapText="1"/>
    </xf>
    <xf numFmtId="49" fontId="85" fillId="56" borderId="18" xfId="935" applyNumberFormat="1" applyFont="1" applyFill="1" applyBorder="1" applyAlignment="1">
      <alignment horizontal="center" vertical="center" wrapText="1"/>
    </xf>
    <xf numFmtId="49" fontId="85" fillId="56" borderId="23" xfId="935" applyNumberFormat="1" applyFont="1" applyFill="1" applyBorder="1" applyAlignment="1">
      <alignment horizontal="center" vertical="center" wrapText="1"/>
    </xf>
    <xf numFmtId="0" fontId="84" fillId="56" borderId="0" xfId="935" applyFont="1" applyFill="1" applyAlignment="1">
      <alignment horizontal="center" vertical="center" wrapText="1"/>
    </xf>
    <xf numFmtId="0" fontId="84" fillId="0" borderId="0" xfId="935" applyFont="1" applyFill="1" applyAlignment="1">
      <alignment horizontal="center" vertical="top" wrapText="1"/>
    </xf>
    <xf numFmtId="0" fontId="85" fillId="56" borderId="16" xfId="935" applyFont="1" applyFill="1" applyBorder="1" applyAlignment="1">
      <alignment horizontal="center" vertical="center" wrapText="1"/>
    </xf>
    <xf numFmtId="0" fontId="85" fillId="56" borderId="17" xfId="935" applyFont="1" applyFill="1" applyBorder="1" applyAlignment="1">
      <alignment horizontal="center" vertical="center" wrapText="1"/>
    </xf>
    <xf numFmtId="0" fontId="85" fillId="56" borderId="21" xfId="935" applyFont="1" applyFill="1" applyBorder="1" applyAlignment="1">
      <alignment horizontal="center" vertical="center" wrapText="1"/>
    </xf>
    <xf numFmtId="0" fontId="85" fillId="0" borderId="18" xfId="935" applyFont="1" applyFill="1" applyBorder="1" applyAlignment="1">
      <alignment horizontal="center" vertical="center" wrapText="1"/>
    </xf>
    <xf numFmtId="0" fontId="85" fillId="0" borderId="23" xfId="935" applyFont="1" applyFill="1" applyBorder="1" applyAlignment="1">
      <alignment horizontal="center" vertical="center" wrapText="1"/>
    </xf>
    <xf numFmtId="0" fontId="85" fillId="56" borderId="19" xfId="935" applyFont="1" applyFill="1" applyBorder="1" applyAlignment="1">
      <alignment horizontal="center" vertical="center" wrapText="1"/>
    </xf>
    <xf numFmtId="0" fontId="85" fillId="56" borderId="20" xfId="935" applyFont="1" applyFill="1" applyBorder="1" applyAlignment="1">
      <alignment horizontal="center" vertical="center" wrapText="1"/>
    </xf>
    <xf numFmtId="0" fontId="85" fillId="56" borderId="22" xfId="935" applyFont="1" applyFill="1" applyBorder="1" applyAlignment="1">
      <alignment horizontal="center" vertical="center" wrapText="1"/>
    </xf>
    <xf numFmtId="0" fontId="85" fillId="56" borderId="24" xfId="935" applyFont="1" applyFill="1" applyBorder="1" applyAlignment="1">
      <alignment horizontal="center" vertical="center" wrapText="1"/>
    </xf>
    <xf numFmtId="0" fontId="85" fillId="56" borderId="29" xfId="935" applyFont="1" applyFill="1" applyBorder="1" applyAlignment="1">
      <alignment horizontal="center" vertical="center" wrapText="1"/>
    </xf>
    <xf numFmtId="0" fontId="85" fillId="56" borderId="28" xfId="935" applyFont="1" applyFill="1" applyBorder="1" applyAlignment="1">
      <alignment horizontal="center" vertical="center" wrapText="1"/>
    </xf>
    <xf numFmtId="0" fontId="84" fillId="56" borderId="0" xfId="935" applyFont="1" applyFill="1" applyAlignment="1">
      <alignment vertical="center" wrapText="1"/>
    </xf>
    <xf numFmtId="0" fontId="94" fillId="0" borderId="29" xfId="935" applyFont="1" applyFill="1" applyBorder="1" applyAlignment="1">
      <alignment horizontal="right" vertical="center" wrapText="1"/>
    </xf>
    <xf numFmtId="0" fontId="84" fillId="0" borderId="0" xfId="935" applyFont="1" applyFill="1" applyAlignment="1">
      <alignment horizontal="left" vertical="top" wrapText="1"/>
    </xf>
    <xf numFmtId="0" fontId="84" fillId="0" borderId="17" xfId="935" applyFont="1" applyFill="1" applyBorder="1" applyAlignment="1">
      <alignment horizontal="left" vertical="center" wrapText="1"/>
    </xf>
    <xf numFmtId="0" fontId="84" fillId="0" borderId="21" xfId="935" applyFont="1" applyFill="1" applyBorder="1" applyAlignment="1">
      <alignment horizontal="left" vertical="center" wrapText="1"/>
    </xf>
    <xf numFmtId="0" fontId="85" fillId="56" borderId="16" xfId="935" applyFont="1" applyFill="1" applyBorder="1" applyAlignment="1">
      <alignment horizontal="left" vertical="center" wrapText="1"/>
    </xf>
    <xf numFmtId="0" fontId="85" fillId="56" borderId="17" xfId="935" applyFont="1" applyFill="1" applyBorder="1" applyAlignment="1">
      <alignment horizontal="left" vertical="center" wrapText="1"/>
    </xf>
    <xf numFmtId="0" fontId="84" fillId="0" borderId="17" xfId="935" applyFont="1" applyBorder="1" applyAlignment="1">
      <alignment horizontal="left" vertical="center" wrapText="1"/>
    </xf>
    <xf numFmtId="0" fontId="84" fillId="0" borderId="21" xfId="935" applyFont="1" applyBorder="1" applyAlignment="1">
      <alignment horizontal="left" vertical="center" wrapText="1"/>
    </xf>
    <xf numFmtId="0" fontId="84" fillId="0" borderId="16" xfId="935" applyFont="1" applyFill="1" applyBorder="1" applyAlignment="1">
      <alignment wrapText="1"/>
    </xf>
    <xf numFmtId="0" fontId="84" fillId="0" borderId="17" xfId="935" applyFont="1" applyFill="1" applyBorder="1" applyAlignment="1">
      <alignment wrapText="1"/>
    </xf>
    <xf numFmtId="0" fontId="84" fillId="0" borderId="21" xfId="935" applyFont="1" applyFill="1" applyBorder="1" applyAlignment="1">
      <alignment wrapText="1"/>
    </xf>
    <xf numFmtId="0" fontId="84" fillId="56" borderId="0" xfId="935" applyFont="1" applyFill="1" applyAlignment="1">
      <alignment horizontal="center" vertical="top" wrapText="1"/>
    </xf>
    <xf numFmtId="0" fontId="84" fillId="0" borderId="16" xfId="935" applyFont="1" applyFill="1" applyBorder="1" applyAlignment="1">
      <alignment horizontal="left" vertical="center" wrapText="1"/>
    </xf>
    <xf numFmtId="0" fontId="84" fillId="0" borderId="16" xfId="935" applyFont="1" applyBorder="1" applyAlignment="1">
      <alignment horizontal="left" vertical="center" wrapText="1"/>
    </xf>
    <xf numFmtId="0" fontId="99" fillId="0" borderId="17" xfId="935" applyFont="1" applyFill="1" applyBorder="1" applyAlignment="1">
      <alignment horizontal="left" vertical="center" wrapText="1"/>
    </xf>
    <xf numFmtId="0" fontId="84" fillId="56" borderId="16" xfId="935" applyFont="1" applyFill="1" applyBorder="1" applyAlignment="1">
      <alignment horizontal="left" vertical="center" wrapText="1"/>
    </xf>
    <xf numFmtId="0" fontId="99" fillId="56" borderId="17" xfId="935" applyFont="1" applyFill="1" applyBorder="1" applyAlignment="1">
      <alignment horizontal="left" vertical="center" wrapText="1"/>
    </xf>
    <xf numFmtId="0" fontId="84" fillId="56" borderId="17" xfId="935" applyFont="1" applyFill="1" applyBorder="1" applyAlignment="1">
      <alignment horizontal="left" vertical="center" wrapText="1"/>
    </xf>
    <xf numFmtId="0" fontId="84" fillId="56" borderId="21" xfId="935" applyFont="1" applyFill="1" applyBorder="1" applyAlignment="1">
      <alignment horizontal="left" vertical="center" wrapText="1"/>
    </xf>
    <xf numFmtId="0" fontId="85" fillId="0" borderId="16" xfId="935" applyFont="1" applyFill="1" applyBorder="1" applyAlignment="1">
      <alignment horizontal="left" vertical="center" wrapText="1"/>
    </xf>
    <xf numFmtId="0" fontId="85" fillId="0" borderId="17" xfId="935" applyFont="1" applyFill="1" applyBorder="1" applyAlignment="1">
      <alignment horizontal="left" vertical="center" wrapText="1"/>
    </xf>
    <xf numFmtId="0" fontId="85" fillId="0" borderId="16" xfId="935" applyFont="1" applyBorder="1" applyAlignment="1">
      <alignment horizontal="center" vertical="center" wrapText="1"/>
    </xf>
    <xf numFmtId="0" fontId="85" fillId="0" borderId="17" xfId="935" applyFont="1" applyBorder="1" applyAlignment="1">
      <alignment horizontal="center" vertical="center" wrapText="1"/>
    </xf>
    <xf numFmtId="0" fontId="85" fillId="0" borderId="21" xfId="935" applyFont="1" applyBorder="1" applyAlignment="1">
      <alignment horizontal="center" vertical="center" wrapText="1"/>
    </xf>
    <xf numFmtId="0" fontId="84" fillId="56" borderId="0" xfId="935" applyFont="1" applyFill="1" applyAlignment="1">
      <alignment horizontal="left" vertical="top" wrapText="1"/>
    </xf>
    <xf numFmtId="0" fontId="84" fillId="0" borderId="16" xfId="935" applyFont="1" applyBorder="1" applyAlignment="1">
      <alignment wrapText="1"/>
    </xf>
    <xf numFmtId="0" fontId="84" fillId="0" borderId="17" xfId="935" applyFont="1" applyBorder="1" applyAlignment="1">
      <alignment wrapText="1"/>
    </xf>
    <xf numFmtId="0" fontId="84" fillId="0" borderId="21" xfId="935" applyFont="1" applyBorder="1" applyAlignment="1">
      <alignment wrapText="1"/>
    </xf>
    <xf numFmtId="0" fontId="85" fillId="0" borderId="24" xfId="935" applyFont="1" applyBorder="1" applyAlignment="1">
      <alignment horizontal="left" wrapText="1"/>
    </xf>
    <xf numFmtId="0" fontId="85" fillId="0" borderId="29" xfId="935" applyFont="1" applyBorder="1" applyAlignment="1">
      <alignment horizontal="left" wrapText="1"/>
    </xf>
    <xf numFmtId="0" fontId="85" fillId="0" borderId="28" xfId="935" applyFont="1" applyBorder="1" applyAlignment="1">
      <alignment horizontal="left" wrapText="1"/>
    </xf>
    <xf numFmtId="0" fontId="5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7" fillId="0" borderId="22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37" fillId="0" borderId="16" xfId="0" applyFont="1" applyFill="1" applyBorder="1" applyAlignment="1">
      <alignment horizontal="left" vertical="top" wrapText="1"/>
    </xf>
    <xf numFmtId="0" fontId="37" fillId="0" borderId="21" xfId="0" applyFont="1" applyFill="1" applyBorder="1" applyAlignment="1">
      <alignment horizontal="left" vertical="top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4" fillId="56" borderId="0" xfId="0" applyFont="1" applyFill="1" applyBorder="1" applyAlignment="1">
      <alignment horizontal="left" vertical="center" wrapText="1"/>
    </xf>
    <xf numFmtId="0" fontId="2" fillId="56" borderId="0" xfId="0" applyFont="1" applyFill="1" applyAlignment="1">
      <alignment horizontal="center"/>
    </xf>
    <xf numFmtId="0" fontId="1" fillId="56" borderId="0" xfId="0" applyFont="1" applyFill="1" applyAlignment="1">
      <alignment horizontal="center"/>
    </xf>
    <xf numFmtId="0" fontId="37" fillId="56" borderId="0" xfId="0" applyFont="1" applyFill="1" applyAlignment="1">
      <alignment horizontal="center" wrapText="1"/>
    </xf>
    <xf numFmtId="0" fontId="1" fillId="56" borderId="0" xfId="0" applyFont="1" applyFill="1" applyAlignment="1">
      <alignment horizontal="center" wrapText="1"/>
    </xf>
    <xf numFmtId="0" fontId="39" fillId="0" borderId="18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center" wrapText="1"/>
    </xf>
    <xf numFmtId="0" fontId="37" fillId="56" borderId="0" xfId="936" applyFont="1" applyFill="1" applyAlignment="1">
      <alignment horizontal="center" vertical="center" wrapText="1"/>
    </xf>
    <xf numFmtId="0" fontId="4" fillId="0" borderId="0" xfId="936" applyFont="1" applyAlignment="1">
      <alignment horizontal="left" vertical="center" wrapText="1"/>
    </xf>
    <xf numFmtId="0" fontId="8" fillId="0" borderId="0" xfId="936" applyFont="1" applyAlignment="1">
      <alignment horizontal="left" vertical="center" wrapText="1"/>
    </xf>
    <xf numFmtId="0" fontId="95" fillId="0" borderId="0" xfId="936" applyFont="1" applyAlignment="1">
      <alignment horizontal="center"/>
    </xf>
    <xf numFmtId="0" fontId="11" fillId="0" borderId="0" xfId="936" applyFont="1" applyBorder="1" applyAlignment="1">
      <alignment horizontal="center"/>
    </xf>
    <xf numFmtId="0" fontId="4" fillId="56" borderId="0" xfId="936" applyFont="1" applyFill="1" applyAlignment="1">
      <alignment horizontal="left"/>
    </xf>
    <xf numFmtId="0" fontId="37" fillId="56" borderId="0" xfId="936" applyFont="1" applyFill="1" applyAlignment="1">
      <alignment horizontal="center" wrapText="1"/>
    </xf>
    <xf numFmtId="0" fontId="4" fillId="0" borderId="0" xfId="936" applyFont="1" applyBorder="1" applyAlignment="1">
      <alignment horizontal="left" vertical="center" wrapText="1"/>
    </xf>
    <xf numFmtId="0" fontId="11" fillId="0" borderId="0" xfId="936" applyFont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0" fontId="86" fillId="0" borderId="0" xfId="0" applyFont="1" applyAlignment="1">
      <alignment wrapText="1"/>
    </xf>
    <xf numFmtId="0" fontId="81" fillId="0" borderId="0" xfId="886" applyFont="1" applyBorder="1" applyAlignment="1" applyProtection="1">
      <alignment horizontal="center" vertical="center" wrapText="1"/>
    </xf>
    <xf numFmtId="0" fontId="68" fillId="0" borderId="37" xfId="886" applyFont="1" applyBorder="1" applyAlignment="1" applyProtection="1">
      <alignment horizontal="left" wrapText="1"/>
    </xf>
    <xf numFmtId="0" fontId="68" fillId="0" borderId="0" xfId="886" applyFont="1" applyAlignment="1" applyProtection="1">
      <alignment horizontal="justify"/>
    </xf>
    <xf numFmtId="0" fontId="4" fillId="0" borderId="20" xfId="0" applyFont="1" applyBorder="1" applyAlignment="1">
      <alignment horizontal="left" wrapText="1"/>
    </xf>
    <xf numFmtId="0" fontId="4" fillId="0" borderId="0" xfId="0" applyFont="1" applyAlignment="1">
      <alignment horizontal="justify"/>
    </xf>
    <xf numFmtId="0" fontId="95" fillId="0" borderId="0" xfId="0" applyFont="1"/>
    <xf numFmtId="0" fontId="0" fillId="0" borderId="0" xfId="0" applyAlignment="1">
      <alignment horizontal="center" vertical="center"/>
    </xf>
    <xf numFmtId="0" fontId="37" fillId="5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02" fillId="0" borderId="1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7" fillId="0" borderId="22" xfId="0" applyFont="1" applyBorder="1" applyAlignment="1">
      <alignment vertical="center"/>
    </xf>
    <xf numFmtId="0" fontId="5" fillId="0" borderId="16" xfId="0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vertical="center"/>
    </xf>
    <xf numFmtId="0" fontId="5" fillId="0" borderId="16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0" fillId="0" borderId="21" xfId="0" applyBorder="1" applyAlignment="1">
      <alignment vertical="center"/>
    </xf>
    <xf numFmtId="0" fontId="4" fillId="0" borderId="17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8" fillId="0" borderId="17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1" fillId="0" borderId="17" xfId="0" applyFont="1" applyBorder="1"/>
    <xf numFmtId="0" fontId="1" fillId="0" borderId="21" xfId="0" applyFont="1" applyBorder="1"/>
    <xf numFmtId="0" fontId="4" fillId="0" borderId="15" xfId="0" applyFont="1" applyBorder="1" applyAlignment="1">
      <alignment horizontal="center" vertical="center" wrapText="1"/>
    </xf>
    <xf numFmtId="0" fontId="2" fillId="56" borderId="0" xfId="0" applyFont="1" applyFill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2" fillId="56" borderId="0" xfId="0" applyFont="1" applyFill="1" applyAlignment="1">
      <alignment horizontal="center" wrapText="1"/>
    </xf>
    <xf numFmtId="0" fontId="4" fillId="56" borderId="0" xfId="0" applyFont="1" applyFill="1" applyAlignment="1">
      <alignment wrapText="1"/>
    </xf>
    <xf numFmtId="0" fontId="5" fillId="56" borderId="15" xfId="0" applyFont="1" applyFill="1" applyBorder="1" applyAlignment="1">
      <alignment horizontal="center" vertical="center" wrapText="1"/>
    </xf>
    <xf numFmtId="0" fontId="0" fillId="56" borderId="15" xfId="0" applyFill="1" applyBorder="1" applyAlignment="1">
      <alignment horizontal="center" vertical="center" wrapText="1"/>
    </xf>
    <xf numFmtId="0" fontId="5" fillId="56" borderId="18" xfId="0" applyFont="1" applyFill="1" applyBorder="1" applyAlignment="1">
      <alignment horizontal="center" vertical="center" wrapText="1"/>
    </xf>
    <xf numFmtId="0" fontId="5" fillId="56" borderId="23" xfId="0" applyFont="1" applyFill="1" applyBorder="1" applyAlignment="1">
      <alignment horizontal="center" vertical="center" wrapText="1"/>
    </xf>
    <xf numFmtId="0" fontId="5" fillId="56" borderId="19" xfId="0" applyFont="1" applyFill="1" applyBorder="1" applyAlignment="1">
      <alignment horizontal="center" vertical="center"/>
    </xf>
    <xf numFmtId="0" fontId="4" fillId="56" borderId="20" xfId="0" applyFont="1" applyFill="1" applyBorder="1" applyAlignment="1">
      <alignment horizontal="center" vertical="center"/>
    </xf>
    <xf numFmtId="0" fontId="4" fillId="56" borderId="22" xfId="0" applyFont="1" applyFill="1" applyBorder="1" applyAlignment="1">
      <alignment horizontal="center" vertical="center"/>
    </xf>
    <xf numFmtId="0" fontId="4" fillId="56" borderId="24" xfId="0" applyFont="1" applyFill="1" applyBorder="1" applyAlignment="1">
      <alignment horizontal="center" vertical="center"/>
    </xf>
    <xf numFmtId="0" fontId="4" fillId="56" borderId="29" xfId="0" applyFont="1" applyFill="1" applyBorder="1" applyAlignment="1">
      <alignment horizontal="center" vertical="center"/>
    </xf>
    <xf numFmtId="0" fontId="4" fillId="56" borderId="28" xfId="0" applyFont="1" applyFill="1" applyBorder="1" applyAlignment="1">
      <alignment horizontal="center" vertical="center"/>
    </xf>
    <xf numFmtId="0" fontId="5" fillId="56" borderId="16" xfId="0" applyFont="1" applyFill="1" applyBorder="1" applyAlignment="1">
      <alignment horizontal="left"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5" fillId="56" borderId="24" xfId="0" applyFont="1" applyFill="1" applyBorder="1" applyAlignment="1">
      <alignment horizontal="left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56" borderId="17" xfId="0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5" fillId="56" borderId="17" xfId="0" applyFont="1" applyFill="1" applyBorder="1" applyAlignment="1">
      <alignment horizontal="left" wrapText="1"/>
    </xf>
    <xf numFmtId="0" fontId="7" fillId="0" borderId="21" xfId="0" applyFont="1" applyBorder="1" applyAlignment="1">
      <alignment wrapText="1"/>
    </xf>
    <xf numFmtId="0" fontId="5" fillId="56" borderId="19" xfId="0" applyFont="1" applyFill="1" applyBorder="1" applyAlignment="1">
      <alignment horizontal="left" wrapText="1"/>
    </xf>
    <xf numFmtId="0" fontId="7" fillId="0" borderId="20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5" fillId="56" borderId="21" xfId="0" applyFont="1" applyFill="1" applyBorder="1" applyAlignment="1">
      <alignment horizontal="left" wrapText="1"/>
    </xf>
    <xf numFmtId="0" fontId="5" fillId="0" borderId="17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5" fillId="56" borderId="26" xfId="0" applyFont="1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27" xfId="0" applyBorder="1" applyAlignment="1">
      <alignment wrapText="1"/>
    </xf>
    <xf numFmtId="0" fontId="4" fillId="0" borderId="21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left" vertical="center" wrapText="1"/>
    </xf>
    <xf numFmtId="0" fontId="5" fillId="0" borderId="34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left" vertical="center" wrapText="1"/>
    </xf>
    <xf numFmtId="0" fontId="5" fillId="0" borderId="39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0" fontId="37" fillId="0" borderId="24" xfId="0" applyFont="1" applyFill="1" applyBorder="1" applyAlignment="1">
      <alignment horizontal="center" vertical="center" wrapText="1"/>
    </xf>
    <xf numFmtId="0" fontId="37" fillId="0" borderId="28" xfId="0" applyFont="1" applyFill="1" applyBorder="1" applyAlignment="1">
      <alignment horizontal="center" vertical="center" wrapText="1"/>
    </xf>
    <xf numFmtId="0" fontId="37" fillId="0" borderId="16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37" fillId="0" borderId="21" xfId="0" applyFont="1" applyFill="1" applyBorder="1" applyAlignment="1">
      <alignment horizontal="left" vertical="center" wrapText="1"/>
    </xf>
    <xf numFmtId="0" fontId="86" fillId="0" borderId="0" xfId="0" applyFont="1" applyFill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37" fillId="0" borderId="15" xfId="0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18" xfId="0" applyFont="1" applyBorder="1" applyAlignment="1">
      <alignment horizontal="center" vertical="center" wrapText="1"/>
    </xf>
    <xf numFmtId="0" fontId="37" fillId="0" borderId="0" xfId="932" applyFont="1" applyAlignment="1">
      <alignment horizontal="center" vertical="center"/>
    </xf>
    <xf numFmtId="0" fontId="37" fillId="0" borderId="15" xfId="932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49" fontId="5" fillId="0" borderId="16" xfId="0" applyNumberFormat="1" applyFont="1" applyFill="1" applyBorder="1" applyAlignment="1">
      <alignment horizontal="left" vertical="center" wrapText="1"/>
    </xf>
    <xf numFmtId="49" fontId="5" fillId="0" borderId="17" xfId="0" applyNumberFormat="1" applyFont="1" applyFill="1" applyBorder="1" applyAlignment="1">
      <alignment horizontal="left" vertical="center" wrapText="1"/>
    </xf>
    <xf numFmtId="49" fontId="5" fillId="0" borderId="21" xfId="0" applyNumberFormat="1" applyFont="1" applyFill="1" applyBorder="1" applyAlignment="1">
      <alignment horizontal="left" vertical="center" wrapText="1"/>
    </xf>
    <xf numFmtId="49" fontId="4" fillId="56" borderId="17" xfId="0" applyNumberFormat="1" applyFont="1" applyFill="1" applyBorder="1" applyAlignment="1">
      <alignment horizontal="left" wrapText="1"/>
    </xf>
    <xf numFmtId="49" fontId="8" fillId="56" borderId="21" xfId="0" applyNumberFormat="1" applyFont="1" applyFill="1" applyBorder="1" applyAlignment="1">
      <alignment horizontal="left" wrapText="1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56" borderId="0" xfId="0" applyFont="1" applyFill="1" applyAlignment="1">
      <alignment horizontal="center"/>
    </xf>
    <xf numFmtId="0" fontId="5" fillId="0" borderId="15" xfId="0" applyFont="1" applyBorder="1" applyAlignment="1">
      <alignment horizontal="center"/>
    </xf>
    <xf numFmtId="2" fontId="5" fillId="0" borderId="15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</cellXfs>
  <cellStyles count="1093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1 - 20%" xfId="20" xr:uid="{00000000-0005-0000-0000-000013000000}"/>
    <cellStyle name="Accent1 - 20% 2" xfId="21" xr:uid="{00000000-0005-0000-0000-000014000000}"/>
    <cellStyle name="Accent1 - 20% 2 2" xfId="22" xr:uid="{00000000-0005-0000-0000-000015000000}"/>
    <cellStyle name="Accent1 - 20% 3" xfId="23" xr:uid="{00000000-0005-0000-0000-000016000000}"/>
    <cellStyle name="Accent1 - 40%" xfId="24" xr:uid="{00000000-0005-0000-0000-000017000000}"/>
    <cellStyle name="Accent1 - 40% 2" xfId="25" xr:uid="{00000000-0005-0000-0000-000018000000}"/>
    <cellStyle name="Accent1 - 40% 2 2" xfId="26" xr:uid="{00000000-0005-0000-0000-000019000000}"/>
    <cellStyle name="Accent1 - 40% 3" xfId="27" xr:uid="{00000000-0005-0000-0000-00001A000000}"/>
    <cellStyle name="Accent1 - 60%" xfId="28" xr:uid="{00000000-0005-0000-0000-00001B000000}"/>
    <cellStyle name="Accent1 2" xfId="29" xr:uid="{00000000-0005-0000-0000-00001C000000}"/>
    <cellStyle name="Accent1 3" xfId="30" xr:uid="{00000000-0005-0000-0000-00001D000000}"/>
    <cellStyle name="Accent1 4" xfId="31" xr:uid="{00000000-0005-0000-0000-00001E000000}"/>
    <cellStyle name="Accent1 5" xfId="32" xr:uid="{00000000-0005-0000-0000-00001F000000}"/>
    <cellStyle name="Accent1 6" xfId="33" xr:uid="{00000000-0005-0000-0000-000020000000}"/>
    <cellStyle name="Accent1 7" xfId="34" xr:uid="{00000000-0005-0000-0000-000021000000}"/>
    <cellStyle name="Accent1 8" xfId="35" xr:uid="{00000000-0005-0000-0000-000022000000}"/>
    <cellStyle name="Accent1 9" xfId="36" xr:uid="{00000000-0005-0000-0000-000023000000}"/>
    <cellStyle name="Accent1_10VSAFAS2,3p" xfId="37" xr:uid="{00000000-0005-0000-0000-000024000000}"/>
    <cellStyle name="Accent2" xfId="38" xr:uid="{00000000-0005-0000-0000-000025000000}"/>
    <cellStyle name="Accent2 - 20%" xfId="39" xr:uid="{00000000-0005-0000-0000-000026000000}"/>
    <cellStyle name="Accent2 - 20% 2" xfId="40" xr:uid="{00000000-0005-0000-0000-000027000000}"/>
    <cellStyle name="Accent2 - 20% 2 2" xfId="41" xr:uid="{00000000-0005-0000-0000-000028000000}"/>
    <cellStyle name="Accent2 - 20% 3" xfId="42" xr:uid="{00000000-0005-0000-0000-000029000000}"/>
    <cellStyle name="Accent2 - 40%" xfId="43" xr:uid="{00000000-0005-0000-0000-00002A000000}"/>
    <cellStyle name="Accent2 - 40% 2" xfId="44" xr:uid="{00000000-0005-0000-0000-00002B000000}"/>
    <cellStyle name="Accent2 - 40% 2 2" xfId="45" xr:uid="{00000000-0005-0000-0000-00002C000000}"/>
    <cellStyle name="Accent2 - 40% 3" xfId="46" xr:uid="{00000000-0005-0000-0000-00002D000000}"/>
    <cellStyle name="Accent2 - 60%" xfId="47" xr:uid="{00000000-0005-0000-0000-00002E000000}"/>
    <cellStyle name="Accent2 2" xfId="48" xr:uid="{00000000-0005-0000-0000-00002F000000}"/>
    <cellStyle name="Accent2 3" xfId="49" xr:uid="{00000000-0005-0000-0000-000030000000}"/>
    <cellStyle name="Accent2 4" xfId="50" xr:uid="{00000000-0005-0000-0000-000031000000}"/>
    <cellStyle name="Accent2 5" xfId="51" xr:uid="{00000000-0005-0000-0000-000032000000}"/>
    <cellStyle name="Accent2 6" xfId="52" xr:uid="{00000000-0005-0000-0000-000033000000}"/>
    <cellStyle name="Accent2 7" xfId="53" xr:uid="{00000000-0005-0000-0000-000034000000}"/>
    <cellStyle name="Accent2 8" xfId="54" xr:uid="{00000000-0005-0000-0000-000035000000}"/>
    <cellStyle name="Accent2 9" xfId="55" xr:uid="{00000000-0005-0000-0000-000036000000}"/>
    <cellStyle name="Accent2_10VSAFAS2,3p" xfId="56" xr:uid="{00000000-0005-0000-0000-000037000000}"/>
    <cellStyle name="Accent3" xfId="57" xr:uid="{00000000-0005-0000-0000-000038000000}"/>
    <cellStyle name="Accent3 - 20%" xfId="58" xr:uid="{00000000-0005-0000-0000-000039000000}"/>
    <cellStyle name="Accent3 - 20% 2" xfId="59" xr:uid="{00000000-0005-0000-0000-00003A000000}"/>
    <cellStyle name="Accent3 - 20% 2 2" xfId="60" xr:uid="{00000000-0005-0000-0000-00003B000000}"/>
    <cellStyle name="Accent3 - 20% 3" xfId="61" xr:uid="{00000000-0005-0000-0000-00003C000000}"/>
    <cellStyle name="Accent3 - 40%" xfId="62" xr:uid="{00000000-0005-0000-0000-00003D000000}"/>
    <cellStyle name="Accent3 - 40% 2" xfId="63" xr:uid="{00000000-0005-0000-0000-00003E000000}"/>
    <cellStyle name="Accent3 - 40% 2 2" xfId="64" xr:uid="{00000000-0005-0000-0000-00003F000000}"/>
    <cellStyle name="Accent3 - 40% 3" xfId="65" xr:uid="{00000000-0005-0000-0000-000040000000}"/>
    <cellStyle name="Accent3 - 60%" xfId="66" xr:uid="{00000000-0005-0000-0000-000041000000}"/>
    <cellStyle name="Accent3 2" xfId="67" xr:uid="{00000000-0005-0000-0000-000042000000}"/>
    <cellStyle name="Accent3 3" xfId="68" xr:uid="{00000000-0005-0000-0000-000043000000}"/>
    <cellStyle name="Accent3 4" xfId="69" xr:uid="{00000000-0005-0000-0000-000044000000}"/>
    <cellStyle name="Accent3 5" xfId="70" xr:uid="{00000000-0005-0000-0000-000045000000}"/>
    <cellStyle name="Accent3 6" xfId="71" xr:uid="{00000000-0005-0000-0000-000046000000}"/>
    <cellStyle name="Accent3 7" xfId="72" xr:uid="{00000000-0005-0000-0000-000047000000}"/>
    <cellStyle name="Accent3 8" xfId="73" xr:uid="{00000000-0005-0000-0000-000048000000}"/>
    <cellStyle name="Accent3 9" xfId="74" xr:uid="{00000000-0005-0000-0000-000049000000}"/>
    <cellStyle name="Accent3_10VSAFAS2,3p" xfId="75" xr:uid="{00000000-0005-0000-0000-00004A000000}"/>
    <cellStyle name="Accent4" xfId="76" xr:uid="{00000000-0005-0000-0000-00004B000000}"/>
    <cellStyle name="Accent4 - 20%" xfId="77" xr:uid="{00000000-0005-0000-0000-00004C000000}"/>
    <cellStyle name="Accent4 - 20% 2" xfId="78" xr:uid="{00000000-0005-0000-0000-00004D000000}"/>
    <cellStyle name="Accent4 - 20% 2 2" xfId="79" xr:uid="{00000000-0005-0000-0000-00004E000000}"/>
    <cellStyle name="Accent4 - 20% 3" xfId="80" xr:uid="{00000000-0005-0000-0000-00004F000000}"/>
    <cellStyle name="Accent4 - 40%" xfId="81" xr:uid="{00000000-0005-0000-0000-000050000000}"/>
    <cellStyle name="Accent4 - 40% 2" xfId="82" xr:uid="{00000000-0005-0000-0000-000051000000}"/>
    <cellStyle name="Accent4 - 40% 2 2" xfId="83" xr:uid="{00000000-0005-0000-0000-000052000000}"/>
    <cellStyle name="Accent4 - 40% 3" xfId="84" xr:uid="{00000000-0005-0000-0000-000053000000}"/>
    <cellStyle name="Accent4 - 60%" xfId="85" xr:uid="{00000000-0005-0000-0000-000054000000}"/>
    <cellStyle name="Accent4 2" xfId="86" xr:uid="{00000000-0005-0000-0000-000055000000}"/>
    <cellStyle name="Accent4 3" xfId="87" xr:uid="{00000000-0005-0000-0000-000056000000}"/>
    <cellStyle name="Accent4 4" xfId="88" xr:uid="{00000000-0005-0000-0000-000057000000}"/>
    <cellStyle name="Accent4 5" xfId="89" xr:uid="{00000000-0005-0000-0000-000058000000}"/>
    <cellStyle name="Accent4 6" xfId="90" xr:uid="{00000000-0005-0000-0000-000059000000}"/>
    <cellStyle name="Accent4 7" xfId="91" xr:uid="{00000000-0005-0000-0000-00005A000000}"/>
    <cellStyle name="Accent4 8" xfId="92" xr:uid="{00000000-0005-0000-0000-00005B000000}"/>
    <cellStyle name="Accent4 9" xfId="93" xr:uid="{00000000-0005-0000-0000-00005C000000}"/>
    <cellStyle name="Accent4_10VSAFAS2,3p" xfId="94" xr:uid="{00000000-0005-0000-0000-00005D000000}"/>
    <cellStyle name="Accent5" xfId="95" xr:uid="{00000000-0005-0000-0000-00005E000000}"/>
    <cellStyle name="Accent5 - 20%" xfId="96" xr:uid="{00000000-0005-0000-0000-00005F000000}"/>
    <cellStyle name="Accent5 - 20% 2" xfId="97" xr:uid="{00000000-0005-0000-0000-000060000000}"/>
    <cellStyle name="Accent5 - 20% 2 2" xfId="98" xr:uid="{00000000-0005-0000-0000-000061000000}"/>
    <cellStyle name="Accent5 - 20% 3" xfId="99" xr:uid="{00000000-0005-0000-0000-000062000000}"/>
    <cellStyle name="Accent5 - 40%" xfId="100" xr:uid="{00000000-0005-0000-0000-000063000000}"/>
    <cellStyle name="Accent5 - 40% 2" xfId="101" xr:uid="{00000000-0005-0000-0000-000064000000}"/>
    <cellStyle name="Accent5 - 40% 2 2" xfId="102" xr:uid="{00000000-0005-0000-0000-000065000000}"/>
    <cellStyle name="Accent5 - 40% 3" xfId="103" xr:uid="{00000000-0005-0000-0000-000066000000}"/>
    <cellStyle name="Accent5 - 60%" xfId="104" xr:uid="{00000000-0005-0000-0000-000067000000}"/>
    <cellStyle name="Accent5 2" xfId="105" xr:uid="{00000000-0005-0000-0000-000068000000}"/>
    <cellStyle name="Accent5 3" xfId="106" xr:uid="{00000000-0005-0000-0000-000069000000}"/>
    <cellStyle name="Accent5 4" xfId="107" xr:uid="{00000000-0005-0000-0000-00006A000000}"/>
    <cellStyle name="Accent5 5" xfId="108" xr:uid="{00000000-0005-0000-0000-00006B000000}"/>
    <cellStyle name="Accent5 6" xfId="109" xr:uid="{00000000-0005-0000-0000-00006C000000}"/>
    <cellStyle name="Accent5 7" xfId="110" xr:uid="{00000000-0005-0000-0000-00006D000000}"/>
    <cellStyle name="Accent5 8" xfId="111" xr:uid="{00000000-0005-0000-0000-00006E000000}"/>
    <cellStyle name="Accent5 9" xfId="112" xr:uid="{00000000-0005-0000-0000-00006F000000}"/>
    <cellStyle name="Accent5_10VSAFAS2,3p" xfId="113" xr:uid="{00000000-0005-0000-0000-000070000000}"/>
    <cellStyle name="Accent6" xfId="114" xr:uid="{00000000-0005-0000-0000-000071000000}"/>
    <cellStyle name="Accent6 - 20%" xfId="115" xr:uid="{00000000-0005-0000-0000-000072000000}"/>
    <cellStyle name="Accent6 - 20% 2" xfId="116" xr:uid="{00000000-0005-0000-0000-000073000000}"/>
    <cellStyle name="Accent6 - 20% 2 2" xfId="117" xr:uid="{00000000-0005-0000-0000-000074000000}"/>
    <cellStyle name="Accent6 - 20% 3" xfId="118" xr:uid="{00000000-0005-0000-0000-000075000000}"/>
    <cellStyle name="Accent6 - 40%" xfId="119" xr:uid="{00000000-0005-0000-0000-000076000000}"/>
    <cellStyle name="Accent6 - 40% 2" xfId="120" xr:uid="{00000000-0005-0000-0000-000077000000}"/>
    <cellStyle name="Accent6 - 40% 2 2" xfId="121" xr:uid="{00000000-0005-0000-0000-000078000000}"/>
    <cellStyle name="Accent6 - 40% 3" xfId="122" xr:uid="{00000000-0005-0000-0000-000079000000}"/>
    <cellStyle name="Accent6 - 60%" xfId="123" xr:uid="{00000000-0005-0000-0000-00007A000000}"/>
    <cellStyle name="Accent6 2" xfId="124" xr:uid="{00000000-0005-0000-0000-00007B000000}"/>
    <cellStyle name="Accent6 3" xfId="125" xr:uid="{00000000-0005-0000-0000-00007C000000}"/>
    <cellStyle name="Accent6 4" xfId="126" xr:uid="{00000000-0005-0000-0000-00007D000000}"/>
    <cellStyle name="Accent6 5" xfId="127" xr:uid="{00000000-0005-0000-0000-00007E000000}"/>
    <cellStyle name="Accent6 6" xfId="128" xr:uid="{00000000-0005-0000-0000-00007F000000}"/>
    <cellStyle name="Accent6 7" xfId="129" xr:uid="{00000000-0005-0000-0000-000080000000}"/>
    <cellStyle name="Accent6 8" xfId="130" xr:uid="{00000000-0005-0000-0000-000081000000}"/>
    <cellStyle name="Accent6 9" xfId="131" xr:uid="{00000000-0005-0000-0000-000082000000}"/>
    <cellStyle name="Accent6_10VSAFAS2,3p" xfId="132" xr:uid="{00000000-0005-0000-0000-000083000000}"/>
    <cellStyle name="Bad" xfId="133" xr:uid="{00000000-0005-0000-0000-000084000000}"/>
    <cellStyle name="Bad 10" xfId="134" xr:uid="{00000000-0005-0000-0000-000085000000}"/>
    <cellStyle name="Bad 2" xfId="135" xr:uid="{00000000-0005-0000-0000-000086000000}"/>
    <cellStyle name="Bad 3" xfId="136" xr:uid="{00000000-0005-0000-0000-000087000000}"/>
    <cellStyle name="Bad 4" xfId="137" xr:uid="{00000000-0005-0000-0000-000088000000}"/>
    <cellStyle name="Bad 5" xfId="138" xr:uid="{00000000-0005-0000-0000-000089000000}"/>
    <cellStyle name="Bad 6" xfId="139" xr:uid="{00000000-0005-0000-0000-00008A000000}"/>
    <cellStyle name="Bad 7" xfId="140" xr:uid="{00000000-0005-0000-0000-00008B000000}"/>
    <cellStyle name="Bad 8" xfId="141" xr:uid="{00000000-0005-0000-0000-00008C000000}"/>
    <cellStyle name="Bad 9" xfId="142" xr:uid="{00000000-0005-0000-0000-00008D000000}"/>
    <cellStyle name="Bad_10VSAFAS2,3p" xfId="143" xr:uid="{00000000-0005-0000-0000-00008E000000}"/>
    <cellStyle name="Calculation" xfId="144" xr:uid="{00000000-0005-0000-0000-00008F000000}"/>
    <cellStyle name="Calculation 2" xfId="145" xr:uid="{00000000-0005-0000-0000-000090000000}"/>
    <cellStyle name="Calculation 3" xfId="146" xr:uid="{00000000-0005-0000-0000-000091000000}"/>
    <cellStyle name="Calculation 4" xfId="147" xr:uid="{00000000-0005-0000-0000-000092000000}"/>
    <cellStyle name="Calculation 5" xfId="148" xr:uid="{00000000-0005-0000-0000-000093000000}"/>
    <cellStyle name="Calculation 6" xfId="149" xr:uid="{00000000-0005-0000-0000-000094000000}"/>
    <cellStyle name="Calculation 7" xfId="150" xr:uid="{00000000-0005-0000-0000-000095000000}"/>
    <cellStyle name="Calculation 8" xfId="151" xr:uid="{00000000-0005-0000-0000-000096000000}"/>
    <cellStyle name="Calculation 9" xfId="152" xr:uid="{00000000-0005-0000-0000-000097000000}"/>
    <cellStyle name="Calculation_10VSAFAS2,3p" xfId="153" xr:uid="{00000000-0005-0000-0000-000098000000}"/>
    <cellStyle name="Check Cell" xfId="154" xr:uid="{00000000-0005-0000-0000-000099000000}"/>
    <cellStyle name="Check Cell 2" xfId="155" xr:uid="{00000000-0005-0000-0000-00009A000000}"/>
    <cellStyle name="Check Cell 3" xfId="156" xr:uid="{00000000-0005-0000-0000-00009B000000}"/>
    <cellStyle name="Check Cell 4" xfId="157" xr:uid="{00000000-0005-0000-0000-00009C000000}"/>
    <cellStyle name="Check Cell 5" xfId="158" xr:uid="{00000000-0005-0000-0000-00009D000000}"/>
    <cellStyle name="Check Cell 6" xfId="159" xr:uid="{00000000-0005-0000-0000-00009E000000}"/>
    <cellStyle name="Check Cell 7" xfId="160" xr:uid="{00000000-0005-0000-0000-00009F000000}"/>
    <cellStyle name="Check Cell 8" xfId="161" xr:uid="{00000000-0005-0000-0000-0000A0000000}"/>
    <cellStyle name="Check Cell 9" xfId="162" xr:uid="{00000000-0005-0000-0000-0000A1000000}"/>
    <cellStyle name="Check Cell_10VSAFAS2,3p" xfId="163" xr:uid="{00000000-0005-0000-0000-0000A2000000}"/>
    <cellStyle name="Comma 2" xfId="164" xr:uid="{00000000-0005-0000-0000-0000A3000000}"/>
    <cellStyle name="Comma 2 2" xfId="165" xr:uid="{00000000-0005-0000-0000-0000A4000000}"/>
    <cellStyle name="Comma 2 3" xfId="166" xr:uid="{00000000-0005-0000-0000-0000A5000000}"/>
    <cellStyle name="Comma 3" xfId="167" xr:uid="{00000000-0005-0000-0000-0000A6000000}"/>
    <cellStyle name="Comma 3 2" xfId="168" xr:uid="{00000000-0005-0000-0000-0000A7000000}"/>
    <cellStyle name="Emphasis 1" xfId="169" xr:uid="{00000000-0005-0000-0000-0000A8000000}"/>
    <cellStyle name="Emphasis 1 2" xfId="170" xr:uid="{00000000-0005-0000-0000-0000A9000000}"/>
    <cellStyle name="Emphasis 2" xfId="171" xr:uid="{00000000-0005-0000-0000-0000AA000000}"/>
    <cellStyle name="Emphasis 2 2" xfId="172" xr:uid="{00000000-0005-0000-0000-0000AB000000}"/>
    <cellStyle name="Emphasis 3" xfId="173" xr:uid="{00000000-0005-0000-0000-0000AC000000}"/>
    <cellStyle name="Emphasis 3 2" xfId="174" xr:uid="{00000000-0005-0000-0000-0000AD000000}"/>
    <cellStyle name="Good 2" xfId="175" xr:uid="{00000000-0005-0000-0000-0000AE000000}"/>
    <cellStyle name="Good 2 2" xfId="176" xr:uid="{00000000-0005-0000-0000-0000AF000000}"/>
    <cellStyle name="Good 2 2 2" xfId="177" xr:uid="{00000000-0005-0000-0000-0000B0000000}"/>
    <cellStyle name="Good 2 3" xfId="178" xr:uid="{00000000-0005-0000-0000-0000B1000000}"/>
    <cellStyle name="Good 3" xfId="179" xr:uid="{00000000-0005-0000-0000-0000B2000000}"/>
    <cellStyle name="Good 3 2" xfId="180" xr:uid="{00000000-0005-0000-0000-0000B3000000}"/>
    <cellStyle name="Good 3 2 2" xfId="181" xr:uid="{00000000-0005-0000-0000-0000B4000000}"/>
    <cellStyle name="Good 3 3" xfId="182" xr:uid="{00000000-0005-0000-0000-0000B5000000}"/>
    <cellStyle name="Good 4" xfId="183" xr:uid="{00000000-0005-0000-0000-0000B6000000}"/>
    <cellStyle name="Good 4 2" xfId="184" xr:uid="{00000000-0005-0000-0000-0000B7000000}"/>
    <cellStyle name="Good 4 2 2" xfId="185" xr:uid="{00000000-0005-0000-0000-0000B8000000}"/>
    <cellStyle name="Good 4 3" xfId="186" xr:uid="{00000000-0005-0000-0000-0000B9000000}"/>
    <cellStyle name="Good 5" xfId="187" xr:uid="{00000000-0005-0000-0000-0000BA000000}"/>
    <cellStyle name="Good 5 2" xfId="188" xr:uid="{00000000-0005-0000-0000-0000BB000000}"/>
    <cellStyle name="Good 5 2 2" xfId="189" xr:uid="{00000000-0005-0000-0000-0000BC000000}"/>
    <cellStyle name="Good 5 3" xfId="190" xr:uid="{00000000-0005-0000-0000-0000BD000000}"/>
    <cellStyle name="Good 6" xfId="191" xr:uid="{00000000-0005-0000-0000-0000BE000000}"/>
    <cellStyle name="Good 6 2" xfId="192" xr:uid="{00000000-0005-0000-0000-0000BF000000}"/>
    <cellStyle name="Good 6 2 2" xfId="193" xr:uid="{00000000-0005-0000-0000-0000C0000000}"/>
    <cellStyle name="Good 6 3" xfId="194" xr:uid="{00000000-0005-0000-0000-0000C1000000}"/>
    <cellStyle name="Good 7" xfId="195" xr:uid="{00000000-0005-0000-0000-0000C2000000}"/>
    <cellStyle name="Good 7 2" xfId="196" xr:uid="{00000000-0005-0000-0000-0000C3000000}"/>
    <cellStyle name="Good 7 2 2" xfId="197" xr:uid="{00000000-0005-0000-0000-0000C4000000}"/>
    <cellStyle name="Good 7 3" xfId="198" xr:uid="{00000000-0005-0000-0000-0000C5000000}"/>
    <cellStyle name="Good 8" xfId="199" xr:uid="{00000000-0005-0000-0000-0000C6000000}"/>
    <cellStyle name="Good 8 2" xfId="200" xr:uid="{00000000-0005-0000-0000-0000C7000000}"/>
    <cellStyle name="Good 8 2 2" xfId="201" xr:uid="{00000000-0005-0000-0000-0000C8000000}"/>
    <cellStyle name="Good 8 3" xfId="202" xr:uid="{00000000-0005-0000-0000-0000C9000000}"/>
    <cellStyle name="Good 9" xfId="203" xr:uid="{00000000-0005-0000-0000-0000CA000000}"/>
    <cellStyle name="Good 9 2" xfId="204" xr:uid="{00000000-0005-0000-0000-0000CB000000}"/>
    <cellStyle name="Good 9 2 2" xfId="205" xr:uid="{00000000-0005-0000-0000-0000CC000000}"/>
    <cellStyle name="Good 9 3" xfId="206" xr:uid="{00000000-0005-0000-0000-0000CD000000}"/>
    <cellStyle name="Heading 1 2" xfId="207" xr:uid="{00000000-0005-0000-0000-0000CE000000}"/>
    <cellStyle name="Heading 1 3" xfId="208" xr:uid="{00000000-0005-0000-0000-0000CF000000}"/>
    <cellStyle name="Heading 1 4" xfId="209" xr:uid="{00000000-0005-0000-0000-0000D0000000}"/>
    <cellStyle name="Heading 1 5" xfId="210" xr:uid="{00000000-0005-0000-0000-0000D1000000}"/>
    <cellStyle name="Heading 1 6" xfId="211" xr:uid="{00000000-0005-0000-0000-0000D2000000}"/>
    <cellStyle name="Heading 1 7" xfId="212" xr:uid="{00000000-0005-0000-0000-0000D3000000}"/>
    <cellStyle name="Heading 1 8" xfId="213" xr:uid="{00000000-0005-0000-0000-0000D4000000}"/>
    <cellStyle name="Heading 1 9" xfId="214" xr:uid="{00000000-0005-0000-0000-0000D5000000}"/>
    <cellStyle name="Heading 2 2" xfId="215" xr:uid="{00000000-0005-0000-0000-0000D6000000}"/>
    <cellStyle name="Heading 2 3" xfId="216" xr:uid="{00000000-0005-0000-0000-0000D7000000}"/>
    <cellStyle name="Heading 2 4" xfId="217" xr:uid="{00000000-0005-0000-0000-0000D8000000}"/>
    <cellStyle name="Heading 2 5" xfId="218" xr:uid="{00000000-0005-0000-0000-0000D9000000}"/>
    <cellStyle name="Heading 2 6" xfId="219" xr:uid="{00000000-0005-0000-0000-0000DA000000}"/>
    <cellStyle name="Heading 2 7" xfId="220" xr:uid="{00000000-0005-0000-0000-0000DB000000}"/>
    <cellStyle name="Heading 2 8" xfId="221" xr:uid="{00000000-0005-0000-0000-0000DC000000}"/>
    <cellStyle name="Heading 2 9" xfId="222" xr:uid="{00000000-0005-0000-0000-0000DD000000}"/>
    <cellStyle name="Heading 3 2" xfId="223" xr:uid="{00000000-0005-0000-0000-0000DE000000}"/>
    <cellStyle name="Heading 3 3" xfId="224" xr:uid="{00000000-0005-0000-0000-0000DF000000}"/>
    <cellStyle name="Heading 3 4" xfId="225" xr:uid="{00000000-0005-0000-0000-0000E0000000}"/>
    <cellStyle name="Heading 3 5" xfId="226" xr:uid="{00000000-0005-0000-0000-0000E1000000}"/>
    <cellStyle name="Heading 3 6" xfId="227" xr:uid="{00000000-0005-0000-0000-0000E2000000}"/>
    <cellStyle name="Heading 3 7" xfId="228" xr:uid="{00000000-0005-0000-0000-0000E3000000}"/>
    <cellStyle name="Heading 3 8" xfId="229" xr:uid="{00000000-0005-0000-0000-0000E4000000}"/>
    <cellStyle name="Heading 3 9" xfId="230" xr:uid="{00000000-0005-0000-0000-0000E5000000}"/>
    <cellStyle name="Heading 4 2" xfId="231" xr:uid="{00000000-0005-0000-0000-0000E6000000}"/>
    <cellStyle name="Heading 4 3" xfId="232" xr:uid="{00000000-0005-0000-0000-0000E7000000}"/>
    <cellStyle name="Heading 4 4" xfId="233" xr:uid="{00000000-0005-0000-0000-0000E8000000}"/>
    <cellStyle name="Heading 4 5" xfId="234" xr:uid="{00000000-0005-0000-0000-0000E9000000}"/>
    <cellStyle name="Heading 4 6" xfId="235" xr:uid="{00000000-0005-0000-0000-0000EA000000}"/>
    <cellStyle name="Heading 4 7" xfId="236" xr:uid="{00000000-0005-0000-0000-0000EB000000}"/>
    <cellStyle name="Heading 4 8" xfId="237" xr:uid="{00000000-0005-0000-0000-0000EC000000}"/>
    <cellStyle name="Heading 4 9" xfId="238" xr:uid="{00000000-0005-0000-0000-0000ED000000}"/>
    <cellStyle name="Hyperlink 2" xfId="239" xr:uid="{00000000-0005-0000-0000-0000EE000000}"/>
    <cellStyle name="Hyperlink 2 10" xfId="240" xr:uid="{00000000-0005-0000-0000-0000EF000000}"/>
    <cellStyle name="Hyperlink 2 10 2" xfId="241" xr:uid="{00000000-0005-0000-0000-0000F0000000}"/>
    <cellStyle name="Hyperlink 2 11" xfId="242" xr:uid="{00000000-0005-0000-0000-0000F1000000}"/>
    <cellStyle name="Hyperlink 2 11 2" xfId="243" xr:uid="{00000000-0005-0000-0000-0000F2000000}"/>
    <cellStyle name="Hyperlink 2 12" xfId="244" xr:uid="{00000000-0005-0000-0000-0000F3000000}"/>
    <cellStyle name="Hyperlink 2 13" xfId="245" xr:uid="{00000000-0005-0000-0000-0000F4000000}"/>
    <cellStyle name="Hyperlink 2 14" xfId="246" xr:uid="{00000000-0005-0000-0000-0000F5000000}"/>
    <cellStyle name="Hyperlink 2 2" xfId="247" xr:uid="{00000000-0005-0000-0000-0000F6000000}"/>
    <cellStyle name="Hyperlink 2 2 2" xfId="248" xr:uid="{00000000-0005-0000-0000-0000F7000000}"/>
    <cellStyle name="Hyperlink 2 2 3" xfId="249" xr:uid="{00000000-0005-0000-0000-0000F8000000}"/>
    <cellStyle name="Hyperlink 2 3" xfId="250" xr:uid="{00000000-0005-0000-0000-0000F9000000}"/>
    <cellStyle name="Hyperlink 2 3 2" xfId="251" xr:uid="{00000000-0005-0000-0000-0000FA000000}"/>
    <cellStyle name="Hyperlink 2 4" xfId="252" xr:uid="{00000000-0005-0000-0000-0000FB000000}"/>
    <cellStyle name="Hyperlink 2 4 2" xfId="253" xr:uid="{00000000-0005-0000-0000-0000FC000000}"/>
    <cellStyle name="Hyperlink 2 5" xfId="254" xr:uid="{00000000-0005-0000-0000-0000FD000000}"/>
    <cellStyle name="Hyperlink 2 5 2" xfId="255" xr:uid="{00000000-0005-0000-0000-0000FE000000}"/>
    <cellStyle name="Hyperlink 2 6" xfId="256" xr:uid="{00000000-0005-0000-0000-0000FF000000}"/>
    <cellStyle name="Hyperlink 2 6 2" xfId="257" xr:uid="{00000000-0005-0000-0000-000000010000}"/>
    <cellStyle name="Hyperlink 2 7" xfId="258" xr:uid="{00000000-0005-0000-0000-000001010000}"/>
    <cellStyle name="Hyperlink 2 7 2" xfId="259" xr:uid="{00000000-0005-0000-0000-000002010000}"/>
    <cellStyle name="Hyperlink 2 8" xfId="260" xr:uid="{00000000-0005-0000-0000-000003010000}"/>
    <cellStyle name="Hyperlink 2 8 2" xfId="261" xr:uid="{00000000-0005-0000-0000-000004010000}"/>
    <cellStyle name="Hyperlink 2 9" xfId="262" xr:uid="{00000000-0005-0000-0000-000005010000}"/>
    <cellStyle name="Hyperlink 2 9 2" xfId="263" xr:uid="{00000000-0005-0000-0000-000006010000}"/>
    <cellStyle name="Hyperlink 3" xfId="264" xr:uid="{00000000-0005-0000-0000-000007010000}"/>
    <cellStyle name="Hyperlink 4" xfId="265" xr:uid="{00000000-0005-0000-0000-000008010000}"/>
    <cellStyle name="Hyperlink 5" xfId="266" xr:uid="{00000000-0005-0000-0000-000009010000}"/>
    <cellStyle name="Hyperlink 5 2" xfId="267" xr:uid="{00000000-0005-0000-0000-00000A010000}"/>
    <cellStyle name="Hyperlink 5 3" xfId="268" xr:uid="{00000000-0005-0000-0000-00000B010000}"/>
    <cellStyle name="Hyperlink 5 6" xfId="269" xr:uid="{00000000-0005-0000-0000-00000C010000}"/>
    <cellStyle name="Hyperlink 5 6 2" xfId="270" xr:uid="{00000000-0005-0000-0000-00000D010000}"/>
    <cellStyle name="Hyperlink 6" xfId="271" xr:uid="{00000000-0005-0000-0000-00000E010000}"/>
    <cellStyle name="Hyperlink 7" xfId="272" xr:uid="{00000000-0005-0000-0000-00000F010000}"/>
    <cellStyle name="Hipersaitas" xfId="273" builtinId="8"/>
    <cellStyle name="Hipersaitas 2" xfId="1091" xr:uid="{00000000-0005-0000-0000-000011010000}"/>
    <cellStyle name="Hipersaitas 3" xfId="1089" xr:uid="{00000000-0005-0000-0000-000012010000}"/>
    <cellStyle name="Input" xfId="274" xr:uid="{00000000-0005-0000-0000-000013010000}"/>
    <cellStyle name="Input 2" xfId="275" xr:uid="{00000000-0005-0000-0000-000014010000}"/>
    <cellStyle name="Input 3" xfId="276" xr:uid="{00000000-0005-0000-0000-000015010000}"/>
    <cellStyle name="Input 4" xfId="277" xr:uid="{00000000-0005-0000-0000-000016010000}"/>
    <cellStyle name="Input 5" xfId="278" xr:uid="{00000000-0005-0000-0000-000017010000}"/>
    <cellStyle name="Input 6" xfId="279" xr:uid="{00000000-0005-0000-0000-000018010000}"/>
    <cellStyle name="Input 7" xfId="280" xr:uid="{00000000-0005-0000-0000-000019010000}"/>
    <cellStyle name="Input 8" xfId="281" xr:uid="{00000000-0005-0000-0000-00001A010000}"/>
    <cellStyle name="Input 9" xfId="282" xr:uid="{00000000-0005-0000-0000-00001B010000}"/>
    <cellStyle name="Input_10VSAFAS2,3p" xfId="283" xr:uid="{00000000-0005-0000-0000-00001C010000}"/>
    <cellStyle name="Įprastas" xfId="0" builtinId="0"/>
    <cellStyle name="Įprastas 2" xfId="284" xr:uid="{00000000-0005-0000-0000-00001E010000}"/>
    <cellStyle name="Įprastas 3" xfId="285" xr:uid="{00000000-0005-0000-0000-00001F010000}"/>
    <cellStyle name="Linked Cell" xfId="286" xr:uid="{00000000-0005-0000-0000-000020010000}"/>
    <cellStyle name="Linked Cell 2" xfId="287" xr:uid="{00000000-0005-0000-0000-000021010000}"/>
    <cellStyle name="Linked Cell 3" xfId="288" xr:uid="{00000000-0005-0000-0000-000022010000}"/>
    <cellStyle name="Linked Cell 4" xfId="289" xr:uid="{00000000-0005-0000-0000-000023010000}"/>
    <cellStyle name="Linked Cell 5" xfId="290" xr:uid="{00000000-0005-0000-0000-000024010000}"/>
    <cellStyle name="Linked Cell 6" xfId="291" xr:uid="{00000000-0005-0000-0000-000025010000}"/>
    <cellStyle name="Linked Cell 7" xfId="292" xr:uid="{00000000-0005-0000-0000-000026010000}"/>
    <cellStyle name="Linked Cell 8" xfId="293" xr:uid="{00000000-0005-0000-0000-000027010000}"/>
    <cellStyle name="Linked Cell 9" xfId="294" xr:uid="{00000000-0005-0000-0000-000028010000}"/>
    <cellStyle name="Linked Cell_10VSAFAS2,3p" xfId="295" xr:uid="{00000000-0005-0000-0000-000029010000}"/>
    <cellStyle name="Neutral" xfId="296" xr:uid="{00000000-0005-0000-0000-00002A010000}"/>
    <cellStyle name="Neutral 2" xfId="297" xr:uid="{00000000-0005-0000-0000-00002B010000}"/>
    <cellStyle name="Neutral 3" xfId="298" xr:uid="{00000000-0005-0000-0000-00002C010000}"/>
    <cellStyle name="Neutral 4" xfId="299" xr:uid="{00000000-0005-0000-0000-00002D010000}"/>
    <cellStyle name="Neutral 5" xfId="300" xr:uid="{00000000-0005-0000-0000-00002E010000}"/>
    <cellStyle name="Neutral 6" xfId="301" xr:uid="{00000000-0005-0000-0000-00002F010000}"/>
    <cellStyle name="Neutral 7" xfId="302" xr:uid="{00000000-0005-0000-0000-000030010000}"/>
    <cellStyle name="Neutral 8" xfId="303" xr:uid="{00000000-0005-0000-0000-000031010000}"/>
    <cellStyle name="Neutral 9" xfId="304" xr:uid="{00000000-0005-0000-0000-000032010000}"/>
    <cellStyle name="Neutral_10VSAFAS2,3p" xfId="305" xr:uid="{00000000-0005-0000-0000-000033010000}"/>
    <cellStyle name="Normal 10" xfId="306" xr:uid="{00000000-0005-0000-0000-000034010000}"/>
    <cellStyle name="Normal 10 10" xfId="307" xr:uid="{00000000-0005-0000-0000-000035010000}"/>
    <cellStyle name="Normal 10 10 2" xfId="308" xr:uid="{00000000-0005-0000-0000-000036010000}"/>
    <cellStyle name="Normal 10 10 2 2" xfId="309" xr:uid="{00000000-0005-0000-0000-000037010000}"/>
    <cellStyle name="Normal 10 10 2 3" xfId="310" xr:uid="{00000000-0005-0000-0000-000038010000}"/>
    <cellStyle name="Normal 10 10 3" xfId="311" xr:uid="{00000000-0005-0000-0000-000039010000}"/>
    <cellStyle name="Normal 10 10 4" xfId="312" xr:uid="{00000000-0005-0000-0000-00003A010000}"/>
    <cellStyle name="Normal 10 11" xfId="313" xr:uid="{00000000-0005-0000-0000-00003B010000}"/>
    <cellStyle name="Normal 10 11 2" xfId="314" xr:uid="{00000000-0005-0000-0000-00003C010000}"/>
    <cellStyle name="Normal 10 11 3" xfId="315" xr:uid="{00000000-0005-0000-0000-00003D010000}"/>
    <cellStyle name="Normal 10 12" xfId="316" xr:uid="{00000000-0005-0000-0000-00003E010000}"/>
    <cellStyle name="Normal 10 12 2" xfId="317" xr:uid="{00000000-0005-0000-0000-00003F010000}"/>
    <cellStyle name="Normal 10 12 3" xfId="318" xr:uid="{00000000-0005-0000-0000-000040010000}"/>
    <cellStyle name="Normal 10 13" xfId="319" xr:uid="{00000000-0005-0000-0000-000041010000}"/>
    <cellStyle name="Normal 10 14" xfId="320" xr:uid="{00000000-0005-0000-0000-000042010000}"/>
    <cellStyle name="Normal 10 15" xfId="321" xr:uid="{00000000-0005-0000-0000-000043010000}"/>
    <cellStyle name="Normal 10 2" xfId="322" xr:uid="{00000000-0005-0000-0000-000044010000}"/>
    <cellStyle name="Normal 10 2 2" xfId="323" xr:uid="{00000000-0005-0000-0000-000045010000}"/>
    <cellStyle name="Normal 10 2 2 2" xfId="324" xr:uid="{00000000-0005-0000-0000-000046010000}"/>
    <cellStyle name="Normal 10 2 2 3" xfId="325" xr:uid="{00000000-0005-0000-0000-000047010000}"/>
    <cellStyle name="Normal 10 2 3" xfId="326" xr:uid="{00000000-0005-0000-0000-000048010000}"/>
    <cellStyle name="Normal 10 2 4" xfId="327" xr:uid="{00000000-0005-0000-0000-000049010000}"/>
    <cellStyle name="Normal 10 3" xfId="328" xr:uid="{00000000-0005-0000-0000-00004A010000}"/>
    <cellStyle name="Normal 10 3 2" xfId="329" xr:uid="{00000000-0005-0000-0000-00004B010000}"/>
    <cellStyle name="Normal 10 3 2 2" xfId="330" xr:uid="{00000000-0005-0000-0000-00004C010000}"/>
    <cellStyle name="Normal 10 3 2 3" xfId="331" xr:uid="{00000000-0005-0000-0000-00004D010000}"/>
    <cellStyle name="Normal 10 3 3" xfId="332" xr:uid="{00000000-0005-0000-0000-00004E010000}"/>
    <cellStyle name="Normal 10 3 4" xfId="333" xr:uid="{00000000-0005-0000-0000-00004F010000}"/>
    <cellStyle name="Normal 10 4" xfId="334" xr:uid="{00000000-0005-0000-0000-000050010000}"/>
    <cellStyle name="Normal 10 4 2" xfId="335" xr:uid="{00000000-0005-0000-0000-000051010000}"/>
    <cellStyle name="Normal 10 4 2 2" xfId="336" xr:uid="{00000000-0005-0000-0000-000052010000}"/>
    <cellStyle name="Normal 10 4 2 3" xfId="337" xr:uid="{00000000-0005-0000-0000-000053010000}"/>
    <cellStyle name="Normal 10 4 3" xfId="338" xr:uid="{00000000-0005-0000-0000-000054010000}"/>
    <cellStyle name="Normal 10 4 4" xfId="339" xr:uid="{00000000-0005-0000-0000-000055010000}"/>
    <cellStyle name="Normal 10 5" xfId="340" xr:uid="{00000000-0005-0000-0000-000056010000}"/>
    <cellStyle name="Normal 10 5 2" xfId="341" xr:uid="{00000000-0005-0000-0000-000057010000}"/>
    <cellStyle name="Normal 10 5 2 2" xfId="342" xr:uid="{00000000-0005-0000-0000-000058010000}"/>
    <cellStyle name="Normal 10 5 2 3" xfId="343" xr:uid="{00000000-0005-0000-0000-000059010000}"/>
    <cellStyle name="Normal 10 5 3" xfId="344" xr:uid="{00000000-0005-0000-0000-00005A010000}"/>
    <cellStyle name="Normal 10 5 4" xfId="345" xr:uid="{00000000-0005-0000-0000-00005B010000}"/>
    <cellStyle name="Normal 10 6" xfId="346" xr:uid="{00000000-0005-0000-0000-00005C010000}"/>
    <cellStyle name="Normal 10 6 2" xfId="347" xr:uid="{00000000-0005-0000-0000-00005D010000}"/>
    <cellStyle name="Normal 10 6 2 2" xfId="348" xr:uid="{00000000-0005-0000-0000-00005E010000}"/>
    <cellStyle name="Normal 10 6 2 3" xfId="349" xr:uid="{00000000-0005-0000-0000-00005F010000}"/>
    <cellStyle name="Normal 10 6 3" xfId="350" xr:uid="{00000000-0005-0000-0000-000060010000}"/>
    <cellStyle name="Normal 10 6 4" xfId="351" xr:uid="{00000000-0005-0000-0000-000061010000}"/>
    <cellStyle name="Normal 10 7" xfId="352" xr:uid="{00000000-0005-0000-0000-000062010000}"/>
    <cellStyle name="Normal 10 7 2" xfId="353" xr:uid="{00000000-0005-0000-0000-000063010000}"/>
    <cellStyle name="Normal 10 7 2 2" xfId="354" xr:uid="{00000000-0005-0000-0000-000064010000}"/>
    <cellStyle name="Normal 10 7 2 3" xfId="355" xr:uid="{00000000-0005-0000-0000-000065010000}"/>
    <cellStyle name="Normal 10 7 3" xfId="356" xr:uid="{00000000-0005-0000-0000-000066010000}"/>
    <cellStyle name="Normal 10 7 4" xfId="357" xr:uid="{00000000-0005-0000-0000-000067010000}"/>
    <cellStyle name="Normal 10 8" xfId="358" xr:uid="{00000000-0005-0000-0000-000068010000}"/>
    <cellStyle name="Normal 10 8 2" xfId="359" xr:uid="{00000000-0005-0000-0000-000069010000}"/>
    <cellStyle name="Normal 10 8 2 2" xfId="360" xr:uid="{00000000-0005-0000-0000-00006A010000}"/>
    <cellStyle name="Normal 10 8 2 3" xfId="361" xr:uid="{00000000-0005-0000-0000-00006B010000}"/>
    <cellStyle name="Normal 10 8 3" xfId="362" xr:uid="{00000000-0005-0000-0000-00006C010000}"/>
    <cellStyle name="Normal 10 8 4" xfId="363" xr:uid="{00000000-0005-0000-0000-00006D010000}"/>
    <cellStyle name="Normal 10 9" xfId="364" xr:uid="{00000000-0005-0000-0000-00006E010000}"/>
    <cellStyle name="Normal 10 9 2" xfId="365" xr:uid="{00000000-0005-0000-0000-00006F010000}"/>
    <cellStyle name="Normal 10 9 2 2" xfId="366" xr:uid="{00000000-0005-0000-0000-000070010000}"/>
    <cellStyle name="Normal 10 9 2 3" xfId="367" xr:uid="{00000000-0005-0000-0000-000071010000}"/>
    <cellStyle name="Normal 10 9 3" xfId="368" xr:uid="{00000000-0005-0000-0000-000072010000}"/>
    <cellStyle name="Normal 10 9 4" xfId="369" xr:uid="{00000000-0005-0000-0000-000073010000}"/>
    <cellStyle name="Normal 11" xfId="370" xr:uid="{00000000-0005-0000-0000-000074010000}"/>
    <cellStyle name="Normal 11 10" xfId="371" xr:uid="{00000000-0005-0000-0000-000075010000}"/>
    <cellStyle name="Normal 11 10 2" xfId="372" xr:uid="{00000000-0005-0000-0000-000076010000}"/>
    <cellStyle name="Normal 11 11" xfId="373" xr:uid="{00000000-0005-0000-0000-000077010000}"/>
    <cellStyle name="Normal 11 12" xfId="374" xr:uid="{00000000-0005-0000-0000-000078010000}"/>
    <cellStyle name="Normal 11 2" xfId="375" xr:uid="{00000000-0005-0000-0000-000079010000}"/>
    <cellStyle name="Normal 11 2 2" xfId="376" xr:uid="{00000000-0005-0000-0000-00007A010000}"/>
    <cellStyle name="Normal 11 3" xfId="377" xr:uid="{00000000-0005-0000-0000-00007B010000}"/>
    <cellStyle name="Normal 11 3 2" xfId="378" xr:uid="{00000000-0005-0000-0000-00007C010000}"/>
    <cellStyle name="Normal 11 4" xfId="379" xr:uid="{00000000-0005-0000-0000-00007D010000}"/>
    <cellStyle name="Normal 11 4 2" xfId="380" xr:uid="{00000000-0005-0000-0000-00007E010000}"/>
    <cellStyle name="Normal 11 5" xfId="381" xr:uid="{00000000-0005-0000-0000-00007F010000}"/>
    <cellStyle name="Normal 11 5 2" xfId="382" xr:uid="{00000000-0005-0000-0000-000080010000}"/>
    <cellStyle name="Normal 11 6" xfId="383" xr:uid="{00000000-0005-0000-0000-000081010000}"/>
    <cellStyle name="Normal 11 6 2" xfId="384" xr:uid="{00000000-0005-0000-0000-000082010000}"/>
    <cellStyle name="Normal 11 7" xfId="385" xr:uid="{00000000-0005-0000-0000-000083010000}"/>
    <cellStyle name="Normal 11 7 2" xfId="386" xr:uid="{00000000-0005-0000-0000-000084010000}"/>
    <cellStyle name="Normal 11 8" xfId="387" xr:uid="{00000000-0005-0000-0000-000085010000}"/>
    <cellStyle name="Normal 11 8 2" xfId="388" xr:uid="{00000000-0005-0000-0000-000086010000}"/>
    <cellStyle name="Normal 11 9" xfId="389" xr:uid="{00000000-0005-0000-0000-000087010000}"/>
    <cellStyle name="Normal 11 9 2" xfId="390" xr:uid="{00000000-0005-0000-0000-000088010000}"/>
    <cellStyle name="Normal 12" xfId="391" xr:uid="{00000000-0005-0000-0000-000089010000}"/>
    <cellStyle name="Normal 12 2" xfId="392" xr:uid="{00000000-0005-0000-0000-00008A010000}"/>
    <cellStyle name="Normal 12 3" xfId="393" xr:uid="{00000000-0005-0000-0000-00008B010000}"/>
    <cellStyle name="Normal 12_Nepakeistos VSAFAS formos 2012 metams" xfId="394" xr:uid="{00000000-0005-0000-0000-00008C010000}"/>
    <cellStyle name="Normal 13" xfId="395" xr:uid="{00000000-0005-0000-0000-00008D010000}"/>
    <cellStyle name="Normal 13 2" xfId="396" xr:uid="{00000000-0005-0000-0000-00008E010000}"/>
    <cellStyle name="Normal 13 2 2" xfId="397" xr:uid="{00000000-0005-0000-0000-00008F010000}"/>
    <cellStyle name="Normal 13 2 3" xfId="398" xr:uid="{00000000-0005-0000-0000-000090010000}"/>
    <cellStyle name="Normal 13 3" xfId="399" xr:uid="{00000000-0005-0000-0000-000091010000}"/>
    <cellStyle name="Normal 13 3 2" xfId="400" xr:uid="{00000000-0005-0000-0000-000092010000}"/>
    <cellStyle name="Normal 13 3 3" xfId="401" xr:uid="{00000000-0005-0000-0000-000093010000}"/>
    <cellStyle name="Normal 13 4" xfId="402" xr:uid="{00000000-0005-0000-0000-000094010000}"/>
    <cellStyle name="Normal 13 5" xfId="403" xr:uid="{00000000-0005-0000-0000-000095010000}"/>
    <cellStyle name="Normal 14" xfId="404" xr:uid="{00000000-0005-0000-0000-000096010000}"/>
    <cellStyle name="Normal 14 2" xfId="405" xr:uid="{00000000-0005-0000-0000-000097010000}"/>
    <cellStyle name="Normal 14 2 2" xfId="406" xr:uid="{00000000-0005-0000-0000-000098010000}"/>
    <cellStyle name="Normal 14 2 3" xfId="407" xr:uid="{00000000-0005-0000-0000-000099010000}"/>
    <cellStyle name="Normal 14 3" xfId="408" xr:uid="{00000000-0005-0000-0000-00009A010000}"/>
    <cellStyle name="Normal 14 3 2" xfId="409" xr:uid="{00000000-0005-0000-0000-00009B010000}"/>
    <cellStyle name="Normal 14 3 3" xfId="410" xr:uid="{00000000-0005-0000-0000-00009C010000}"/>
    <cellStyle name="Normal 14 4" xfId="411" xr:uid="{00000000-0005-0000-0000-00009D010000}"/>
    <cellStyle name="Normal 14 5" xfId="412" xr:uid="{00000000-0005-0000-0000-00009E010000}"/>
    <cellStyle name="Normal 15" xfId="413" xr:uid="{00000000-0005-0000-0000-00009F010000}"/>
    <cellStyle name="Normal 15 2" xfId="414" xr:uid="{00000000-0005-0000-0000-0000A0010000}"/>
    <cellStyle name="Normal 15 2 2" xfId="415" xr:uid="{00000000-0005-0000-0000-0000A1010000}"/>
    <cellStyle name="Normal 15 2 3" xfId="416" xr:uid="{00000000-0005-0000-0000-0000A2010000}"/>
    <cellStyle name="Normal 15 3" xfId="417" xr:uid="{00000000-0005-0000-0000-0000A3010000}"/>
    <cellStyle name="Normal 15 3 2" xfId="418" xr:uid="{00000000-0005-0000-0000-0000A4010000}"/>
    <cellStyle name="Normal 15 3 3" xfId="419" xr:uid="{00000000-0005-0000-0000-0000A5010000}"/>
    <cellStyle name="Normal 15 4" xfId="420" xr:uid="{00000000-0005-0000-0000-0000A6010000}"/>
    <cellStyle name="Normal 15 5" xfId="421" xr:uid="{00000000-0005-0000-0000-0000A7010000}"/>
    <cellStyle name="Normal 16" xfId="422" xr:uid="{00000000-0005-0000-0000-0000A8010000}"/>
    <cellStyle name="Normal 16 10" xfId="423" xr:uid="{00000000-0005-0000-0000-0000A9010000}"/>
    <cellStyle name="Normal 16 10 2" xfId="424" xr:uid="{00000000-0005-0000-0000-0000AA010000}"/>
    <cellStyle name="Normal 16 10 2 2" xfId="425" xr:uid="{00000000-0005-0000-0000-0000AB010000}"/>
    <cellStyle name="Normal 16 10 2 3" xfId="426" xr:uid="{00000000-0005-0000-0000-0000AC010000}"/>
    <cellStyle name="Normal 16 10 3" xfId="427" xr:uid="{00000000-0005-0000-0000-0000AD010000}"/>
    <cellStyle name="Normal 16 10 4" xfId="428" xr:uid="{00000000-0005-0000-0000-0000AE010000}"/>
    <cellStyle name="Normal 16 11" xfId="429" xr:uid="{00000000-0005-0000-0000-0000AF010000}"/>
    <cellStyle name="Normal 16 11 2" xfId="430" xr:uid="{00000000-0005-0000-0000-0000B0010000}"/>
    <cellStyle name="Normal 16 11 3" xfId="431" xr:uid="{00000000-0005-0000-0000-0000B1010000}"/>
    <cellStyle name="Normal 16 11 4" xfId="432" xr:uid="{00000000-0005-0000-0000-0000B2010000}"/>
    <cellStyle name="Normal 16 12" xfId="433" xr:uid="{00000000-0005-0000-0000-0000B3010000}"/>
    <cellStyle name="Normal 16 12 2" xfId="434" xr:uid="{00000000-0005-0000-0000-0000B4010000}"/>
    <cellStyle name="Normal 16 12 3" xfId="435" xr:uid="{00000000-0005-0000-0000-0000B5010000}"/>
    <cellStyle name="Normal 16 13" xfId="436" xr:uid="{00000000-0005-0000-0000-0000B6010000}"/>
    <cellStyle name="Normal 16 13 10" xfId="437" xr:uid="{00000000-0005-0000-0000-0000B7010000}"/>
    <cellStyle name="Normal 16 13 11" xfId="438" xr:uid="{00000000-0005-0000-0000-0000B8010000}"/>
    <cellStyle name="Normal 16 13 12" xfId="439" xr:uid="{00000000-0005-0000-0000-0000B9010000}"/>
    <cellStyle name="Normal 16 13 2" xfId="440" xr:uid="{00000000-0005-0000-0000-0000BA010000}"/>
    <cellStyle name="Normal 16 13 2 2" xfId="441" xr:uid="{00000000-0005-0000-0000-0000BB010000}"/>
    <cellStyle name="Normal 16 13 2 2 2" xfId="442" xr:uid="{00000000-0005-0000-0000-0000BC010000}"/>
    <cellStyle name="Normal 16 13 2 2 3" xfId="443" xr:uid="{00000000-0005-0000-0000-0000BD010000}"/>
    <cellStyle name="Normal 16 13 2 2_VSAKIS-Tarpusavio operacijos-vidines operacijos-ketv-2010 11 15" xfId="444" xr:uid="{00000000-0005-0000-0000-0000BE010000}"/>
    <cellStyle name="Normal 16 13 2 3" xfId="445" xr:uid="{00000000-0005-0000-0000-0000BF010000}"/>
    <cellStyle name="Normal 16 13 2 4" xfId="446" xr:uid="{00000000-0005-0000-0000-0000C0010000}"/>
    <cellStyle name="Normal 16 13 2_VSAKIS-Tarpusavio operacijos-vidines operacijos-ketv-2010 11 15" xfId="447" xr:uid="{00000000-0005-0000-0000-0000C1010000}"/>
    <cellStyle name="Normal 16 13 3" xfId="448" xr:uid="{00000000-0005-0000-0000-0000C2010000}"/>
    <cellStyle name="Normal 16 13 3 2" xfId="449" xr:uid="{00000000-0005-0000-0000-0000C3010000}"/>
    <cellStyle name="Normal 16 13 3 2 2" xfId="450" xr:uid="{00000000-0005-0000-0000-0000C4010000}"/>
    <cellStyle name="Normal 16 13 3 2 3" xfId="451" xr:uid="{00000000-0005-0000-0000-0000C5010000}"/>
    <cellStyle name="Normal 16 13 3 2_VSAKIS-Tarpusavio operacijos-vidines operacijos-ketv-2010 11 15" xfId="452" xr:uid="{00000000-0005-0000-0000-0000C6010000}"/>
    <cellStyle name="Normal 16 13 3 3" xfId="453" xr:uid="{00000000-0005-0000-0000-0000C7010000}"/>
    <cellStyle name="Normal 16 13 3 4" xfId="454" xr:uid="{00000000-0005-0000-0000-0000C8010000}"/>
    <cellStyle name="Normal 16 13 3_VSAKIS-Tarpusavio operacijos-vidines operacijos-ketv-2010 11 15" xfId="455" xr:uid="{00000000-0005-0000-0000-0000C9010000}"/>
    <cellStyle name="Normal 16 13 4" xfId="456" xr:uid="{00000000-0005-0000-0000-0000CA010000}"/>
    <cellStyle name="Normal 16 13 4 2" xfId="457" xr:uid="{00000000-0005-0000-0000-0000CB010000}"/>
    <cellStyle name="Normal 16 13 4 3" xfId="458" xr:uid="{00000000-0005-0000-0000-0000CC010000}"/>
    <cellStyle name="Normal 16 13 4_VSAKIS-Tarpusavio operacijos-vidines operacijos-ketv-2010 11 15" xfId="459" xr:uid="{00000000-0005-0000-0000-0000CD010000}"/>
    <cellStyle name="Normal 16 13 5" xfId="460" xr:uid="{00000000-0005-0000-0000-0000CE010000}"/>
    <cellStyle name="Normal 16 13 6" xfId="461" xr:uid="{00000000-0005-0000-0000-0000CF010000}"/>
    <cellStyle name="Normal 16 13 7" xfId="462" xr:uid="{00000000-0005-0000-0000-0000D0010000}"/>
    <cellStyle name="Normal 16 13 9" xfId="463" xr:uid="{00000000-0005-0000-0000-0000D1010000}"/>
    <cellStyle name="Normal 16 13_VSAKIS-Tarpusavio operacijos-vidines operacijos-ketv-2010 11 15" xfId="464" xr:uid="{00000000-0005-0000-0000-0000D2010000}"/>
    <cellStyle name="Normal 16 14" xfId="465" xr:uid="{00000000-0005-0000-0000-0000D3010000}"/>
    <cellStyle name="Normal 16 14 2" xfId="466" xr:uid="{00000000-0005-0000-0000-0000D4010000}"/>
    <cellStyle name="Normal 16 14 2 2" xfId="467" xr:uid="{00000000-0005-0000-0000-0000D5010000}"/>
    <cellStyle name="Normal 16 14 2 3" xfId="468" xr:uid="{00000000-0005-0000-0000-0000D6010000}"/>
    <cellStyle name="Normal 16 14 2_VSAKIS-Tarpusavio operacijos-vidines operacijos-ketv-2010 11 15" xfId="469" xr:uid="{00000000-0005-0000-0000-0000D7010000}"/>
    <cellStyle name="Normal 16 14 3" xfId="470" xr:uid="{00000000-0005-0000-0000-0000D8010000}"/>
    <cellStyle name="Normal 16 14 4" xfId="471" xr:uid="{00000000-0005-0000-0000-0000D9010000}"/>
    <cellStyle name="Normal 16 14_VSAKIS-Tarpusavio operacijos-vidines operacijos-ketv-2010 11 15" xfId="472" xr:uid="{00000000-0005-0000-0000-0000DA010000}"/>
    <cellStyle name="Normal 16 15" xfId="473" xr:uid="{00000000-0005-0000-0000-0000DB010000}"/>
    <cellStyle name="Normal 16 15 2" xfId="474" xr:uid="{00000000-0005-0000-0000-0000DC010000}"/>
    <cellStyle name="Normal 16 15 3" xfId="475" xr:uid="{00000000-0005-0000-0000-0000DD010000}"/>
    <cellStyle name="Normal 16 15_VSAKIS-Tarpusavio operacijos-vidines operacijos-ketv-2010 11 15" xfId="476" xr:uid="{00000000-0005-0000-0000-0000DE010000}"/>
    <cellStyle name="Normal 16 16" xfId="477" xr:uid="{00000000-0005-0000-0000-0000DF010000}"/>
    <cellStyle name="Normal 16 17" xfId="478" xr:uid="{00000000-0005-0000-0000-0000E0010000}"/>
    <cellStyle name="Normal 16 18" xfId="479" xr:uid="{00000000-0005-0000-0000-0000E1010000}"/>
    <cellStyle name="Normal 16 2" xfId="480" xr:uid="{00000000-0005-0000-0000-0000E2010000}"/>
    <cellStyle name="Normal 16 2 2" xfId="481" xr:uid="{00000000-0005-0000-0000-0000E3010000}"/>
    <cellStyle name="Normal 16 2 2 2" xfId="482" xr:uid="{00000000-0005-0000-0000-0000E4010000}"/>
    <cellStyle name="Normal 16 2 2 3" xfId="483" xr:uid="{00000000-0005-0000-0000-0000E5010000}"/>
    <cellStyle name="Normal 16 2 3" xfId="484" xr:uid="{00000000-0005-0000-0000-0000E6010000}"/>
    <cellStyle name="Normal 16 2 3 2" xfId="485" xr:uid="{00000000-0005-0000-0000-0000E7010000}"/>
    <cellStyle name="Normal 16 2 3 3" xfId="486" xr:uid="{00000000-0005-0000-0000-0000E8010000}"/>
    <cellStyle name="Normal 16 2 4" xfId="487" xr:uid="{00000000-0005-0000-0000-0000E9010000}"/>
    <cellStyle name="Normal 16 2 5" xfId="488" xr:uid="{00000000-0005-0000-0000-0000EA010000}"/>
    <cellStyle name="Normal 16 3" xfId="489" xr:uid="{00000000-0005-0000-0000-0000EB010000}"/>
    <cellStyle name="Normal 16 3 2" xfId="490" xr:uid="{00000000-0005-0000-0000-0000EC010000}"/>
    <cellStyle name="Normal 16 3 2 2" xfId="491" xr:uid="{00000000-0005-0000-0000-0000ED010000}"/>
    <cellStyle name="Normal 16 3 2 3" xfId="492" xr:uid="{00000000-0005-0000-0000-0000EE010000}"/>
    <cellStyle name="Normal 16 3 3" xfId="493" xr:uid="{00000000-0005-0000-0000-0000EF010000}"/>
    <cellStyle name="Normal 16 3 4" xfId="494" xr:uid="{00000000-0005-0000-0000-0000F0010000}"/>
    <cellStyle name="Normal 16 4" xfId="495" xr:uid="{00000000-0005-0000-0000-0000F1010000}"/>
    <cellStyle name="Normal 16 4 2" xfId="496" xr:uid="{00000000-0005-0000-0000-0000F2010000}"/>
    <cellStyle name="Normal 16 4 2 2" xfId="497" xr:uid="{00000000-0005-0000-0000-0000F3010000}"/>
    <cellStyle name="Normal 16 4 2 3" xfId="498" xr:uid="{00000000-0005-0000-0000-0000F4010000}"/>
    <cellStyle name="Normal 16 4 3" xfId="499" xr:uid="{00000000-0005-0000-0000-0000F5010000}"/>
    <cellStyle name="Normal 16 4 4" xfId="500" xr:uid="{00000000-0005-0000-0000-0000F6010000}"/>
    <cellStyle name="Normal 16 5" xfId="501" xr:uid="{00000000-0005-0000-0000-0000F7010000}"/>
    <cellStyle name="Normal 16 5 2" xfId="502" xr:uid="{00000000-0005-0000-0000-0000F8010000}"/>
    <cellStyle name="Normal 16 5 2 2" xfId="503" xr:uid="{00000000-0005-0000-0000-0000F9010000}"/>
    <cellStyle name="Normal 16 5 2 3" xfId="504" xr:uid="{00000000-0005-0000-0000-0000FA010000}"/>
    <cellStyle name="Normal 16 5 3" xfId="505" xr:uid="{00000000-0005-0000-0000-0000FB010000}"/>
    <cellStyle name="Normal 16 5 4" xfId="506" xr:uid="{00000000-0005-0000-0000-0000FC010000}"/>
    <cellStyle name="Normal 16 6" xfId="507" xr:uid="{00000000-0005-0000-0000-0000FD010000}"/>
    <cellStyle name="Normal 16 6 2" xfId="508" xr:uid="{00000000-0005-0000-0000-0000FE010000}"/>
    <cellStyle name="Normal 16 6 2 2" xfId="509" xr:uid="{00000000-0005-0000-0000-0000FF010000}"/>
    <cellStyle name="Normal 16 6 2 3" xfId="510" xr:uid="{00000000-0005-0000-0000-000000020000}"/>
    <cellStyle name="Normal 16 6 3" xfId="511" xr:uid="{00000000-0005-0000-0000-000001020000}"/>
    <cellStyle name="Normal 16 6 4" xfId="512" xr:uid="{00000000-0005-0000-0000-000002020000}"/>
    <cellStyle name="Normal 16 7" xfId="513" xr:uid="{00000000-0005-0000-0000-000003020000}"/>
    <cellStyle name="Normal 16 7 2" xfId="514" xr:uid="{00000000-0005-0000-0000-000004020000}"/>
    <cellStyle name="Normal 16 7 2 2" xfId="515" xr:uid="{00000000-0005-0000-0000-000005020000}"/>
    <cellStyle name="Normal 16 7 2 3" xfId="516" xr:uid="{00000000-0005-0000-0000-000006020000}"/>
    <cellStyle name="Normal 16 7 3" xfId="517" xr:uid="{00000000-0005-0000-0000-000007020000}"/>
    <cellStyle name="Normal 16 7 4" xfId="518" xr:uid="{00000000-0005-0000-0000-000008020000}"/>
    <cellStyle name="Normal 16 7 5" xfId="519" xr:uid="{00000000-0005-0000-0000-000009020000}"/>
    <cellStyle name="Normal 16 7 6" xfId="520" xr:uid="{00000000-0005-0000-0000-00000A020000}"/>
    <cellStyle name="Normal 16 7_VSAKIS-Tarpusavio operacijos-2010 11 12" xfId="521" xr:uid="{00000000-0005-0000-0000-00000B020000}"/>
    <cellStyle name="Normal 16 8" xfId="522" xr:uid="{00000000-0005-0000-0000-00000C020000}"/>
    <cellStyle name="Normal 16 8 2" xfId="523" xr:uid="{00000000-0005-0000-0000-00000D020000}"/>
    <cellStyle name="Normal 16 8 2 2" xfId="524" xr:uid="{00000000-0005-0000-0000-00000E020000}"/>
    <cellStyle name="Normal 16 8 2 3" xfId="525" xr:uid="{00000000-0005-0000-0000-00000F020000}"/>
    <cellStyle name="Normal 16 8 3" xfId="526" xr:uid="{00000000-0005-0000-0000-000010020000}"/>
    <cellStyle name="Normal 16 8 4" xfId="527" xr:uid="{00000000-0005-0000-0000-000011020000}"/>
    <cellStyle name="Normal 16 9" xfId="528" xr:uid="{00000000-0005-0000-0000-000012020000}"/>
    <cellStyle name="Normal 16 9 2" xfId="529" xr:uid="{00000000-0005-0000-0000-000013020000}"/>
    <cellStyle name="Normal 16 9 2 2" xfId="530" xr:uid="{00000000-0005-0000-0000-000014020000}"/>
    <cellStyle name="Normal 16 9 2 3" xfId="531" xr:uid="{00000000-0005-0000-0000-000015020000}"/>
    <cellStyle name="Normal 16 9 3" xfId="532" xr:uid="{00000000-0005-0000-0000-000016020000}"/>
    <cellStyle name="Normal 16 9 4" xfId="533" xr:uid="{00000000-0005-0000-0000-000017020000}"/>
    <cellStyle name="Normal 17" xfId="534" xr:uid="{00000000-0005-0000-0000-000018020000}"/>
    <cellStyle name="Normal 17 10" xfId="535" xr:uid="{00000000-0005-0000-0000-000019020000}"/>
    <cellStyle name="Normal 17 10 2" xfId="536" xr:uid="{00000000-0005-0000-0000-00001A020000}"/>
    <cellStyle name="Normal 17 10 2 2" xfId="537" xr:uid="{00000000-0005-0000-0000-00001B020000}"/>
    <cellStyle name="Normal 17 10 2 3" xfId="538" xr:uid="{00000000-0005-0000-0000-00001C020000}"/>
    <cellStyle name="Normal 17 10 3" xfId="539" xr:uid="{00000000-0005-0000-0000-00001D020000}"/>
    <cellStyle name="Normal 17 10 7" xfId="540" xr:uid="{00000000-0005-0000-0000-00001E020000}"/>
    <cellStyle name="Normal 17 11" xfId="541" xr:uid="{00000000-0005-0000-0000-00001F020000}"/>
    <cellStyle name="Normal 17 11 2" xfId="542" xr:uid="{00000000-0005-0000-0000-000020020000}"/>
    <cellStyle name="Normal 17 11 3" xfId="543" xr:uid="{00000000-0005-0000-0000-000021020000}"/>
    <cellStyle name="Normal 17 11 4" xfId="544" xr:uid="{00000000-0005-0000-0000-000022020000}"/>
    <cellStyle name="Normal 17 11 5" xfId="545" xr:uid="{00000000-0005-0000-0000-000023020000}"/>
    <cellStyle name="Normal 17 11 6" xfId="546" xr:uid="{00000000-0005-0000-0000-000024020000}"/>
    <cellStyle name="Normal 17 11_VSAKIS-Tarpusavio operacijos-2010 11 12" xfId="547" xr:uid="{00000000-0005-0000-0000-000025020000}"/>
    <cellStyle name="Normal 17 12" xfId="548" xr:uid="{00000000-0005-0000-0000-000026020000}"/>
    <cellStyle name="Normal 17 12 2" xfId="549" xr:uid="{00000000-0005-0000-0000-000027020000}"/>
    <cellStyle name="Normal 17 12 3" xfId="550" xr:uid="{00000000-0005-0000-0000-000028020000}"/>
    <cellStyle name="Normal 17 13" xfId="551" xr:uid="{00000000-0005-0000-0000-000029020000}"/>
    <cellStyle name="Normal 17 13 2" xfId="552" xr:uid="{00000000-0005-0000-0000-00002A020000}"/>
    <cellStyle name="Normal 17 13 3" xfId="553" xr:uid="{00000000-0005-0000-0000-00002B020000}"/>
    <cellStyle name="Normal 17 14" xfId="554" xr:uid="{00000000-0005-0000-0000-00002C020000}"/>
    <cellStyle name="Normal 17 2" xfId="555" xr:uid="{00000000-0005-0000-0000-00002D020000}"/>
    <cellStyle name="Normal 17 2 2" xfId="556" xr:uid="{00000000-0005-0000-0000-00002E020000}"/>
    <cellStyle name="Normal 17 2 2 2" xfId="557" xr:uid="{00000000-0005-0000-0000-00002F020000}"/>
    <cellStyle name="Normal 17 2 2 3" xfId="558" xr:uid="{00000000-0005-0000-0000-000030020000}"/>
    <cellStyle name="Normal 17 2 3" xfId="559" xr:uid="{00000000-0005-0000-0000-000031020000}"/>
    <cellStyle name="Normal 17 2 4" xfId="560" xr:uid="{00000000-0005-0000-0000-000032020000}"/>
    <cellStyle name="Normal 17 3" xfId="561" xr:uid="{00000000-0005-0000-0000-000033020000}"/>
    <cellStyle name="Normal 17 3 2" xfId="562" xr:uid="{00000000-0005-0000-0000-000034020000}"/>
    <cellStyle name="Normal 17 3 2 2" xfId="563" xr:uid="{00000000-0005-0000-0000-000035020000}"/>
    <cellStyle name="Normal 17 3 2 3" xfId="564" xr:uid="{00000000-0005-0000-0000-000036020000}"/>
    <cellStyle name="Normal 17 3 3" xfId="565" xr:uid="{00000000-0005-0000-0000-000037020000}"/>
    <cellStyle name="Normal 17 3 4" xfId="566" xr:uid="{00000000-0005-0000-0000-000038020000}"/>
    <cellStyle name="Normal 17 4" xfId="567" xr:uid="{00000000-0005-0000-0000-000039020000}"/>
    <cellStyle name="Normal 17 4 2" xfId="568" xr:uid="{00000000-0005-0000-0000-00003A020000}"/>
    <cellStyle name="Normal 17 4 2 2" xfId="569" xr:uid="{00000000-0005-0000-0000-00003B020000}"/>
    <cellStyle name="Normal 17 4 2 3" xfId="570" xr:uid="{00000000-0005-0000-0000-00003C020000}"/>
    <cellStyle name="Normal 17 4 3" xfId="571" xr:uid="{00000000-0005-0000-0000-00003D020000}"/>
    <cellStyle name="Normal 17 4 4" xfId="572" xr:uid="{00000000-0005-0000-0000-00003E020000}"/>
    <cellStyle name="Normal 17 5" xfId="573" xr:uid="{00000000-0005-0000-0000-00003F020000}"/>
    <cellStyle name="Normal 17 5 2" xfId="574" xr:uid="{00000000-0005-0000-0000-000040020000}"/>
    <cellStyle name="Normal 17 5 2 2" xfId="575" xr:uid="{00000000-0005-0000-0000-000041020000}"/>
    <cellStyle name="Normal 17 5 2 3" xfId="576" xr:uid="{00000000-0005-0000-0000-000042020000}"/>
    <cellStyle name="Normal 17 5 3" xfId="577" xr:uid="{00000000-0005-0000-0000-000043020000}"/>
    <cellStyle name="Normal 17 5 4" xfId="578" xr:uid="{00000000-0005-0000-0000-000044020000}"/>
    <cellStyle name="Normal 17 6" xfId="579" xr:uid="{00000000-0005-0000-0000-000045020000}"/>
    <cellStyle name="Normal 17 6 2" xfId="580" xr:uid="{00000000-0005-0000-0000-000046020000}"/>
    <cellStyle name="Normal 17 6 2 2" xfId="581" xr:uid="{00000000-0005-0000-0000-000047020000}"/>
    <cellStyle name="Normal 17 6 2 3" xfId="582" xr:uid="{00000000-0005-0000-0000-000048020000}"/>
    <cellStyle name="Normal 17 6 3" xfId="583" xr:uid="{00000000-0005-0000-0000-000049020000}"/>
    <cellStyle name="Normal 17 6 4" xfId="584" xr:uid="{00000000-0005-0000-0000-00004A020000}"/>
    <cellStyle name="Normal 17 7" xfId="585" xr:uid="{00000000-0005-0000-0000-00004B020000}"/>
    <cellStyle name="Normal 17 7 2" xfId="586" xr:uid="{00000000-0005-0000-0000-00004C020000}"/>
    <cellStyle name="Normal 17 7 2 2" xfId="587" xr:uid="{00000000-0005-0000-0000-00004D020000}"/>
    <cellStyle name="Normal 17 7 2 3" xfId="588" xr:uid="{00000000-0005-0000-0000-00004E020000}"/>
    <cellStyle name="Normal 17 7 3" xfId="589" xr:uid="{00000000-0005-0000-0000-00004F020000}"/>
    <cellStyle name="Normal 17 7 4" xfId="590" xr:uid="{00000000-0005-0000-0000-000050020000}"/>
    <cellStyle name="Normal 17 8" xfId="591" xr:uid="{00000000-0005-0000-0000-000051020000}"/>
    <cellStyle name="Normal 17 8 2" xfId="592" xr:uid="{00000000-0005-0000-0000-000052020000}"/>
    <cellStyle name="Normal 17 8 2 2" xfId="593" xr:uid="{00000000-0005-0000-0000-000053020000}"/>
    <cellStyle name="Normal 17 8 2 3" xfId="594" xr:uid="{00000000-0005-0000-0000-000054020000}"/>
    <cellStyle name="Normal 17 8 3" xfId="595" xr:uid="{00000000-0005-0000-0000-000055020000}"/>
    <cellStyle name="Normal 17 8 4" xfId="596" xr:uid="{00000000-0005-0000-0000-000056020000}"/>
    <cellStyle name="Normal 17 9" xfId="597" xr:uid="{00000000-0005-0000-0000-000057020000}"/>
    <cellStyle name="Normal 17 9 2" xfId="598" xr:uid="{00000000-0005-0000-0000-000058020000}"/>
    <cellStyle name="Normal 17 9 2 2" xfId="599" xr:uid="{00000000-0005-0000-0000-000059020000}"/>
    <cellStyle name="Normal 17 9 2 3" xfId="600" xr:uid="{00000000-0005-0000-0000-00005A020000}"/>
    <cellStyle name="Normal 17 9 3" xfId="601" xr:uid="{00000000-0005-0000-0000-00005B020000}"/>
    <cellStyle name="Normal 17 9 4" xfId="602" xr:uid="{00000000-0005-0000-0000-00005C020000}"/>
    <cellStyle name="Normal 18" xfId="603" xr:uid="{00000000-0005-0000-0000-00005D020000}"/>
    <cellStyle name="Normal 18 2" xfId="604" xr:uid="{00000000-0005-0000-0000-00005E020000}"/>
    <cellStyle name="Normal 18 2 2" xfId="605" xr:uid="{00000000-0005-0000-0000-00005F020000}"/>
    <cellStyle name="Normal 18 2 3" xfId="606" xr:uid="{00000000-0005-0000-0000-000060020000}"/>
    <cellStyle name="Normal 18 3" xfId="607" xr:uid="{00000000-0005-0000-0000-000061020000}"/>
    <cellStyle name="Normal 18 3 2" xfId="608" xr:uid="{00000000-0005-0000-0000-000062020000}"/>
    <cellStyle name="Normal 18 3 2 2" xfId="609" xr:uid="{00000000-0005-0000-0000-000063020000}"/>
    <cellStyle name="Normal 18 3 2 2 2" xfId="610" xr:uid="{00000000-0005-0000-0000-000064020000}"/>
    <cellStyle name="Normal 18 3 2 2 3" xfId="611" xr:uid="{00000000-0005-0000-0000-000065020000}"/>
    <cellStyle name="Normal 18 3 2 2_VSAKIS-Tarpusavio operacijos-vidines operacijos-ketv-2010 11 15" xfId="612" xr:uid="{00000000-0005-0000-0000-000066020000}"/>
    <cellStyle name="Normal 18 3 2 3" xfId="613" xr:uid="{00000000-0005-0000-0000-000067020000}"/>
    <cellStyle name="Normal 18 3 2 4" xfId="614" xr:uid="{00000000-0005-0000-0000-000068020000}"/>
    <cellStyle name="Normal 18 3 2_VSAKIS-Tarpusavio operacijos-vidines operacijos-ketv-2010 11 15" xfId="615" xr:uid="{00000000-0005-0000-0000-000069020000}"/>
    <cellStyle name="Normal 18 3 3" xfId="616" xr:uid="{00000000-0005-0000-0000-00006A020000}"/>
    <cellStyle name="Normal 18 3 3 2" xfId="617" xr:uid="{00000000-0005-0000-0000-00006B020000}"/>
    <cellStyle name="Normal 18 3 3 2 2" xfId="618" xr:uid="{00000000-0005-0000-0000-00006C020000}"/>
    <cellStyle name="Normal 18 3 3 2 3" xfId="619" xr:uid="{00000000-0005-0000-0000-00006D020000}"/>
    <cellStyle name="Normal 18 3 3 2_VSAKIS-Tarpusavio operacijos-vidines operacijos-ketv-2010 11 15" xfId="620" xr:uid="{00000000-0005-0000-0000-00006E020000}"/>
    <cellStyle name="Normal 18 3 3 3" xfId="621" xr:uid="{00000000-0005-0000-0000-00006F020000}"/>
    <cellStyle name="Normal 18 3 3 4" xfId="622" xr:uid="{00000000-0005-0000-0000-000070020000}"/>
    <cellStyle name="Normal 18 3 3_VSAKIS-Tarpusavio operacijos-vidines operacijos-ketv-2010 11 15" xfId="623" xr:uid="{00000000-0005-0000-0000-000071020000}"/>
    <cellStyle name="Normal 18 3 4" xfId="624" xr:uid="{00000000-0005-0000-0000-000072020000}"/>
    <cellStyle name="Normal 18 3 4 2" xfId="625" xr:uid="{00000000-0005-0000-0000-000073020000}"/>
    <cellStyle name="Normal 18 3 4 3" xfId="626" xr:uid="{00000000-0005-0000-0000-000074020000}"/>
    <cellStyle name="Normal 18 3 4_VSAKIS-Tarpusavio operacijos-vidines operacijos-ketv-2010 11 15" xfId="627" xr:uid="{00000000-0005-0000-0000-000075020000}"/>
    <cellStyle name="Normal 18 3 5" xfId="628" xr:uid="{00000000-0005-0000-0000-000076020000}"/>
    <cellStyle name="Normal 18 3 6" xfId="629" xr:uid="{00000000-0005-0000-0000-000077020000}"/>
    <cellStyle name="Normal 18 3_VSAKIS-Tarpusavio operacijos-vidines operacijos-ketv-2010 11 15" xfId="630" xr:uid="{00000000-0005-0000-0000-000078020000}"/>
    <cellStyle name="Normal 18 4" xfId="631" xr:uid="{00000000-0005-0000-0000-000079020000}"/>
    <cellStyle name="Normal 18 4 2" xfId="632" xr:uid="{00000000-0005-0000-0000-00007A020000}"/>
    <cellStyle name="Normal 18 4 2 2" xfId="633" xr:uid="{00000000-0005-0000-0000-00007B020000}"/>
    <cellStyle name="Normal 18 4 2 3" xfId="634" xr:uid="{00000000-0005-0000-0000-00007C020000}"/>
    <cellStyle name="Normal 18 4 2_VSAKIS-Tarpusavio operacijos-vidines operacijos-ketv-2010 11 15" xfId="635" xr:uid="{00000000-0005-0000-0000-00007D020000}"/>
    <cellStyle name="Normal 18 4 3" xfId="636" xr:uid="{00000000-0005-0000-0000-00007E020000}"/>
    <cellStyle name="Normal 18 4 4" xfId="637" xr:uid="{00000000-0005-0000-0000-00007F020000}"/>
    <cellStyle name="Normal 18 4_VSAKIS-Tarpusavio operacijos-vidines operacijos-ketv-2010 11 15" xfId="638" xr:uid="{00000000-0005-0000-0000-000080020000}"/>
    <cellStyle name="Normal 18 5" xfId="639" xr:uid="{00000000-0005-0000-0000-000081020000}"/>
    <cellStyle name="Normal 18 5 2" xfId="640" xr:uid="{00000000-0005-0000-0000-000082020000}"/>
    <cellStyle name="Normal 18 5 3" xfId="641" xr:uid="{00000000-0005-0000-0000-000083020000}"/>
    <cellStyle name="Normal 18 5_VSAKIS-Tarpusavio operacijos-vidines operacijos-ketv-2010 11 15" xfId="642" xr:uid="{00000000-0005-0000-0000-000084020000}"/>
    <cellStyle name="Normal 18 6" xfId="643" xr:uid="{00000000-0005-0000-0000-000085020000}"/>
    <cellStyle name="Normal 18 7" xfId="644" xr:uid="{00000000-0005-0000-0000-000086020000}"/>
    <cellStyle name="Normal 18 8" xfId="645" xr:uid="{00000000-0005-0000-0000-000087020000}"/>
    <cellStyle name="Normal 19" xfId="646" xr:uid="{00000000-0005-0000-0000-000088020000}"/>
    <cellStyle name="Normal 19 10" xfId="647" xr:uid="{00000000-0005-0000-0000-000089020000}"/>
    <cellStyle name="Normal 19 2" xfId="648" xr:uid="{00000000-0005-0000-0000-00008A020000}"/>
    <cellStyle name="Normal 19 2 2" xfId="649" xr:uid="{00000000-0005-0000-0000-00008B020000}"/>
    <cellStyle name="Normal 19 2 3" xfId="650" xr:uid="{00000000-0005-0000-0000-00008C020000}"/>
    <cellStyle name="Normal 19 2 6" xfId="651" xr:uid="{00000000-0005-0000-0000-00008D020000}"/>
    <cellStyle name="Normal 19 2_VSAKIS-Tarpusavio operacijos-2010 11 12" xfId="652" xr:uid="{00000000-0005-0000-0000-00008E020000}"/>
    <cellStyle name="Normal 19 3" xfId="653" xr:uid="{00000000-0005-0000-0000-00008F020000}"/>
    <cellStyle name="Normal 19 3 2" xfId="654" xr:uid="{00000000-0005-0000-0000-000090020000}"/>
    <cellStyle name="Normal 19 3 2 2" xfId="655" xr:uid="{00000000-0005-0000-0000-000091020000}"/>
    <cellStyle name="Normal 19 3 2 2 2" xfId="656" xr:uid="{00000000-0005-0000-0000-000092020000}"/>
    <cellStyle name="Normal 19 3 2 2 3" xfId="657" xr:uid="{00000000-0005-0000-0000-000093020000}"/>
    <cellStyle name="Normal 19 3 2 2_VSAKIS-Tarpusavio operacijos-vidines operacijos-ketv-2010 11 15" xfId="658" xr:uid="{00000000-0005-0000-0000-000094020000}"/>
    <cellStyle name="Normal 19 3 2 3" xfId="659" xr:uid="{00000000-0005-0000-0000-000095020000}"/>
    <cellStyle name="Normal 19 3 2 4" xfId="660" xr:uid="{00000000-0005-0000-0000-000096020000}"/>
    <cellStyle name="Normal 19 3 2_VSAKIS-Tarpusavio operacijos-vidines operacijos-ketv-2010 11 15" xfId="661" xr:uid="{00000000-0005-0000-0000-000097020000}"/>
    <cellStyle name="Normal 19 3 3" xfId="662" xr:uid="{00000000-0005-0000-0000-000098020000}"/>
    <cellStyle name="Normal 19 3 3 2" xfId="663" xr:uid="{00000000-0005-0000-0000-000099020000}"/>
    <cellStyle name="Normal 19 3 3 2 2" xfId="664" xr:uid="{00000000-0005-0000-0000-00009A020000}"/>
    <cellStyle name="Normal 19 3 3 2 3" xfId="665" xr:uid="{00000000-0005-0000-0000-00009B020000}"/>
    <cellStyle name="Normal 19 3 3 2_VSAKIS-Tarpusavio operacijos-vidines operacijos-ketv-2010 11 15" xfId="666" xr:uid="{00000000-0005-0000-0000-00009C020000}"/>
    <cellStyle name="Normal 19 3 3 3" xfId="667" xr:uid="{00000000-0005-0000-0000-00009D020000}"/>
    <cellStyle name="Normal 19 3 3 4" xfId="668" xr:uid="{00000000-0005-0000-0000-00009E020000}"/>
    <cellStyle name="Normal 19 3 3_VSAKIS-Tarpusavio operacijos-vidines operacijos-ketv-2010 11 15" xfId="669" xr:uid="{00000000-0005-0000-0000-00009F020000}"/>
    <cellStyle name="Normal 19 3 4" xfId="670" xr:uid="{00000000-0005-0000-0000-0000A0020000}"/>
    <cellStyle name="Normal 19 3 4 2" xfId="671" xr:uid="{00000000-0005-0000-0000-0000A1020000}"/>
    <cellStyle name="Normal 19 3 4 3" xfId="672" xr:uid="{00000000-0005-0000-0000-0000A2020000}"/>
    <cellStyle name="Normal 19 3 4_VSAKIS-Tarpusavio operacijos-vidines operacijos-ketv-2010 11 15" xfId="673" xr:uid="{00000000-0005-0000-0000-0000A3020000}"/>
    <cellStyle name="Normal 19 3 5" xfId="674" xr:uid="{00000000-0005-0000-0000-0000A4020000}"/>
    <cellStyle name="Normal 19 3 6" xfId="675" xr:uid="{00000000-0005-0000-0000-0000A5020000}"/>
    <cellStyle name="Normal 19 3 7" xfId="676" xr:uid="{00000000-0005-0000-0000-0000A6020000}"/>
    <cellStyle name="Normal 19 3 7 2" xfId="677" xr:uid="{00000000-0005-0000-0000-0000A7020000}"/>
    <cellStyle name="Normal 19 3 8" xfId="678" xr:uid="{00000000-0005-0000-0000-0000A8020000}"/>
    <cellStyle name="Normal 19 3_VSAKIS-Tarpusavio operacijos-vidines operacijos-ketv-2010 11 15" xfId="679" xr:uid="{00000000-0005-0000-0000-0000A9020000}"/>
    <cellStyle name="Normal 19 4" xfId="680" xr:uid="{00000000-0005-0000-0000-0000AA020000}"/>
    <cellStyle name="Normal 19 4 2" xfId="681" xr:uid="{00000000-0005-0000-0000-0000AB020000}"/>
    <cellStyle name="Normal 19 4 2 2" xfId="682" xr:uid="{00000000-0005-0000-0000-0000AC020000}"/>
    <cellStyle name="Normal 19 4 2 3" xfId="683" xr:uid="{00000000-0005-0000-0000-0000AD020000}"/>
    <cellStyle name="Normal 19 4 2_VSAKIS-Tarpusavio operacijos-vidines operacijos-ketv-2010 11 15" xfId="684" xr:uid="{00000000-0005-0000-0000-0000AE020000}"/>
    <cellStyle name="Normal 19 4 3" xfId="685" xr:uid="{00000000-0005-0000-0000-0000AF020000}"/>
    <cellStyle name="Normal 19 4 4" xfId="686" xr:uid="{00000000-0005-0000-0000-0000B0020000}"/>
    <cellStyle name="Normal 19 4_VSAKIS-Tarpusavio operacijos-vidines operacijos-ketv-2010 11 15" xfId="687" xr:uid="{00000000-0005-0000-0000-0000B1020000}"/>
    <cellStyle name="Normal 19 5" xfId="688" xr:uid="{00000000-0005-0000-0000-0000B2020000}"/>
    <cellStyle name="Normal 19 5 2" xfId="689" xr:uid="{00000000-0005-0000-0000-0000B3020000}"/>
    <cellStyle name="Normal 19 5 3" xfId="690" xr:uid="{00000000-0005-0000-0000-0000B4020000}"/>
    <cellStyle name="Normal 19 5_VSAKIS-Tarpusavio operacijos-vidines operacijos-ketv-2010 11 15" xfId="691" xr:uid="{00000000-0005-0000-0000-0000B5020000}"/>
    <cellStyle name="Normal 19 6" xfId="692" xr:uid="{00000000-0005-0000-0000-0000B6020000}"/>
    <cellStyle name="Normal 19 7" xfId="693" xr:uid="{00000000-0005-0000-0000-0000B7020000}"/>
    <cellStyle name="Normal 19 8" xfId="694" xr:uid="{00000000-0005-0000-0000-0000B8020000}"/>
    <cellStyle name="Normal 19 9" xfId="695" xr:uid="{00000000-0005-0000-0000-0000B9020000}"/>
    <cellStyle name="Normal 19_VSAKIS-Tarpusavio operacijos-2010 11 12" xfId="696" xr:uid="{00000000-0005-0000-0000-0000BA020000}"/>
    <cellStyle name="Normal 2" xfId="697" xr:uid="{00000000-0005-0000-0000-0000BB020000}"/>
    <cellStyle name="Normal 2 10" xfId="698" xr:uid="{00000000-0005-0000-0000-0000BC020000}"/>
    <cellStyle name="Normal 2 11" xfId="699" xr:uid="{00000000-0005-0000-0000-0000BD020000}"/>
    <cellStyle name="Normal 2 2" xfId="700" xr:uid="{00000000-0005-0000-0000-0000BE020000}"/>
    <cellStyle name="Normal 2 2 2" xfId="701" xr:uid="{00000000-0005-0000-0000-0000BF020000}"/>
    <cellStyle name="Normal 2 2 2 2" xfId="702" xr:uid="{00000000-0005-0000-0000-0000C0020000}"/>
    <cellStyle name="Normal 2 2 2 2 2" xfId="703" xr:uid="{00000000-0005-0000-0000-0000C1020000}"/>
    <cellStyle name="Normal 2 2 2 2 3" xfId="704" xr:uid="{00000000-0005-0000-0000-0000C2020000}"/>
    <cellStyle name="Normal 2 2 2 3" xfId="705" xr:uid="{00000000-0005-0000-0000-0000C3020000}"/>
    <cellStyle name="Normal 2 2 2 4" xfId="706" xr:uid="{00000000-0005-0000-0000-0000C4020000}"/>
    <cellStyle name="Normal 2 2 2 41" xfId="707" xr:uid="{00000000-0005-0000-0000-0000C5020000}"/>
    <cellStyle name="Normal 2 2 2 5" xfId="708" xr:uid="{00000000-0005-0000-0000-0000C6020000}"/>
    <cellStyle name="Normal 2 2 2 6" xfId="709" xr:uid="{00000000-0005-0000-0000-0000C7020000}"/>
    <cellStyle name="Normal 2 2 2 7" xfId="710" xr:uid="{00000000-0005-0000-0000-0000C8020000}"/>
    <cellStyle name="Normal 2 2 2_VSAKIS-Tarpusavio operacijos-2010 11 12" xfId="711" xr:uid="{00000000-0005-0000-0000-0000C9020000}"/>
    <cellStyle name="Normal 2 2 3" xfId="712" xr:uid="{00000000-0005-0000-0000-0000CA020000}"/>
    <cellStyle name="Normal 2 2 3 2" xfId="713" xr:uid="{00000000-0005-0000-0000-0000CB020000}"/>
    <cellStyle name="Normal 2 2 3 3" xfId="714" xr:uid="{00000000-0005-0000-0000-0000CC020000}"/>
    <cellStyle name="Normal 2 2 4" xfId="715" xr:uid="{00000000-0005-0000-0000-0000CD020000}"/>
    <cellStyle name="Normal 2 2_VSAKIS-Tarpusavio operacijos-2010 11 12" xfId="716" xr:uid="{00000000-0005-0000-0000-0000CE020000}"/>
    <cellStyle name="Normal 2 3" xfId="717" xr:uid="{00000000-0005-0000-0000-0000CF020000}"/>
    <cellStyle name="Normal 2 3 2" xfId="718" xr:uid="{00000000-0005-0000-0000-0000D0020000}"/>
    <cellStyle name="Normal 2 3 2 2" xfId="719" xr:uid="{00000000-0005-0000-0000-0000D1020000}"/>
    <cellStyle name="Normal 2 3 2 3" xfId="720" xr:uid="{00000000-0005-0000-0000-0000D2020000}"/>
    <cellStyle name="Normal 2 3 3" xfId="721" xr:uid="{00000000-0005-0000-0000-0000D3020000}"/>
    <cellStyle name="Normal 2 3 3 2" xfId="722" xr:uid="{00000000-0005-0000-0000-0000D4020000}"/>
    <cellStyle name="Normal 2 3 3 3" xfId="723" xr:uid="{00000000-0005-0000-0000-0000D5020000}"/>
    <cellStyle name="Normal 2 3 4" xfId="724" xr:uid="{00000000-0005-0000-0000-0000D6020000}"/>
    <cellStyle name="Normal 2 3 5" xfId="725" xr:uid="{00000000-0005-0000-0000-0000D7020000}"/>
    <cellStyle name="Normal 2 3 6" xfId="726" xr:uid="{00000000-0005-0000-0000-0000D8020000}"/>
    <cellStyle name="Normal 2 3 7" xfId="727" xr:uid="{00000000-0005-0000-0000-0000D9020000}"/>
    <cellStyle name="Normal 2 4" xfId="728" xr:uid="{00000000-0005-0000-0000-0000DA020000}"/>
    <cellStyle name="Normal 2 5" xfId="729" xr:uid="{00000000-0005-0000-0000-0000DB020000}"/>
    <cellStyle name="Normal 2 5 2" xfId="730" xr:uid="{00000000-0005-0000-0000-0000DC020000}"/>
    <cellStyle name="Normal 2 5 2 2" xfId="731" xr:uid="{00000000-0005-0000-0000-0000DD020000}"/>
    <cellStyle name="Normal 2 5 2 2 2" xfId="732" xr:uid="{00000000-0005-0000-0000-0000DE020000}"/>
    <cellStyle name="Normal 2 5 2 2 3" xfId="733" xr:uid="{00000000-0005-0000-0000-0000DF020000}"/>
    <cellStyle name="Normal 2 5 2 2_VSAKIS-Tarpusavio operacijos-vidines operacijos-ketv-2010 11 15" xfId="734" xr:uid="{00000000-0005-0000-0000-0000E0020000}"/>
    <cellStyle name="Normal 2 5 2 3" xfId="735" xr:uid="{00000000-0005-0000-0000-0000E1020000}"/>
    <cellStyle name="Normal 2 5 2 4" xfId="736" xr:uid="{00000000-0005-0000-0000-0000E2020000}"/>
    <cellStyle name="Normal 2 5 2_VSAKIS-Tarpusavio operacijos-vidines operacijos-ketv-2010 11 15" xfId="737" xr:uid="{00000000-0005-0000-0000-0000E3020000}"/>
    <cellStyle name="Normal 2 5 3" xfId="738" xr:uid="{00000000-0005-0000-0000-0000E4020000}"/>
    <cellStyle name="Normal 2 5 3 2" xfId="739" xr:uid="{00000000-0005-0000-0000-0000E5020000}"/>
    <cellStyle name="Normal 2 5 3 2 2" xfId="740" xr:uid="{00000000-0005-0000-0000-0000E6020000}"/>
    <cellStyle name="Normal 2 5 3 2 3" xfId="741" xr:uid="{00000000-0005-0000-0000-0000E7020000}"/>
    <cellStyle name="Normal 2 5 3 2_VSAKIS-Tarpusavio operacijos-vidines operacijos-ketv-2010 11 15" xfId="742" xr:uid="{00000000-0005-0000-0000-0000E8020000}"/>
    <cellStyle name="Normal 2 5 3 3" xfId="743" xr:uid="{00000000-0005-0000-0000-0000E9020000}"/>
    <cellStyle name="Normal 2 5 3 4" xfId="744" xr:uid="{00000000-0005-0000-0000-0000EA020000}"/>
    <cellStyle name="Normal 2 5 3_VSAKIS-Tarpusavio operacijos-vidines operacijos-ketv-2010 11 15" xfId="745" xr:uid="{00000000-0005-0000-0000-0000EB020000}"/>
    <cellStyle name="Normal 2 5 4" xfId="746" xr:uid="{00000000-0005-0000-0000-0000EC020000}"/>
    <cellStyle name="Normal 2 5 4 2" xfId="747" xr:uid="{00000000-0005-0000-0000-0000ED020000}"/>
    <cellStyle name="Normal 2 5 4 3" xfId="748" xr:uid="{00000000-0005-0000-0000-0000EE020000}"/>
    <cellStyle name="Normal 2 5 4_VSAKIS-Tarpusavio operacijos-vidines operacijos-ketv-2010 11 15" xfId="749" xr:uid="{00000000-0005-0000-0000-0000EF020000}"/>
    <cellStyle name="Normal 2 5 5" xfId="750" xr:uid="{00000000-0005-0000-0000-0000F0020000}"/>
    <cellStyle name="Normal 2 5 6" xfId="751" xr:uid="{00000000-0005-0000-0000-0000F1020000}"/>
    <cellStyle name="Normal 2 5 7" xfId="752" xr:uid="{00000000-0005-0000-0000-0000F2020000}"/>
    <cellStyle name="Normal 2 5_VSAKIS-Tarpusavio operacijos-vidines operacijos-ketv-2010 11 15" xfId="753" xr:uid="{00000000-0005-0000-0000-0000F3020000}"/>
    <cellStyle name="Normal 2 6" xfId="754" xr:uid="{00000000-0005-0000-0000-0000F4020000}"/>
    <cellStyle name="Normal 2 6 2" xfId="755" xr:uid="{00000000-0005-0000-0000-0000F5020000}"/>
    <cellStyle name="Normal 2 6 2 2" xfId="756" xr:uid="{00000000-0005-0000-0000-0000F6020000}"/>
    <cellStyle name="Normal 2 6 2 3" xfId="757" xr:uid="{00000000-0005-0000-0000-0000F7020000}"/>
    <cellStyle name="Normal 2 6 2_VSAKIS-Tarpusavio operacijos-vidines operacijos-ketv-2010 11 15" xfId="758" xr:uid="{00000000-0005-0000-0000-0000F8020000}"/>
    <cellStyle name="Normal 2 6 3" xfId="759" xr:uid="{00000000-0005-0000-0000-0000F9020000}"/>
    <cellStyle name="Normal 2 6 4" xfId="760" xr:uid="{00000000-0005-0000-0000-0000FA020000}"/>
    <cellStyle name="Normal 2 6_VSAKIS-Tarpusavio operacijos-vidines operacijos-ketv-2010 11 15" xfId="761" xr:uid="{00000000-0005-0000-0000-0000FB020000}"/>
    <cellStyle name="Normal 2 7" xfId="762" xr:uid="{00000000-0005-0000-0000-0000FC020000}"/>
    <cellStyle name="Normal 2 7 2" xfId="763" xr:uid="{00000000-0005-0000-0000-0000FD020000}"/>
    <cellStyle name="Normal 2 7 3" xfId="764" xr:uid="{00000000-0005-0000-0000-0000FE020000}"/>
    <cellStyle name="Normal 2 7_VSAKIS-Tarpusavio operacijos-vidines operacijos-ketv-2010 11 15" xfId="765" xr:uid="{00000000-0005-0000-0000-0000FF020000}"/>
    <cellStyle name="Normal 2 8" xfId="766" xr:uid="{00000000-0005-0000-0000-000000030000}"/>
    <cellStyle name="Normal 2 9" xfId="767" xr:uid="{00000000-0005-0000-0000-000001030000}"/>
    <cellStyle name="Normal 2 9 2" xfId="768" xr:uid="{00000000-0005-0000-0000-000002030000}"/>
    <cellStyle name="Normal 2_VSAKIS-Tarpusavio operacijos-2010 11 12" xfId="769" xr:uid="{00000000-0005-0000-0000-000003030000}"/>
    <cellStyle name="Normal 20" xfId="770" xr:uid="{00000000-0005-0000-0000-000004030000}"/>
    <cellStyle name="Normal 20 2" xfId="771" xr:uid="{00000000-0005-0000-0000-000005030000}"/>
    <cellStyle name="Normal 20 2 2" xfId="772" xr:uid="{00000000-0005-0000-0000-000006030000}"/>
    <cellStyle name="Normal 20 2 3" xfId="773" xr:uid="{00000000-0005-0000-0000-000007030000}"/>
    <cellStyle name="Normal 20 2 4" xfId="774" xr:uid="{00000000-0005-0000-0000-000008030000}"/>
    <cellStyle name="Normal 20 2_VSAKIS-Tarpusavio operacijos-2010 11 12" xfId="775" xr:uid="{00000000-0005-0000-0000-000009030000}"/>
    <cellStyle name="Normal 20 3" xfId="776" xr:uid="{00000000-0005-0000-0000-00000A030000}"/>
    <cellStyle name="Normal 20 4" xfId="777" xr:uid="{00000000-0005-0000-0000-00000B030000}"/>
    <cellStyle name="Normal 20 41" xfId="778" xr:uid="{00000000-0005-0000-0000-00000C030000}"/>
    <cellStyle name="Normal 20 41 2" xfId="779" xr:uid="{00000000-0005-0000-0000-00000D030000}"/>
    <cellStyle name="Normal 20 5" xfId="780" xr:uid="{00000000-0005-0000-0000-00000E030000}"/>
    <cellStyle name="Normal 20 6" xfId="781" xr:uid="{00000000-0005-0000-0000-00000F030000}"/>
    <cellStyle name="Normal 20_VSAKIS-Tarpusavio operacijos-2010 11 12" xfId="782" xr:uid="{00000000-0005-0000-0000-000010030000}"/>
    <cellStyle name="Normal 21" xfId="783" xr:uid="{00000000-0005-0000-0000-000011030000}"/>
    <cellStyle name="Normal 21 10" xfId="784" xr:uid="{00000000-0005-0000-0000-000012030000}"/>
    <cellStyle name="Normal 21 11" xfId="785" xr:uid="{00000000-0005-0000-0000-000013030000}"/>
    <cellStyle name="Normal 21 12" xfId="786" xr:uid="{00000000-0005-0000-0000-000014030000}"/>
    <cellStyle name="Normal 21 2" xfId="787" xr:uid="{00000000-0005-0000-0000-000015030000}"/>
    <cellStyle name="Normal 21 2 11" xfId="788" xr:uid="{00000000-0005-0000-0000-000016030000}"/>
    <cellStyle name="Normal 21 2 2" xfId="789" xr:uid="{00000000-0005-0000-0000-000017030000}"/>
    <cellStyle name="Normal 21 2 2 2" xfId="790" xr:uid="{00000000-0005-0000-0000-000018030000}"/>
    <cellStyle name="Normal 21 2 2 2 2" xfId="791" xr:uid="{00000000-0005-0000-0000-000019030000}"/>
    <cellStyle name="Normal 21 2 2 2 3" xfId="792" xr:uid="{00000000-0005-0000-0000-00001A030000}"/>
    <cellStyle name="Normal 21 2 2 2_VSAKIS-Tarpusavio operacijos-vidines operacijos-ketv-2010 11 15" xfId="793" xr:uid="{00000000-0005-0000-0000-00001B030000}"/>
    <cellStyle name="Normal 21 2 2 3" xfId="794" xr:uid="{00000000-0005-0000-0000-00001C030000}"/>
    <cellStyle name="Normal 21 2 2 4" xfId="795" xr:uid="{00000000-0005-0000-0000-00001D030000}"/>
    <cellStyle name="Normal 21 2 2 5" xfId="796" xr:uid="{00000000-0005-0000-0000-00001E030000}"/>
    <cellStyle name="Normal 21 2 2 5 2" xfId="797" xr:uid="{00000000-0005-0000-0000-00001F030000}"/>
    <cellStyle name="Normal 21 2 2 5 7" xfId="798" xr:uid="{00000000-0005-0000-0000-000020030000}"/>
    <cellStyle name="Normal 21 2 2 5_VSAKIS-Tarpusavio operacijos-vidines operacijos-ketv-2010 11 15" xfId="799" xr:uid="{00000000-0005-0000-0000-000021030000}"/>
    <cellStyle name="Normal 21 2 2_VSAKIS-Tarpusavio operacijos-vidines operacijos-ketv-2010 11 15" xfId="800" xr:uid="{00000000-0005-0000-0000-000022030000}"/>
    <cellStyle name="Normal 21 2 3" xfId="801" xr:uid="{00000000-0005-0000-0000-000023030000}"/>
    <cellStyle name="Normal 21 2 3 2" xfId="802" xr:uid="{00000000-0005-0000-0000-000024030000}"/>
    <cellStyle name="Normal 21 2 3 3" xfId="803" xr:uid="{00000000-0005-0000-0000-000025030000}"/>
    <cellStyle name="Normal 21 2 3_VSAKIS-Tarpusavio operacijos-vidines operacijos-ketv-2010 11 15" xfId="804" xr:uid="{00000000-0005-0000-0000-000026030000}"/>
    <cellStyle name="Normal 21 2 4" xfId="805" xr:uid="{00000000-0005-0000-0000-000027030000}"/>
    <cellStyle name="Normal 21 2 5" xfId="806" xr:uid="{00000000-0005-0000-0000-000028030000}"/>
    <cellStyle name="Normal 21 2 6" xfId="807" xr:uid="{00000000-0005-0000-0000-000029030000}"/>
    <cellStyle name="Normal 21 2 6 2" xfId="808" xr:uid="{00000000-0005-0000-0000-00002A030000}"/>
    <cellStyle name="Normal 21 2 6_VSAKIS-Tarpusavio operacijos-vidines operacijos-ketv-2010 11 15" xfId="809" xr:uid="{00000000-0005-0000-0000-00002B030000}"/>
    <cellStyle name="Normal 21 2_VSAKIS-Tarpusavio operacijos-vidines operacijos-ketv-2010 11 15" xfId="810" xr:uid="{00000000-0005-0000-0000-00002C030000}"/>
    <cellStyle name="Normal 21 3" xfId="811" xr:uid="{00000000-0005-0000-0000-00002D030000}"/>
    <cellStyle name="Normal 21 3 10" xfId="812" xr:uid="{00000000-0005-0000-0000-00002E030000}"/>
    <cellStyle name="Normal 21 3 2" xfId="813" xr:uid="{00000000-0005-0000-0000-00002F030000}"/>
    <cellStyle name="Normal 21 3 2 2" xfId="814" xr:uid="{00000000-0005-0000-0000-000030030000}"/>
    <cellStyle name="Normal 21 3 2 3" xfId="815" xr:uid="{00000000-0005-0000-0000-000031030000}"/>
    <cellStyle name="Normal 21 3 2_VSAKIS-Tarpusavio operacijos-vidines operacijos-ketv-2010 11 15" xfId="816" xr:uid="{00000000-0005-0000-0000-000032030000}"/>
    <cellStyle name="Normal 21 3 3" xfId="817" xr:uid="{00000000-0005-0000-0000-000033030000}"/>
    <cellStyle name="Normal 21 3 4" xfId="818" xr:uid="{00000000-0005-0000-0000-000034030000}"/>
    <cellStyle name="Normal 21 3 5" xfId="819" xr:uid="{00000000-0005-0000-0000-000035030000}"/>
    <cellStyle name="Normal 21 3_VSAKIS-Tarpusavio operacijos-vidines operacijos-ketv-2010 11 15" xfId="820" xr:uid="{00000000-0005-0000-0000-000036030000}"/>
    <cellStyle name="Normal 21 4" xfId="821" xr:uid="{00000000-0005-0000-0000-000037030000}"/>
    <cellStyle name="Normal 21 4 2" xfId="822" xr:uid="{00000000-0005-0000-0000-000038030000}"/>
    <cellStyle name="Normal 21 4 2 2" xfId="823" xr:uid="{00000000-0005-0000-0000-000039030000}"/>
    <cellStyle name="Normal 21 4 2 3" xfId="824" xr:uid="{00000000-0005-0000-0000-00003A030000}"/>
    <cellStyle name="Normal 21 4 2_VSAKIS-Tarpusavio operacijos-vidines operacijos-ketv-2010 11 15" xfId="825" xr:uid="{00000000-0005-0000-0000-00003B030000}"/>
    <cellStyle name="Normal 21 4 3" xfId="826" xr:uid="{00000000-0005-0000-0000-00003C030000}"/>
    <cellStyle name="Normal 21 4 4" xfId="827" xr:uid="{00000000-0005-0000-0000-00003D030000}"/>
    <cellStyle name="Normal 21 4_VSAKIS-Tarpusavio operacijos-vidines operacijos-ketv-2010 11 15" xfId="828" xr:uid="{00000000-0005-0000-0000-00003E030000}"/>
    <cellStyle name="Normal 21 5" xfId="829" xr:uid="{00000000-0005-0000-0000-00003F030000}"/>
    <cellStyle name="Normal 21 5 2" xfId="830" xr:uid="{00000000-0005-0000-0000-000040030000}"/>
    <cellStyle name="Normal 21 5 3" xfId="831" xr:uid="{00000000-0005-0000-0000-000041030000}"/>
    <cellStyle name="Normal 21 5 4" xfId="832" xr:uid="{00000000-0005-0000-0000-000042030000}"/>
    <cellStyle name="Normal 21 5 9" xfId="833" xr:uid="{00000000-0005-0000-0000-000043030000}"/>
    <cellStyle name="Normal 21 5_VSAKIS-Tarpusavio operacijos-vidines operacijos-ketv-2010 11 15" xfId="834" xr:uid="{00000000-0005-0000-0000-000044030000}"/>
    <cellStyle name="Normal 21 6" xfId="835" xr:uid="{00000000-0005-0000-0000-000045030000}"/>
    <cellStyle name="Normal 21 6 10" xfId="836" xr:uid="{00000000-0005-0000-0000-000046030000}"/>
    <cellStyle name="Normal 21 6 2" xfId="837" xr:uid="{00000000-0005-0000-0000-000047030000}"/>
    <cellStyle name="Normal 21 6 3" xfId="838" xr:uid="{00000000-0005-0000-0000-000048030000}"/>
    <cellStyle name="Normal 21 6 3 2" xfId="839" xr:uid="{00000000-0005-0000-0000-000049030000}"/>
    <cellStyle name="Normal 21 6 3_VSAKIS-Tarpusavio operacijos-vidines operacijos-ketv-2010 11 15" xfId="840" xr:uid="{00000000-0005-0000-0000-00004A030000}"/>
    <cellStyle name="Normal 21 6 4" xfId="841" xr:uid="{00000000-0005-0000-0000-00004B030000}"/>
    <cellStyle name="Normal 21 6 5" xfId="842" xr:uid="{00000000-0005-0000-0000-00004C030000}"/>
    <cellStyle name="Normal 21 6 6" xfId="843" xr:uid="{00000000-0005-0000-0000-00004D030000}"/>
    <cellStyle name="Normal 21 6_VSAKIS-Tarpusavio operacijos-vidines operacijos-ketv-2010 11 15" xfId="844" xr:uid="{00000000-0005-0000-0000-00004E030000}"/>
    <cellStyle name="Normal 21 7" xfId="845" xr:uid="{00000000-0005-0000-0000-00004F030000}"/>
    <cellStyle name="Normal 21 8" xfId="846" xr:uid="{00000000-0005-0000-0000-000050030000}"/>
    <cellStyle name="Normal 21 8 2" xfId="847" xr:uid="{00000000-0005-0000-0000-000051030000}"/>
    <cellStyle name="Normal 21 8 3" xfId="848" xr:uid="{00000000-0005-0000-0000-000052030000}"/>
    <cellStyle name="Normal 21 8_VSAKIS-Tarpusavio operacijos-vidines operacijos-ketv-2010 11 15" xfId="849" xr:uid="{00000000-0005-0000-0000-000053030000}"/>
    <cellStyle name="Normal 21 9" xfId="850" xr:uid="{00000000-0005-0000-0000-000054030000}"/>
    <cellStyle name="Normal 21_VSAKIS-Tarpusavio operacijos-2010 11 12" xfId="851" xr:uid="{00000000-0005-0000-0000-000055030000}"/>
    <cellStyle name="Normal 22" xfId="852" xr:uid="{00000000-0005-0000-0000-000056030000}"/>
    <cellStyle name="Normal 22 2" xfId="853" xr:uid="{00000000-0005-0000-0000-000057030000}"/>
    <cellStyle name="Normal 22 2 2" xfId="854" xr:uid="{00000000-0005-0000-0000-000058030000}"/>
    <cellStyle name="Normal 22 2 3" xfId="855" xr:uid="{00000000-0005-0000-0000-000059030000}"/>
    <cellStyle name="Normal 22 3" xfId="856" xr:uid="{00000000-0005-0000-0000-00005A030000}"/>
    <cellStyle name="Normal 22_VSAKIS-D.A.2.4-PD-2priedas-2010 10 06-EY_ old" xfId="857" xr:uid="{00000000-0005-0000-0000-00005B030000}"/>
    <cellStyle name="Normal 23" xfId="858" xr:uid="{00000000-0005-0000-0000-00005C030000}"/>
    <cellStyle name="Normal 23 2" xfId="859" xr:uid="{00000000-0005-0000-0000-00005D030000}"/>
    <cellStyle name="Normal 23 2 2" xfId="860" xr:uid="{00000000-0005-0000-0000-00005E030000}"/>
    <cellStyle name="Normal 23 2 3" xfId="861" xr:uid="{00000000-0005-0000-0000-00005F030000}"/>
    <cellStyle name="Normal 23 3" xfId="862" xr:uid="{00000000-0005-0000-0000-000060030000}"/>
    <cellStyle name="Normal 23 3 2" xfId="863" xr:uid="{00000000-0005-0000-0000-000061030000}"/>
    <cellStyle name="Normal 23 3 3" xfId="864" xr:uid="{00000000-0005-0000-0000-000062030000}"/>
    <cellStyle name="Normal 23 4" xfId="865" xr:uid="{00000000-0005-0000-0000-000063030000}"/>
    <cellStyle name="Normal 23 5" xfId="866" xr:uid="{00000000-0005-0000-0000-000064030000}"/>
    <cellStyle name="Normal 24" xfId="867" xr:uid="{00000000-0005-0000-0000-000065030000}"/>
    <cellStyle name="Normal 24 2" xfId="868" xr:uid="{00000000-0005-0000-0000-000066030000}"/>
    <cellStyle name="Normal 24 3" xfId="869" xr:uid="{00000000-0005-0000-0000-000067030000}"/>
    <cellStyle name="Normal 25" xfId="870" xr:uid="{00000000-0005-0000-0000-000068030000}"/>
    <cellStyle name="Normal 25 2" xfId="871" xr:uid="{00000000-0005-0000-0000-000069030000}"/>
    <cellStyle name="Normal 25_VSAKIS-Tarpusavio operacijos-vidines operacijos-ketv-2010 11 15" xfId="872" xr:uid="{00000000-0005-0000-0000-00006A030000}"/>
    <cellStyle name="Normal 26" xfId="873" xr:uid="{00000000-0005-0000-0000-00006B030000}"/>
    <cellStyle name="Normal 26 2" xfId="874" xr:uid="{00000000-0005-0000-0000-00006C030000}"/>
    <cellStyle name="Normal 26 3" xfId="875" xr:uid="{00000000-0005-0000-0000-00006D030000}"/>
    <cellStyle name="Normal 26 6" xfId="876" xr:uid="{00000000-0005-0000-0000-00006E030000}"/>
    <cellStyle name="Normal 27" xfId="877" xr:uid="{00000000-0005-0000-0000-00006F030000}"/>
    <cellStyle name="Normal 27 2" xfId="878" xr:uid="{00000000-0005-0000-0000-000070030000}"/>
    <cellStyle name="Normal 27 6" xfId="879" xr:uid="{00000000-0005-0000-0000-000071030000}"/>
    <cellStyle name="Normal 28" xfId="880" xr:uid="{00000000-0005-0000-0000-000072030000}"/>
    <cellStyle name="Normal 28 2" xfId="881" xr:uid="{00000000-0005-0000-0000-000073030000}"/>
    <cellStyle name="Normal 28 3" xfId="882" xr:uid="{00000000-0005-0000-0000-000074030000}"/>
    <cellStyle name="Normal 29" xfId="883" xr:uid="{00000000-0005-0000-0000-000075030000}"/>
    <cellStyle name="Normal 3" xfId="884" xr:uid="{00000000-0005-0000-0000-000076030000}"/>
    <cellStyle name="Normal 3 2" xfId="885" xr:uid="{00000000-0005-0000-0000-000077030000}"/>
    <cellStyle name="Normal 3 3" xfId="886" xr:uid="{00000000-0005-0000-0000-000078030000}"/>
    <cellStyle name="Normal 3 3 2" xfId="887" xr:uid="{00000000-0005-0000-0000-000079030000}"/>
    <cellStyle name="Normal 3 3 2 2" xfId="888" xr:uid="{00000000-0005-0000-0000-00007A030000}"/>
    <cellStyle name="Normal 3 3 2 3" xfId="889" xr:uid="{00000000-0005-0000-0000-00007B030000}"/>
    <cellStyle name="Normal 3 3 3" xfId="890" xr:uid="{00000000-0005-0000-0000-00007C030000}"/>
    <cellStyle name="Normal 3 3 4" xfId="891" xr:uid="{00000000-0005-0000-0000-00007D030000}"/>
    <cellStyle name="Normal 3 4" xfId="892" xr:uid="{00000000-0005-0000-0000-00007E030000}"/>
    <cellStyle name="Normal 3 5" xfId="893" xr:uid="{00000000-0005-0000-0000-00007F030000}"/>
    <cellStyle name="Normal 3 6" xfId="894" xr:uid="{00000000-0005-0000-0000-000080030000}"/>
    <cellStyle name="Normal 3 8" xfId="895" xr:uid="{00000000-0005-0000-0000-000081030000}"/>
    <cellStyle name="Normal 3_VSAKIS-Tarpusavio operacijos-2010 11 12" xfId="896" xr:uid="{00000000-0005-0000-0000-000082030000}"/>
    <cellStyle name="Normal 30" xfId="897" xr:uid="{00000000-0005-0000-0000-000083030000}"/>
    <cellStyle name="Normal 31" xfId="898" xr:uid="{00000000-0005-0000-0000-000084030000}"/>
    <cellStyle name="Normal 32" xfId="899" xr:uid="{00000000-0005-0000-0000-000085030000}"/>
    <cellStyle name="Normal 4" xfId="900" xr:uid="{00000000-0005-0000-0000-000086030000}"/>
    <cellStyle name="Normal 4 2" xfId="901" xr:uid="{00000000-0005-0000-0000-000087030000}"/>
    <cellStyle name="Normal 4 3" xfId="902" xr:uid="{00000000-0005-0000-0000-000088030000}"/>
    <cellStyle name="Normal 4 4" xfId="903" xr:uid="{00000000-0005-0000-0000-000089030000}"/>
    <cellStyle name="Normal 4 5" xfId="904" xr:uid="{00000000-0005-0000-0000-00008A030000}"/>
    <cellStyle name="Normal 4 6" xfId="905" xr:uid="{00000000-0005-0000-0000-00008B030000}"/>
    <cellStyle name="Normal 4_VSAKIS-Tarpusavio operacijos-2010 11 12" xfId="906" xr:uid="{00000000-0005-0000-0000-00008C030000}"/>
    <cellStyle name="Normal 5" xfId="907" xr:uid="{00000000-0005-0000-0000-00008D030000}"/>
    <cellStyle name="Normal 5 2" xfId="908" xr:uid="{00000000-0005-0000-0000-00008E030000}"/>
    <cellStyle name="Normal 5 3" xfId="909" xr:uid="{00000000-0005-0000-0000-00008F030000}"/>
    <cellStyle name="Normal 5 4" xfId="910" xr:uid="{00000000-0005-0000-0000-000090030000}"/>
    <cellStyle name="Normal 5 4 2" xfId="911" xr:uid="{00000000-0005-0000-0000-000091030000}"/>
    <cellStyle name="Normal 5 5" xfId="912" xr:uid="{00000000-0005-0000-0000-000092030000}"/>
    <cellStyle name="Normal 5 6" xfId="913" xr:uid="{00000000-0005-0000-0000-000093030000}"/>
    <cellStyle name="Normal 6" xfId="914" xr:uid="{00000000-0005-0000-0000-000094030000}"/>
    <cellStyle name="Normal 6 2" xfId="915" xr:uid="{00000000-0005-0000-0000-000095030000}"/>
    <cellStyle name="Normal 6 3" xfId="916" xr:uid="{00000000-0005-0000-0000-000096030000}"/>
    <cellStyle name="Normal 6 4" xfId="917" xr:uid="{00000000-0005-0000-0000-000097030000}"/>
    <cellStyle name="Normal 7" xfId="918" xr:uid="{00000000-0005-0000-0000-000098030000}"/>
    <cellStyle name="Normal 7 2" xfId="919" xr:uid="{00000000-0005-0000-0000-000099030000}"/>
    <cellStyle name="Normal 7 3" xfId="920" xr:uid="{00000000-0005-0000-0000-00009A030000}"/>
    <cellStyle name="Normal 7 4" xfId="921" xr:uid="{00000000-0005-0000-0000-00009B030000}"/>
    <cellStyle name="Normal 7 4 2" xfId="922" xr:uid="{00000000-0005-0000-0000-00009C030000}"/>
    <cellStyle name="Normal 7 5" xfId="923" xr:uid="{00000000-0005-0000-0000-00009D030000}"/>
    <cellStyle name="Normal 7 6" xfId="924" xr:uid="{00000000-0005-0000-0000-00009E030000}"/>
    <cellStyle name="Normal 8" xfId="925" xr:uid="{00000000-0005-0000-0000-00009F030000}"/>
    <cellStyle name="Normal 8 2" xfId="926" xr:uid="{00000000-0005-0000-0000-0000A0030000}"/>
    <cellStyle name="Normal 8 3" xfId="927" xr:uid="{00000000-0005-0000-0000-0000A1030000}"/>
    <cellStyle name="Normal 9" xfId="928" xr:uid="{00000000-0005-0000-0000-0000A2030000}"/>
    <cellStyle name="Normal 9 2" xfId="929" xr:uid="{00000000-0005-0000-0000-0000A3030000}"/>
    <cellStyle name="Normal 9 3" xfId="930" xr:uid="{00000000-0005-0000-0000-0000A4030000}"/>
    <cellStyle name="Normal_16VSAFAS" xfId="931" xr:uid="{00000000-0005-0000-0000-0000A5030000}"/>
    <cellStyle name="Normal_20VSAFAS3-5p" xfId="932" xr:uid="{00000000-0005-0000-0000-0000A8030000}"/>
    <cellStyle name="Normal_3VSAFASpp" xfId="933" xr:uid="{00000000-0005-0000-0000-0000AB030000}"/>
    <cellStyle name="Normal_4VSAFASpp" xfId="934" xr:uid="{00000000-0005-0000-0000-0000AC030000}"/>
    <cellStyle name="Normal_5VSAFASpp" xfId="935" xr:uid="{00000000-0005-0000-0000-0000AD030000}"/>
    <cellStyle name="Normal_9_VSAFAS_priedai" xfId="936" xr:uid="{00000000-0005-0000-0000-0000AE030000}"/>
    <cellStyle name="Normal_VSAKIS-uzsakymas nr.14-3 priedas_Koreguoti konfiguravimo priedai ir parametrai" xfId="937" xr:uid="{00000000-0005-0000-0000-0000AF030000}"/>
    <cellStyle name="Note" xfId="938" xr:uid="{00000000-0005-0000-0000-0000B0030000}"/>
    <cellStyle name="Note 10" xfId="939" xr:uid="{00000000-0005-0000-0000-0000B1030000}"/>
    <cellStyle name="Note 2" xfId="940" xr:uid="{00000000-0005-0000-0000-0000B2030000}"/>
    <cellStyle name="Note 2 2" xfId="941" xr:uid="{00000000-0005-0000-0000-0000B3030000}"/>
    <cellStyle name="Note 2 3" xfId="942" xr:uid="{00000000-0005-0000-0000-0000B4030000}"/>
    <cellStyle name="Note 3" xfId="943" xr:uid="{00000000-0005-0000-0000-0000B5030000}"/>
    <cellStyle name="Note 3 2" xfId="944" xr:uid="{00000000-0005-0000-0000-0000B6030000}"/>
    <cellStyle name="Note 3 3" xfId="945" xr:uid="{00000000-0005-0000-0000-0000B7030000}"/>
    <cellStyle name="Note 4" xfId="946" xr:uid="{00000000-0005-0000-0000-0000B8030000}"/>
    <cellStyle name="Note 4 2" xfId="947" xr:uid="{00000000-0005-0000-0000-0000B9030000}"/>
    <cellStyle name="Note 4 3" xfId="948" xr:uid="{00000000-0005-0000-0000-0000BA030000}"/>
    <cellStyle name="Note 5" xfId="949" xr:uid="{00000000-0005-0000-0000-0000BB030000}"/>
    <cellStyle name="Note 5 2" xfId="950" xr:uid="{00000000-0005-0000-0000-0000BC030000}"/>
    <cellStyle name="Note 5 3" xfId="951" xr:uid="{00000000-0005-0000-0000-0000BD030000}"/>
    <cellStyle name="Note 6" xfId="952" xr:uid="{00000000-0005-0000-0000-0000BE030000}"/>
    <cellStyle name="Note 6 2" xfId="953" xr:uid="{00000000-0005-0000-0000-0000BF030000}"/>
    <cellStyle name="Note 6 3" xfId="954" xr:uid="{00000000-0005-0000-0000-0000C0030000}"/>
    <cellStyle name="Note 7" xfId="955" xr:uid="{00000000-0005-0000-0000-0000C1030000}"/>
    <cellStyle name="Note 7 2" xfId="956" xr:uid="{00000000-0005-0000-0000-0000C2030000}"/>
    <cellStyle name="Note 7 3" xfId="957" xr:uid="{00000000-0005-0000-0000-0000C3030000}"/>
    <cellStyle name="Note 8" xfId="958" xr:uid="{00000000-0005-0000-0000-0000C4030000}"/>
    <cellStyle name="Note 8 2" xfId="959" xr:uid="{00000000-0005-0000-0000-0000C5030000}"/>
    <cellStyle name="Note 8 3" xfId="960" xr:uid="{00000000-0005-0000-0000-0000C6030000}"/>
    <cellStyle name="Note 9" xfId="961" xr:uid="{00000000-0005-0000-0000-0000C7030000}"/>
    <cellStyle name="Note 9 2" xfId="962" xr:uid="{00000000-0005-0000-0000-0000C8030000}"/>
    <cellStyle name="Note 9 3" xfId="963" xr:uid="{00000000-0005-0000-0000-0000C9030000}"/>
    <cellStyle name="Note_10VSAFAS2,3p" xfId="964" xr:uid="{00000000-0005-0000-0000-0000CA030000}"/>
    <cellStyle name="Output 2" xfId="965" xr:uid="{00000000-0005-0000-0000-0000CB030000}"/>
    <cellStyle name="Output 3" xfId="966" xr:uid="{00000000-0005-0000-0000-0000CC030000}"/>
    <cellStyle name="Output 4" xfId="967" xr:uid="{00000000-0005-0000-0000-0000CD030000}"/>
    <cellStyle name="Output 5" xfId="968" xr:uid="{00000000-0005-0000-0000-0000CE030000}"/>
    <cellStyle name="Output 6" xfId="969" xr:uid="{00000000-0005-0000-0000-0000CF030000}"/>
    <cellStyle name="Output 7" xfId="970" xr:uid="{00000000-0005-0000-0000-0000D0030000}"/>
    <cellStyle name="Output 8" xfId="971" xr:uid="{00000000-0005-0000-0000-0000D1030000}"/>
    <cellStyle name="Output 9" xfId="972" xr:uid="{00000000-0005-0000-0000-0000D2030000}"/>
    <cellStyle name="Paprastas_2009_06_PARAISKA_skatinamuju_paslaugu" xfId="973" xr:uid="{00000000-0005-0000-0000-0000D3030000}"/>
    <cellStyle name="SAPBEXaggData" xfId="974" xr:uid="{00000000-0005-0000-0000-0000D4030000}"/>
    <cellStyle name="SAPBEXaggData 2" xfId="975" xr:uid="{00000000-0005-0000-0000-0000D5030000}"/>
    <cellStyle name="SAPBEXaggDataEmph" xfId="976" xr:uid="{00000000-0005-0000-0000-0000D6030000}"/>
    <cellStyle name="SAPBEXaggItem" xfId="977" xr:uid="{00000000-0005-0000-0000-0000D7030000}"/>
    <cellStyle name="SAPBEXaggItem 2" xfId="978" xr:uid="{00000000-0005-0000-0000-0000D8030000}"/>
    <cellStyle name="SAPBEXaggItemX" xfId="979" xr:uid="{00000000-0005-0000-0000-0000D9030000}"/>
    <cellStyle name="SAPBEXchaText" xfId="980" xr:uid="{00000000-0005-0000-0000-0000DA030000}"/>
    <cellStyle name="SAPBEXchaText 2" xfId="981" xr:uid="{00000000-0005-0000-0000-0000DB030000}"/>
    <cellStyle name="SAPBEXexcBad7" xfId="982" xr:uid="{00000000-0005-0000-0000-0000DC030000}"/>
    <cellStyle name="SAPBEXexcBad7 2" xfId="983" xr:uid="{00000000-0005-0000-0000-0000DD030000}"/>
    <cellStyle name="SAPBEXexcBad8" xfId="984" xr:uid="{00000000-0005-0000-0000-0000DE030000}"/>
    <cellStyle name="SAPBEXexcBad8 2" xfId="985" xr:uid="{00000000-0005-0000-0000-0000DF030000}"/>
    <cellStyle name="SAPBEXexcBad9" xfId="986" xr:uid="{00000000-0005-0000-0000-0000E0030000}"/>
    <cellStyle name="SAPBEXexcBad9 2" xfId="987" xr:uid="{00000000-0005-0000-0000-0000E1030000}"/>
    <cellStyle name="SAPBEXexcCritical4" xfId="988" xr:uid="{00000000-0005-0000-0000-0000E2030000}"/>
    <cellStyle name="SAPBEXexcCritical4 2" xfId="989" xr:uid="{00000000-0005-0000-0000-0000E3030000}"/>
    <cellStyle name="SAPBEXexcCritical5" xfId="990" xr:uid="{00000000-0005-0000-0000-0000E4030000}"/>
    <cellStyle name="SAPBEXexcCritical5 2" xfId="991" xr:uid="{00000000-0005-0000-0000-0000E5030000}"/>
    <cellStyle name="SAPBEXexcCritical6" xfId="992" xr:uid="{00000000-0005-0000-0000-0000E6030000}"/>
    <cellStyle name="SAPBEXexcCritical6 2" xfId="993" xr:uid="{00000000-0005-0000-0000-0000E7030000}"/>
    <cellStyle name="SAPBEXexcGood1" xfId="994" xr:uid="{00000000-0005-0000-0000-0000E8030000}"/>
    <cellStyle name="SAPBEXexcGood1 2" xfId="995" xr:uid="{00000000-0005-0000-0000-0000E9030000}"/>
    <cellStyle name="SAPBEXexcGood2" xfId="996" xr:uid="{00000000-0005-0000-0000-0000EA030000}"/>
    <cellStyle name="SAPBEXexcGood2 2" xfId="997" xr:uid="{00000000-0005-0000-0000-0000EB030000}"/>
    <cellStyle name="SAPBEXexcGood3" xfId="998" xr:uid="{00000000-0005-0000-0000-0000EC030000}"/>
    <cellStyle name="SAPBEXexcGood3 2" xfId="999" xr:uid="{00000000-0005-0000-0000-0000ED030000}"/>
    <cellStyle name="SAPBEXfilterDrill" xfId="1000" xr:uid="{00000000-0005-0000-0000-0000EE030000}"/>
    <cellStyle name="SAPBEXfilterDrill 2" xfId="1001" xr:uid="{00000000-0005-0000-0000-0000EF030000}"/>
    <cellStyle name="SAPBEXfilterItem" xfId="1002" xr:uid="{00000000-0005-0000-0000-0000F0030000}"/>
    <cellStyle name="SAPBEXfilterItem 2" xfId="1003" xr:uid="{00000000-0005-0000-0000-0000F1030000}"/>
    <cellStyle name="SAPBEXfilterItem 2 2" xfId="1004" xr:uid="{00000000-0005-0000-0000-0000F2030000}"/>
    <cellStyle name="SAPBEXfilterItem 2 3" xfId="1005" xr:uid="{00000000-0005-0000-0000-0000F3030000}"/>
    <cellStyle name="SAPBEXfilterItem 3" xfId="1006" xr:uid="{00000000-0005-0000-0000-0000F4030000}"/>
    <cellStyle name="SAPBEXfilterItem 4" xfId="1007" xr:uid="{00000000-0005-0000-0000-0000F5030000}"/>
    <cellStyle name="SAPBEXfilterText" xfId="1008" xr:uid="{00000000-0005-0000-0000-0000F6030000}"/>
    <cellStyle name="SAPBEXfilterText 2" xfId="1009" xr:uid="{00000000-0005-0000-0000-0000F7030000}"/>
    <cellStyle name="SAPBEXfilterText 2 2" xfId="1010" xr:uid="{00000000-0005-0000-0000-0000F8030000}"/>
    <cellStyle name="SAPBEXfilterText 2 3" xfId="1011" xr:uid="{00000000-0005-0000-0000-0000F9030000}"/>
    <cellStyle name="SAPBEXfilterText 3" xfId="1012" xr:uid="{00000000-0005-0000-0000-0000FA030000}"/>
    <cellStyle name="SAPBEXfilterText 4" xfId="1013" xr:uid="{00000000-0005-0000-0000-0000FB030000}"/>
    <cellStyle name="SAPBEXformats" xfId="1014" xr:uid="{00000000-0005-0000-0000-0000FC030000}"/>
    <cellStyle name="SAPBEXformats 2" xfId="1015" xr:uid="{00000000-0005-0000-0000-0000FD030000}"/>
    <cellStyle name="SAPBEXheaderItem" xfId="1016" xr:uid="{00000000-0005-0000-0000-0000FE030000}"/>
    <cellStyle name="SAPBEXheaderItem 2" xfId="1017" xr:uid="{00000000-0005-0000-0000-0000FF030000}"/>
    <cellStyle name="SAPBEXheaderText" xfId="1018" xr:uid="{00000000-0005-0000-0000-000000040000}"/>
    <cellStyle name="SAPBEXheaderText 2" xfId="1019" xr:uid="{00000000-0005-0000-0000-000001040000}"/>
    <cellStyle name="SAPBEXHLevel0" xfId="1020" xr:uid="{00000000-0005-0000-0000-000002040000}"/>
    <cellStyle name="SAPBEXHLevel0 2" xfId="1021" xr:uid="{00000000-0005-0000-0000-000003040000}"/>
    <cellStyle name="SAPBEXHLevel0X" xfId="1022" xr:uid="{00000000-0005-0000-0000-000004040000}"/>
    <cellStyle name="SAPBEXHLevel0X 2" xfId="1023" xr:uid="{00000000-0005-0000-0000-000005040000}"/>
    <cellStyle name="SAPBEXHLevel0X 3" xfId="1024" xr:uid="{00000000-0005-0000-0000-000006040000}"/>
    <cellStyle name="SAPBEXHLevel1" xfId="1025" xr:uid="{00000000-0005-0000-0000-000007040000}"/>
    <cellStyle name="SAPBEXHLevel1 2" xfId="1026" xr:uid="{00000000-0005-0000-0000-000008040000}"/>
    <cellStyle name="SAPBEXHLevel1X" xfId="1027" xr:uid="{00000000-0005-0000-0000-000009040000}"/>
    <cellStyle name="SAPBEXHLevel1X 2" xfId="1028" xr:uid="{00000000-0005-0000-0000-00000A040000}"/>
    <cellStyle name="SAPBEXHLevel1X 3" xfId="1029" xr:uid="{00000000-0005-0000-0000-00000B040000}"/>
    <cellStyle name="SAPBEXHLevel2" xfId="1030" xr:uid="{00000000-0005-0000-0000-00000C040000}"/>
    <cellStyle name="SAPBEXHLevel2 2" xfId="1031" xr:uid="{00000000-0005-0000-0000-00000D040000}"/>
    <cellStyle name="SAPBEXHLevel2X" xfId="1032" xr:uid="{00000000-0005-0000-0000-00000E040000}"/>
    <cellStyle name="SAPBEXHLevel2X 2" xfId="1033" xr:uid="{00000000-0005-0000-0000-00000F040000}"/>
    <cellStyle name="SAPBEXHLevel2X 3" xfId="1034" xr:uid="{00000000-0005-0000-0000-000010040000}"/>
    <cellStyle name="SAPBEXHLevel3" xfId="1035" xr:uid="{00000000-0005-0000-0000-000011040000}"/>
    <cellStyle name="SAPBEXHLevel3 2" xfId="1036" xr:uid="{00000000-0005-0000-0000-000012040000}"/>
    <cellStyle name="SAPBEXHLevel3X" xfId="1037" xr:uid="{00000000-0005-0000-0000-000013040000}"/>
    <cellStyle name="SAPBEXHLevel3X 2" xfId="1038" xr:uid="{00000000-0005-0000-0000-000014040000}"/>
    <cellStyle name="SAPBEXHLevel3X 3" xfId="1039" xr:uid="{00000000-0005-0000-0000-000015040000}"/>
    <cellStyle name="SAPBEXinputData" xfId="1040" xr:uid="{00000000-0005-0000-0000-000016040000}"/>
    <cellStyle name="SAPBEXinputData 2" xfId="1041" xr:uid="{00000000-0005-0000-0000-000017040000}"/>
    <cellStyle name="SAPBEXinputData 3" xfId="1042" xr:uid="{00000000-0005-0000-0000-000018040000}"/>
    <cellStyle name="SAPBEXItemHeader" xfId="1043" xr:uid="{00000000-0005-0000-0000-000019040000}"/>
    <cellStyle name="SAPBEXresData" xfId="1044" xr:uid="{00000000-0005-0000-0000-00001A040000}"/>
    <cellStyle name="SAPBEXresDataEmph" xfId="1045" xr:uid="{00000000-0005-0000-0000-00001B040000}"/>
    <cellStyle name="SAPBEXresItem" xfId="1046" xr:uid="{00000000-0005-0000-0000-00001C040000}"/>
    <cellStyle name="SAPBEXresItemX" xfId="1047" xr:uid="{00000000-0005-0000-0000-00001D040000}"/>
    <cellStyle name="SAPBEXstdData" xfId="1048" xr:uid="{00000000-0005-0000-0000-00001E040000}"/>
    <cellStyle name="SAPBEXstdData 2" xfId="1049" xr:uid="{00000000-0005-0000-0000-00001F040000}"/>
    <cellStyle name="SAPBEXstdDataEmph" xfId="1050" xr:uid="{00000000-0005-0000-0000-000020040000}"/>
    <cellStyle name="SAPBEXstdItem" xfId="1051" xr:uid="{00000000-0005-0000-0000-000021040000}"/>
    <cellStyle name="SAPBEXstdItem 2" xfId="1052" xr:uid="{00000000-0005-0000-0000-000022040000}"/>
    <cellStyle name="SAPBEXstdItemX" xfId="1053" xr:uid="{00000000-0005-0000-0000-000023040000}"/>
    <cellStyle name="SAPBEXtitle" xfId="1054" xr:uid="{00000000-0005-0000-0000-000024040000}"/>
    <cellStyle name="SAPBEXunassignedItem" xfId="1055" xr:uid="{00000000-0005-0000-0000-000025040000}"/>
    <cellStyle name="SAPBEXunassignedItem 2" xfId="1056" xr:uid="{00000000-0005-0000-0000-000026040000}"/>
    <cellStyle name="SAPBEXundefined" xfId="1057" xr:uid="{00000000-0005-0000-0000-000027040000}"/>
    <cellStyle name="Sheet Title" xfId="1058" xr:uid="{00000000-0005-0000-0000-000028040000}"/>
    <cellStyle name="STYL1 - Style1" xfId="1059" xr:uid="{00000000-0005-0000-0000-000029040000}"/>
    <cellStyle name="STYL1 - Style1 2" xfId="1060" xr:uid="{00000000-0005-0000-0000-00002A040000}"/>
    <cellStyle name="STYL1 - Style1 3" xfId="1061" xr:uid="{00000000-0005-0000-0000-00002B040000}"/>
    <cellStyle name="Stilius 1" xfId="1062" xr:uid="{00000000-0005-0000-0000-00002C040000}"/>
    <cellStyle name="Table Heading" xfId="1063" xr:uid="{00000000-0005-0000-0000-00002D040000}"/>
    <cellStyle name="Total 2" xfId="1064" xr:uid="{00000000-0005-0000-0000-00002E040000}"/>
    <cellStyle name="Total 2 2" xfId="1065" xr:uid="{00000000-0005-0000-0000-00002F040000}"/>
    <cellStyle name="Total 3" xfId="1066" xr:uid="{00000000-0005-0000-0000-000030040000}"/>
    <cellStyle name="Total 3 2" xfId="1067" xr:uid="{00000000-0005-0000-0000-000031040000}"/>
    <cellStyle name="Total 4" xfId="1068" xr:uid="{00000000-0005-0000-0000-000032040000}"/>
    <cellStyle name="Total 4 2" xfId="1069" xr:uid="{00000000-0005-0000-0000-000033040000}"/>
    <cellStyle name="Total 5" xfId="1070" xr:uid="{00000000-0005-0000-0000-000034040000}"/>
    <cellStyle name="Total 5 2" xfId="1071" xr:uid="{00000000-0005-0000-0000-000035040000}"/>
    <cellStyle name="Total 6" xfId="1072" xr:uid="{00000000-0005-0000-0000-000036040000}"/>
    <cellStyle name="Total 6 2" xfId="1073" xr:uid="{00000000-0005-0000-0000-000037040000}"/>
    <cellStyle name="Total 7" xfId="1074" xr:uid="{00000000-0005-0000-0000-000038040000}"/>
    <cellStyle name="Total 7 2" xfId="1075" xr:uid="{00000000-0005-0000-0000-000039040000}"/>
    <cellStyle name="Total 8" xfId="1076" xr:uid="{00000000-0005-0000-0000-00003A040000}"/>
    <cellStyle name="Total 8 2" xfId="1077" xr:uid="{00000000-0005-0000-0000-00003B040000}"/>
    <cellStyle name="Total 9" xfId="1078" xr:uid="{00000000-0005-0000-0000-00003C040000}"/>
    <cellStyle name="Total 9 2" xfId="1079" xr:uid="{00000000-0005-0000-0000-00003D040000}"/>
    <cellStyle name="Valiuta 2" xfId="1092" xr:uid="{00000000-0005-0000-0000-00003F040000}"/>
    <cellStyle name="Valiuta 3" xfId="1090" xr:uid="{00000000-0005-0000-0000-000040040000}"/>
    <cellStyle name="Warning Text 2" xfId="1080" xr:uid="{00000000-0005-0000-0000-000041040000}"/>
    <cellStyle name="Warning Text 3" xfId="1081" xr:uid="{00000000-0005-0000-0000-000042040000}"/>
    <cellStyle name="Warning Text 4" xfId="1082" xr:uid="{00000000-0005-0000-0000-000043040000}"/>
    <cellStyle name="Warning Text 5" xfId="1083" xr:uid="{00000000-0005-0000-0000-000044040000}"/>
    <cellStyle name="Warning Text 6" xfId="1084" xr:uid="{00000000-0005-0000-0000-000045040000}"/>
    <cellStyle name="Warning Text 7" xfId="1085" xr:uid="{00000000-0005-0000-0000-000046040000}"/>
    <cellStyle name="Warning Text 8" xfId="1086" xr:uid="{00000000-0005-0000-0000-000047040000}"/>
    <cellStyle name="Warning Text 9" xfId="1087" xr:uid="{00000000-0005-0000-0000-000048040000}"/>
    <cellStyle name="Обычный_FAS_primary docs_MM_SD" xfId="1088" xr:uid="{00000000-0005-0000-0000-00004904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tvilnmeyfp02\data\Clients\Lietuvos%20muitine\RAS\2008\FAS%20diegimas\Fieldwork\Analysis\Ataskaitu%20paketas\MD_FAS_Ataskaitu_paketas_2008%2001%2030%20-%20G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ąrašas"/>
      <sheetName val="Table"/>
      <sheetName val="Vlist"/>
      <sheetName val="Grupės derinimui iki 10 15"/>
      <sheetName val="Audito ID detalūs"/>
      <sheetName val="Tarpinės sąskaitos"/>
      <sheetName val="Eliminavimo informacija"/>
      <sheetName val="Eliminavimo grupės"/>
      <sheetName val="Grupės derinimui"/>
      <sheetName val="D-E01-A-ZF"/>
      <sheetName val="D-E01-B-ZF"/>
      <sheetName val="D-E01-C-ZF"/>
      <sheetName val="D-E01-D-ZF"/>
      <sheetName val="D-E01-E-ZF"/>
      <sheetName val="D-E01-F-ZF"/>
      <sheetName val="D-E01-G-ZF"/>
      <sheetName val="D-E01-H-ZF"/>
      <sheetName val="D-E02-A-ZF"/>
      <sheetName val="D-E02-B-ZF"/>
      <sheetName val="D-E02-C-ZF"/>
      <sheetName val="D-E02-D-ZF"/>
      <sheetName val="D-E02-E-ZF"/>
      <sheetName val="D-E02-F-ZF"/>
      <sheetName val="D-E02-G-ZF"/>
      <sheetName val="D-E02-H-ZF"/>
      <sheetName val="D-E02-I-ZF"/>
      <sheetName val="D-E02-J-ZF"/>
      <sheetName val="D-E02-K-ZF"/>
      <sheetName val="D-E03-A-ZF"/>
      <sheetName val="D-E03-B-ZF"/>
      <sheetName val="D-E03-C-ZF"/>
      <sheetName val="D-E03-D-ZF"/>
      <sheetName val="D-E03-E-ZF"/>
      <sheetName val="D-E03-F-ZF"/>
      <sheetName val="D-E03-G-ZF"/>
      <sheetName val="D-E04-A-ZF"/>
      <sheetName val="D-E04-B-ZF"/>
      <sheetName val="D-E05-A-ZF"/>
      <sheetName val="D-E05-B-ZF"/>
      <sheetName val="D-E05-C-ZF"/>
      <sheetName val="D-E05-D-ZF"/>
      <sheetName val="D-E05-E-ZF"/>
      <sheetName val="D-E05-F-ZF"/>
      <sheetName val="Sąrašas iki 1015"/>
      <sheetName val="D-E06-A-ZF"/>
      <sheetName val="D-E06-B-ZF"/>
      <sheetName val="D-E06-C-ZF"/>
      <sheetName val="D-E06-D-ZF"/>
      <sheetName val="D-E06-E-ZF"/>
      <sheetName val="D-E06-F-ZF"/>
      <sheetName val="D-E07-A-ZF"/>
      <sheetName val="D-E07-B-ZF"/>
      <sheetName val="D-E08-A-ZF"/>
      <sheetName val="D-E08-B-ZF"/>
      <sheetName val="D-E08-C-ZF"/>
      <sheetName val="D-E08-D-ZF"/>
      <sheetName val="D-E09-A-ZF"/>
      <sheetName val="D-E09-B-ZF"/>
      <sheetName val="D-E09-C-ZF"/>
      <sheetName val="D-E09-D-ZF"/>
      <sheetName val="D-E09-E-ZF"/>
      <sheetName val="D-E09-F-ZF"/>
      <sheetName val="D-E09-G-ZF"/>
      <sheetName val="D-E09-H-ZF"/>
      <sheetName val="D-E10-A-ZF"/>
      <sheetName val="D-E10-B-ZF"/>
      <sheetName val="D-E10-C-ZF"/>
      <sheetName val="D-E10-D-ZF"/>
      <sheetName val="D-E10-E-ZF"/>
      <sheetName val="D-E10-F-ZF"/>
      <sheetName val="D-E10-G-ZF"/>
      <sheetName val="D-E10-H-ZF"/>
      <sheetName val="D-E10-I-ZF"/>
      <sheetName val="D-E10-J-ZF"/>
      <sheetName val="D-E10-K-ZF"/>
      <sheetName val="D-E10-L-ZF"/>
      <sheetName val="D-E11-A-ZF"/>
      <sheetName val="D-E11-B-ZF"/>
      <sheetName val="D-E11-C-ZF"/>
      <sheetName val="D-E11-D-ZF"/>
      <sheetName val="D-E11-E-ZF"/>
      <sheetName val="D-E11-F-ZF"/>
      <sheetName val="D-E12-A-ZF"/>
      <sheetName val="D-E12-B-ZF"/>
      <sheetName val="D-E12-C-ZF"/>
      <sheetName val="D-E12-D-ZF"/>
      <sheetName val="D-E12-E-ZF"/>
      <sheetName val="D-E12-F-ZF"/>
      <sheetName val="D-E13-A-ZF"/>
      <sheetName val="D-E13-B-ZF"/>
      <sheetName val="D-E13-C-ZF"/>
      <sheetName val="D-E14-A-ZF"/>
      <sheetName val="D-E14-B-ZF"/>
      <sheetName val="D-E14-C-ZF"/>
      <sheetName val="D-E15-A-ZF"/>
      <sheetName val="D-E15-B-ZF"/>
      <sheetName val="D-E15-C-ZF"/>
      <sheetName val="D-E15-D-ZF"/>
      <sheetName val="D-E15-E-ZF"/>
      <sheetName val="D-E15-F-ZF"/>
      <sheetName val="D-E16-A-ZF"/>
      <sheetName val="D-E16-B-ZF"/>
      <sheetName val="D-E16-C-ZF"/>
      <sheetName val="D-E16-D-ZF"/>
      <sheetName val="D-E16-E-ZF"/>
      <sheetName val="D-E16-F-ZF"/>
      <sheetName val="Audito ID"/>
      <sheetName val="Eliminavimo grupių sarašas"/>
      <sheetName val="Eliminavimo taisykles"/>
      <sheetName val="Sąrašas formų"/>
      <sheetName val="D-E24-A-PL"/>
      <sheetName val="D-E24-B-PL"/>
      <sheetName val="D-E24-C-PL"/>
      <sheetName val="D-E24-D-PL"/>
      <sheetName val="Eliminavimo taisyklės"/>
      <sheetName val="D-E27-A-ZF"/>
      <sheetName val="D-E28-A-ZF"/>
      <sheetName val="D-E29-A-ZF"/>
      <sheetName val="D-E30-A-ZF"/>
      <sheetName val="D-E30-B-ZF"/>
      <sheetName val="D-E31-A-ZF"/>
      <sheetName val="D-E33-A-ZF "/>
      <sheetName val="BExRepositorySheet"/>
      <sheetName val="Titulinis"/>
      <sheetName val="Perziuros"/>
      <sheetName val="Turinys"/>
      <sheetName val="Terminai"/>
      <sheetName val="Įvadas"/>
      <sheetName val="Reglamentuotos ataskaitos"/>
      <sheetName val="TUR-002"/>
      <sheetName val="TUR-017"/>
      <sheetName val="TUR-018"/>
      <sheetName val="MGS-004"/>
      <sheetName val="Veiklos ataskaitos"/>
      <sheetName val="A-FIP-001"/>
      <sheetName val="A-FIP-002"/>
      <sheetName val="A-FIP-003"/>
      <sheetName val="A-FIP-004"/>
      <sheetName val="A-FIP-005"/>
      <sheetName val="A-FIP-006"/>
      <sheetName val="A-FIP-007"/>
      <sheetName val="A-FIP-008"/>
      <sheetName val="A-PER-002"/>
      <sheetName val="A-PER-003"/>
      <sheetName val="A-PER-005"/>
      <sheetName val="A-PER-006"/>
      <sheetName val="A-PER-008"/>
      <sheetName val="A-PER-011"/>
      <sheetName val="A-PER-021"/>
      <sheetName val="A-PER-022"/>
      <sheetName val="A-PER-030"/>
      <sheetName val="A-PER-033"/>
      <sheetName val="A-TUR-001"/>
      <sheetName val="A-TUR-002"/>
      <sheetName val="A-TUR-003"/>
      <sheetName val="A-TUR-004"/>
      <sheetName val="A-TUR-005"/>
      <sheetName val="A-TUR-006"/>
      <sheetName val="A-TUR-007"/>
      <sheetName val="A-TUR-008"/>
      <sheetName val="A-TUR-009"/>
      <sheetName val="A-TUR-010"/>
      <sheetName val="A-TUR-011"/>
      <sheetName val="A-TUR-013"/>
      <sheetName val="A-TUR-012"/>
      <sheetName val="A-TUR-014"/>
      <sheetName val="A-TUR-016"/>
      <sheetName val="A-PIR-001"/>
      <sheetName val="A-PIR-002"/>
      <sheetName val="A-PIR-003"/>
      <sheetName val="A-PIR-004"/>
      <sheetName val="A-PIR-005"/>
      <sheetName val="A-PAR-001"/>
      <sheetName val="A-GMS-001"/>
      <sheetName val="A-GMS-002"/>
      <sheetName val="A-GMS-003"/>
      <sheetName val="A-GMS-004"/>
      <sheetName val="A-GMS-005"/>
      <sheetName val="A-GMS-006"/>
      <sheetName val="A-GMS-007"/>
      <sheetName val="A-GMS-008"/>
      <sheetName val="A-FIM-002"/>
      <sheetName val="A-FIM-003"/>
      <sheetName val="A-FIM-004"/>
      <sheetName val="A-BEA-005"/>
      <sheetName val="A-BEA-006"/>
      <sheetName val="A-BEA-007"/>
      <sheetName val="A-FVA-001"/>
      <sheetName val="Pirminiai dokumentai"/>
      <sheetName val="F-PER-037"/>
      <sheetName val="F-PER-041"/>
      <sheetName val="F-PER-042"/>
      <sheetName val="F-PER-046"/>
      <sheetName val="F-PER-049"/>
      <sheetName val="F-TUR-003"/>
      <sheetName val="F-TUR-006"/>
      <sheetName val="F-TUR-007"/>
      <sheetName val="F-TUR-008"/>
      <sheetName val="F-TUR-009"/>
      <sheetName val="F-TUR-012"/>
      <sheetName val="F-TUR-013"/>
      <sheetName val="F-TUR-016"/>
      <sheetName val="F-TUR-017"/>
      <sheetName val="F-TUR-018"/>
      <sheetName val="F-TUR-019"/>
      <sheetName val="F-TUR-20"/>
      <sheetName val="F-PIR-001"/>
      <sheetName val="F-PIR-002"/>
      <sheetName val="F-PIR-003"/>
      <sheetName val="F-PIR-004"/>
      <sheetName val="F-PIR-005"/>
      <sheetName val="F-PIR-006"/>
      <sheetName val="F-PIR-007"/>
      <sheetName val="F-PAR-001"/>
      <sheetName val="F-PAR-002"/>
      <sheetName val="F-PAR-003"/>
      <sheetName val="F-PAR-004"/>
      <sheetName val="F-MGS-001"/>
      <sheetName val="F-MGS-004"/>
      <sheetName val="F-MGS-005"/>
      <sheetName val="F-MGS-006"/>
      <sheetName val="F-MGS-007"/>
      <sheetName val="F-FIM-001"/>
      <sheetName val="F-FIM-002"/>
      <sheetName val="F-FIM-003"/>
      <sheetName val="F-BEA-001"/>
      <sheetName val="1 Priedas"/>
      <sheetName val="Graph"/>
      <sheetName val="Trumpiniai"/>
      <sheetName val="ABBY"/>
      <sheetName val="Kitos veiklos atask_pvz"/>
      <sheetName val="Pirminiai dok_pvz"/>
      <sheetName val="PL-01"/>
      <sheetName val="SF-01"/>
      <sheetName val="Reikalavimai"/>
      <sheetName val="Klausimynas"/>
      <sheetName val="1 Atsakomybės ženklas"/>
      <sheetName val="2 Kokybės pažymėjimas"/>
      <sheetName val="3 Įspaudavimas"/>
      <sheetName val="Darbinis lapas"/>
      <sheetName val="1 Daugiabučio bendrija"/>
      <sheetName val="2 Kaimo tur.sodyba"/>
      <sheetName val="3 Higienos norma stovykl."/>
      <sheetName val="4 Mokinių maitinimo aprasas"/>
      <sheetName val="5 Higienos norma ikimokyklinio"/>
      <sheetName val="6 Maisto higiena"/>
    </sheetNames>
    <sheetDataSet>
      <sheetData sheetId="0"/>
      <sheetData sheetId="1"/>
      <sheetData sheetId="2">
        <row r="2">
          <cell r="A2" t="str">
            <v>Ataskaitos kitoms įstaigoms</v>
          </cell>
        </row>
        <row r="3">
          <cell r="A3" t="str">
            <v>Biudžeto vykdymo ataskaitos</v>
          </cell>
        </row>
        <row r="4">
          <cell r="A4" t="str">
            <v>Finansinė atskaitomybė</v>
          </cell>
        </row>
        <row r="5">
          <cell r="A5" t="str">
            <v>Finansinės priežiūros ataskaitos</v>
          </cell>
        </row>
        <row r="6">
          <cell r="A6" t="str">
            <v>Mokestinės ataskaitos</v>
          </cell>
        </row>
        <row r="7">
          <cell r="A7" t="str">
            <v>Pirkimų ataskaitos</v>
          </cell>
        </row>
        <row r="8">
          <cell r="A8" t="str">
            <v>Pirminiai dokumentai</v>
          </cell>
        </row>
        <row r="9">
          <cell r="A9" t="str">
            <v>Sanglaudos fondo lėšų ataskaitos</v>
          </cell>
        </row>
        <row r="10">
          <cell r="A10" t="str">
            <v>Statistikos ataskaitos</v>
          </cell>
        </row>
        <row r="11">
          <cell r="A11" t="str">
            <v>Valstybinis socialinis draudimas</v>
          </cell>
        </row>
        <row r="12">
          <cell r="A12" t="str">
            <v>Veiklos ataskaitos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inis"/>
      <sheetName val="Perziuros"/>
      <sheetName val="Trumpiniai"/>
      <sheetName val="Įvadas"/>
      <sheetName val="TA reglamentuotos atask_1 dalis"/>
      <sheetName val="TA reglamentuotos atask_2 dalis"/>
      <sheetName val="Kitos veiklos atask_1 dalis"/>
      <sheetName val="Kitos veiklos atask_2 dalis"/>
      <sheetName val="Pirminiai dok_1 dalis"/>
      <sheetName val="Pirminiai dok_2 dalis"/>
      <sheetName val="DU-01 (dokumento forma)"/>
      <sheetName val="Sheet1"/>
      <sheetName val="TA_reglamentuotos_atask_1_dalis"/>
      <sheetName val="TA_reglamentuotos_atask_2_dalis"/>
      <sheetName val="Kitos_veiklos_atask_1_dalis"/>
      <sheetName val="Kitos_veiklos_atask_2_dalis"/>
      <sheetName val="Pirminiai_dok_1_dalis"/>
      <sheetName val="Pirminiai_dok_2_dalis"/>
      <sheetName val="DU-01_(dokumento_forma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Pavyzdinė</v>
          </cell>
        </row>
        <row r="3">
          <cell r="A3" t="str">
            <v>Gauta</v>
          </cell>
        </row>
        <row r="4">
          <cell r="A4" t="str">
            <v>Derinimui</v>
          </cell>
        </row>
        <row r="5">
          <cell r="A5" t="str">
            <v>Patvirtinta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22"/>
  <sheetViews>
    <sheetView showGridLines="0" view="pageBreakPreview" topLeftCell="A91" zoomScaleNormal="100" zoomScaleSheetLayoutView="100" workbookViewId="0">
      <selection activeCell="D99" sqref="D99"/>
    </sheetView>
  </sheetViews>
  <sheetFormatPr defaultRowHeight="12.75"/>
  <cols>
    <col min="1" max="1" width="10.5703125" style="14" customWidth="1"/>
    <col min="2" max="2" width="3.140625" style="15" customWidth="1"/>
    <col min="3" max="3" width="2.7109375" style="15" customWidth="1"/>
    <col min="4" max="4" width="59" style="15" customWidth="1"/>
    <col min="5" max="5" width="7.7109375" style="13" customWidth="1"/>
    <col min="6" max="6" width="11.85546875" style="14" customWidth="1"/>
    <col min="7" max="7" width="12.85546875" style="14" customWidth="1"/>
    <col min="8" max="16384" width="9.140625" style="14"/>
  </cols>
  <sheetData>
    <row r="1" spans="1:7">
      <c r="B1" s="258"/>
      <c r="C1" s="258"/>
      <c r="D1" s="258"/>
      <c r="E1" s="28"/>
    </row>
    <row r="2" spans="1:7" ht="12.75" customHeight="1">
      <c r="B2" s="258"/>
      <c r="C2" s="258"/>
      <c r="D2" s="258"/>
      <c r="E2" s="560" t="s">
        <v>560</v>
      </c>
      <c r="F2" s="561"/>
      <c r="G2" s="561"/>
    </row>
    <row r="3" spans="1:7">
      <c r="B3" s="258"/>
      <c r="C3" s="258"/>
      <c r="D3" s="258"/>
      <c r="E3" s="562" t="s">
        <v>533</v>
      </c>
      <c r="F3" s="563"/>
      <c r="G3" s="563"/>
    </row>
    <row r="4" spans="1:7">
      <c r="B4" s="258"/>
      <c r="C4" s="258"/>
      <c r="D4" s="258"/>
      <c r="E4" s="258"/>
    </row>
    <row r="5" spans="1:7" ht="12.75" customHeight="1">
      <c r="A5" s="570" t="s">
        <v>645</v>
      </c>
      <c r="B5" s="571"/>
      <c r="C5" s="571"/>
      <c r="D5" s="571"/>
      <c r="E5" s="571"/>
      <c r="F5" s="572"/>
      <c r="G5" s="572"/>
    </row>
    <row r="6" spans="1:7">
      <c r="A6" s="573"/>
      <c r="B6" s="573"/>
      <c r="C6" s="573"/>
      <c r="D6" s="573"/>
      <c r="E6" s="573"/>
      <c r="F6" s="573"/>
      <c r="G6" s="573"/>
    </row>
    <row r="7" spans="1:7" ht="12.75" customHeight="1">
      <c r="A7" s="564" t="s">
        <v>746</v>
      </c>
      <c r="B7" s="565"/>
      <c r="C7" s="565"/>
      <c r="D7" s="565"/>
      <c r="E7" s="565"/>
      <c r="F7" s="566"/>
      <c r="G7" s="566"/>
    </row>
    <row r="8" spans="1:7" ht="12.75" customHeight="1">
      <c r="A8" s="567" t="s">
        <v>770</v>
      </c>
      <c r="B8" s="568"/>
      <c r="C8" s="568"/>
      <c r="D8" s="568"/>
      <c r="E8" s="568"/>
      <c r="F8" s="569"/>
      <c r="G8" s="569"/>
    </row>
    <row r="9" spans="1:7" ht="12.75" customHeight="1">
      <c r="A9" s="592" t="s">
        <v>747</v>
      </c>
      <c r="B9" s="593"/>
      <c r="C9" s="593"/>
      <c r="D9" s="593"/>
      <c r="E9" s="593"/>
      <c r="F9" s="594"/>
      <c r="G9" s="594"/>
    </row>
    <row r="10" spans="1:7" ht="12.75" customHeight="1">
      <c r="A10" s="597" t="s">
        <v>764</v>
      </c>
      <c r="B10" s="598"/>
      <c r="C10" s="598"/>
      <c r="D10" s="598"/>
      <c r="E10" s="598"/>
      <c r="F10" s="599"/>
      <c r="G10" s="599"/>
    </row>
    <row r="11" spans="1:7">
      <c r="A11" s="599"/>
      <c r="B11" s="599"/>
      <c r="C11" s="599"/>
      <c r="D11" s="599"/>
      <c r="E11" s="599"/>
      <c r="F11" s="599"/>
      <c r="G11" s="599"/>
    </row>
    <row r="12" spans="1:7" ht="18.75">
      <c r="A12" s="596"/>
      <c r="B12" s="594"/>
      <c r="C12" s="594"/>
      <c r="D12" s="594"/>
      <c r="E12" s="594"/>
      <c r="F12" s="451"/>
      <c r="G12" s="451"/>
    </row>
    <row r="13" spans="1:7" ht="12.75" customHeight="1">
      <c r="A13" s="564" t="s">
        <v>562</v>
      </c>
      <c r="B13" s="565"/>
      <c r="C13" s="565"/>
      <c r="D13" s="565"/>
      <c r="E13" s="565"/>
      <c r="F13" s="566"/>
      <c r="G13" s="566"/>
    </row>
    <row r="14" spans="1:7" ht="12.75" customHeight="1">
      <c r="A14" s="564" t="s">
        <v>765</v>
      </c>
      <c r="B14" s="565"/>
      <c r="C14" s="565"/>
      <c r="D14" s="565"/>
      <c r="E14" s="565"/>
      <c r="F14" s="566"/>
      <c r="G14" s="566"/>
    </row>
    <row r="15" spans="1:7" ht="18.75">
      <c r="A15" s="452"/>
      <c r="B15" s="453"/>
      <c r="C15" s="453"/>
      <c r="D15" s="453"/>
      <c r="E15" s="453"/>
      <c r="F15" s="454"/>
      <c r="G15" s="454"/>
    </row>
    <row r="16" spans="1:7" ht="12.75" customHeight="1">
      <c r="A16" s="592" t="s">
        <v>766</v>
      </c>
      <c r="B16" s="593"/>
      <c r="C16" s="593"/>
      <c r="D16" s="593"/>
      <c r="E16" s="593"/>
      <c r="F16" s="594"/>
      <c r="G16" s="594"/>
    </row>
    <row r="17" spans="1:7" ht="18.75">
      <c r="A17" s="592" t="s">
        <v>563</v>
      </c>
      <c r="B17" s="592"/>
      <c r="C17" s="592"/>
      <c r="D17" s="592"/>
      <c r="E17" s="592"/>
      <c r="F17" s="594"/>
      <c r="G17" s="594"/>
    </row>
    <row r="18" spans="1:7" ht="12.75" customHeight="1">
      <c r="A18" s="452"/>
      <c r="B18" s="455"/>
      <c r="C18" s="455"/>
      <c r="D18" s="595" t="s">
        <v>748</v>
      </c>
      <c r="E18" s="595"/>
      <c r="F18" s="595"/>
      <c r="G18" s="595"/>
    </row>
    <row r="19" spans="1:7" ht="67.5" customHeight="1">
      <c r="A19" s="262" t="s">
        <v>529</v>
      </c>
      <c r="B19" s="578" t="s">
        <v>564</v>
      </c>
      <c r="C19" s="579"/>
      <c r="D19" s="580"/>
      <c r="E19" s="456" t="s">
        <v>565</v>
      </c>
      <c r="F19" s="457" t="s">
        <v>566</v>
      </c>
      <c r="G19" s="457" t="s">
        <v>567</v>
      </c>
    </row>
    <row r="20" spans="1:7" s="15" customFormat="1" ht="12.75" customHeight="1">
      <c r="A20" s="457" t="s">
        <v>568</v>
      </c>
      <c r="B20" s="458" t="s">
        <v>569</v>
      </c>
      <c r="C20" s="459"/>
      <c r="D20" s="460"/>
      <c r="E20" s="461"/>
      <c r="F20" s="462">
        <f>+SUM(F27+F21)</f>
        <v>1634.01</v>
      </c>
      <c r="G20" s="462">
        <f>+SUM(G27+G21)</f>
        <v>1514.84</v>
      </c>
    </row>
    <row r="21" spans="1:7" s="15" customFormat="1" ht="12.75" customHeight="1">
      <c r="A21" s="463" t="s">
        <v>570</v>
      </c>
      <c r="B21" s="464" t="s">
        <v>571</v>
      </c>
      <c r="C21" s="465"/>
      <c r="D21" s="466"/>
      <c r="E21" s="461"/>
      <c r="F21" s="467">
        <f>+SUM(F22:F26)</f>
        <v>0</v>
      </c>
      <c r="G21" s="467">
        <f>+SUM(G22:G26)</f>
        <v>0</v>
      </c>
    </row>
    <row r="22" spans="1:7" s="15" customFormat="1" ht="12.75" customHeight="1">
      <c r="A22" s="468" t="s">
        <v>581</v>
      </c>
      <c r="B22" s="469"/>
      <c r="C22" s="470" t="s">
        <v>646</v>
      </c>
      <c r="D22" s="471"/>
      <c r="E22" s="472"/>
      <c r="F22" s="473"/>
      <c r="G22" s="467"/>
    </row>
    <row r="23" spans="1:7" s="15" customFormat="1" ht="12.75" customHeight="1">
      <c r="A23" s="468" t="s">
        <v>582</v>
      </c>
      <c r="B23" s="469"/>
      <c r="C23" s="470" t="s">
        <v>647</v>
      </c>
      <c r="D23" s="474"/>
      <c r="E23" s="475"/>
      <c r="F23" s="473">
        <v>0</v>
      </c>
      <c r="G23" s="467">
        <v>0</v>
      </c>
    </row>
    <row r="24" spans="1:7" s="15" customFormat="1" ht="12.75" customHeight="1">
      <c r="A24" s="468" t="s">
        <v>613</v>
      </c>
      <c r="B24" s="469"/>
      <c r="C24" s="470" t="s">
        <v>648</v>
      </c>
      <c r="D24" s="474"/>
      <c r="E24" s="475"/>
      <c r="F24" s="473"/>
      <c r="G24" s="467"/>
    </row>
    <row r="25" spans="1:7" s="15" customFormat="1" ht="12.75" customHeight="1">
      <c r="A25" s="468" t="s">
        <v>649</v>
      </c>
      <c r="B25" s="469"/>
      <c r="C25" s="470" t="s">
        <v>650</v>
      </c>
      <c r="D25" s="474"/>
      <c r="E25" s="476"/>
      <c r="F25" s="473"/>
      <c r="G25" s="467"/>
    </row>
    <row r="26" spans="1:7" s="15" customFormat="1" ht="12.75" customHeight="1">
      <c r="A26" s="477" t="s">
        <v>651</v>
      </c>
      <c r="B26" s="469"/>
      <c r="C26" s="478" t="s">
        <v>652</v>
      </c>
      <c r="D26" s="471"/>
      <c r="E26" s="476"/>
      <c r="F26" s="473"/>
      <c r="G26" s="467"/>
    </row>
    <row r="27" spans="1:7" s="15" customFormat="1" ht="12.75" customHeight="1">
      <c r="A27" s="479" t="s">
        <v>572</v>
      </c>
      <c r="B27" s="480" t="s">
        <v>573</v>
      </c>
      <c r="C27" s="481"/>
      <c r="D27" s="482"/>
      <c r="E27" s="476"/>
      <c r="F27" s="473">
        <v>1634.01</v>
      </c>
      <c r="G27" s="467">
        <f>+SUM(G28:G36)</f>
        <v>1514.84</v>
      </c>
    </row>
    <row r="28" spans="1:7" s="15" customFormat="1" ht="12.75" customHeight="1">
      <c r="A28" s="468" t="s">
        <v>616</v>
      </c>
      <c r="B28" s="469"/>
      <c r="C28" s="470" t="s">
        <v>653</v>
      </c>
      <c r="D28" s="474"/>
      <c r="E28" s="475"/>
      <c r="F28" s="473"/>
      <c r="G28" s="467"/>
    </row>
    <row r="29" spans="1:7" s="15" customFormat="1" ht="12.75" customHeight="1">
      <c r="A29" s="468" t="s">
        <v>618</v>
      </c>
      <c r="B29" s="469"/>
      <c r="C29" s="470" t="s">
        <v>654</v>
      </c>
      <c r="D29" s="474"/>
      <c r="E29" s="475"/>
      <c r="F29" s="473"/>
      <c r="G29" s="467"/>
    </row>
    <row r="30" spans="1:7" s="15" customFormat="1" ht="12.75" customHeight="1">
      <c r="A30" s="468" t="s">
        <v>620</v>
      </c>
      <c r="B30" s="469"/>
      <c r="C30" s="470" t="s">
        <v>655</v>
      </c>
      <c r="D30" s="474"/>
      <c r="E30" s="475"/>
      <c r="F30" s="473"/>
      <c r="G30" s="467"/>
    </row>
    <row r="31" spans="1:7" s="15" customFormat="1" ht="12.75" customHeight="1">
      <c r="A31" s="468" t="s">
        <v>622</v>
      </c>
      <c r="B31" s="469"/>
      <c r="C31" s="470" t="s">
        <v>656</v>
      </c>
      <c r="D31" s="474"/>
      <c r="E31" s="475"/>
      <c r="F31" s="473"/>
      <c r="G31" s="467"/>
    </row>
    <row r="32" spans="1:7" s="15" customFormat="1" ht="12.75" customHeight="1">
      <c r="A32" s="468" t="s">
        <v>624</v>
      </c>
      <c r="B32" s="469"/>
      <c r="C32" s="470" t="s">
        <v>657</v>
      </c>
      <c r="D32" s="474"/>
      <c r="E32" s="475"/>
      <c r="F32" s="467">
        <v>0</v>
      </c>
      <c r="G32" s="467">
        <v>0</v>
      </c>
    </row>
    <row r="33" spans="1:7" s="15" customFormat="1" ht="12.75" customHeight="1">
      <c r="A33" s="468" t="s">
        <v>626</v>
      </c>
      <c r="B33" s="469"/>
      <c r="C33" s="470" t="s">
        <v>658</v>
      </c>
      <c r="D33" s="474"/>
      <c r="E33" s="475"/>
      <c r="F33" s="467">
        <v>0</v>
      </c>
      <c r="G33" s="467">
        <v>0</v>
      </c>
    </row>
    <row r="34" spans="1:7" s="15" customFormat="1" ht="12.75" customHeight="1">
      <c r="A34" s="468" t="s">
        <v>628</v>
      </c>
      <c r="B34" s="469"/>
      <c r="C34" s="470" t="s">
        <v>659</v>
      </c>
      <c r="D34" s="474"/>
      <c r="E34" s="475"/>
      <c r="F34" s="467"/>
      <c r="G34" s="467"/>
    </row>
    <row r="35" spans="1:7" s="15" customFormat="1" ht="12.75" customHeight="1">
      <c r="A35" s="468" t="s">
        <v>630</v>
      </c>
      <c r="B35" s="469"/>
      <c r="C35" s="470" t="s">
        <v>660</v>
      </c>
      <c r="D35" s="474"/>
      <c r="E35" s="475"/>
      <c r="F35" s="467">
        <v>1634.01</v>
      </c>
      <c r="G35" s="473">
        <v>1514.84</v>
      </c>
    </row>
    <row r="36" spans="1:7" s="15" customFormat="1" ht="12.75" customHeight="1">
      <c r="A36" s="468" t="s">
        <v>661</v>
      </c>
      <c r="B36" s="263"/>
      <c r="C36" s="483" t="s">
        <v>771</v>
      </c>
      <c r="D36" s="484"/>
      <c r="E36" s="475"/>
      <c r="F36" s="473">
        <v>0</v>
      </c>
      <c r="G36" s="473">
        <v>0</v>
      </c>
    </row>
    <row r="37" spans="1:7" s="15" customFormat="1" ht="12.75" customHeight="1">
      <c r="A37" s="468" t="s">
        <v>633</v>
      </c>
      <c r="B37" s="469"/>
      <c r="C37" s="470" t="s">
        <v>662</v>
      </c>
      <c r="D37" s="474"/>
      <c r="E37" s="476"/>
      <c r="F37" s="473"/>
      <c r="G37" s="473"/>
    </row>
    <row r="38" spans="1:7" s="15" customFormat="1" ht="12.75" customHeight="1">
      <c r="A38" s="463" t="s">
        <v>574</v>
      </c>
      <c r="B38" s="485" t="s">
        <v>575</v>
      </c>
      <c r="C38" s="485"/>
      <c r="D38" s="476"/>
      <c r="E38" s="476"/>
      <c r="F38" s="473"/>
      <c r="G38" s="473"/>
    </row>
    <row r="39" spans="1:7" s="12" customFormat="1" ht="12.75" customHeight="1">
      <c r="A39" s="486" t="s">
        <v>576</v>
      </c>
      <c r="B39" s="272" t="s">
        <v>663</v>
      </c>
      <c r="C39" s="272"/>
      <c r="D39" s="273"/>
      <c r="E39" s="487"/>
      <c r="F39" s="276"/>
      <c r="G39" s="276"/>
    </row>
    <row r="40" spans="1:7" s="15" customFormat="1" ht="12.75" customHeight="1">
      <c r="A40" s="457" t="s">
        <v>577</v>
      </c>
      <c r="B40" s="458" t="s">
        <v>664</v>
      </c>
      <c r="C40" s="459"/>
      <c r="D40" s="460"/>
      <c r="E40" s="475"/>
      <c r="F40" s="473"/>
      <c r="G40" s="473"/>
    </row>
    <row r="41" spans="1:7" s="15" customFormat="1" ht="12.75" customHeight="1">
      <c r="A41" s="262" t="s">
        <v>578</v>
      </c>
      <c r="B41" s="279" t="s">
        <v>579</v>
      </c>
      <c r="C41" s="280"/>
      <c r="D41" s="261"/>
      <c r="E41" s="476"/>
      <c r="F41" s="467">
        <f>+SUM(F42+F48+F49+F57)</f>
        <v>36191.49</v>
      </c>
      <c r="G41" s="473">
        <f>+SUM(G42+G48+G49+G57)</f>
        <v>21948.289999999997</v>
      </c>
    </row>
    <row r="42" spans="1:7" s="15" customFormat="1" ht="12.75" customHeight="1">
      <c r="A42" s="486" t="s">
        <v>570</v>
      </c>
      <c r="B42" s="488" t="s">
        <v>580</v>
      </c>
      <c r="C42" s="489"/>
      <c r="D42" s="490"/>
      <c r="E42" s="476"/>
      <c r="F42" s="473">
        <f>+SUM(F43:F47)</f>
        <v>25882.27</v>
      </c>
      <c r="G42" s="473">
        <f>+SUM(G43:G47)</f>
        <v>19580.419999999998</v>
      </c>
    </row>
    <row r="43" spans="1:7" s="15" customFormat="1" ht="12.75" customHeight="1">
      <c r="A43" s="491" t="s">
        <v>581</v>
      </c>
      <c r="B43" s="263"/>
      <c r="C43" s="483" t="s">
        <v>665</v>
      </c>
      <c r="D43" s="484"/>
      <c r="E43" s="475"/>
      <c r="F43" s="473"/>
      <c r="G43" s="473"/>
    </row>
    <row r="44" spans="1:7" s="15" customFormat="1" ht="12.75" customHeight="1">
      <c r="A44" s="491" t="s">
        <v>582</v>
      </c>
      <c r="B44" s="263"/>
      <c r="C44" s="483" t="s">
        <v>666</v>
      </c>
      <c r="D44" s="484"/>
      <c r="E44" s="475"/>
      <c r="F44" s="467">
        <v>37</v>
      </c>
      <c r="G44" s="473">
        <v>6.48</v>
      </c>
    </row>
    <row r="45" spans="1:7" s="15" customFormat="1" ht="15.75">
      <c r="A45" s="491" t="s">
        <v>613</v>
      </c>
      <c r="B45" s="263"/>
      <c r="C45" s="483" t="s">
        <v>667</v>
      </c>
      <c r="D45" s="484"/>
      <c r="E45" s="475"/>
      <c r="F45" s="473"/>
      <c r="G45" s="473"/>
    </row>
    <row r="46" spans="1:7" s="15" customFormat="1" ht="15.75">
      <c r="A46" s="491" t="s">
        <v>649</v>
      </c>
      <c r="B46" s="263"/>
      <c r="C46" s="483" t="s">
        <v>668</v>
      </c>
      <c r="D46" s="484"/>
      <c r="E46" s="475"/>
      <c r="F46" s="473">
        <v>25845.27</v>
      </c>
      <c r="G46" s="473">
        <v>19573.939999999999</v>
      </c>
    </row>
    <row r="47" spans="1:7" s="15" customFormat="1" ht="12.75" customHeight="1">
      <c r="A47" s="491" t="s">
        <v>651</v>
      </c>
      <c r="B47" s="280"/>
      <c r="C47" s="584" t="s">
        <v>583</v>
      </c>
      <c r="D47" s="585"/>
      <c r="E47" s="475"/>
      <c r="F47" s="473"/>
      <c r="G47" s="473"/>
    </row>
    <row r="48" spans="1:7" s="15" customFormat="1" ht="12.75" customHeight="1">
      <c r="A48" s="486" t="s">
        <v>572</v>
      </c>
      <c r="B48" s="492" t="s">
        <v>584</v>
      </c>
      <c r="C48" s="493"/>
      <c r="D48" s="494"/>
      <c r="E48" s="476"/>
      <c r="F48" s="473">
        <v>2967.52</v>
      </c>
      <c r="G48" s="473">
        <v>477.42</v>
      </c>
    </row>
    <row r="49" spans="1:7" s="15" customFormat="1" ht="12.75" customHeight="1">
      <c r="A49" s="486" t="s">
        <v>574</v>
      </c>
      <c r="B49" s="488" t="s">
        <v>772</v>
      </c>
      <c r="C49" s="489"/>
      <c r="D49" s="490"/>
      <c r="E49" s="476"/>
      <c r="F49" s="467">
        <v>7341.7</v>
      </c>
      <c r="G49" s="473">
        <v>1890.45</v>
      </c>
    </row>
    <row r="50" spans="1:7" s="15" customFormat="1" ht="12.75" customHeight="1">
      <c r="A50" s="491" t="s">
        <v>585</v>
      </c>
      <c r="B50" s="489"/>
      <c r="C50" s="495" t="s">
        <v>586</v>
      </c>
      <c r="D50" s="496"/>
      <c r="E50" s="476"/>
      <c r="F50" s="473"/>
      <c r="G50" s="473"/>
    </row>
    <row r="51" spans="1:7" s="15" customFormat="1" ht="12.75" customHeight="1">
      <c r="A51" s="497" t="s">
        <v>587</v>
      </c>
      <c r="B51" s="263"/>
      <c r="C51" s="483" t="s">
        <v>588</v>
      </c>
      <c r="D51" s="498"/>
      <c r="E51" s="499"/>
      <c r="F51" s="275">
        <v>1382.32</v>
      </c>
      <c r="G51" s="275"/>
    </row>
    <row r="52" spans="1:7" s="15" customFormat="1" ht="12.75" customHeight="1">
      <c r="A52" s="491" t="s">
        <v>589</v>
      </c>
      <c r="B52" s="263"/>
      <c r="C52" s="483" t="s">
        <v>590</v>
      </c>
      <c r="D52" s="484"/>
      <c r="E52" s="500"/>
      <c r="F52" s="467"/>
      <c r="G52" s="467"/>
    </row>
    <row r="53" spans="1:7" s="15" customFormat="1" ht="12.75" customHeight="1">
      <c r="A53" s="491" t="s">
        <v>591</v>
      </c>
      <c r="B53" s="263"/>
      <c r="C53" s="584" t="s">
        <v>592</v>
      </c>
      <c r="D53" s="585"/>
      <c r="E53" s="500"/>
      <c r="F53" s="473"/>
      <c r="G53" s="473"/>
    </row>
    <row r="54" spans="1:7" s="15" customFormat="1" ht="12.75" customHeight="1">
      <c r="A54" s="491" t="s">
        <v>593</v>
      </c>
      <c r="B54" s="263"/>
      <c r="C54" s="483" t="s">
        <v>594</v>
      </c>
      <c r="D54" s="484"/>
      <c r="E54" s="500"/>
      <c r="F54" s="473">
        <v>5959.38</v>
      </c>
      <c r="G54" s="473">
        <v>1889.26</v>
      </c>
    </row>
    <row r="55" spans="1:7" s="15" customFormat="1" ht="12.75" customHeight="1">
      <c r="A55" s="491" t="s">
        <v>595</v>
      </c>
      <c r="B55" s="263"/>
      <c r="C55" s="483" t="s">
        <v>596</v>
      </c>
      <c r="D55" s="484"/>
      <c r="E55" s="476"/>
      <c r="F55" s="473"/>
      <c r="G55" s="473">
        <v>1.19</v>
      </c>
    </row>
    <row r="56" spans="1:7" s="15" customFormat="1" ht="12.75" customHeight="1">
      <c r="A56" s="486" t="s">
        <v>576</v>
      </c>
      <c r="B56" s="272" t="s">
        <v>597</v>
      </c>
      <c r="C56" s="272"/>
      <c r="D56" s="273"/>
      <c r="E56" s="500"/>
      <c r="F56" s="473"/>
      <c r="G56" s="473"/>
    </row>
    <row r="57" spans="1:7" s="15" customFormat="1" ht="12.75" customHeight="1">
      <c r="A57" s="486" t="s">
        <v>598</v>
      </c>
      <c r="B57" s="272" t="s">
        <v>599</v>
      </c>
      <c r="C57" s="272"/>
      <c r="D57" s="273"/>
      <c r="E57" s="476"/>
      <c r="F57" s="473">
        <v>0</v>
      </c>
      <c r="G57" s="473">
        <v>0</v>
      </c>
    </row>
    <row r="58" spans="1:7" s="15" customFormat="1" ht="12.75" customHeight="1">
      <c r="A58" s="463"/>
      <c r="B58" s="480" t="s">
        <v>600</v>
      </c>
      <c r="C58" s="481"/>
      <c r="D58" s="482"/>
      <c r="E58" s="476"/>
      <c r="F58" s="462">
        <f>+SUM(F41+F20)</f>
        <v>37825.5</v>
      </c>
      <c r="G58" s="501">
        <f>+SUM(G41+G20)</f>
        <v>23463.129999999997</v>
      </c>
    </row>
    <row r="59" spans="1:7" s="15" customFormat="1" ht="12.75" customHeight="1">
      <c r="A59" s="457" t="s">
        <v>601</v>
      </c>
      <c r="B59" s="458" t="s">
        <v>602</v>
      </c>
      <c r="C59" s="458"/>
      <c r="D59" s="502"/>
      <c r="E59" s="476"/>
      <c r="F59" s="467">
        <f>+SUM(F60:F63)</f>
        <v>31152.03</v>
      </c>
      <c r="G59" s="473">
        <f>+SUM(G60:G63)</f>
        <v>23581.239999999998</v>
      </c>
    </row>
    <row r="60" spans="1:7" s="15" customFormat="1" ht="12.75" customHeight="1">
      <c r="A60" s="463" t="s">
        <v>570</v>
      </c>
      <c r="B60" s="485" t="s">
        <v>603</v>
      </c>
      <c r="C60" s="485"/>
      <c r="D60" s="476"/>
      <c r="E60" s="476"/>
      <c r="F60" s="467">
        <v>25722.38</v>
      </c>
      <c r="G60" s="467">
        <v>18228.45</v>
      </c>
    </row>
    <row r="61" spans="1:7" s="15" customFormat="1" ht="12.75" customHeight="1">
      <c r="A61" s="479" t="s">
        <v>572</v>
      </c>
      <c r="B61" s="480" t="s">
        <v>604</v>
      </c>
      <c r="C61" s="481"/>
      <c r="D61" s="482"/>
      <c r="E61" s="503"/>
      <c r="F61" s="504">
        <v>5306.76</v>
      </c>
      <c r="G61" s="504">
        <v>3908.51</v>
      </c>
    </row>
    <row r="62" spans="1:7" s="15" customFormat="1" ht="12.75" customHeight="1">
      <c r="A62" s="463" t="s">
        <v>574</v>
      </c>
      <c r="B62" s="586" t="s">
        <v>605</v>
      </c>
      <c r="C62" s="587"/>
      <c r="D62" s="585"/>
      <c r="E62" s="476"/>
      <c r="F62" s="473"/>
      <c r="G62" s="473"/>
    </row>
    <row r="63" spans="1:7" s="15" customFormat="1" ht="12.75" customHeight="1">
      <c r="A63" s="463" t="s">
        <v>606</v>
      </c>
      <c r="B63" s="485" t="s">
        <v>607</v>
      </c>
      <c r="C63" s="469"/>
      <c r="D63" s="461"/>
      <c r="E63" s="476"/>
      <c r="F63" s="473">
        <v>122.89</v>
      </c>
      <c r="G63" s="473">
        <v>1444.28</v>
      </c>
    </row>
    <row r="64" spans="1:7" s="15" customFormat="1" ht="12.75" customHeight="1">
      <c r="A64" s="457" t="s">
        <v>608</v>
      </c>
      <c r="B64" s="458" t="s">
        <v>609</v>
      </c>
      <c r="C64" s="459"/>
      <c r="D64" s="460"/>
      <c r="E64" s="476"/>
      <c r="F64" s="473">
        <f>+SUM(F69)</f>
        <v>6197.38</v>
      </c>
      <c r="G64" s="473">
        <f>+SUM(G69)</f>
        <v>2556.2799999999997</v>
      </c>
    </row>
    <row r="65" spans="1:7" s="15" customFormat="1" ht="12.75" customHeight="1">
      <c r="A65" s="463" t="s">
        <v>570</v>
      </c>
      <c r="B65" s="464" t="s">
        <v>610</v>
      </c>
      <c r="C65" s="505"/>
      <c r="D65" s="506"/>
      <c r="E65" s="476"/>
      <c r="F65" s="473"/>
      <c r="G65" s="473"/>
    </row>
    <row r="66" spans="1:7" s="15" customFormat="1" ht="15.75">
      <c r="A66" s="468" t="s">
        <v>581</v>
      </c>
      <c r="B66" s="507"/>
      <c r="C66" s="470" t="s">
        <v>611</v>
      </c>
      <c r="D66" s="508"/>
      <c r="E66" s="500"/>
      <c r="F66" s="473"/>
      <c r="G66" s="473"/>
    </row>
    <row r="67" spans="1:7" s="15" customFormat="1" ht="12.75" customHeight="1">
      <c r="A67" s="468" t="s">
        <v>582</v>
      </c>
      <c r="B67" s="469"/>
      <c r="C67" s="470" t="s">
        <v>612</v>
      </c>
      <c r="D67" s="474"/>
      <c r="E67" s="476"/>
      <c r="F67" s="473"/>
      <c r="G67" s="473"/>
    </row>
    <row r="68" spans="1:7" s="15" customFormat="1" ht="12.75" customHeight="1">
      <c r="A68" s="468" t="s">
        <v>669</v>
      </c>
      <c r="B68" s="469"/>
      <c r="C68" s="470" t="s">
        <v>614</v>
      </c>
      <c r="D68" s="474"/>
      <c r="E68" s="509"/>
      <c r="F68" s="473"/>
      <c r="G68" s="473"/>
    </row>
    <row r="69" spans="1:7" s="2" customFormat="1" ht="12.75" customHeight="1">
      <c r="A69" s="486" t="s">
        <v>572</v>
      </c>
      <c r="B69" s="510" t="s">
        <v>615</v>
      </c>
      <c r="C69" s="511"/>
      <c r="D69" s="512"/>
      <c r="E69" s="273"/>
      <c r="F69" s="276">
        <f>+SUM(F70:F83)</f>
        <v>6197.38</v>
      </c>
      <c r="G69" s="276">
        <f>+SUM(G70:G83)</f>
        <v>2556.2799999999997</v>
      </c>
    </row>
    <row r="70" spans="1:7" s="15" customFormat="1" ht="12.75" customHeight="1">
      <c r="A70" s="468" t="s">
        <v>616</v>
      </c>
      <c r="B70" s="469"/>
      <c r="C70" s="470" t="s">
        <v>617</v>
      </c>
      <c r="D70" s="471"/>
      <c r="E70" s="476"/>
      <c r="F70" s="473"/>
      <c r="G70" s="473"/>
    </row>
    <row r="71" spans="1:7" s="15" customFormat="1" ht="12.75" customHeight="1">
      <c r="A71" s="468" t="s">
        <v>618</v>
      </c>
      <c r="B71" s="507"/>
      <c r="C71" s="470" t="s">
        <v>619</v>
      </c>
      <c r="D71" s="508"/>
      <c r="E71" s="500"/>
      <c r="F71" s="473"/>
      <c r="G71" s="473"/>
    </row>
    <row r="72" spans="1:7" s="15" customFormat="1" ht="15.75">
      <c r="A72" s="468" t="s">
        <v>620</v>
      </c>
      <c r="B72" s="507"/>
      <c r="C72" s="470" t="s">
        <v>621</v>
      </c>
      <c r="D72" s="508"/>
      <c r="E72" s="500"/>
      <c r="F72" s="473"/>
      <c r="G72" s="473"/>
    </row>
    <row r="73" spans="1:7" s="15" customFormat="1" ht="15.75">
      <c r="A73" s="513" t="s">
        <v>622</v>
      </c>
      <c r="B73" s="489"/>
      <c r="C73" s="514" t="s">
        <v>623</v>
      </c>
      <c r="D73" s="496"/>
      <c r="E73" s="500"/>
      <c r="F73" s="473"/>
      <c r="G73" s="473"/>
    </row>
    <row r="74" spans="1:7" s="15" customFormat="1" ht="15.75">
      <c r="A74" s="463" t="s">
        <v>624</v>
      </c>
      <c r="B74" s="478"/>
      <c r="C74" s="478" t="s">
        <v>625</v>
      </c>
      <c r="D74" s="471"/>
      <c r="E74" s="515"/>
      <c r="F74" s="473"/>
      <c r="G74" s="473"/>
    </row>
    <row r="75" spans="1:7" s="15" customFormat="1" ht="12.75" customHeight="1">
      <c r="A75" s="516" t="s">
        <v>626</v>
      </c>
      <c r="B75" s="511"/>
      <c r="C75" s="517" t="s">
        <v>627</v>
      </c>
      <c r="D75" s="284"/>
      <c r="E75" s="476"/>
      <c r="F75" s="473"/>
      <c r="G75" s="473"/>
    </row>
    <row r="76" spans="1:7" s="15" customFormat="1" ht="12.75" customHeight="1">
      <c r="A76" s="491" t="s">
        <v>670</v>
      </c>
      <c r="B76" s="263"/>
      <c r="C76" s="498"/>
      <c r="D76" s="484" t="s">
        <v>671</v>
      </c>
      <c r="E76" s="500"/>
      <c r="F76" s="473"/>
      <c r="G76" s="473"/>
    </row>
    <row r="77" spans="1:7" s="15" customFormat="1" ht="12.75" customHeight="1">
      <c r="A77" s="491" t="s">
        <v>672</v>
      </c>
      <c r="B77" s="263"/>
      <c r="C77" s="498"/>
      <c r="D77" s="484" t="s">
        <v>673</v>
      </c>
      <c r="E77" s="475"/>
      <c r="F77" s="473"/>
      <c r="G77" s="473"/>
    </row>
    <row r="78" spans="1:7" s="15" customFormat="1" ht="12.75" customHeight="1">
      <c r="A78" s="491" t="s">
        <v>628</v>
      </c>
      <c r="B78" s="493"/>
      <c r="C78" s="518" t="s">
        <v>629</v>
      </c>
      <c r="D78" s="519"/>
      <c r="E78" s="475"/>
      <c r="F78" s="467"/>
      <c r="G78" s="473"/>
    </row>
    <row r="79" spans="1:7" s="15" customFormat="1" ht="12.75" customHeight="1">
      <c r="A79" s="491" t="s">
        <v>630</v>
      </c>
      <c r="B79" s="520"/>
      <c r="C79" s="483" t="s">
        <v>631</v>
      </c>
      <c r="D79" s="521"/>
      <c r="E79" s="500"/>
      <c r="F79" s="467">
        <v>238</v>
      </c>
      <c r="G79" s="467">
        <v>0</v>
      </c>
    </row>
    <row r="80" spans="1:7" s="15" customFormat="1" ht="12.75" customHeight="1">
      <c r="A80" s="491" t="s">
        <v>661</v>
      </c>
      <c r="B80" s="469"/>
      <c r="C80" s="470" t="s">
        <v>632</v>
      </c>
      <c r="D80" s="474"/>
      <c r="E80" s="500"/>
      <c r="F80" s="467">
        <v>838.88</v>
      </c>
      <c r="G80" s="473">
        <v>1141.32</v>
      </c>
    </row>
    <row r="81" spans="1:7" s="15" customFormat="1" ht="12.75" customHeight="1">
      <c r="A81" s="491" t="s">
        <v>633</v>
      </c>
      <c r="B81" s="469"/>
      <c r="C81" s="470" t="s">
        <v>674</v>
      </c>
      <c r="D81" s="474"/>
      <c r="E81" s="500"/>
      <c r="F81" s="473"/>
      <c r="G81" s="467">
        <v>2</v>
      </c>
    </row>
    <row r="82" spans="1:7" s="15" customFormat="1" ht="12.75" customHeight="1">
      <c r="A82" s="468" t="s">
        <v>635</v>
      </c>
      <c r="B82" s="263"/>
      <c r="C82" s="483" t="s">
        <v>634</v>
      </c>
      <c r="D82" s="484"/>
      <c r="E82" s="500"/>
      <c r="F82" s="467">
        <v>5120.5</v>
      </c>
      <c r="G82" s="473">
        <v>1412.96</v>
      </c>
    </row>
    <row r="83" spans="1:7" s="15" customFormat="1" ht="12.75" customHeight="1">
      <c r="A83" s="468" t="s">
        <v>675</v>
      </c>
      <c r="B83" s="469"/>
      <c r="C83" s="470" t="s">
        <v>636</v>
      </c>
      <c r="D83" s="474"/>
      <c r="E83" s="509"/>
      <c r="F83" s="473"/>
      <c r="G83" s="473"/>
    </row>
    <row r="84" spans="1:7" s="15" customFormat="1" ht="12.75" customHeight="1">
      <c r="A84" s="457" t="s">
        <v>637</v>
      </c>
      <c r="B84" s="522" t="s">
        <v>638</v>
      </c>
      <c r="C84" s="523"/>
      <c r="D84" s="524"/>
      <c r="E84" s="509"/>
      <c r="F84" s="473">
        <f>+SUM(F90)</f>
        <v>476.09000000000015</v>
      </c>
      <c r="G84" s="473">
        <f>+SUM(G90)</f>
        <v>-2674.39</v>
      </c>
    </row>
    <row r="85" spans="1:7" s="15" customFormat="1" ht="12.75" customHeight="1">
      <c r="A85" s="463" t="s">
        <v>570</v>
      </c>
      <c r="B85" s="485" t="s">
        <v>676</v>
      </c>
      <c r="C85" s="469"/>
      <c r="D85" s="461"/>
      <c r="E85" s="509"/>
      <c r="F85" s="473"/>
      <c r="G85" s="473"/>
    </row>
    <row r="86" spans="1:7" s="15" customFormat="1" ht="12.75" customHeight="1">
      <c r="A86" s="463" t="s">
        <v>572</v>
      </c>
      <c r="B86" s="464" t="s">
        <v>639</v>
      </c>
      <c r="C86" s="505"/>
      <c r="D86" s="506"/>
      <c r="E86" s="476"/>
      <c r="F86" s="473"/>
      <c r="G86" s="473"/>
    </row>
    <row r="87" spans="1:7" s="15" customFormat="1" ht="12.75" customHeight="1">
      <c r="A87" s="468" t="s">
        <v>616</v>
      </c>
      <c r="B87" s="469"/>
      <c r="C87" s="470" t="s">
        <v>677</v>
      </c>
      <c r="D87" s="474"/>
      <c r="E87" s="476"/>
      <c r="F87" s="473"/>
      <c r="G87" s="473"/>
    </row>
    <row r="88" spans="1:7" s="15" customFormat="1" ht="12.75" customHeight="1">
      <c r="A88" s="468" t="s">
        <v>618</v>
      </c>
      <c r="B88" s="469"/>
      <c r="C88" s="470" t="s">
        <v>678</v>
      </c>
      <c r="D88" s="474"/>
      <c r="E88" s="476"/>
      <c r="F88" s="473"/>
      <c r="G88" s="473"/>
    </row>
    <row r="89" spans="1:7" s="15" customFormat="1" ht="12.75" customHeight="1">
      <c r="A89" s="486" t="s">
        <v>574</v>
      </c>
      <c r="B89" s="498" t="s">
        <v>640</v>
      </c>
      <c r="C89" s="498"/>
      <c r="D89" s="525"/>
      <c r="E89" s="476"/>
      <c r="F89" s="473"/>
      <c r="G89" s="473"/>
    </row>
    <row r="90" spans="1:7" s="15" customFormat="1" ht="12.75" customHeight="1">
      <c r="A90" s="479" t="s">
        <v>576</v>
      </c>
      <c r="B90" s="480" t="s">
        <v>641</v>
      </c>
      <c r="C90" s="481"/>
      <c r="D90" s="482"/>
      <c r="E90" s="476"/>
      <c r="F90" s="473">
        <f>+SUM(F91:F92)</f>
        <v>476.09000000000015</v>
      </c>
      <c r="G90" s="473">
        <f>+SUM(G91:G92)</f>
        <v>-2674.39</v>
      </c>
    </row>
    <row r="91" spans="1:7" s="15" customFormat="1" ht="12.75" customHeight="1">
      <c r="A91" s="468" t="s">
        <v>679</v>
      </c>
      <c r="B91" s="459"/>
      <c r="C91" s="470" t="s">
        <v>642</v>
      </c>
      <c r="D91" s="526"/>
      <c r="E91" s="475"/>
      <c r="F91" s="467">
        <v>3150.48</v>
      </c>
      <c r="G91" s="473">
        <v>-125.16</v>
      </c>
    </row>
    <row r="92" spans="1:7" s="15" customFormat="1" ht="12.75" customHeight="1">
      <c r="A92" s="468" t="s">
        <v>680</v>
      </c>
      <c r="B92" s="459"/>
      <c r="C92" s="470" t="s">
        <v>643</v>
      </c>
      <c r="D92" s="526"/>
      <c r="E92" s="475"/>
      <c r="F92" s="473">
        <v>-2674.39</v>
      </c>
      <c r="G92" s="473">
        <v>-2549.23</v>
      </c>
    </row>
    <row r="93" spans="1:7" s="15" customFormat="1" ht="12.75" customHeight="1">
      <c r="A93" s="457" t="s">
        <v>681</v>
      </c>
      <c r="B93" s="522" t="s">
        <v>682</v>
      </c>
      <c r="C93" s="524"/>
      <c r="D93" s="524"/>
      <c r="E93" s="475"/>
      <c r="F93" s="473"/>
      <c r="G93" s="473"/>
    </row>
    <row r="94" spans="1:7" s="15" customFormat="1" ht="25.5" customHeight="1">
      <c r="A94" s="457"/>
      <c r="B94" s="588" t="s">
        <v>683</v>
      </c>
      <c r="C94" s="589"/>
      <c r="D94" s="590"/>
      <c r="E94" s="476"/>
      <c r="F94" s="462">
        <f>+SUM(F59+F64+F84)</f>
        <v>37825.5</v>
      </c>
      <c r="G94" s="501">
        <f>+SUM(G59+G64+G84)</f>
        <v>23463.129999999997</v>
      </c>
    </row>
    <row r="95" spans="1:7" s="15" customFormat="1" ht="15.75">
      <c r="A95" s="527"/>
      <c r="B95" s="528"/>
      <c r="C95" s="528"/>
      <c r="D95" s="528"/>
      <c r="E95" s="528"/>
      <c r="F95" s="529"/>
      <c r="G95" s="529"/>
    </row>
    <row r="96" spans="1:7" s="15" customFormat="1" ht="12.75" customHeight="1">
      <c r="A96" s="591" t="s">
        <v>767</v>
      </c>
      <c r="B96" s="591"/>
      <c r="C96" s="591"/>
      <c r="D96" s="591"/>
      <c r="E96" s="591"/>
      <c r="F96" s="582" t="s">
        <v>768</v>
      </c>
      <c r="G96" s="582"/>
    </row>
    <row r="97" spans="1:7" s="15" customFormat="1" ht="12.75" customHeight="1">
      <c r="A97" s="581" t="s">
        <v>769</v>
      </c>
      <c r="B97" s="581"/>
      <c r="C97" s="581"/>
      <c r="D97" s="581"/>
      <c r="E97" s="581"/>
      <c r="F97" s="583" t="s">
        <v>644</v>
      </c>
      <c r="G97" s="583"/>
    </row>
    <row r="98" spans="1:7" s="15" customFormat="1" ht="15.75">
      <c r="A98" s="574" t="s">
        <v>333</v>
      </c>
      <c r="B98" s="574"/>
      <c r="C98" s="574"/>
      <c r="D98" s="574"/>
      <c r="E98" s="530"/>
      <c r="F98" s="530"/>
      <c r="G98" s="530"/>
    </row>
    <row r="99" spans="1:7" s="15" customFormat="1" ht="15.75">
      <c r="A99" s="284"/>
      <c r="B99" s="284"/>
      <c r="C99" s="284"/>
      <c r="D99" s="284"/>
      <c r="E99" s="530"/>
      <c r="F99" s="530"/>
      <c r="G99" s="530"/>
    </row>
    <row r="100" spans="1:7" s="15" customFormat="1" ht="12.75" customHeight="1">
      <c r="A100" s="574" t="s">
        <v>749</v>
      </c>
      <c r="B100" s="574"/>
      <c r="C100" s="574"/>
      <c r="D100" s="574"/>
      <c r="E100" s="574"/>
      <c r="F100" s="575" t="s">
        <v>750</v>
      </c>
      <c r="G100" s="575"/>
    </row>
    <row r="101" spans="1:7" s="15" customFormat="1" ht="12.75" customHeight="1">
      <c r="A101" s="576" t="s">
        <v>334</v>
      </c>
      <c r="B101" s="576"/>
      <c r="C101" s="576"/>
      <c r="D101" s="576"/>
      <c r="E101" s="576"/>
      <c r="F101" s="577" t="s">
        <v>644</v>
      </c>
      <c r="G101" s="577"/>
    </row>
    <row r="102" spans="1:7" s="15" customFormat="1" ht="15.75">
      <c r="A102" s="529"/>
      <c r="B102" s="529"/>
      <c r="C102" s="529"/>
      <c r="D102" s="529"/>
      <c r="E102" s="529"/>
      <c r="F102" s="529"/>
      <c r="G102" s="529"/>
    </row>
    <row r="103" spans="1:7" s="15" customFormat="1">
      <c r="E103" s="13"/>
    </row>
    <row r="104" spans="1:7" s="15" customFormat="1">
      <c r="E104" s="13"/>
    </row>
    <row r="105" spans="1:7" s="15" customFormat="1">
      <c r="E105" s="13"/>
    </row>
    <row r="106" spans="1:7" s="15" customFormat="1">
      <c r="E106" s="13"/>
    </row>
    <row r="107" spans="1:7" s="15" customFormat="1">
      <c r="E107" s="13"/>
    </row>
    <row r="108" spans="1:7" s="15" customFormat="1">
      <c r="E108" s="13"/>
    </row>
    <row r="109" spans="1:7" s="15" customFormat="1">
      <c r="E109" s="13"/>
    </row>
    <row r="110" spans="1:7" s="15" customFormat="1">
      <c r="E110" s="13"/>
    </row>
    <row r="111" spans="1:7" s="15" customFormat="1">
      <c r="E111" s="13"/>
    </row>
    <row r="112" spans="1:7" s="15" customFormat="1">
      <c r="E112" s="13"/>
    </row>
    <row r="113" spans="5:5" s="15" customFormat="1">
      <c r="E113" s="13"/>
    </row>
    <row r="114" spans="5:5" s="15" customFormat="1">
      <c r="E114" s="13"/>
    </row>
    <row r="115" spans="5:5" s="15" customFormat="1">
      <c r="E115" s="13"/>
    </row>
    <row r="116" spans="5:5" s="15" customFormat="1">
      <c r="E116" s="13"/>
    </row>
    <row r="117" spans="5:5" s="15" customFormat="1">
      <c r="E117" s="13"/>
    </row>
    <row r="118" spans="5:5" s="15" customFormat="1">
      <c r="E118" s="13"/>
    </row>
    <row r="119" spans="5:5" s="15" customFormat="1">
      <c r="E119" s="13"/>
    </row>
    <row r="120" spans="5:5" s="15" customFormat="1">
      <c r="E120" s="13"/>
    </row>
    <row r="121" spans="5:5" s="15" customFormat="1">
      <c r="E121" s="13"/>
    </row>
    <row r="122" spans="5:5" s="15" customFormat="1">
      <c r="E122" s="13"/>
    </row>
  </sheetData>
  <mergeCells count="27">
    <mergeCell ref="A16:G16"/>
    <mergeCell ref="A17:G17"/>
    <mergeCell ref="D18:G18"/>
    <mergeCell ref="A9:G9"/>
    <mergeCell ref="A12:E12"/>
    <mergeCell ref="A10:G11"/>
    <mergeCell ref="A13:G13"/>
    <mergeCell ref="A14:G14"/>
    <mergeCell ref="A100:E100"/>
    <mergeCell ref="F100:G100"/>
    <mergeCell ref="A101:E101"/>
    <mergeCell ref="F101:G101"/>
    <mergeCell ref="B19:D19"/>
    <mergeCell ref="A97:E97"/>
    <mergeCell ref="A98:D98"/>
    <mergeCell ref="F96:G96"/>
    <mergeCell ref="F97:G97"/>
    <mergeCell ref="C47:D47"/>
    <mergeCell ref="C53:D53"/>
    <mergeCell ref="B62:D62"/>
    <mergeCell ref="B94:D94"/>
    <mergeCell ref="A96:E96"/>
    <mergeCell ref="E2:G2"/>
    <mergeCell ref="E3:G3"/>
    <mergeCell ref="A7:G7"/>
    <mergeCell ref="A8:G8"/>
    <mergeCell ref="A5:G6"/>
  </mergeCells>
  <phoneticPr fontId="9" type="noConversion"/>
  <printOptions horizontalCentered="1"/>
  <pageMargins left="0.55118110236220474" right="0.55118110236220474" top="0.6692913385826772" bottom="0.23622047244094491" header="0.31496062992125984" footer="0.11811023622047245"/>
  <pageSetup paperSize="9" scale="5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492-5CD2-45FB-95CD-7AA2336BFD1D}">
  <dimension ref="A1:E20"/>
  <sheetViews>
    <sheetView topLeftCell="A4" workbookViewId="0">
      <selection activeCell="A18" sqref="A18:E18"/>
    </sheetView>
  </sheetViews>
  <sheetFormatPr defaultRowHeight="12.75"/>
  <cols>
    <col min="2" max="2" width="1" customWidth="1"/>
    <col min="3" max="3" width="36.85546875" customWidth="1"/>
    <col min="4" max="4" width="14.5703125" customWidth="1"/>
    <col min="5" max="5" width="23.28515625" customWidth="1"/>
  </cols>
  <sheetData>
    <row r="1" spans="1:5">
      <c r="A1" s="249"/>
      <c r="B1" s="249"/>
      <c r="C1" s="249"/>
      <c r="D1" s="24"/>
      <c r="E1" s="35"/>
    </row>
    <row r="2" spans="1:5">
      <c r="A2" s="25"/>
      <c r="B2" s="25"/>
      <c r="C2" s="25"/>
      <c r="D2" s="440"/>
      <c r="E2" s="251" t="s">
        <v>391</v>
      </c>
    </row>
    <row r="3" spans="1:5">
      <c r="A3" s="25"/>
      <c r="B3" s="25"/>
      <c r="C3" s="27"/>
      <c r="D3" s="251" t="s">
        <v>734</v>
      </c>
      <c r="E3" s="129"/>
    </row>
    <row r="4" spans="1:5">
      <c r="A4" s="25"/>
      <c r="B4" s="25"/>
      <c r="C4" s="27"/>
      <c r="D4" s="129"/>
      <c r="E4" s="129"/>
    </row>
    <row r="5" spans="1:5" ht="14.25">
      <c r="A5" s="733" t="s">
        <v>392</v>
      </c>
      <c r="B5" s="733"/>
      <c r="C5" s="733"/>
      <c r="D5" s="733"/>
      <c r="E5" s="733"/>
    </row>
    <row r="6" spans="1:5" ht="15.75">
      <c r="A6" s="252"/>
      <c r="B6" s="252"/>
      <c r="C6" s="252"/>
      <c r="D6" s="252"/>
      <c r="E6" s="252"/>
    </row>
    <row r="7" spans="1:5" ht="49.5" customHeight="1">
      <c r="A7" s="734" t="s">
        <v>735</v>
      </c>
      <c r="B7" s="734"/>
      <c r="C7" s="734"/>
      <c r="D7" s="734"/>
      <c r="E7" s="734"/>
    </row>
    <row r="8" spans="1:5" ht="22.5" customHeight="1">
      <c r="A8" s="25"/>
      <c r="B8" s="25"/>
      <c r="C8" s="25"/>
      <c r="D8" s="25"/>
      <c r="E8" s="25"/>
    </row>
    <row r="9" spans="1:5" ht="25.5">
      <c r="A9" s="250" t="s">
        <v>529</v>
      </c>
      <c r="B9" s="735" t="s">
        <v>332</v>
      </c>
      <c r="C9" s="736"/>
      <c r="D9" s="250" t="s">
        <v>689</v>
      </c>
      <c r="E9" s="250" t="s">
        <v>690</v>
      </c>
    </row>
    <row r="10" spans="1:5">
      <c r="A10" s="31">
        <v>1</v>
      </c>
      <c r="B10" s="737">
        <v>2</v>
      </c>
      <c r="C10" s="738"/>
      <c r="D10" s="31">
        <v>3</v>
      </c>
      <c r="E10" s="31">
        <v>4</v>
      </c>
    </row>
    <row r="11" spans="1:5">
      <c r="A11" s="250" t="s">
        <v>530</v>
      </c>
      <c r="B11" s="739" t="s">
        <v>420</v>
      </c>
      <c r="C11" s="740"/>
      <c r="D11" s="441">
        <v>17500</v>
      </c>
      <c r="E11" s="442">
        <v>16000</v>
      </c>
    </row>
    <row r="12" spans="1:5" ht="15" customHeight="1">
      <c r="A12" s="254" t="s">
        <v>321</v>
      </c>
      <c r="B12" s="253"/>
      <c r="C12" s="171" t="s">
        <v>393</v>
      </c>
      <c r="D12" s="443"/>
      <c r="E12" s="442"/>
    </row>
    <row r="13" spans="1:5" ht="41.25" customHeight="1">
      <c r="A13" s="254" t="s">
        <v>322</v>
      </c>
      <c r="B13" s="253"/>
      <c r="C13" s="171" t="s">
        <v>737</v>
      </c>
      <c r="D13" s="443"/>
      <c r="E13" s="442"/>
    </row>
    <row r="14" spans="1:5" ht="15.75" customHeight="1">
      <c r="A14" s="80" t="s">
        <v>293</v>
      </c>
      <c r="B14" s="444"/>
      <c r="C14" s="171" t="s">
        <v>395</v>
      </c>
      <c r="D14" s="443">
        <v>17500</v>
      </c>
      <c r="E14" s="442">
        <v>16000</v>
      </c>
    </row>
    <row r="15" spans="1:5">
      <c r="A15" s="80" t="s">
        <v>467</v>
      </c>
      <c r="B15" s="444"/>
      <c r="C15" s="171" t="s">
        <v>396</v>
      </c>
      <c r="D15" s="443"/>
      <c r="E15" s="442"/>
    </row>
    <row r="16" spans="1:5">
      <c r="A16" s="250" t="s">
        <v>532</v>
      </c>
      <c r="B16" s="741" t="s">
        <v>421</v>
      </c>
      <c r="C16" s="742"/>
      <c r="D16" s="441"/>
      <c r="E16" s="442"/>
    </row>
    <row r="17" spans="1:5">
      <c r="A17" s="250" t="s">
        <v>534</v>
      </c>
      <c r="B17" s="445" t="s">
        <v>696</v>
      </c>
      <c r="C17" s="446"/>
      <c r="D17" s="441">
        <v>17500</v>
      </c>
      <c r="E17" s="442">
        <v>16000</v>
      </c>
    </row>
    <row r="18" spans="1:5">
      <c r="A18" s="729" t="s">
        <v>740</v>
      </c>
      <c r="B18" s="729"/>
      <c r="C18" s="729"/>
      <c r="D18" s="729"/>
      <c r="E18" s="729"/>
    </row>
    <row r="19" spans="1:5">
      <c r="A19" s="730" t="s">
        <v>739</v>
      </c>
      <c r="B19" s="731"/>
      <c r="C19" s="731"/>
      <c r="D19" s="731"/>
      <c r="E19" s="731"/>
    </row>
    <row r="20" spans="1:5">
      <c r="A20" s="732" t="s">
        <v>397</v>
      </c>
      <c r="B20" s="732"/>
      <c r="C20" s="732"/>
      <c r="D20" s="732"/>
      <c r="E20" s="732"/>
    </row>
  </sheetData>
  <mergeCells count="9">
    <mergeCell ref="A18:E18"/>
    <mergeCell ref="A19:E19"/>
    <mergeCell ref="A20:E20"/>
    <mergeCell ref="A5:E5"/>
    <mergeCell ref="A7:E7"/>
    <mergeCell ref="B9:C9"/>
    <mergeCell ref="B10:C10"/>
    <mergeCell ref="B11:C11"/>
    <mergeCell ref="B16:C16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69"/>
  <sheetViews>
    <sheetView showGridLines="0" view="pageBreakPreview" zoomScaleNormal="100" zoomScaleSheetLayoutView="100" workbookViewId="0">
      <pane ySplit="11" topLeftCell="A12" activePane="bottomLeft" state="frozen"/>
      <selection pane="bottomLeft" activeCell="O13" sqref="O13"/>
    </sheetView>
  </sheetViews>
  <sheetFormatPr defaultRowHeight="12.75"/>
  <cols>
    <col min="1" max="1" width="5.85546875" style="35" customWidth="1"/>
    <col min="2" max="2" width="0.28515625" style="16" customWidth="1"/>
    <col min="3" max="3" width="1.5703125" style="16" customWidth="1"/>
    <col min="4" max="4" width="24" style="16" customWidth="1"/>
    <col min="5" max="9" width="8.28515625" style="16" customWidth="1"/>
    <col min="10" max="10" width="9.42578125" style="16" bestFit="1" customWidth="1"/>
    <col min="11" max="11" width="9.42578125" style="16" customWidth="1"/>
    <col min="12" max="14" width="8.28515625" style="16" customWidth="1"/>
    <col min="15" max="15" width="10.85546875" style="16" customWidth="1"/>
    <col min="16" max="17" width="8.28515625" style="16" customWidth="1"/>
    <col min="18" max="18" width="10.85546875" style="16" customWidth="1"/>
    <col min="19" max="16384" width="9.140625" style="16"/>
  </cols>
  <sheetData>
    <row r="1" spans="1:18">
      <c r="N1" s="24"/>
    </row>
    <row r="2" spans="1:18">
      <c r="A2" s="1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N2" s="26" t="s">
        <v>422</v>
      </c>
      <c r="O2" s="36"/>
      <c r="P2" s="36"/>
      <c r="Q2" s="36"/>
      <c r="R2" s="36"/>
    </row>
    <row r="3" spans="1:18" ht="14.25" customHeight="1">
      <c r="A3" s="1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4"/>
      <c r="N3" s="14" t="s">
        <v>531</v>
      </c>
      <c r="O3" s="14"/>
      <c r="P3" s="14"/>
      <c r="Q3" s="14"/>
    </row>
    <row r="4" spans="1:18" ht="4.5" customHeight="1">
      <c r="A4" s="1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14"/>
      <c r="N4" s="14"/>
      <c r="O4" s="14"/>
      <c r="P4" s="14"/>
      <c r="Q4" s="14"/>
      <c r="R4" s="14"/>
    </row>
    <row r="5" spans="1:18" ht="31.5" customHeight="1">
      <c r="A5" s="764" t="s">
        <v>423</v>
      </c>
      <c r="B5" s="764"/>
      <c r="C5" s="764"/>
      <c r="D5" s="764"/>
      <c r="E5" s="764"/>
      <c r="F5" s="764"/>
      <c r="G5" s="764"/>
      <c r="H5" s="764"/>
      <c r="I5" s="764"/>
      <c r="J5" s="764"/>
      <c r="K5" s="764"/>
      <c r="L5" s="764"/>
      <c r="M5" s="764"/>
      <c r="N5" s="764"/>
      <c r="O5" s="764"/>
      <c r="P5" s="764"/>
      <c r="Q5" s="764"/>
      <c r="R5" s="764"/>
    </row>
    <row r="6" spans="1:18" ht="3" customHeight="1">
      <c r="A6" s="1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ht="22.5" customHeight="1">
      <c r="A7" s="764" t="s">
        <v>424</v>
      </c>
      <c r="B7" s="764"/>
      <c r="C7" s="764"/>
      <c r="D7" s="764"/>
      <c r="E7" s="764"/>
      <c r="F7" s="764"/>
      <c r="G7" s="764"/>
      <c r="H7" s="764"/>
      <c r="I7" s="764"/>
      <c r="J7" s="764"/>
      <c r="K7" s="764"/>
      <c r="L7" s="764"/>
      <c r="M7" s="764"/>
      <c r="N7" s="764"/>
      <c r="O7" s="764"/>
      <c r="P7" s="764"/>
      <c r="Q7" s="764"/>
      <c r="R7" s="764"/>
    </row>
    <row r="8" spans="1:18" ht="4.5" customHeight="1">
      <c r="A8" s="1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18" ht="27" customHeight="1">
      <c r="A9" s="735" t="s">
        <v>425</v>
      </c>
      <c r="B9" s="765" t="s">
        <v>564</v>
      </c>
      <c r="C9" s="765"/>
      <c r="D9" s="765"/>
      <c r="E9" s="735" t="s">
        <v>653</v>
      </c>
      <c r="F9" s="735" t="s">
        <v>654</v>
      </c>
      <c r="G9" s="735"/>
      <c r="H9" s="735" t="s">
        <v>426</v>
      </c>
      <c r="I9" s="735" t="s">
        <v>427</v>
      </c>
      <c r="J9" s="735" t="s">
        <v>657</v>
      </c>
      <c r="K9" s="735" t="s">
        <v>428</v>
      </c>
      <c r="L9" s="735" t="s">
        <v>429</v>
      </c>
      <c r="M9" s="735" t="s">
        <v>660</v>
      </c>
      <c r="N9" s="735" t="s">
        <v>430</v>
      </c>
      <c r="O9" s="735"/>
      <c r="P9" s="735" t="s">
        <v>431</v>
      </c>
      <c r="Q9" s="735" t="s">
        <v>432</v>
      </c>
      <c r="R9" s="735" t="s">
        <v>233</v>
      </c>
    </row>
    <row r="10" spans="1:18" ht="51">
      <c r="A10" s="735"/>
      <c r="B10" s="765"/>
      <c r="C10" s="765"/>
      <c r="D10" s="765"/>
      <c r="E10" s="735"/>
      <c r="F10" s="30" t="s">
        <v>433</v>
      </c>
      <c r="G10" s="30" t="s">
        <v>434</v>
      </c>
      <c r="H10" s="735"/>
      <c r="I10" s="735"/>
      <c r="J10" s="735"/>
      <c r="K10" s="735"/>
      <c r="L10" s="735"/>
      <c r="M10" s="735"/>
      <c r="N10" s="30" t="s">
        <v>435</v>
      </c>
      <c r="O10" s="30" t="s">
        <v>430</v>
      </c>
      <c r="P10" s="735"/>
      <c r="Q10" s="735"/>
      <c r="R10" s="735"/>
    </row>
    <row r="11" spans="1:18">
      <c r="A11" s="81">
        <v>1</v>
      </c>
      <c r="B11" s="763">
        <v>2</v>
      </c>
      <c r="C11" s="763"/>
      <c r="D11" s="763"/>
      <c r="E11" s="81">
        <v>3</v>
      </c>
      <c r="F11" s="81">
        <v>4</v>
      </c>
      <c r="G11" s="81">
        <v>5</v>
      </c>
      <c r="H11" s="81">
        <v>6</v>
      </c>
      <c r="I11" s="81">
        <v>7</v>
      </c>
      <c r="J11" s="81">
        <v>8</v>
      </c>
      <c r="K11" s="81">
        <v>9</v>
      </c>
      <c r="L11" s="81">
        <v>10</v>
      </c>
      <c r="M11" s="81">
        <v>11</v>
      </c>
      <c r="N11" s="81">
        <v>12</v>
      </c>
      <c r="O11" s="81">
        <v>13</v>
      </c>
      <c r="P11" s="81">
        <v>14</v>
      </c>
      <c r="Q11" s="81">
        <v>15</v>
      </c>
      <c r="R11" s="81">
        <v>16</v>
      </c>
    </row>
    <row r="12" spans="1:18" ht="39.950000000000003" customHeight="1">
      <c r="A12" s="133" t="s">
        <v>530</v>
      </c>
      <c r="B12" s="744" t="s">
        <v>436</v>
      </c>
      <c r="C12" s="745"/>
      <c r="D12" s="746"/>
      <c r="E12" s="30"/>
      <c r="F12" s="30"/>
      <c r="G12" s="30"/>
      <c r="H12" s="30"/>
      <c r="I12" s="30"/>
      <c r="J12" s="30">
        <v>1444.34</v>
      </c>
      <c r="K12" s="30">
        <v>11295.18</v>
      </c>
      <c r="L12" s="30"/>
      <c r="M12" s="30">
        <v>5396.69</v>
      </c>
      <c r="N12" s="30"/>
      <c r="O12" s="30">
        <v>3409.63</v>
      </c>
      <c r="P12" s="30"/>
      <c r="Q12" s="30"/>
      <c r="R12" s="30">
        <v>21545.84</v>
      </c>
    </row>
    <row r="13" spans="1:18" ht="25.5" customHeight="1">
      <c r="A13" s="19" t="s">
        <v>532</v>
      </c>
      <c r="B13" s="134"/>
      <c r="C13" s="753" t="s">
        <v>437</v>
      </c>
      <c r="D13" s="754"/>
      <c r="E13" s="130"/>
      <c r="F13" s="32"/>
      <c r="G13" s="32"/>
      <c r="H13" s="32"/>
      <c r="I13" s="32"/>
      <c r="J13" s="32"/>
      <c r="K13" s="32"/>
      <c r="L13" s="32"/>
      <c r="M13" s="32">
        <v>796.18</v>
      </c>
      <c r="N13" s="32"/>
      <c r="O13" s="32"/>
      <c r="P13" s="32"/>
      <c r="Q13" s="32"/>
      <c r="R13" s="32">
        <v>796.18</v>
      </c>
    </row>
    <row r="14" spans="1:18" ht="25.5">
      <c r="A14" s="135" t="s">
        <v>323</v>
      </c>
      <c r="B14" s="136" t="s">
        <v>438</v>
      </c>
      <c r="C14" s="137"/>
      <c r="D14" s="8" t="s">
        <v>439</v>
      </c>
      <c r="E14" s="130"/>
      <c r="F14" s="32"/>
      <c r="G14" s="32"/>
      <c r="H14" s="32"/>
      <c r="I14" s="32"/>
      <c r="J14" s="32"/>
      <c r="K14" s="32"/>
      <c r="L14" s="32"/>
      <c r="M14" s="32">
        <v>796.18</v>
      </c>
      <c r="N14" s="32"/>
      <c r="O14" s="32"/>
      <c r="P14" s="32"/>
      <c r="Q14" s="32"/>
      <c r="R14" s="32">
        <v>796.18</v>
      </c>
    </row>
    <row r="15" spans="1:18" ht="25.5">
      <c r="A15" s="81" t="s">
        <v>324</v>
      </c>
      <c r="B15" s="137"/>
      <c r="C15" s="137"/>
      <c r="D15" s="22" t="s">
        <v>440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0"/>
      <c r="Q15" s="30"/>
      <c r="R15" s="30"/>
    </row>
    <row r="16" spans="1:18" ht="51" customHeight="1">
      <c r="A16" s="19" t="s">
        <v>534</v>
      </c>
      <c r="B16" s="758" t="s">
        <v>441</v>
      </c>
      <c r="C16" s="759"/>
      <c r="D16" s="760"/>
      <c r="E16" s="130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0"/>
      <c r="Q16" s="30"/>
      <c r="R16" s="30"/>
    </row>
    <row r="17" spans="1:18">
      <c r="A17" s="34" t="s">
        <v>325</v>
      </c>
      <c r="B17" s="138"/>
      <c r="C17" s="137"/>
      <c r="D17" s="8" t="s">
        <v>442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0"/>
      <c r="Q17" s="30"/>
      <c r="R17" s="30"/>
    </row>
    <row r="18" spans="1:18">
      <c r="A18" s="19" t="s">
        <v>326</v>
      </c>
      <c r="B18" s="138"/>
      <c r="C18" s="137"/>
      <c r="D18" s="8" t="s">
        <v>443</v>
      </c>
      <c r="E18" s="130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0"/>
      <c r="Q18" s="30"/>
      <c r="R18" s="30"/>
    </row>
    <row r="19" spans="1:18">
      <c r="A19" s="19" t="s">
        <v>490</v>
      </c>
      <c r="B19" s="138"/>
      <c r="C19" s="137"/>
      <c r="D19" s="8" t="s">
        <v>444</v>
      </c>
      <c r="E19" s="130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0"/>
      <c r="Q19" s="30"/>
      <c r="R19" s="30"/>
    </row>
    <row r="20" spans="1:18" ht="15" customHeight="1">
      <c r="A20" s="19" t="s">
        <v>535</v>
      </c>
      <c r="B20" s="134"/>
      <c r="C20" s="753" t="s">
        <v>510</v>
      </c>
      <c r="D20" s="754"/>
      <c r="E20" s="130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0"/>
      <c r="Q20" s="30"/>
      <c r="R20" s="30"/>
    </row>
    <row r="21" spans="1:18" ht="54.95" customHeight="1">
      <c r="A21" s="133" t="s">
        <v>536</v>
      </c>
      <c r="B21" s="757" t="s">
        <v>445</v>
      </c>
      <c r="C21" s="757"/>
      <c r="D21" s="757"/>
      <c r="E21" s="30"/>
      <c r="F21" s="30"/>
      <c r="G21" s="30"/>
      <c r="H21" s="30"/>
      <c r="I21" s="30"/>
      <c r="J21" s="30">
        <v>1444.34</v>
      </c>
      <c r="K21" s="30">
        <v>11295.18</v>
      </c>
      <c r="L21" s="30"/>
      <c r="M21" s="30">
        <v>6192.87</v>
      </c>
      <c r="N21" s="30"/>
      <c r="O21" s="30">
        <v>3409.63</v>
      </c>
      <c r="P21" s="30"/>
      <c r="Q21" s="30"/>
      <c r="R21" s="30">
        <v>22342.02</v>
      </c>
    </row>
    <row r="22" spans="1:18" ht="39.950000000000003" customHeight="1">
      <c r="A22" s="133" t="s">
        <v>537</v>
      </c>
      <c r="B22" s="747" t="s">
        <v>446</v>
      </c>
      <c r="C22" s="748"/>
      <c r="D22" s="749"/>
      <c r="E22" s="30" t="s">
        <v>320</v>
      </c>
      <c r="F22" s="30"/>
      <c r="G22" s="30"/>
      <c r="H22" s="30"/>
      <c r="I22" s="30"/>
      <c r="J22" s="30">
        <v>1444.34</v>
      </c>
      <c r="K22" s="30">
        <v>11295.18</v>
      </c>
      <c r="L22" s="30"/>
      <c r="M22" s="30">
        <v>3881.85</v>
      </c>
      <c r="N22" s="6" t="s">
        <v>320</v>
      </c>
      <c r="O22" s="30">
        <v>3409.63</v>
      </c>
      <c r="P22" s="30" t="s">
        <v>320</v>
      </c>
      <c r="Q22" s="30" t="s">
        <v>320</v>
      </c>
      <c r="R22" s="559">
        <v>20031</v>
      </c>
    </row>
    <row r="23" spans="1:18" ht="39.950000000000003" customHeight="1">
      <c r="A23" s="34" t="s">
        <v>538</v>
      </c>
      <c r="B23" s="138"/>
      <c r="C23" s="753" t="s">
        <v>447</v>
      </c>
      <c r="D23" s="754"/>
      <c r="E23" s="32" t="s">
        <v>320</v>
      </c>
      <c r="F23" s="32"/>
      <c r="G23" s="32"/>
      <c r="H23" s="32"/>
      <c r="I23" s="32"/>
      <c r="J23" s="32"/>
      <c r="K23" s="32"/>
      <c r="L23" s="32"/>
      <c r="M23" s="32"/>
      <c r="N23" s="6" t="s">
        <v>320</v>
      </c>
      <c r="O23" s="32"/>
      <c r="P23" s="32" t="s">
        <v>320</v>
      </c>
      <c r="Q23" s="32" t="s">
        <v>320</v>
      </c>
      <c r="R23" s="30"/>
    </row>
    <row r="24" spans="1:18" ht="38.25" customHeight="1">
      <c r="A24" s="34" t="s">
        <v>539</v>
      </c>
      <c r="B24" s="138"/>
      <c r="C24" s="753" t="s">
        <v>448</v>
      </c>
      <c r="D24" s="754"/>
      <c r="E24" s="32" t="s">
        <v>320</v>
      </c>
      <c r="F24" s="32"/>
      <c r="G24" s="32"/>
      <c r="H24" s="32"/>
      <c r="I24" s="32"/>
      <c r="J24" s="32"/>
      <c r="K24" s="32"/>
      <c r="L24" s="32"/>
      <c r="M24" s="32">
        <v>677.01</v>
      </c>
      <c r="N24" s="6" t="s">
        <v>320</v>
      </c>
      <c r="O24" s="32"/>
      <c r="P24" s="32" t="s">
        <v>320</v>
      </c>
      <c r="Q24" s="32" t="s">
        <v>320</v>
      </c>
      <c r="R24" s="30">
        <v>677.01</v>
      </c>
    </row>
    <row r="25" spans="1:18" ht="51" customHeight="1">
      <c r="A25" s="34" t="s">
        <v>540</v>
      </c>
      <c r="B25" s="138"/>
      <c r="C25" s="753" t="s">
        <v>449</v>
      </c>
      <c r="D25" s="754"/>
      <c r="E25" s="32" t="s">
        <v>320</v>
      </c>
      <c r="F25" s="32"/>
      <c r="G25" s="32"/>
      <c r="H25" s="32"/>
      <c r="I25" s="32"/>
      <c r="J25" s="32"/>
      <c r="K25" s="32"/>
      <c r="L25" s="32"/>
      <c r="M25" s="32"/>
      <c r="N25" s="6" t="s">
        <v>320</v>
      </c>
      <c r="O25" s="32"/>
      <c r="P25" s="32" t="s">
        <v>320</v>
      </c>
      <c r="Q25" s="32" t="s">
        <v>320</v>
      </c>
      <c r="R25" s="30"/>
    </row>
    <row r="26" spans="1:18">
      <c r="A26" s="139" t="s">
        <v>450</v>
      </c>
      <c r="B26" s="140"/>
      <c r="C26" s="20"/>
      <c r="D26" s="141" t="s">
        <v>442</v>
      </c>
      <c r="E26" s="6" t="s">
        <v>320</v>
      </c>
      <c r="F26" s="32"/>
      <c r="G26" s="32"/>
      <c r="H26" s="32"/>
      <c r="I26" s="32"/>
      <c r="J26" s="32"/>
      <c r="K26" s="32"/>
      <c r="L26" s="32"/>
      <c r="M26" s="32"/>
      <c r="N26" s="6" t="s">
        <v>320</v>
      </c>
      <c r="O26" s="6"/>
      <c r="P26" s="6" t="s">
        <v>320</v>
      </c>
      <c r="Q26" s="6" t="s">
        <v>320</v>
      </c>
      <c r="R26" s="30"/>
    </row>
    <row r="27" spans="1:18">
      <c r="A27" s="139" t="s">
        <v>451</v>
      </c>
      <c r="B27" s="140"/>
      <c r="C27" s="20"/>
      <c r="D27" s="141" t="s">
        <v>443</v>
      </c>
      <c r="E27" s="6" t="s">
        <v>320</v>
      </c>
      <c r="F27" s="32"/>
      <c r="G27" s="32"/>
      <c r="H27" s="32"/>
      <c r="I27" s="32"/>
      <c r="J27" s="32"/>
      <c r="K27" s="32"/>
      <c r="L27" s="32"/>
      <c r="M27" s="32"/>
      <c r="N27" s="6" t="s">
        <v>320</v>
      </c>
      <c r="O27" s="6"/>
      <c r="P27" s="6" t="s">
        <v>320</v>
      </c>
      <c r="Q27" s="6" t="s">
        <v>320</v>
      </c>
      <c r="R27" s="30"/>
    </row>
    <row r="28" spans="1:18">
      <c r="A28" s="139" t="s">
        <v>452</v>
      </c>
      <c r="B28" s="140"/>
      <c r="C28" s="20"/>
      <c r="D28" s="141" t="s">
        <v>444</v>
      </c>
      <c r="E28" s="6" t="s">
        <v>320</v>
      </c>
      <c r="F28" s="32"/>
      <c r="G28" s="32"/>
      <c r="H28" s="32"/>
      <c r="I28" s="32"/>
      <c r="J28" s="32"/>
      <c r="K28" s="32"/>
      <c r="L28" s="32"/>
      <c r="M28" s="32"/>
      <c r="N28" s="6" t="s">
        <v>320</v>
      </c>
      <c r="O28" s="6"/>
      <c r="P28" s="6" t="s">
        <v>320</v>
      </c>
      <c r="Q28" s="6" t="s">
        <v>320</v>
      </c>
      <c r="R28" s="30"/>
    </row>
    <row r="29" spans="1:18" ht="15" customHeight="1">
      <c r="A29" s="34" t="s">
        <v>541</v>
      </c>
      <c r="B29" s="140"/>
      <c r="C29" s="755" t="s">
        <v>510</v>
      </c>
      <c r="D29" s="756"/>
      <c r="E29" s="6" t="s">
        <v>320</v>
      </c>
      <c r="F29" s="32"/>
      <c r="G29" s="32"/>
      <c r="H29" s="32"/>
      <c r="I29" s="32"/>
      <c r="J29" s="32"/>
      <c r="K29" s="32"/>
      <c r="L29" s="32"/>
      <c r="M29" s="32"/>
      <c r="N29" s="6" t="s">
        <v>320</v>
      </c>
      <c r="O29" s="32"/>
      <c r="P29" s="32" t="s">
        <v>320</v>
      </c>
      <c r="Q29" s="32" t="s">
        <v>320</v>
      </c>
      <c r="R29" s="30"/>
    </row>
    <row r="30" spans="1:18" ht="54.95" customHeight="1">
      <c r="A30" s="133" t="s">
        <v>542</v>
      </c>
      <c r="B30" s="747" t="s">
        <v>453</v>
      </c>
      <c r="C30" s="748"/>
      <c r="D30" s="749"/>
      <c r="E30" s="30" t="s">
        <v>320</v>
      </c>
      <c r="F30" s="30"/>
      <c r="G30" s="30"/>
      <c r="H30" s="30"/>
      <c r="I30" s="30"/>
      <c r="J30" s="30">
        <v>1444.34</v>
      </c>
      <c r="K30" s="30">
        <v>11295.18</v>
      </c>
      <c r="L30" s="30"/>
      <c r="M30" s="30">
        <v>4558.8599999999997</v>
      </c>
      <c r="N30" s="6" t="s">
        <v>320</v>
      </c>
      <c r="O30" s="30">
        <v>3409.63</v>
      </c>
      <c r="P30" s="30" t="s">
        <v>320</v>
      </c>
      <c r="Q30" s="30" t="s">
        <v>320</v>
      </c>
      <c r="R30" s="559">
        <v>20708.009999999998</v>
      </c>
    </row>
    <row r="31" spans="1:18" ht="39.950000000000003" customHeight="1">
      <c r="A31" s="133" t="s">
        <v>543</v>
      </c>
      <c r="B31" s="750" t="s">
        <v>454</v>
      </c>
      <c r="C31" s="751"/>
      <c r="D31" s="749"/>
      <c r="E31" s="30" t="s">
        <v>320</v>
      </c>
      <c r="F31" s="30"/>
      <c r="G31" s="30"/>
      <c r="H31" s="30"/>
      <c r="I31" s="142"/>
      <c r="J31" s="30"/>
      <c r="K31" s="30"/>
      <c r="L31" s="142"/>
      <c r="M31" s="30"/>
      <c r="N31" s="6" t="s">
        <v>320</v>
      </c>
      <c r="O31" s="30"/>
      <c r="P31" s="30"/>
      <c r="Q31" s="30"/>
      <c r="R31" s="30"/>
    </row>
    <row r="32" spans="1:18" ht="39.950000000000003" customHeight="1">
      <c r="A32" s="34" t="s">
        <v>544</v>
      </c>
      <c r="B32" s="138"/>
      <c r="C32" s="753" t="s">
        <v>455</v>
      </c>
      <c r="D32" s="754"/>
      <c r="E32" s="32" t="s">
        <v>320</v>
      </c>
      <c r="F32" s="32"/>
      <c r="G32" s="32"/>
      <c r="H32" s="32"/>
      <c r="I32" s="143"/>
      <c r="J32" s="32"/>
      <c r="K32" s="32"/>
      <c r="L32" s="143"/>
      <c r="M32" s="32"/>
      <c r="N32" s="6" t="s">
        <v>320</v>
      </c>
      <c r="O32" s="32"/>
      <c r="P32" s="32"/>
      <c r="Q32" s="32"/>
      <c r="R32" s="32"/>
    </row>
    <row r="33" spans="1:18" ht="29.25" customHeight="1">
      <c r="A33" s="34" t="s">
        <v>545</v>
      </c>
      <c r="B33" s="138"/>
      <c r="C33" s="753" t="s">
        <v>456</v>
      </c>
      <c r="D33" s="754"/>
      <c r="E33" s="18" t="s">
        <v>320</v>
      </c>
      <c r="F33" s="18"/>
      <c r="G33" s="18"/>
      <c r="H33" s="18"/>
      <c r="I33" s="144"/>
      <c r="J33" s="18"/>
      <c r="K33" s="18"/>
      <c r="L33" s="144"/>
      <c r="M33" s="18"/>
      <c r="N33" s="6" t="s">
        <v>320</v>
      </c>
      <c r="O33" s="18"/>
      <c r="P33" s="18"/>
      <c r="Q33" s="18"/>
      <c r="R33" s="18"/>
    </row>
    <row r="34" spans="1:18" ht="39.75" customHeight="1">
      <c r="A34" s="34" t="s">
        <v>546</v>
      </c>
      <c r="B34" s="138"/>
      <c r="C34" s="753" t="s">
        <v>457</v>
      </c>
      <c r="D34" s="754"/>
      <c r="E34" s="32" t="s">
        <v>320</v>
      </c>
      <c r="F34" s="32"/>
      <c r="G34" s="32"/>
      <c r="H34" s="32"/>
      <c r="I34" s="143"/>
      <c r="J34" s="32"/>
      <c r="K34" s="32"/>
      <c r="L34" s="143"/>
      <c r="M34" s="32"/>
      <c r="N34" s="6" t="s">
        <v>320</v>
      </c>
      <c r="O34" s="32"/>
      <c r="P34" s="32"/>
      <c r="Q34" s="32"/>
      <c r="R34" s="32"/>
    </row>
    <row r="35" spans="1:18" ht="45.75" customHeight="1">
      <c r="A35" s="34" t="s">
        <v>548</v>
      </c>
      <c r="B35" s="138"/>
      <c r="C35" s="753" t="s">
        <v>458</v>
      </c>
      <c r="D35" s="754"/>
      <c r="E35" s="32" t="s">
        <v>320</v>
      </c>
      <c r="F35" s="32"/>
      <c r="G35" s="32"/>
      <c r="H35" s="32"/>
      <c r="I35" s="143"/>
      <c r="J35" s="32"/>
      <c r="K35" s="32"/>
      <c r="L35" s="143"/>
      <c r="M35" s="32"/>
      <c r="N35" s="6" t="s">
        <v>320</v>
      </c>
      <c r="O35" s="32"/>
      <c r="P35" s="32"/>
      <c r="Q35" s="32"/>
      <c r="R35" s="32"/>
    </row>
    <row r="36" spans="1:18">
      <c r="A36" s="139" t="s">
        <v>459</v>
      </c>
      <c r="B36" s="140"/>
      <c r="C36" s="20"/>
      <c r="D36" s="141" t="s">
        <v>442</v>
      </c>
      <c r="E36" s="6" t="s">
        <v>320</v>
      </c>
      <c r="F36" s="32"/>
      <c r="G36" s="32"/>
      <c r="H36" s="32"/>
      <c r="I36" s="143"/>
      <c r="J36" s="32"/>
      <c r="K36" s="32"/>
      <c r="L36" s="143"/>
      <c r="M36" s="32"/>
      <c r="N36" s="6" t="s">
        <v>320</v>
      </c>
      <c r="O36" s="32"/>
      <c r="P36" s="32"/>
      <c r="Q36" s="32"/>
      <c r="R36" s="32"/>
    </row>
    <row r="37" spans="1:18">
      <c r="A37" s="139" t="s">
        <v>460</v>
      </c>
      <c r="B37" s="140"/>
      <c r="C37" s="20"/>
      <c r="D37" s="141" t="s">
        <v>443</v>
      </c>
      <c r="E37" s="6" t="s">
        <v>320</v>
      </c>
      <c r="F37" s="32"/>
      <c r="G37" s="32"/>
      <c r="H37" s="32"/>
      <c r="I37" s="143"/>
      <c r="J37" s="32"/>
      <c r="K37" s="32"/>
      <c r="L37" s="143"/>
      <c r="M37" s="32"/>
      <c r="N37" s="6" t="s">
        <v>320</v>
      </c>
      <c r="O37" s="32"/>
      <c r="P37" s="32"/>
      <c r="Q37" s="32"/>
      <c r="R37" s="32"/>
    </row>
    <row r="38" spans="1:18">
      <c r="A38" s="139" t="s">
        <v>461</v>
      </c>
      <c r="B38" s="140"/>
      <c r="C38" s="20"/>
      <c r="D38" s="141" t="s">
        <v>444</v>
      </c>
      <c r="E38" s="6" t="s">
        <v>320</v>
      </c>
      <c r="F38" s="32"/>
      <c r="G38" s="32"/>
      <c r="H38" s="32"/>
      <c r="I38" s="143"/>
      <c r="J38" s="32"/>
      <c r="K38" s="32"/>
      <c r="L38" s="143"/>
      <c r="M38" s="32"/>
      <c r="N38" s="6" t="s">
        <v>320</v>
      </c>
      <c r="O38" s="32"/>
      <c r="P38" s="32"/>
      <c r="Q38" s="32"/>
      <c r="R38" s="32"/>
    </row>
    <row r="39" spans="1:18" ht="15" customHeight="1">
      <c r="A39" s="34" t="s">
        <v>549</v>
      </c>
      <c r="B39" s="140"/>
      <c r="C39" s="755" t="s">
        <v>510</v>
      </c>
      <c r="D39" s="756"/>
      <c r="E39" s="32" t="s">
        <v>320</v>
      </c>
      <c r="F39" s="32"/>
      <c r="G39" s="32"/>
      <c r="H39" s="32"/>
      <c r="I39" s="143"/>
      <c r="J39" s="143"/>
      <c r="K39" s="143"/>
      <c r="L39" s="143"/>
      <c r="M39" s="32"/>
      <c r="N39" s="6" t="s">
        <v>320</v>
      </c>
      <c r="O39" s="32"/>
      <c r="P39" s="32"/>
      <c r="Q39" s="32"/>
      <c r="R39" s="32"/>
    </row>
    <row r="40" spans="1:18" ht="54.95" customHeight="1">
      <c r="A40" s="133" t="s">
        <v>550</v>
      </c>
      <c r="B40" s="743" t="s">
        <v>0</v>
      </c>
      <c r="C40" s="743"/>
      <c r="D40" s="743"/>
      <c r="E40" s="30" t="s">
        <v>320</v>
      </c>
      <c r="F40" s="30"/>
      <c r="G40" s="30"/>
      <c r="H40" s="30"/>
      <c r="I40" s="30"/>
      <c r="J40" s="30"/>
      <c r="K40" s="30"/>
      <c r="L40" s="30"/>
      <c r="M40" s="30"/>
      <c r="N40" s="4" t="s">
        <v>320</v>
      </c>
      <c r="O40" s="30"/>
      <c r="P40" s="30"/>
      <c r="Q40" s="30"/>
      <c r="R40" s="30"/>
    </row>
    <row r="41" spans="1:18" ht="30.75" customHeight="1">
      <c r="A41" s="133" t="s">
        <v>551</v>
      </c>
      <c r="B41" s="750" t="s">
        <v>717</v>
      </c>
      <c r="C41" s="751"/>
      <c r="D41" s="752"/>
      <c r="E41" s="30"/>
      <c r="F41" s="30" t="s">
        <v>320</v>
      </c>
      <c r="G41" s="30" t="s">
        <v>320</v>
      </c>
      <c r="H41" s="30" t="s">
        <v>320</v>
      </c>
      <c r="I41" s="30"/>
      <c r="J41" s="30" t="s">
        <v>320</v>
      </c>
      <c r="K41" s="30" t="s">
        <v>320</v>
      </c>
      <c r="L41" s="30"/>
      <c r="M41" s="30" t="s">
        <v>320</v>
      </c>
      <c r="N41" s="30"/>
      <c r="O41" s="30" t="s">
        <v>320</v>
      </c>
      <c r="P41" s="30" t="s">
        <v>320</v>
      </c>
      <c r="Q41" s="30" t="s">
        <v>320</v>
      </c>
      <c r="R41" s="30"/>
    </row>
    <row r="42" spans="1:18" ht="45" customHeight="1">
      <c r="A42" s="34" t="s">
        <v>552</v>
      </c>
      <c r="B42" s="588" t="s">
        <v>718</v>
      </c>
      <c r="C42" s="761"/>
      <c r="D42" s="762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t="39.950000000000003" customHeight="1">
      <c r="A43" s="34" t="s">
        <v>553</v>
      </c>
      <c r="B43" s="138"/>
      <c r="C43" s="753" t="s">
        <v>719</v>
      </c>
      <c r="D43" s="754"/>
      <c r="E43" s="32"/>
      <c r="F43" s="32" t="s">
        <v>320</v>
      </c>
      <c r="G43" s="32" t="s">
        <v>320</v>
      </c>
      <c r="H43" s="32" t="s">
        <v>320</v>
      </c>
      <c r="I43" s="32"/>
      <c r="J43" s="32" t="s">
        <v>320</v>
      </c>
      <c r="K43" s="32" t="s">
        <v>320</v>
      </c>
      <c r="L43" s="32"/>
      <c r="M43" s="32" t="s">
        <v>320</v>
      </c>
      <c r="N43" s="32"/>
      <c r="O43" s="32" t="s">
        <v>320</v>
      </c>
      <c r="P43" s="32" t="s">
        <v>320</v>
      </c>
      <c r="Q43" s="32" t="s">
        <v>320</v>
      </c>
      <c r="R43" s="32"/>
    </row>
    <row r="44" spans="1:18" ht="45" customHeight="1">
      <c r="A44" s="34" t="s">
        <v>359</v>
      </c>
      <c r="B44" s="136"/>
      <c r="C44" s="753" t="s">
        <v>720</v>
      </c>
      <c r="D44" s="754"/>
      <c r="E44" s="6"/>
      <c r="F44" s="6" t="s">
        <v>320</v>
      </c>
      <c r="G44" s="6" t="s">
        <v>320</v>
      </c>
      <c r="H44" s="6" t="s">
        <v>320</v>
      </c>
      <c r="I44" s="6"/>
      <c r="J44" s="6" t="s">
        <v>320</v>
      </c>
      <c r="K44" s="6" t="s">
        <v>320</v>
      </c>
      <c r="L44" s="6"/>
      <c r="M44" s="6" t="s">
        <v>320</v>
      </c>
      <c r="N44" s="6"/>
      <c r="O44" s="6" t="s">
        <v>320</v>
      </c>
      <c r="P44" s="6" t="s">
        <v>320</v>
      </c>
      <c r="Q44" s="6" t="s">
        <v>320</v>
      </c>
      <c r="R44" s="6"/>
    </row>
    <row r="45" spans="1:18">
      <c r="A45" s="139" t="s">
        <v>462</v>
      </c>
      <c r="B45" s="145"/>
      <c r="C45" s="20"/>
      <c r="D45" s="141" t="s">
        <v>721</v>
      </c>
      <c r="E45" s="6"/>
      <c r="F45" s="6" t="s">
        <v>320</v>
      </c>
      <c r="G45" s="6" t="s">
        <v>320</v>
      </c>
      <c r="H45" s="6" t="s">
        <v>320</v>
      </c>
      <c r="I45" s="6"/>
      <c r="J45" s="6" t="s">
        <v>320</v>
      </c>
      <c r="K45" s="6" t="s">
        <v>320</v>
      </c>
      <c r="L45" s="6"/>
      <c r="M45" s="6" t="s">
        <v>320</v>
      </c>
      <c r="N45" s="6"/>
      <c r="O45" s="6" t="s">
        <v>320</v>
      </c>
      <c r="P45" s="6" t="s">
        <v>320</v>
      </c>
      <c r="Q45" s="6" t="s">
        <v>320</v>
      </c>
      <c r="R45" s="6"/>
    </row>
    <row r="46" spans="1:18">
      <c r="A46" s="139" t="s">
        <v>463</v>
      </c>
      <c r="B46" s="145"/>
      <c r="C46" s="20"/>
      <c r="D46" s="141" t="s">
        <v>722</v>
      </c>
      <c r="E46" s="6"/>
      <c r="F46" s="6" t="s">
        <v>320</v>
      </c>
      <c r="G46" s="6" t="s">
        <v>320</v>
      </c>
      <c r="H46" s="6" t="s">
        <v>320</v>
      </c>
      <c r="I46" s="6"/>
      <c r="J46" s="6" t="s">
        <v>320</v>
      </c>
      <c r="K46" s="6" t="s">
        <v>320</v>
      </c>
      <c r="L46" s="6"/>
      <c r="M46" s="6" t="s">
        <v>320</v>
      </c>
      <c r="N46" s="6"/>
      <c r="O46" s="6" t="s">
        <v>320</v>
      </c>
      <c r="P46" s="6" t="s">
        <v>320</v>
      </c>
      <c r="Q46" s="6" t="s">
        <v>320</v>
      </c>
      <c r="R46" s="6"/>
    </row>
    <row r="47" spans="1:18">
      <c r="A47" s="139" t="s">
        <v>464</v>
      </c>
      <c r="B47" s="145"/>
      <c r="C47" s="20"/>
      <c r="D47" s="141" t="s">
        <v>723</v>
      </c>
      <c r="E47" s="6"/>
      <c r="F47" s="6" t="s">
        <v>320</v>
      </c>
      <c r="G47" s="6" t="s">
        <v>320</v>
      </c>
      <c r="H47" s="6" t="s">
        <v>320</v>
      </c>
      <c r="I47" s="6"/>
      <c r="J47" s="6" t="s">
        <v>320</v>
      </c>
      <c r="K47" s="6" t="s">
        <v>320</v>
      </c>
      <c r="L47" s="6"/>
      <c r="M47" s="6" t="s">
        <v>320</v>
      </c>
      <c r="N47" s="6"/>
      <c r="O47" s="6" t="s">
        <v>320</v>
      </c>
      <c r="P47" s="6" t="s">
        <v>320</v>
      </c>
      <c r="Q47" s="6" t="s">
        <v>320</v>
      </c>
      <c r="R47" s="6"/>
    </row>
    <row r="48" spans="1:18" ht="15" customHeight="1">
      <c r="A48" s="34" t="s">
        <v>555</v>
      </c>
      <c r="B48" s="140"/>
      <c r="C48" s="755" t="s">
        <v>724</v>
      </c>
      <c r="D48" s="756"/>
      <c r="E48" s="32"/>
      <c r="F48" s="32" t="s">
        <v>320</v>
      </c>
      <c r="G48" s="32" t="s">
        <v>320</v>
      </c>
      <c r="H48" s="32" t="s">
        <v>320</v>
      </c>
      <c r="I48" s="32"/>
      <c r="J48" s="32" t="s">
        <v>320</v>
      </c>
      <c r="K48" s="32" t="s">
        <v>320</v>
      </c>
      <c r="L48" s="32"/>
      <c r="M48" s="32" t="s">
        <v>320</v>
      </c>
      <c r="N48" s="32"/>
      <c r="O48" s="32" t="s">
        <v>320</v>
      </c>
      <c r="P48" s="32" t="s">
        <v>320</v>
      </c>
      <c r="Q48" s="32" t="s">
        <v>320</v>
      </c>
      <c r="R48" s="32"/>
    </row>
    <row r="49" spans="1:18" ht="41.25" customHeight="1">
      <c r="A49" s="133" t="s">
        <v>556</v>
      </c>
      <c r="B49" s="747" t="s">
        <v>725</v>
      </c>
      <c r="C49" s="748"/>
      <c r="D49" s="749"/>
      <c r="E49" s="4"/>
      <c r="F49" s="4" t="s">
        <v>320</v>
      </c>
      <c r="G49" s="4" t="s">
        <v>320</v>
      </c>
      <c r="H49" s="4" t="s">
        <v>320</v>
      </c>
      <c r="I49" s="4"/>
      <c r="J49" s="4" t="s">
        <v>320</v>
      </c>
      <c r="K49" s="4" t="s">
        <v>320</v>
      </c>
      <c r="L49" s="4"/>
      <c r="M49" s="4" t="s">
        <v>320</v>
      </c>
      <c r="N49" s="4"/>
      <c r="O49" s="4" t="s">
        <v>320</v>
      </c>
      <c r="P49" s="4" t="s">
        <v>320</v>
      </c>
      <c r="Q49" s="4" t="s">
        <v>320</v>
      </c>
      <c r="R49" s="4"/>
    </row>
    <row r="50" spans="1:18" ht="54.95" customHeight="1">
      <c r="A50" s="133" t="s">
        <v>361</v>
      </c>
      <c r="B50" s="743" t="s">
        <v>1</v>
      </c>
      <c r="C50" s="743"/>
      <c r="D50" s="743"/>
      <c r="E50" s="30"/>
      <c r="F50" s="30"/>
      <c r="G50" s="30"/>
      <c r="H50" s="30"/>
      <c r="I50" s="30"/>
      <c r="J50" s="30">
        <v>0</v>
      </c>
      <c r="K50" s="30">
        <v>0</v>
      </c>
      <c r="L50" s="30"/>
      <c r="M50" s="30">
        <v>1634.01</v>
      </c>
      <c r="N50" s="30"/>
      <c r="O50" s="30">
        <v>0</v>
      </c>
      <c r="P50" s="30"/>
      <c r="Q50" s="30"/>
      <c r="R50" s="30">
        <v>1634.01</v>
      </c>
    </row>
    <row r="51" spans="1:18" ht="54.95" customHeight="1">
      <c r="A51" s="133" t="s">
        <v>557</v>
      </c>
      <c r="B51" s="743" t="s">
        <v>2</v>
      </c>
      <c r="C51" s="743"/>
      <c r="D51" s="743"/>
      <c r="E51" s="30"/>
      <c r="F51" s="30"/>
      <c r="G51" s="30"/>
      <c r="H51" s="30"/>
      <c r="I51" s="30"/>
      <c r="J51" s="30">
        <v>0</v>
      </c>
      <c r="K51" s="30">
        <v>0</v>
      </c>
      <c r="L51" s="30"/>
      <c r="M51" s="30">
        <v>1514.84</v>
      </c>
      <c r="N51" s="30"/>
      <c r="O51" s="30">
        <v>0</v>
      </c>
      <c r="P51" s="30"/>
      <c r="Q51" s="30"/>
      <c r="R51" s="30">
        <v>1514.84</v>
      </c>
    </row>
    <row r="52" spans="1:18">
      <c r="A52" s="14" t="s">
        <v>465</v>
      </c>
      <c r="B52" s="14"/>
      <c r="C52" s="14"/>
      <c r="D52" s="14"/>
      <c r="E52" s="14"/>
      <c r="F52" s="14"/>
      <c r="G52" s="1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</row>
    <row r="53" spans="1:18">
      <c r="A53" s="14" t="s">
        <v>466</v>
      </c>
      <c r="B53" s="14"/>
      <c r="C53" s="14"/>
      <c r="D53" s="14"/>
      <c r="E53" s="14"/>
      <c r="F53" s="14"/>
      <c r="G53" s="14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</row>
    <row r="54" spans="1:18">
      <c r="A54" s="1" t="s">
        <v>716</v>
      </c>
      <c r="B54" s="200"/>
      <c r="C54" s="200"/>
      <c r="D54" s="200"/>
      <c r="E54" s="200"/>
      <c r="F54" s="200"/>
      <c r="G54" s="200"/>
      <c r="H54" s="200"/>
      <c r="I54" s="200"/>
      <c r="J54" s="200"/>
      <c r="K54" s="200"/>
      <c r="L54" s="25"/>
      <c r="M54" s="25"/>
      <c r="N54" s="25"/>
      <c r="O54" s="25"/>
      <c r="P54" s="25"/>
      <c r="Q54" s="25"/>
      <c r="R54" s="25"/>
    </row>
    <row r="55" spans="1:18">
      <c r="A55" s="14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</row>
    <row r="56" spans="1:18">
      <c r="A56" s="1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</row>
    <row r="57" spans="1:18">
      <c r="A57" s="1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 spans="1:18">
      <c r="A58" s="1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</row>
    <row r="59" spans="1:18">
      <c r="A59" s="1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</row>
    <row r="60" spans="1:18">
      <c r="A60" s="1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</row>
    <row r="61" spans="1:18">
      <c r="A61" s="1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2" spans="1:18">
      <c r="A62" s="1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</row>
    <row r="63" spans="1:18">
      <c r="A63" s="1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</row>
    <row r="64" spans="1:18">
      <c r="A64" s="1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1:18">
      <c r="A65" s="1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</row>
    <row r="66" spans="1:18">
      <c r="A66" s="1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</row>
    <row r="67" spans="1:18">
      <c r="A67" s="1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</row>
    <row r="68" spans="1:18">
      <c r="A68" s="1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</row>
    <row r="69" spans="1:18">
      <c r="A69" s="14"/>
      <c r="B69" s="25"/>
      <c r="C69" s="25"/>
      <c r="D69" s="25"/>
      <c r="E69" s="25"/>
      <c r="F69" s="25"/>
      <c r="G69" s="25"/>
      <c r="H69" s="25"/>
      <c r="I69" s="25"/>
      <c r="J69" s="25"/>
      <c r="K69" s="25"/>
    </row>
  </sheetData>
  <mergeCells count="43">
    <mergeCell ref="A5:R5"/>
    <mergeCell ref="A7:R7"/>
    <mergeCell ref="A9:A10"/>
    <mergeCell ref="B9:D10"/>
    <mergeCell ref="E9:E10"/>
    <mergeCell ref="P9:P10"/>
    <mergeCell ref="R9:R10"/>
    <mergeCell ref="K9:K10"/>
    <mergeCell ref="L9:L10"/>
    <mergeCell ref="M9:M10"/>
    <mergeCell ref="N9:O9"/>
    <mergeCell ref="B21:D21"/>
    <mergeCell ref="B49:D49"/>
    <mergeCell ref="Q9:Q10"/>
    <mergeCell ref="C20:D20"/>
    <mergeCell ref="C23:D23"/>
    <mergeCell ref="C24:D24"/>
    <mergeCell ref="C29:D29"/>
    <mergeCell ref="C32:D32"/>
    <mergeCell ref="B16:D16"/>
    <mergeCell ref="C33:D33"/>
    <mergeCell ref="B42:D42"/>
    <mergeCell ref="B11:D11"/>
    <mergeCell ref="F9:G9"/>
    <mergeCell ref="H9:H10"/>
    <mergeCell ref="I9:I10"/>
    <mergeCell ref="J9:J10"/>
    <mergeCell ref="B50:D50"/>
    <mergeCell ref="B51:D51"/>
    <mergeCell ref="B12:D12"/>
    <mergeCell ref="B22:D22"/>
    <mergeCell ref="B30:D30"/>
    <mergeCell ref="B31:D31"/>
    <mergeCell ref="B41:D41"/>
    <mergeCell ref="B40:D40"/>
    <mergeCell ref="C13:D13"/>
    <mergeCell ref="C25:D25"/>
    <mergeCell ref="C44:D44"/>
    <mergeCell ref="C48:D48"/>
    <mergeCell ref="C34:D34"/>
    <mergeCell ref="C35:D35"/>
    <mergeCell ref="C39:D39"/>
    <mergeCell ref="C43:D43"/>
  </mergeCells>
  <phoneticPr fontId="9" type="noConversion"/>
  <printOptions horizontalCentered="1"/>
  <pageMargins left="0.35433070866141736" right="0.35433070866141736" top="0.39370078740157483" bottom="0.39370078740157483" header="0.31496062992125984" footer="0.31496062992125984"/>
  <pageSetup paperSize="9" scale="68" fitToHeight="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M44"/>
  <sheetViews>
    <sheetView view="pageBreakPreview" zoomScaleNormal="100" zoomScaleSheetLayoutView="100" workbookViewId="0">
      <pane ySplit="11" topLeftCell="A12" activePane="bottomLeft" state="frozen"/>
      <selection pane="bottomLeft" activeCell="F12" sqref="F12"/>
    </sheetView>
  </sheetViews>
  <sheetFormatPr defaultRowHeight="12.75"/>
  <cols>
    <col min="1" max="1" width="5.42578125" style="59" customWidth="1"/>
    <col min="2" max="2" width="0.28515625" style="59" customWidth="1"/>
    <col min="3" max="3" width="2" style="59" customWidth="1"/>
    <col min="4" max="4" width="32.5703125" style="59" customWidth="1"/>
    <col min="5" max="5" width="6.7109375" style="59" bestFit="1" customWidth="1"/>
    <col min="6" max="8" width="12" style="59" customWidth="1"/>
    <col min="9" max="9" width="13.28515625" style="59" customWidth="1"/>
    <col min="10" max="11" width="12" style="59" customWidth="1"/>
    <col min="12" max="12" width="8.42578125" style="59" bestFit="1" customWidth="1"/>
    <col min="13" max="13" width="5.85546875" style="59" bestFit="1" customWidth="1"/>
    <col min="14" max="14" width="8.7109375" style="59" customWidth="1"/>
    <col min="15" max="16384" width="9.140625" style="59"/>
  </cols>
  <sheetData>
    <row r="1" spans="1:13">
      <c r="J1" s="57"/>
    </row>
    <row r="2" spans="1:13">
      <c r="J2" s="26" t="s">
        <v>3</v>
      </c>
    </row>
    <row r="3" spans="1:13">
      <c r="J3" s="14" t="s">
        <v>531</v>
      </c>
    </row>
    <row r="5" spans="1:13" ht="30" customHeight="1">
      <c r="A5" s="766" t="s">
        <v>4</v>
      </c>
      <c r="B5" s="766"/>
      <c r="C5" s="766"/>
      <c r="D5" s="766"/>
      <c r="E5" s="766"/>
      <c r="F5" s="766"/>
      <c r="G5" s="766"/>
      <c r="H5" s="766"/>
      <c r="I5" s="766"/>
      <c r="J5" s="766"/>
      <c r="K5" s="766"/>
      <c r="L5" s="766"/>
      <c r="M5" s="766"/>
    </row>
    <row r="6" spans="1:13">
      <c r="D6" s="767"/>
      <c r="E6" s="767"/>
      <c r="F6" s="767"/>
      <c r="G6" s="767"/>
      <c r="H6" s="767"/>
      <c r="I6" s="767"/>
      <c r="J6" s="767"/>
      <c r="K6" s="767"/>
      <c r="L6" s="767"/>
      <c r="M6" s="767"/>
    </row>
    <row r="7" spans="1:13" ht="12.75" customHeight="1">
      <c r="A7" s="710" t="s">
        <v>5</v>
      </c>
      <c r="B7" s="710"/>
      <c r="C7" s="710"/>
      <c r="D7" s="710"/>
      <c r="E7" s="710"/>
      <c r="F7" s="710"/>
      <c r="G7" s="710"/>
      <c r="H7" s="710"/>
      <c r="I7" s="710"/>
      <c r="J7" s="710"/>
      <c r="K7" s="710"/>
      <c r="L7" s="710"/>
      <c r="M7" s="710"/>
    </row>
    <row r="9" spans="1:13" ht="27" customHeight="1">
      <c r="A9" s="768" t="s">
        <v>529</v>
      </c>
      <c r="B9" s="772" t="s">
        <v>564</v>
      </c>
      <c r="C9" s="773"/>
      <c r="D9" s="774"/>
      <c r="E9" s="768" t="s">
        <v>646</v>
      </c>
      <c r="F9" s="768" t="s">
        <v>647</v>
      </c>
      <c r="G9" s="768" t="s">
        <v>648</v>
      </c>
      <c r="H9" s="768"/>
      <c r="I9" s="768"/>
      <c r="J9" s="768" t="s">
        <v>6</v>
      </c>
      <c r="K9" s="768"/>
      <c r="L9" s="770" t="s">
        <v>652</v>
      </c>
      <c r="M9" s="768" t="s">
        <v>233</v>
      </c>
    </row>
    <row r="10" spans="1:13" ht="101.25" customHeight="1">
      <c r="A10" s="769"/>
      <c r="B10" s="775"/>
      <c r="C10" s="776"/>
      <c r="D10" s="777"/>
      <c r="E10" s="768"/>
      <c r="F10" s="768"/>
      <c r="G10" s="17" t="s">
        <v>24</v>
      </c>
      <c r="H10" s="17" t="s">
        <v>7</v>
      </c>
      <c r="I10" s="17" t="s">
        <v>8</v>
      </c>
      <c r="J10" s="17" t="s">
        <v>9</v>
      </c>
      <c r="K10" s="17" t="s">
        <v>10</v>
      </c>
      <c r="L10" s="771"/>
      <c r="M10" s="768"/>
    </row>
    <row r="11" spans="1:13">
      <c r="A11" s="83">
        <v>1</v>
      </c>
      <c r="B11" s="146"/>
      <c r="C11" s="147"/>
      <c r="D11" s="148">
        <v>2</v>
      </c>
      <c r="E11" s="149">
        <v>3</v>
      </c>
      <c r="F11" s="149">
        <v>4</v>
      </c>
      <c r="G11" s="149">
        <v>5</v>
      </c>
      <c r="H11" s="149">
        <v>6</v>
      </c>
      <c r="I11" s="149">
        <v>7</v>
      </c>
      <c r="J11" s="149">
        <v>8</v>
      </c>
      <c r="K11" s="149">
        <v>9</v>
      </c>
      <c r="L11" s="149">
        <v>10</v>
      </c>
      <c r="M11" s="18">
        <v>11</v>
      </c>
    </row>
    <row r="12" spans="1:13" ht="24.95" customHeight="1">
      <c r="A12" s="150" t="s">
        <v>530</v>
      </c>
      <c r="B12" s="790" t="s">
        <v>436</v>
      </c>
      <c r="C12" s="791"/>
      <c r="D12" s="792"/>
      <c r="E12" s="152"/>
      <c r="F12" s="149">
        <v>259.77999999999997</v>
      </c>
      <c r="G12" s="152"/>
      <c r="H12" s="152"/>
      <c r="I12" s="152"/>
      <c r="J12" s="152"/>
      <c r="K12" s="152"/>
      <c r="L12" s="152"/>
      <c r="M12" s="152">
        <v>259.77999999999997</v>
      </c>
    </row>
    <row r="13" spans="1:13">
      <c r="A13" s="21" t="s">
        <v>532</v>
      </c>
      <c r="B13" s="153"/>
      <c r="C13" s="154" t="s">
        <v>11</v>
      </c>
      <c r="D13" s="155"/>
      <c r="E13" s="152"/>
      <c r="F13" s="156"/>
      <c r="G13" s="152"/>
      <c r="H13" s="152"/>
      <c r="I13" s="152"/>
      <c r="J13" s="152"/>
      <c r="K13" s="157"/>
      <c r="L13" s="157"/>
      <c r="M13" s="156"/>
    </row>
    <row r="14" spans="1:13">
      <c r="A14" s="158" t="s">
        <v>323</v>
      </c>
      <c r="B14" s="159"/>
      <c r="C14" s="147"/>
      <c r="D14" s="160" t="s">
        <v>439</v>
      </c>
      <c r="E14" s="152"/>
      <c r="F14" s="156"/>
      <c r="G14" s="152"/>
      <c r="H14" s="152"/>
      <c r="I14" s="152"/>
      <c r="J14" s="152"/>
      <c r="K14" s="157"/>
      <c r="L14" s="157"/>
      <c r="M14" s="156"/>
    </row>
    <row r="15" spans="1:13" ht="25.5">
      <c r="A15" s="161" t="s">
        <v>324</v>
      </c>
      <c r="B15" s="147"/>
      <c r="C15" s="147"/>
      <c r="D15" s="160" t="s">
        <v>440</v>
      </c>
      <c r="E15" s="152"/>
      <c r="F15" s="156"/>
      <c r="G15" s="152"/>
      <c r="H15" s="152"/>
      <c r="I15" s="152"/>
      <c r="J15" s="152"/>
      <c r="K15" s="157"/>
      <c r="L15" s="157"/>
      <c r="M15" s="156"/>
    </row>
    <row r="16" spans="1:13" ht="28.5" customHeight="1">
      <c r="A16" s="162" t="s">
        <v>534</v>
      </c>
      <c r="B16" s="163"/>
      <c r="C16" s="794" t="s">
        <v>12</v>
      </c>
      <c r="D16" s="795"/>
      <c r="E16" s="152"/>
      <c r="F16" s="152"/>
      <c r="G16" s="152"/>
      <c r="H16" s="152"/>
      <c r="I16" s="152"/>
      <c r="J16" s="152"/>
      <c r="K16" s="152"/>
      <c r="L16" s="152"/>
      <c r="M16" s="152"/>
    </row>
    <row r="17" spans="1:13">
      <c r="A17" s="158" t="s">
        <v>325</v>
      </c>
      <c r="B17" s="164"/>
      <c r="C17" s="147"/>
      <c r="D17" s="160" t="s">
        <v>442</v>
      </c>
      <c r="E17" s="152"/>
      <c r="F17" s="152"/>
      <c r="G17" s="152"/>
      <c r="H17" s="152"/>
      <c r="I17" s="152"/>
      <c r="J17" s="152"/>
      <c r="K17" s="152"/>
      <c r="L17" s="152"/>
      <c r="M17" s="152"/>
    </row>
    <row r="18" spans="1:13">
      <c r="A18" s="158" t="s">
        <v>326</v>
      </c>
      <c r="B18" s="164"/>
      <c r="C18" s="147"/>
      <c r="D18" s="160" t="s">
        <v>443</v>
      </c>
      <c r="E18" s="152"/>
      <c r="F18" s="152"/>
      <c r="G18" s="152"/>
      <c r="H18" s="152"/>
      <c r="I18" s="152"/>
      <c r="J18" s="152"/>
      <c r="K18" s="152"/>
      <c r="L18" s="152"/>
      <c r="M18" s="152"/>
    </row>
    <row r="19" spans="1:13">
      <c r="A19" s="158" t="s">
        <v>490</v>
      </c>
      <c r="B19" s="164"/>
      <c r="C19" s="147"/>
      <c r="D19" s="160" t="s">
        <v>444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1:13">
      <c r="A20" s="21" t="s">
        <v>535</v>
      </c>
      <c r="B20" s="165"/>
      <c r="C20" s="166" t="s">
        <v>510</v>
      </c>
      <c r="D20" s="167"/>
      <c r="E20" s="152"/>
      <c r="F20" s="152"/>
      <c r="G20" s="152"/>
      <c r="H20" s="152"/>
      <c r="I20" s="152"/>
      <c r="J20" s="168"/>
      <c r="K20" s="157"/>
      <c r="L20" s="157"/>
      <c r="M20" s="152"/>
    </row>
    <row r="21" spans="1:13" ht="24.95" customHeight="1">
      <c r="A21" s="150" t="s">
        <v>536</v>
      </c>
      <c r="B21" s="796" t="s">
        <v>445</v>
      </c>
      <c r="C21" s="797"/>
      <c r="D21" s="798"/>
      <c r="E21" s="152"/>
      <c r="F21" s="152">
        <v>259.77999999999997</v>
      </c>
      <c r="G21" s="152"/>
      <c r="H21" s="152"/>
      <c r="I21" s="152"/>
      <c r="J21" s="152"/>
      <c r="K21" s="152"/>
      <c r="L21" s="152"/>
      <c r="M21" s="152">
        <v>259.77999999999997</v>
      </c>
    </row>
    <row r="22" spans="1:13" ht="24.95" customHeight="1">
      <c r="A22" s="150" t="s">
        <v>537</v>
      </c>
      <c r="B22" s="790" t="s">
        <v>13</v>
      </c>
      <c r="C22" s="791"/>
      <c r="D22" s="792"/>
      <c r="E22" s="18" t="s">
        <v>320</v>
      </c>
      <c r="F22" s="152">
        <v>259.77999999999997</v>
      </c>
      <c r="G22" s="152"/>
      <c r="H22" s="18" t="s">
        <v>320</v>
      </c>
      <c r="I22" s="18"/>
      <c r="J22" s="18" t="s">
        <v>320</v>
      </c>
      <c r="K22" s="18" t="s">
        <v>320</v>
      </c>
      <c r="L22" s="18"/>
      <c r="M22" s="152">
        <v>259.77999999999997</v>
      </c>
    </row>
    <row r="23" spans="1:13" ht="30" customHeight="1">
      <c r="A23" s="21" t="s">
        <v>538</v>
      </c>
      <c r="B23" s="151"/>
      <c r="C23" s="784" t="s">
        <v>14</v>
      </c>
      <c r="D23" s="785"/>
      <c r="E23" s="18" t="s">
        <v>320</v>
      </c>
      <c r="F23" s="152"/>
      <c r="G23" s="152"/>
      <c r="H23" s="18" t="s">
        <v>320</v>
      </c>
      <c r="I23" s="18"/>
      <c r="J23" s="18" t="s">
        <v>320</v>
      </c>
      <c r="K23" s="18" t="s">
        <v>320</v>
      </c>
      <c r="L23" s="18"/>
      <c r="M23" s="152"/>
    </row>
    <row r="24" spans="1:13" ht="26.25" customHeight="1">
      <c r="A24" s="21" t="s">
        <v>539</v>
      </c>
      <c r="B24" s="153"/>
      <c r="C24" s="788" t="s">
        <v>15</v>
      </c>
      <c r="D24" s="793"/>
      <c r="E24" s="18" t="s">
        <v>320</v>
      </c>
      <c r="F24" s="168"/>
      <c r="G24" s="168"/>
      <c r="H24" s="18" t="s">
        <v>320</v>
      </c>
      <c r="I24" s="169"/>
      <c r="J24" s="18" t="s">
        <v>320</v>
      </c>
      <c r="K24" s="18" t="s">
        <v>320</v>
      </c>
      <c r="L24" s="18"/>
      <c r="M24" s="168"/>
    </row>
    <row r="25" spans="1:13" ht="24.95" customHeight="1">
      <c r="A25" s="21" t="s">
        <v>540</v>
      </c>
      <c r="B25" s="153"/>
      <c r="C25" s="788" t="s">
        <v>16</v>
      </c>
      <c r="D25" s="789"/>
      <c r="E25" s="18" t="s">
        <v>320</v>
      </c>
      <c r="F25" s="168"/>
      <c r="G25" s="168"/>
      <c r="H25" s="18" t="s">
        <v>320</v>
      </c>
      <c r="I25" s="169"/>
      <c r="J25" s="18" t="s">
        <v>320</v>
      </c>
      <c r="K25" s="18" t="s">
        <v>320</v>
      </c>
      <c r="L25" s="18"/>
      <c r="M25" s="168"/>
    </row>
    <row r="26" spans="1:13">
      <c r="A26" s="158" t="s">
        <v>450</v>
      </c>
      <c r="B26" s="159"/>
      <c r="C26" s="170"/>
      <c r="D26" s="171" t="s">
        <v>442</v>
      </c>
      <c r="E26" s="6" t="s">
        <v>320</v>
      </c>
      <c r="F26" s="172"/>
      <c r="G26" s="172"/>
      <c r="H26" s="6" t="s">
        <v>320</v>
      </c>
      <c r="I26" s="173"/>
      <c r="J26" s="6" t="s">
        <v>320</v>
      </c>
      <c r="K26" s="6" t="s">
        <v>320</v>
      </c>
      <c r="L26" s="6"/>
      <c r="M26" s="172"/>
    </row>
    <row r="27" spans="1:13">
      <c r="A27" s="158" t="s">
        <v>451</v>
      </c>
      <c r="B27" s="159"/>
      <c r="C27" s="170"/>
      <c r="D27" s="171" t="s">
        <v>443</v>
      </c>
      <c r="E27" s="6" t="s">
        <v>320</v>
      </c>
      <c r="F27" s="172"/>
      <c r="G27" s="172"/>
      <c r="H27" s="6" t="s">
        <v>320</v>
      </c>
      <c r="I27" s="173"/>
      <c r="J27" s="6" t="s">
        <v>320</v>
      </c>
      <c r="K27" s="6" t="s">
        <v>320</v>
      </c>
      <c r="L27" s="6"/>
      <c r="M27" s="172"/>
    </row>
    <row r="28" spans="1:13">
      <c r="A28" s="158" t="s">
        <v>452</v>
      </c>
      <c r="B28" s="159"/>
      <c r="C28" s="170"/>
      <c r="D28" s="171" t="s">
        <v>444</v>
      </c>
      <c r="E28" s="6" t="s">
        <v>320</v>
      </c>
      <c r="F28" s="172"/>
      <c r="G28" s="172"/>
      <c r="H28" s="6" t="s">
        <v>320</v>
      </c>
      <c r="I28" s="173"/>
      <c r="J28" s="6" t="s">
        <v>320</v>
      </c>
      <c r="K28" s="6" t="s">
        <v>320</v>
      </c>
      <c r="L28" s="6"/>
      <c r="M28" s="172"/>
    </row>
    <row r="29" spans="1:13">
      <c r="A29" s="83" t="s">
        <v>541</v>
      </c>
      <c r="B29" s="164"/>
      <c r="C29" s="174" t="s">
        <v>510</v>
      </c>
      <c r="D29" s="160"/>
      <c r="E29" s="18" t="s">
        <v>320</v>
      </c>
      <c r="F29" s="175"/>
      <c r="G29" s="175"/>
      <c r="H29" s="18" t="s">
        <v>320</v>
      </c>
      <c r="I29" s="176"/>
      <c r="J29" s="18" t="s">
        <v>320</v>
      </c>
      <c r="K29" s="18" t="s">
        <v>320</v>
      </c>
      <c r="L29" s="18"/>
      <c r="M29" s="175"/>
    </row>
    <row r="30" spans="1:13" ht="24.95" customHeight="1">
      <c r="A30" s="150" t="s">
        <v>542</v>
      </c>
      <c r="B30" s="778" t="s">
        <v>17</v>
      </c>
      <c r="C30" s="779"/>
      <c r="D30" s="780"/>
      <c r="E30" s="18" t="s">
        <v>320</v>
      </c>
      <c r="F30" s="152"/>
      <c r="G30" s="152"/>
      <c r="H30" s="18" t="s">
        <v>320</v>
      </c>
      <c r="I30" s="18"/>
      <c r="J30" s="18" t="s">
        <v>320</v>
      </c>
      <c r="K30" s="18" t="s">
        <v>320</v>
      </c>
      <c r="L30" s="18"/>
      <c r="M30" s="152"/>
    </row>
    <row r="31" spans="1:13" ht="24.95" customHeight="1">
      <c r="A31" s="21" t="s">
        <v>543</v>
      </c>
      <c r="B31" s="790" t="s">
        <v>454</v>
      </c>
      <c r="C31" s="791"/>
      <c r="D31" s="79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1:13" ht="24.95" customHeight="1">
      <c r="A32" s="21" t="s">
        <v>544</v>
      </c>
      <c r="B32" s="151"/>
      <c r="C32" s="784" t="s">
        <v>455</v>
      </c>
      <c r="D32" s="785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1:13" ht="33" customHeight="1">
      <c r="A33" s="21" t="s">
        <v>545</v>
      </c>
      <c r="B33" s="153"/>
      <c r="C33" s="786" t="s">
        <v>18</v>
      </c>
      <c r="D33" s="787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1:13" ht="29.25" customHeight="1">
      <c r="A34" s="21" t="s">
        <v>546</v>
      </c>
      <c r="B34" s="153"/>
      <c r="C34" s="788" t="s">
        <v>457</v>
      </c>
      <c r="D34" s="789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1:13" ht="24.95" customHeight="1">
      <c r="A35" s="150" t="s">
        <v>548</v>
      </c>
      <c r="B35" s="153"/>
      <c r="C35" s="788" t="s">
        <v>19</v>
      </c>
      <c r="D35" s="789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1:13">
      <c r="A36" s="158" t="s">
        <v>459</v>
      </c>
      <c r="B36" s="159"/>
      <c r="C36" s="170"/>
      <c r="D36" s="171" t="s">
        <v>442</v>
      </c>
      <c r="E36" s="152"/>
      <c r="F36" s="152"/>
      <c r="G36" s="152"/>
      <c r="H36" s="152"/>
      <c r="I36" s="152"/>
      <c r="J36" s="152"/>
      <c r="K36" s="152"/>
      <c r="L36" s="152"/>
      <c r="M36" s="152"/>
    </row>
    <row r="37" spans="1:13">
      <c r="A37" s="158" t="s">
        <v>460</v>
      </c>
      <c r="B37" s="159"/>
      <c r="C37" s="170"/>
      <c r="D37" s="171" t="s">
        <v>443</v>
      </c>
      <c r="E37" s="152"/>
      <c r="F37" s="152"/>
      <c r="G37" s="152"/>
      <c r="H37" s="152"/>
      <c r="I37" s="152"/>
      <c r="J37" s="152"/>
      <c r="K37" s="152"/>
      <c r="L37" s="152"/>
      <c r="M37" s="152"/>
    </row>
    <row r="38" spans="1:13">
      <c r="A38" s="158" t="s">
        <v>461</v>
      </c>
      <c r="B38" s="159"/>
      <c r="C38" s="170"/>
      <c r="D38" s="171" t="s">
        <v>444</v>
      </c>
      <c r="E38" s="152"/>
      <c r="F38" s="152"/>
      <c r="G38" s="152"/>
      <c r="H38" s="152"/>
      <c r="I38" s="152"/>
      <c r="J38" s="152"/>
      <c r="K38" s="152"/>
      <c r="L38" s="152"/>
      <c r="M38" s="152"/>
    </row>
    <row r="39" spans="1:13">
      <c r="A39" s="21" t="s">
        <v>549</v>
      </c>
      <c r="B39" s="153"/>
      <c r="C39" s="177" t="s">
        <v>510</v>
      </c>
      <c r="D39" s="155"/>
      <c r="E39" s="152"/>
      <c r="F39" s="152"/>
      <c r="G39" s="152"/>
      <c r="H39" s="152"/>
      <c r="I39" s="152"/>
      <c r="J39" s="152"/>
      <c r="K39" s="152"/>
      <c r="L39" s="152"/>
      <c r="M39" s="152"/>
    </row>
    <row r="40" spans="1:13" ht="26.25" customHeight="1">
      <c r="A40" s="150" t="s">
        <v>550</v>
      </c>
      <c r="B40" s="778" t="s">
        <v>20</v>
      </c>
      <c r="C40" s="779"/>
      <c r="D40" s="780"/>
      <c r="E40" s="152"/>
      <c r="F40" s="152"/>
      <c r="G40" s="152"/>
      <c r="H40" s="152"/>
      <c r="I40" s="152"/>
      <c r="J40" s="152"/>
      <c r="K40" s="152"/>
      <c r="L40" s="152"/>
      <c r="M40" s="152"/>
    </row>
    <row r="41" spans="1:13" ht="24.95" customHeight="1">
      <c r="A41" s="150" t="s">
        <v>551</v>
      </c>
      <c r="B41" s="781" t="s">
        <v>21</v>
      </c>
      <c r="C41" s="782"/>
      <c r="D41" s="783"/>
      <c r="E41" s="152"/>
      <c r="F41" s="152">
        <v>0</v>
      </c>
      <c r="G41" s="152"/>
      <c r="H41" s="152"/>
      <c r="I41" s="152"/>
      <c r="J41" s="152"/>
      <c r="K41" s="152"/>
      <c r="L41" s="152"/>
      <c r="M41" s="152">
        <v>0</v>
      </c>
    </row>
    <row r="42" spans="1:13" ht="24.95" customHeight="1">
      <c r="A42" s="150" t="s">
        <v>552</v>
      </c>
      <c r="B42" s="778" t="s">
        <v>22</v>
      </c>
      <c r="C42" s="779"/>
      <c r="D42" s="780"/>
      <c r="E42" s="152"/>
      <c r="F42" s="152">
        <v>0</v>
      </c>
      <c r="G42" s="152"/>
      <c r="H42" s="152"/>
      <c r="I42" s="152"/>
      <c r="J42" s="152"/>
      <c r="K42" s="152"/>
      <c r="L42" s="152"/>
      <c r="M42" s="152">
        <v>0</v>
      </c>
    </row>
    <row r="43" spans="1:13">
      <c r="A43" s="55" t="s">
        <v>25</v>
      </c>
      <c r="B43" s="55"/>
      <c r="C43" s="55"/>
      <c r="D43" s="55"/>
      <c r="E43" s="55"/>
      <c r="F43" s="55"/>
    </row>
    <row r="44" spans="1:13">
      <c r="A44" s="178" t="s">
        <v>23</v>
      </c>
    </row>
  </sheetData>
  <mergeCells count="27">
    <mergeCell ref="C25:D25"/>
    <mergeCell ref="B30:D30"/>
    <mergeCell ref="B12:D12"/>
    <mergeCell ref="C24:D24"/>
    <mergeCell ref="B40:D40"/>
    <mergeCell ref="B31:D31"/>
    <mergeCell ref="C16:D16"/>
    <mergeCell ref="B21:D21"/>
    <mergeCell ref="B22:D22"/>
    <mergeCell ref="C23:D23"/>
    <mergeCell ref="B42:D42"/>
    <mergeCell ref="B41:D41"/>
    <mergeCell ref="C32:D32"/>
    <mergeCell ref="C33:D33"/>
    <mergeCell ref="C34:D34"/>
    <mergeCell ref="C35:D35"/>
    <mergeCell ref="A5:M5"/>
    <mergeCell ref="D6:M6"/>
    <mergeCell ref="A9:A10"/>
    <mergeCell ref="E9:E10"/>
    <mergeCell ref="F9:F10"/>
    <mergeCell ref="G9:I9"/>
    <mergeCell ref="J9:K9"/>
    <mergeCell ref="A7:M7"/>
    <mergeCell ref="M9:M10"/>
    <mergeCell ref="L9:L10"/>
    <mergeCell ref="B9:D10"/>
  </mergeCells>
  <phoneticPr fontId="9" type="noConversion"/>
  <pageMargins left="0.55118110236220474" right="0.55118110236220474" top="0.59055118110236227" bottom="0.59055118110236227" header="0.31496062992125984" footer="0.31496062992125984"/>
  <pageSetup paperSize="9" scale="87" fitToHeight="2" orientation="landscape" r:id="rId1"/>
  <headerFooter alignWithMargins="0"/>
  <rowBreaks count="1" manualBreakCount="1">
    <brk id="24" max="1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I31"/>
  <sheetViews>
    <sheetView showGridLines="0" view="pageBreakPreview" topLeftCell="A9" zoomScale="90" zoomScaleNormal="100" zoomScaleSheetLayoutView="90" workbookViewId="0">
      <selection activeCell="O17" sqref="N17:O17"/>
    </sheetView>
  </sheetViews>
  <sheetFormatPr defaultRowHeight="12.75"/>
  <cols>
    <col min="1" max="1" width="11.85546875" style="1" customWidth="1"/>
    <col min="2" max="2" width="1.85546875" style="1" customWidth="1"/>
    <col min="3" max="3" width="34.85546875" style="1" customWidth="1"/>
    <col min="4" max="4" width="7.140625" style="1" customWidth="1"/>
    <col min="5" max="5" width="8.85546875" style="1" customWidth="1"/>
    <col min="6" max="6" width="12.85546875" style="1" customWidth="1"/>
    <col min="7" max="7" width="7.140625" style="1" customWidth="1"/>
    <col min="8" max="8" width="8.85546875" style="1" customWidth="1"/>
    <col min="9" max="9" width="12.85546875" style="1" customWidth="1"/>
    <col min="10" max="16384" width="9.140625" style="1"/>
  </cols>
  <sheetData>
    <row r="1" spans="1:9">
      <c r="F1" s="181"/>
    </row>
    <row r="2" spans="1:9">
      <c r="F2" s="802" t="s">
        <v>27</v>
      </c>
      <c r="G2" s="802"/>
      <c r="H2" s="802"/>
      <c r="I2" s="802"/>
    </row>
    <row r="3" spans="1:9">
      <c r="B3" s="11"/>
      <c r="F3" s="1" t="s">
        <v>558</v>
      </c>
    </row>
    <row r="5" spans="1:9" ht="32.25" customHeight="1">
      <c r="A5" s="803" t="s">
        <v>95</v>
      </c>
      <c r="B5" s="803"/>
      <c r="C5" s="803"/>
      <c r="D5" s="803"/>
      <c r="E5" s="803"/>
      <c r="F5" s="803"/>
      <c r="G5" s="803"/>
      <c r="H5" s="803"/>
      <c r="I5" s="803"/>
    </row>
    <row r="6" spans="1:9" ht="12.75" customHeight="1">
      <c r="A6" s="29"/>
      <c r="B6" s="29"/>
      <c r="C6" s="29"/>
      <c r="D6" s="29"/>
      <c r="E6" s="29"/>
      <c r="F6" s="29"/>
      <c r="G6" s="29"/>
      <c r="H6" s="29"/>
      <c r="I6" s="29"/>
    </row>
    <row r="7" spans="1:9" ht="31.5" customHeight="1">
      <c r="A7" s="803" t="s">
        <v>96</v>
      </c>
      <c r="B7" s="803"/>
      <c r="C7" s="803"/>
      <c r="D7" s="803"/>
      <c r="E7" s="803"/>
      <c r="F7" s="803"/>
      <c r="G7" s="803"/>
      <c r="H7" s="803"/>
      <c r="I7" s="803"/>
    </row>
    <row r="9" spans="1:9" ht="25.5" customHeight="1">
      <c r="A9" s="804" t="s">
        <v>529</v>
      </c>
      <c r="B9" s="805" t="s">
        <v>332</v>
      </c>
      <c r="C9" s="806"/>
      <c r="D9" s="804" t="s">
        <v>566</v>
      </c>
      <c r="E9" s="804"/>
      <c r="F9" s="804"/>
      <c r="G9" s="804" t="s">
        <v>567</v>
      </c>
      <c r="H9" s="804"/>
      <c r="I9" s="804"/>
    </row>
    <row r="10" spans="1:9" ht="76.5">
      <c r="A10" s="804"/>
      <c r="B10" s="807"/>
      <c r="C10" s="808"/>
      <c r="D10" s="6" t="s">
        <v>29</v>
      </c>
      <c r="E10" s="6" t="s">
        <v>30</v>
      </c>
      <c r="F10" s="6" t="s">
        <v>31</v>
      </c>
      <c r="G10" s="6" t="s">
        <v>29</v>
      </c>
      <c r="H10" s="6" t="s">
        <v>30</v>
      </c>
      <c r="I10" s="6" t="s">
        <v>31</v>
      </c>
    </row>
    <row r="11" spans="1:9">
      <c r="A11" s="6">
        <v>1</v>
      </c>
      <c r="B11" s="800">
        <v>2</v>
      </c>
      <c r="C11" s="801"/>
      <c r="D11" s="6">
        <v>3</v>
      </c>
      <c r="E11" s="6">
        <v>4</v>
      </c>
      <c r="F11" s="6">
        <v>5</v>
      </c>
      <c r="G11" s="6">
        <v>6</v>
      </c>
      <c r="H11" s="6">
        <v>7</v>
      </c>
      <c r="I11" s="6">
        <v>8</v>
      </c>
    </row>
    <row r="12" spans="1:9" ht="25.5" customHeight="1">
      <c r="A12" s="4" t="s">
        <v>530</v>
      </c>
      <c r="B12" s="747" t="s">
        <v>32</v>
      </c>
      <c r="C12" s="799"/>
      <c r="D12" s="413">
        <v>7341.7</v>
      </c>
      <c r="E12" s="413">
        <v>7341.7</v>
      </c>
      <c r="F12" s="413">
        <v>0</v>
      </c>
      <c r="G12" s="413">
        <v>1890.45</v>
      </c>
      <c r="H12" s="413">
        <v>1890.45</v>
      </c>
      <c r="I12" s="6"/>
    </row>
    <row r="13" spans="1:9" ht="15" customHeight="1">
      <c r="A13" s="6" t="s">
        <v>33</v>
      </c>
      <c r="B13" s="809" t="s">
        <v>34</v>
      </c>
      <c r="C13" s="810"/>
      <c r="D13" s="413"/>
      <c r="E13" s="413"/>
      <c r="F13" s="413"/>
      <c r="G13" s="413"/>
      <c r="H13" s="413"/>
      <c r="I13" s="6"/>
    </row>
    <row r="14" spans="1:9" ht="12.95" customHeight="1">
      <c r="A14" s="6" t="s">
        <v>322</v>
      </c>
      <c r="B14" s="758" t="s">
        <v>35</v>
      </c>
      <c r="C14" s="754"/>
      <c r="D14" s="414">
        <v>1382.32</v>
      </c>
      <c r="E14" s="414">
        <v>1382.32</v>
      </c>
      <c r="F14" s="414"/>
      <c r="G14" s="414"/>
      <c r="H14" s="414"/>
      <c r="I14" s="33"/>
    </row>
    <row r="15" spans="1:9" ht="12.95" customHeight="1">
      <c r="A15" s="6" t="s">
        <v>36</v>
      </c>
      <c r="B15" s="7"/>
      <c r="C15" s="182" t="s">
        <v>37</v>
      </c>
      <c r="D15" s="415">
        <v>713.5</v>
      </c>
      <c r="E15" s="415">
        <v>713.5</v>
      </c>
      <c r="F15" s="415"/>
      <c r="G15" s="415"/>
      <c r="H15" s="415"/>
      <c r="I15" s="5"/>
    </row>
    <row r="16" spans="1:9" ht="12.95" customHeight="1">
      <c r="A16" s="6" t="s">
        <v>38</v>
      </c>
      <c r="B16" s="7"/>
      <c r="C16" s="182" t="s">
        <v>39</v>
      </c>
      <c r="D16" s="415">
        <v>668.82</v>
      </c>
      <c r="E16" s="415">
        <v>668.82</v>
      </c>
      <c r="F16" s="415"/>
      <c r="G16" s="415"/>
      <c r="H16" s="415"/>
      <c r="I16" s="5"/>
    </row>
    <row r="17" spans="1:9" ht="25.5" customHeight="1">
      <c r="A17" s="6" t="s">
        <v>293</v>
      </c>
      <c r="B17" s="758" t="s">
        <v>40</v>
      </c>
      <c r="C17" s="754"/>
      <c r="D17" s="414"/>
      <c r="E17" s="414"/>
      <c r="F17" s="414"/>
      <c r="G17" s="414"/>
      <c r="H17" s="414"/>
      <c r="I17" s="33"/>
    </row>
    <row r="18" spans="1:9" ht="12.95" customHeight="1">
      <c r="A18" s="6" t="s">
        <v>41</v>
      </c>
      <c r="B18" s="7"/>
      <c r="C18" s="182" t="s">
        <v>42</v>
      </c>
      <c r="D18" s="415"/>
      <c r="E18" s="415"/>
      <c r="F18" s="415"/>
      <c r="G18" s="415"/>
      <c r="H18" s="415"/>
      <c r="I18" s="5"/>
    </row>
    <row r="19" spans="1:9" ht="12.95" customHeight="1">
      <c r="A19" s="6" t="s">
        <v>43</v>
      </c>
      <c r="B19" s="7"/>
      <c r="C19" s="182" t="s">
        <v>44</v>
      </c>
      <c r="D19" s="415"/>
      <c r="E19" s="415"/>
      <c r="F19" s="415"/>
      <c r="G19" s="415"/>
      <c r="H19" s="415"/>
      <c r="I19" s="5"/>
    </row>
    <row r="20" spans="1:9" ht="12.95" customHeight="1">
      <c r="A20" s="6" t="s">
        <v>45</v>
      </c>
      <c r="B20" s="7"/>
      <c r="C20" s="182" t="s">
        <v>46</v>
      </c>
      <c r="D20" s="415"/>
      <c r="E20" s="415"/>
      <c r="F20" s="415"/>
      <c r="G20" s="415"/>
      <c r="H20" s="415"/>
      <c r="I20" s="5"/>
    </row>
    <row r="21" spans="1:9" ht="12.95" customHeight="1">
      <c r="A21" s="6" t="s">
        <v>47</v>
      </c>
      <c r="B21" s="7"/>
      <c r="C21" s="182" t="s">
        <v>48</v>
      </c>
      <c r="D21" s="415"/>
      <c r="E21" s="415"/>
      <c r="F21" s="415"/>
      <c r="G21" s="415"/>
      <c r="H21" s="415"/>
      <c r="I21" s="5"/>
    </row>
    <row r="22" spans="1:9" ht="12.95" customHeight="1">
      <c r="A22" s="6" t="s">
        <v>49</v>
      </c>
      <c r="B22" s="7"/>
      <c r="C22" s="182" t="s">
        <v>396</v>
      </c>
      <c r="D22" s="415"/>
      <c r="E22" s="415"/>
      <c r="F22" s="415"/>
      <c r="G22" s="415"/>
      <c r="H22" s="415"/>
      <c r="I22" s="5"/>
    </row>
    <row r="23" spans="1:9" ht="25.5" customHeight="1">
      <c r="A23" s="6" t="s">
        <v>467</v>
      </c>
      <c r="B23" s="758" t="s">
        <v>50</v>
      </c>
      <c r="C23" s="754"/>
      <c r="D23" s="414"/>
      <c r="E23" s="414"/>
      <c r="F23" s="414"/>
      <c r="G23" s="414"/>
      <c r="H23" s="414"/>
      <c r="I23" s="33"/>
    </row>
    <row r="24" spans="1:9" ht="12.95" customHeight="1">
      <c r="A24" s="6" t="s">
        <v>468</v>
      </c>
      <c r="B24" s="758" t="s">
        <v>594</v>
      </c>
      <c r="C24" s="754"/>
      <c r="D24" s="414">
        <v>5959.38</v>
      </c>
      <c r="E24" s="414">
        <v>5959.38</v>
      </c>
      <c r="F24" s="414"/>
      <c r="G24" s="414">
        <v>1889.26</v>
      </c>
      <c r="H24" s="414">
        <v>1889.26</v>
      </c>
      <c r="I24" s="33"/>
    </row>
    <row r="25" spans="1:9" ht="12.95" customHeight="1">
      <c r="A25" s="6" t="s">
        <v>51</v>
      </c>
      <c r="B25" s="7"/>
      <c r="C25" s="182" t="s">
        <v>52</v>
      </c>
      <c r="D25" s="415">
        <v>5959.38</v>
      </c>
      <c r="E25" s="415">
        <v>5959.38</v>
      </c>
      <c r="F25" s="415"/>
      <c r="G25" s="415">
        <v>1246.32</v>
      </c>
      <c r="H25" s="415">
        <v>1246.32</v>
      </c>
      <c r="I25" s="5"/>
    </row>
    <row r="26" spans="1:9" ht="12.95" customHeight="1">
      <c r="A26" s="6" t="s">
        <v>53</v>
      </c>
      <c r="B26" s="7"/>
      <c r="C26" s="182" t="s">
        <v>396</v>
      </c>
      <c r="D26" s="415"/>
      <c r="E26" s="415"/>
      <c r="F26" s="415"/>
      <c r="G26" s="415">
        <v>642.94000000000005</v>
      </c>
      <c r="H26" s="415">
        <v>642.94000000000005</v>
      </c>
      <c r="I26" s="5"/>
    </row>
    <row r="27" spans="1:9" ht="12.95" customHeight="1">
      <c r="A27" s="6" t="s">
        <v>469</v>
      </c>
      <c r="B27" s="758" t="s">
        <v>596</v>
      </c>
      <c r="C27" s="754"/>
      <c r="D27" s="414"/>
      <c r="E27" s="414"/>
      <c r="F27" s="414"/>
      <c r="G27" s="414">
        <v>1.19</v>
      </c>
      <c r="H27" s="414">
        <v>1.19</v>
      </c>
      <c r="I27" s="33"/>
    </row>
    <row r="28" spans="1:9" ht="38.25" customHeight="1">
      <c r="A28" s="4" t="s">
        <v>532</v>
      </c>
      <c r="B28" s="747" t="s">
        <v>97</v>
      </c>
      <c r="C28" s="812"/>
      <c r="D28" s="414"/>
      <c r="E28" s="414"/>
      <c r="F28" s="414"/>
      <c r="G28" s="414"/>
      <c r="H28" s="414"/>
      <c r="I28" s="33"/>
    </row>
    <row r="29" spans="1:9" ht="25.5" customHeight="1">
      <c r="A29" s="4" t="s">
        <v>534</v>
      </c>
      <c r="B29" s="743" t="s">
        <v>98</v>
      </c>
      <c r="C29" s="743"/>
      <c r="D29" s="414">
        <v>7341.7</v>
      </c>
      <c r="E29" s="414">
        <v>7341.7</v>
      </c>
      <c r="F29" s="414">
        <v>0</v>
      </c>
      <c r="G29" s="414">
        <v>1890.45</v>
      </c>
      <c r="H29" s="414">
        <v>1890.45</v>
      </c>
      <c r="I29" s="33"/>
    </row>
    <row r="30" spans="1:9" ht="12.75" customHeight="1">
      <c r="A30" s="183"/>
      <c r="B30" s="10"/>
      <c r="C30" s="10"/>
      <c r="D30" s="184"/>
      <c r="E30" s="184"/>
      <c r="F30" s="184"/>
      <c r="G30" s="184"/>
      <c r="H30" s="184"/>
      <c r="I30" s="184"/>
    </row>
    <row r="31" spans="1:9">
      <c r="C31" s="811" t="s">
        <v>331</v>
      </c>
      <c r="D31" s="811"/>
      <c r="E31" s="811"/>
      <c r="F31" s="811"/>
      <c r="G31" s="811"/>
      <c r="H31" s="811"/>
    </row>
  </sheetData>
  <mergeCells count="18">
    <mergeCell ref="B23:C23"/>
    <mergeCell ref="B13:C13"/>
    <mergeCell ref="B17:C17"/>
    <mergeCell ref="B14:C14"/>
    <mergeCell ref="C31:H31"/>
    <mergeCell ref="B28:C28"/>
    <mergeCell ref="B29:C29"/>
    <mergeCell ref="B27:C27"/>
    <mergeCell ref="B24:C24"/>
    <mergeCell ref="B12:C12"/>
    <mergeCell ref="B11:C11"/>
    <mergeCell ref="F2:I2"/>
    <mergeCell ref="A5:I5"/>
    <mergeCell ref="A7:I7"/>
    <mergeCell ref="A9:A10"/>
    <mergeCell ref="D9:F9"/>
    <mergeCell ref="G9:I9"/>
    <mergeCell ref="B9:C10"/>
  </mergeCells>
  <phoneticPr fontId="70" type="noConversion"/>
  <printOptions horizontalCentered="1"/>
  <pageMargins left="0.74803149606299213" right="0.74803149606299213" top="0.5" bottom="0.51" header="0.51181102362204722" footer="0.51181102362204722"/>
  <pageSetup paperSize="9" scale="8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G38"/>
  <sheetViews>
    <sheetView showGridLines="0" view="pageBreakPreview" topLeftCell="A10" zoomScaleNormal="100" workbookViewId="0">
      <selection activeCell="E13" sqref="E13"/>
    </sheetView>
  </sheetViews>
  <sheetFormatPr defaultRowHeight="12.75"/>
  <cols>
    <col min="1" max="1" width="5.140625" style="38" customWidth="1"/>
    <col min="2" max="2" width="1.42578125" style="38" customWidth="1"/>
    <col min="3" max="3" width="35.42578125" style="38" customWidth="1"/>
    <col min="4" max="7" width="12.42578125" style="38" customWidth="1"/>
    <col min="8" max="16384" width="9.140625" style="38"/>
  </cols>
  <sheetData>
    <row r="1" spans="1:7">
      <c r="D1" s="24"/>
    </row>
    <row r="2" spans="1:7">
      <c r="A2" s="1"/>
      <c r="B2" s="1"/>
      <c r="C2" s="1"/>
      <c r="D2" s="802" t="s">
        <v>27</v>
      </c>
      <c r="E2" s="802"/>
      <c r="F2" s="802"/>
      <c r="G2" s="802"/>
    </row>
    <row r="3" spans="1:7">
      <c r="A3" s="1"/>
      <c r="B3" s="11"/>
      <c r="C3" s="1"/>
      <c r="D3" s="11" t="s">
        <v>554</v>
      </c>
      <c r="E3" s="11"/>
      <c r="F3" s="11"/>
      <c r="G3" s="185"/>
    </row>
    <row r="4" spans="1:7">
      <c r="A4" s="1"/>
      <c r="B4" s="1"/>
      <c r="C4" s="1"/>
      <c r="D4" s="1"/>
      <c r="E4" s="1"/>
      <c r="F4" s="1"/>
      <c r="G4" s="1"/>
    </row>
    <row r="5" spans="1:7" ht="35.25" customHeight="1">
      <c r="A5" s="803" t="s">
        <v>54</v>
      </c>
      <c r="B5" s="803"/>
      <c r="C5" s="803"/>
      <c r="D5" s="803"/>
      <c r="E5" s="803"/>
      <c r="F5" s="803"/>
      <c r="G5" s="803"/>
    </row>
    <row r="6" spans="1:7">
      <c r="A6" s="1"/>
      <c r="B6" s="1"/>
      <c r="C6" s="1"/>
      <c r="D6" s="1"/>
      <c r="E6" s="1"/>
      <c r="F6" s="1"/>
      <c r="G6" s="1"/>
    </row>
    <row r="7" spans="1:7" ht="15.75">
      <c r="A7" s="819" t="s">
        <v>55</v>
      </c>
      <c r="B7" s="819"/>
      <c r="C7" s="819"/>
      <c r="D7" s="819"/>
      <c r="E7" s="819"/>
      <c r="F7" s="819"/>
      <c r="G7" s="819"/>
    </row>
    <row r="8" spans="1:7">
      <c r="A8" s="1"/>
      <c r="B8" s="1"/>
      <c r="C8" s="1"/>
      <c r="D8" s="1"/>
      <c r="E8" s="1"/>
      <c r="F8" s="1"/>
      <c r="G8" s="1"/>
    </row>
    <row r="9" spans="1:7" ht="38.25" customHeight="1">
      <c r="A9" s="820" t="s">
        <v>529</v>
      </c>
      <c r="B9" s="821" t="s">
        <v>332</v>
      </c>
      <c r="C9" s="822"/>
      <c r="D9" s="820" t="s">
        <v>566</v>
      </c>
      <c r="E9" s="820"/>
      <c r="F9" s="820" t="s">
        <v>567</v>
      </c>
      <c r="G9" s="820"/>
    </row>
    <row r="10" spans="1:7" ht="25.5">
      <c r="A10" s="820"/>
      <c r="B10" s="823"/>
      <c r="C10" s="824"/>
      <c r="D10" s="187" t="s">
        <v>29</v>
      </c>
      <c r="E10" s="187" t="s">
        <v>56</v>
      </c>
      <c r="F10" s="187" t="s">
        <v>29</v>
      </c>
      <c r="G10" s="187" t="s">
        <v>56</v>
      </c>
    </row>
    <row r="11" spans="1:7">
      <c r="A11" s="187">
        <v>1</v>
      </c>
      <c r="B11" s="813">
        <v>2</v>
      </c>
      <c r="C11" s="814"/>
      <c r="D11" s="187">
        <v>3</v>
      </c>
      <c r="E11" s="187">
        <v>4</v>
      </c>
      <c r="F11" s="187">
        <v>5</v>
      </c>
      <c r="G11" s="187">
        <v>6</v>
      </c>
    </row>
    <row r="12" spans="1:7" ht="38.1" customHeight="1">
      <c r="A12" s="186" t="s">
        <v>530</v>
      </c>
      <c r="B12" s="815" t="s">
        <v>57</v>
      </c>
      <c r="C12" s="816"/>
      <c r="D12" s="189">
        <v>0</v>
      </c>
      <c r="E12" s="189">
        <v>0</v>
      </c>
      <c r="F12" s="189">
        <v>0</v>
      </c>
      <c r="G12" s="189">
        <v>0</v>
      </c>
    </row>
    <row r="13" spans="1:7">
      <c r="A13" s="187" t="s">
        <v>321</v>
      </c>
      <c r="B13" s="188"/>
      <c r="C13" s="190" t="s">
        <v>58</v>
      </c>
      <c r="D13" s="191"/>
      <c r="E13" s="191"/>
      <c r="F13" s="191"/>
      <c r="G13" s="191"/>
    </row>
    <row r="14" spans="1:7">
      <c r="A14" s="187" t="s">
        <v>322</v>
      </c>
      <c r="B14" s="188"/>
      <c r="C14" s="190" t="s">
        <v>59</v>
      </c>
      <c r="D14" s="191"/>
      <c r="E14" s="191"/>
      <c r="F14" s="191"/>
      <c r="G14" s="191"/>
    </row>
    <row r="15" spans="1:7">
      <c r="A15" s="187" t="s">
        <v>293</v>
      </c>
      <c r="B15" s="188"/>
      <c r="C15" s="190" t="s">
        <v>60</v>
      </c>
      <c r="D15" s="191"/>
      <c r="E15" s="191"/>
      <c r="F15" s="191"/>
      <c r="G15" s="191"/>
    </row>
    <row r="16" spans="1:7">
      <c r="A16" s="187" t="s">
        <v>467</v>
      </c>
      <c r="B16" s="188"/>
      <c r="C16" s="190" t="s">
        <v>61</v>
      </c>
      <c r="D16" s="191"/>
      <c r="E16" s="191"/>
      <c r="F16" s="191"/>
      <c r="G16" s="191"/>
    </row>
    <row r="17" spans="1:7" ht="12.75" customHeight="1">
      <c r="A17" s="192" t="s">
        <v>468</v>
      </c>
      <c r="B17" s="188"/>
      <c r="C17" s="190" t="s">
        <v>62</v>
      </c>
      <c r="D17" s="191"/>
      <c r="E17" s="191"/>
      <c r="F17" s="191"/>
      <c r="G17" s="191"/>
    </row>
    <row r="18" spans="1:7" ht="12.75" customHeight="1">
      <c r="A18" s="193" t="s">
        <v>469</v>
      </c>
      <c r="B18" s="188"/>
      <c r="C18" s="190" t="s">
        <v>63</v>
      </c>
      <c r="D18" s="191"/>
      <c r="E18" s="191"/>
      <c r="F18" s="191"/>
      <c r="G18" s="191"/>
    </row>
    <row r="19" spans="1:7" ht="26.1" customHeight="1">
      <c r="A19" s="186" t="s">
        <v>532</v>
      </c>
      <c r="B19" s="815" t="s">
        <v>64</v>
      </c>
      <c r="C19" s="816"/>
      <c r="D19" s="189">
        <v>0</v>
      </c>
      <c r="E19" s="189">
        <v>0</v>
      </c>
      <c r="F19" s="189">
        <v>0</v>
      </c>
      <c r="G19" s="189">
        <v>0</v>
      </c>
    </row>
    <row r="20" spans="1:7">
      <c r="A20" s="187" t="s">
        <v>65</v>
      </c>
      <c r="B20" s="188"/>
      <c r="C20" s="190" t="s">
        <v>66</v>
      </c>
      <c r="D20" s="191"/>
      <c r="E20" s="191"/>
      <c r="F20" s="191"/>
      <c r="G20" s="191"/>
    </row>
    <row r="21" spans="1:7">
      <c r="A21" s="187" t="s">
        <v>67</v>
      </c>
      <c r="B21" s="188"/>
      <c r="C21" s="190" t="s">
        <v>59</v>
      </c>
      <c r="D21" s="191"/>
      <c r="E21" s="191"/>
      <c r="F21" s="191"/>
      <c r="G21" s="191"/>
    </row>
    <row r="22" spans="1:7">
      <c r="A22" s="187" t="s">
        <v>68</v>
      </c>
      <c r="B22" s="188"/>
      <c r="C22" s="190" t="s">
        <v>60</v>
      </c>
      <c r="D22" s="191"/>
      <c r="E22" s="191"/>
      <c r="F22" s="191"/>
      <c r="G22" s="191"/>
    </row>
    <row r="23" spans="1:7" ht="12.75" customHeight="1">
      <c r="A23" s="187" t="s">
        <v>69</v>
      </c>
      <c r="B23" s="188"/>
      <c r="C23" s="190" t="s">
        <v>61</v>
      </c>
      <c r="D23" s="191"/>
      <c r="E23" s="191"/>
      <c r="F23" s="191"/>
      <c r="G23" s="191"/>
    </row>
    <row r="24" spans="1:7">
      <c r="A24" s="192" t="s">
        <v>488</v>
      </c>
      <c r="B24" s="188"/>
      <c r="C24" s="190" t="s">
        <v>62</v>
      </c>
      <c r="D24" s="191"/>
      <c r="E24" s="191"/>
      <c r="F24" s="191"/>
      <c r="G24" s="191"/>
    </row>
    <row r="25" spans="1:7">
      <c r="A25" s="193" t="s">
        <v>489</v>
      </c>
      <c r="B25" s="188"/>
      <c r="C25" s="190" t="s">
        <v>63</v>
      </c>
      <c r="D25" s="191"/>
      <c r="E25" s="191"/>
      <c r="F25" s="191"/>
      <c r="G25" s="191"/>
    </row>
    <row r="26" spans="1:7" ht="26.1" customHeight="1">
      <c r="A26" s="186" t="s">
        <v>70</v>
      </c>
      <c r="B26" s="815" t="s">
        <v>71</v>
      </c>
      <c r="C26" s="816"/>
      <c r="D26" s="189">
        <v>0</v>
      </c>
      <c r="E26" s="189">
        <v>0</v>
      </c>
      <c r="F26" s="189">
        <v>0</v>
      </c>
      <c r="G26" s="189">
        <v>0</v>
      </c>
    </row>
    <row r="27" spans="1:7">
      <c r="A27" s="187" t="s">
        <v>72</v>
      </c>
      <c r="B27" s="188"/>
      <c r="C27" s="190" t="s">
        <v>66</v>
      </c>
      <c r="D27" s="191"/>
      <c r="E27" s="191"/>
      <c r="F27" s="191"/>
      <c r="G27" s="191"/>
    </row>
    <row r="28" spans="1:7">
      <c r="A28" s="187" t="s">
        <v>73</v>
      </c>
      <c r="B28" s="188"/>
      <c r="C28" s="190" t="s">
        <v>59</v>
      </c>
      <c r="D28" s="191"/>
      <c r="E28" s="191"/>
      <c r="F28" s="191"/>
      <c r="G28" s="191"/>
    </row>
    <row r="29" spans="1:7">
      <c r="A29" s="187" t="s">
        <v>74</v>
      </c>
      <c r="B29" s="188"/>
      <c r="C29" s="194" t="s">
        <v>60</v>
      </c>
      <c r="D29" s="191"/>
      <c r="E29" s="191"/>
      <c r="F29" s="191"/>
      <c r="G29" s="191"/>
    </row>
    <row r="30" spans="1:7">
      <c r="A30" s="187" t="s">
        <v>75</v>
      </c>
      <c r="B30" s="188"/>
      <c r="C30" s="190" t="s">
        <v>61</v>
      </c>
      <c r="D30" s="191"/>
      <c r="E30" s="191"/>
      <c r="F30" s="191"/>
      <c r="G30" s="191"/>
    </row>
    <row r="31" spans="1:7" ht="12.75" customHeight="1">
      <c r="A31" s="195" t="s">
        <v>492</v>
      </c>
      <c r="B31" s="188"/>
      <c r="C31" s="190" t="s">
        <v>62</v>
      </c>
      <c r="D31" s="191"/>
      <c r="E31" s="191"/>
      <c r="F31" s="191"/>
      <c r="G31" s="191"/>
    </row>
    <row r="32" spans="1:7" ht="12.75" customHeight="1">
      <c r="A32" s="187" t="s">
        <v>76</v>
      </c>
      <c r="B32" s="188"/>
      <c r="C32" s="190" t="s">
        <v>77</v>
      </c>
      <c r="D32" s="191"/>
      <c r="E32" s="191"/>
      <c r="F32" s="191"/>
      <c r="G32" s="191"/>
    </row>
    <row r="33" spans="1:7">
      <c r="A33" s="187" t="s">
        <v>78</v>
      </c>
      <c r="B33" s="188"/>
      <c r="C33" s="190" t="s">
        <v>79</v>
      </c>
      <c r="D33" s="191"/>
      <c r="E33" s="191"/>
      <c r="F33" s="191"/>
      <c r="G33" s="191"/>
    </row>
    <row r="34" spans="1:7" ht="12.75" customHeight="1">
      <c r="A34" s="196" t="s">
        <v>535</v>
      </c>
      <c r="B34" s="817" t="s">
        <v>80</v>
      </c>
      <c r="C34" s="818"/>
      <c r="D34" s="197">
        <v>0</v>
      </c>
      <c r="E34" s="197">
        <v>0</v>
      </c>
      <c r="F34" s="197">
        <v>0</v>
      </c>
      <c r="G34" s="197">
        <v>0</v>
      </c>
    </row>
    <row r="35" spans="1:7">
      <c r="A35" s="4" t="s">
        <v>81</v>
      </c>
      <c r="B35" s="743" t="s">
        <v>82</v>
      </c>
      <c r="C35" s="743"/>
      <c r="D35" s="33">
        <v>0</v>
      </c>
      <c r="E35" s="33">
        <v>0</v>
      </c>
      <c r="F35" s="33">
        <v>0</v>
      </c>
      <c r="G35" s="33">
        <v>0</v>
      </c>
    </row>
    <row r="36" spans="1:7">
      <c r="A36" s="183"/>
      <c r="B36" s="10"/>
      <c r="C36" s="10"/>
      <c r="D36" s="184"/>
      <c r="E36" s="184"/>
      <c r="F36" s="184"/>
      <c r="G36" s="184"/>
    </row>
    <row r="37" spans="1:7">
      <c r="A37" s="183"/>
      <c r="B37" s="10"/>
      <c r="C37" s="10"/>
      <c r="D37" s="198"/>
      <c r="E37" s="198"/>
      <c r="F37" s="184"/>
      <c r="G37" s="184"/>
    </row>
    <row r="38" spans="1:7">
      <c r="A38" s="183"/>
      <c r="B38" s="10"/>
      <c r="C38" s="10"/>
      <c r="D38" s="184"/>
      <c r="E38" s="184"/>
      <c r="F38" s="184"/>
      <c r="G38" s="184"/>
    </row>
  </sheetData>
  <mergeCells count="13">
    <mergeCell ref="D2:G2"/>
    <mergeCell ref="A5:G5"/>
    <mergeCell ref="A7:G7"/>
    <mergeCell ref="A9:A10"/>
    <mergeCell ref="D9:E9"/>
    <mergeCell ref="F9:G9"/>
    <mergeCell ref="B9:C10"/>
    <mergeCell ref="B35:C35"/>
    <mergeCell ref="B11:C11"/>
    <mergeCell ref="B12:C12"/>
    <mergeCell ref="B19:C19"/>
    <mergeCell ref="B26:C26"/>
    <mergeCell ref="B34:C34"/>
  </mergeCells>
  <phoneticPr fontId="70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I24"/>
  <sheetViews>
    <sheetView view="pageBreakPreview" topLeftCell="A10" zoomScale="110" zoomScaleNormal="100" zoomScaleSheetLayoutView="110" workbookViewId="0">
      <selection activeCell="D22" sqref="D22"/>
    </sheetView>
  </sheetViews>
  <sheetFormatPr defaultRowHeight="15"/>
  <cols>
    <col min="1" max="1" width="5" style="201" customWidth="1"/>
    <col min="2" max="2" width="1.5703125" style="201" customWidth="1"/>
    <col min="3" max="3" width="37.140625" style="201" customWidth="1"/>
    <col min="4" max="4" width="7.5703125" style="201" customWidth="1"/>
    <col min="5" max="5" width="10.85546875" style="201" customWidth="1"/>
    <col min="6" max="6" width="16.140625" style="201" customWidth="1"/>
    <col min="7" max="7" width="9.7109375" style="201" customWidth="1"/>
    <col min="8" max="8" width="10.28515625" style="201" bestFit="1" customWidth="1"/>
    <col min="9" max="9" width="14.42578125" style="201" customWidth="1"/>
    <col min="10" max="16384" width="9.140625" style="201"/>
  </cols>
  <sheetData>
    <row r="1" spans="1:9">
      <c r="F1" s="181"/>
    </row>
    <row r="2" spans="1:9" ht="12.75" customHeight="1">
      <c r="F2" s="11" t="s">
        <v>27</v>
      </c>
      <c r="H2" s="11"/>
      <c r="I2" s="11"/>
    </row>
    <row r="3" spans="1:9">
      <c r="B3" s="202"/>
      <c r="F3" s="11" t="s">
        <v>559</v>
      </c>
      <c r="H3" s="180"/>
      <c r="I3" s="199"/>
    </row>
    <row r="4" spans="1:9" s="203" customFormat="1" ht="33.75" customHeight="1">
      <c r="A4" s="698" t="s">
        <v>83</v>
      </c>
      <c r="B4" s="698"/>
      <c r="C4" s="698"/>
      <c r="D4" s="698"/>
      <c r="E4" s="698"/>
      <c r="F4" s="698"/>
      <c r="G4" s="698"/>
      <c r="H4" s="698"/>
      <c r="I4" s="698"/>
    </row>
    <row r="5" spans="1:9" ht="18" customHeight="1">
      <c r="A5" s="699" t="s">
        <v>84</v>
      </c>
      <c r="B5" s="699"/>
      <c r="C5" s="699"/>
      <c r="D5" s="699"/>
      <c r="E5" s="699"/>
      <c r="F5" s="699"/>
      <c r="G5" s="699"/>
      <c r="H5" s="699"/>
      <c r="I5" s="699"/>
    </row>
    <row r="7" spans="1:9" ht="25.5" customHeight="1">
      <c r="A7" s="825" t="s">
        <v>529</v>
      </c>
      <c r="B7" s="700" t="s">
        <v>332</v>
      </c>
      <c r="C7" s="701"/>
      <c r="D7" s="825" t="s">
        <v>566</v>
      </c>
      <c r="E7" s="825"/>
      <c r="F7" s="825"/>
      <c r="G7" s="825" t="s">
        <v>567</v>
      </c>
      <c r="H7" s="825"/>
      <c r="I7" s="825"/>
    </row>
    <row r="8" spans="1:9" ht="105">
      <c r="A8" s="825"/>
      <c r="B8" s="826"/>
      <c r="C8" s="827"/>
      <c r="D8" s="44" t="s">
        <v>29</v>
      </c>
      <c r="E8" s="44" t="s">
        <v>85</v>
      </c>
      <c r="F8" s="44" t="s">
        <v>86</v>
      </c>
      <c r="G8" s="44" t="s">
        <v>29</v>
      </c>
      <c r="H8" s="44" t="s">
        <v>85</v>
      </c>
      <c r="I8" s="44" t="s">
        <v>86</v>
      </c>
    </row>
    <row r="9" spans="1:9">
      <c r="A9" s="44">
        <v>1</v>
      </c>
      <c r="B9" s="705">
        <v>2</v>
      </c>
      <c r="C9" s="706"/>
      <c r="D9" s="44">
        <v>3</v>
      </c>
      <c r="E9" s="44">
        <v>4</v>
      </c>
      <c r="F9" s="44">
        <v>5</v>
      </c>
      <c r="G9" s="44">
        <v>6</v>
      </c>
      <c r="H9" s="44">
        <v>7</v>
      </c>
      <c r="I9" s="44">
        <v>8</v>
      </c>
    </row>
    <row r="10" spans="1:9" ht="25.5" customHeight="1">
      <c r="A10" s="43" t="s">
        <v>530</v>
      </c>
      <c r="B10" s="828" t="s">
        <v>623</v>
      </c>
      <c r="C10" s="830"/>
      <c r="D10" s="47"/>
      <c r="E10" s="47"/>
      <c r="F10" s="47"/>
      <c r="G10" s="47"/>
      <c r="H10" s="47"/>
      <c r="I10" s="47"/>
    </row>
    <row r="11" spans="1:9" ht="26.25" customHeight="1">
      <c r="A11" s="43" t="s">
        <v>26</v>
      </c>
      <c r="B11" s="828" t="s">
        <v>674</v>
      </c>
      <c r="C11" s="830"/>
      <c r="D11" s="9"/>
      <c r="E11" s="47"/>
      <c r="F11" s="47"/>
      <c r="G11" s="416">
        <v>2</v>
      </c>
      <c r="H11" s="416">
        <v>2</v>
      </c>
      <c r="I11" s="47"/>
    </row>
    <row r="12" spans="1:9" ht="12.75" customHeight="1">
      <c r="A12" s="43" t="s">
        <v>534</v>
      </c>
      <c r="B12" s="828" t="s">
        <v>632</v>
      </c>
      <c r="C12" s="830"/>
      <c r="D12" s="416">
        <v>838.88</v>
      </c>
      <c r="E12" s="47"/>
      <c r="F12" s="47"/>
      <c r="G12" s="47">
        <v>1141.32</v>
      </c>
      <c r="H12" s="47"/>
      <c r="I12" s="47"/>
    </row>
    <row r="13" spans="1:9">
      <c r="A13" s="43" t="s">
        <v>535</v>
      </c>
      <c r="B13" s="828" t="s">
        <v>634</v>
      </c>
      <c r="C13" s="829"/>
      <c r="D13" s="416">
        <v>5120.5</v>
      </c>
      <c r="E13" s="47">
        <v>1196.1400000000001</v>
      </c>
      <c r="F13" s="47"/>
      <c r="G13" s="416">
        <v>1412.96</v>
      </c>
      <c r="H13" s="47">
        <v>358.68</v>
      </c>
      <c r="I13" s="47"/>
    </row>
    <row r="14" spans="1:9">
      <c r="A14" s="44" t="s">
        <v>732</v>
      </c>
      <c r="B14" s="45"/>
      <c r="C14" s="204" t="s">
        <v>87</v>
      </c>
      <c r="D14" s="416"/>
      <c r="E14" s="47"/>
      <c r="F14" s="47"/>
      <c r="G14" s="416"/>
      <c r="H14" s="47"/>
      <c r="I14" s="47"/>
    </row>
    <row r="15" spans="1:9">
      <c r="A15" s="44" t="s">
        <v>731</v>
      </c>
      <c r="B15" s="45"/>
      <c r="C15" s="204" t="s">
        <v>88</v>
      </c>
      <c r="D15" s="416">
        <v>5120.5</v>
      </c>
      <c r="E15" s="47">
        <v>1196.1400000000001</v>
      </c>
      <c r="F15" s="47"/>
      <c r="G15" s="416">
        <v>1412.96</v>
      </c>
      <c r="H15" s="47">
        <v>358.68</v>
      </c>
      <c r="I15" s="47"/>
    </row>
    <row r="16" spans="1:9">
      <c r="A16" s="43" t="s">
        <v>366</v>
      </c>
      <c r="B16" s="45"/>
      <c r="C16" s="204" t="s">
        <v>89</v>
      </c>
      <c r="D16" s="47"/>
      <c r="E16" s="47"/>
      <c r="F16" s="47"/>
      <c r="G16" s="47"/>
      <c r="H16" s="47"/>
      <c r="I16" s="47"/>
    </row>
    <row r="17" spans="1:9">
      <c r="A17" s="43" t="s">
        <v>730</v>
      </c>
      <c r="B17" s="45"/>
      <c r="C17" s="204" t="s">
        <v>90</v>
      </c>
      <c r="D17" s="47"/>
      <c r="E17" s="47"/>
      <c r="F17" s="47"/>
      <c r="G17" s="47"/>
      <c r="H17" s="47"/>
      <c r="I17" s="47"/>
    </row>
    <row r="18" spans="1:9">
      <c r="A18" s="43" t="s">
        <v>536</v>
      </c>
      <c r="B18" s="828" t="s">
        <v>636</v>
      </c>
      <c r="C18" s="830"/>
      <c r="D18" s="47"/>
      <c r="E18" s="47"/>
      <c r="F18" s="47"/>
      <c r="G18" s="47"/>
      <c r="H18" s="47"/>
      <c r="I18" s="47"/>
    </row>
    <row r="19" spans="1:9">
      <c r="A19" s="43" t="s">
        <v>329</v>
      </c>
      <c r="B19" s="45"/>
      <c r="C19" s="204" t="s">
        <v>91</v>
      </c>
      <c r="D19" s="47"/>
      <c r="E19" s="47"/>
      <c r="F19" s="47"/>
      <c r="G19" s="47"/>
      <c r="H19" s="47"/>
      <c r="I19" s="47"/>
    </row>
    <row r="20" spans="1:9">
      <c r="A20" s="43" t="s">
        <v>330</v>
      </c>
      <c r="B20" s="45"/>
      <c r="C20" s="204" t="s">
        <v>92</v>
      </c>
      <c r="D20" s="47"/>
      <c r="E20" s="47"/>
      <c r="F20" s="47"/>
      <c r="G20" s="47"/>
      <c r="H20" s="47"/>
      <c r="I20" s="47"/>
    </row>
    <row r="21" spans="1:9">
      <c r="A21" s="43" t="s">
        <v>729</v>
      </c>
      <c r="B21" s="45"/>
      <c r="C21" s="204" t="s">
        <v>93</v>
      </c>
      <c r="D21" s="47"/>
      <c r="E21" s="47"/>
      <c r="F21" s="47"/>
      <c r="G21" s="47"/>
      <c r="H21" s="47"/>
      <c r="I21" s="47"/>
    </row>
    <row r="22" spans="1:9" ht="25.5" customHeight="1">
      <c r="A22" s="43" t="s">
        <v>537</v>
      </c>
      <c r="B22" s="828" t="s">
        <v>728</v>
      </c>
      <c r="C22" s="830"/>
      <c r="D22" s="416">
        <v>5959.38</v>
      </c>
      <c r="E22" s="47">
        <v>1196.1400000000001</v>
      </c>
      <c r="F22" s="47">
        <v>0</v>
      </c>
      <c r="G22" s="47">
        <v>2556.2800000000002</v>
      </c>
      <c r="H22" s="47">
        <v>360.68</v>
      </c>
      <c r="I22" s="47">
        <v>0</v>
      </c>
    </row>
    <row r="24" spans="1:9">
      <c r="A24" s="831" t="s">
        <v>94</v>
      </c>
      <c r="B24" s="831"/>
      <c r="C24" s="831"/>
      <c r="D24" s="831"/>
      <c r="E24" s="831"/>
      <c r="F24" s="831"/>
      <c r="G24" s="831"/>
      <c r="H24" s="831"/>
      <c r="I24" s="831"/>
    </row>
  </sheetData>
  <mergeCells count="14">
    <mergeCell ref="B13:C13"/>
    <mergeCell ref="B18:C18"/>
    <mergeCell ref="B22:C22"/>
    <mergeCell ref="A24:I24"/>
    <mergeCell ref="B9:C9"/>
    <mergeCell ref="B10:C10"/>
    <mergeCell ref="B12:C12"/>
    <mergeCell ref="B11:C11"/>
    <mergeCell ref="A4:I4"/>
    <mergeCell ref="A5:I5"/>
    <mergeCell ref="A7:A8"/>
    <mergeCell ref="D7:F7"/>
    <mergeCell ref="G7:I7"/>
    <mergeCell ref="B7:C8"/>
  </mergeCells>
  <printOptions horizontalCentered="1"/>
  <pageMargins left="0.55118110236220474" right="0.55118110236220474" top="0.78740157480314965" bottom="0.78740157480314965" header="0.51181102362204722" footer="0.51181102362204722"/>
  <pageSetup paperSize="9" scale="9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28"/>
  <sheetViews>
    <sheetView showGridLines="0" view="pageBreakPreview" topLeftCell="A13" zoomScale="80" zoomScaleNormal="80" workbookViewId="0">
      <selection activeCell="C25" sqref="C25"/>
    </sheetView>
  </sheetViews>
  <sheetFormatPr defaultRowHeight="15"/>
  <cols>
    <col min="1" max="1" width="6" style="213" customWidth="1"/>
    <col min="2" max="2" width="32.85546875" style="207" customWidth="1"/>
    <col min="3" max="4" width="15.7109375" style="207" customWidth="1"/>
    <col min="5" max="5" width="16.28515625" style="207" customWidth="1"/>
    <col min="6" max="10" width="15.7109375" style="207" customWidth="1"/>
    <col min="11" max="11" width="13.140625" style="207" customWidth="1"/>
    <col min="12" max="13" width="15.7109375" style="207" customWidth="1"/>
    <col min="14" max="16384" width="9.140625" style="207"/>
  </cols>
  <sheetData>
    <row r="1" spans="1:13">
      <c r="A1" s="531"/>
      <c r="B1" s="179"/>
      <c r="C1" s="179"/>
      <c r="D1" s="179"/>
      <c r="E1" s="179"/>
      <c r="F1" s="179"/>
      <c r="G1" s="179"/>
      <c r="H1" s="179"/>
      <c r="I1" s="532"/>
      <c r="J1" s="532"/>
      <c r="K1" s="532"/>
      <c r="L1" s="179"/>
      <c r="M1" s="179"/>
    </row>
    <row r="2" spans="1:13">
      <c r="A2" s="531"/>
      <c r="B2" s="179"/>
      <c r="C2" s="179"/>
      <c r="D2" s="179"/>
      <c r="E2" s="179"/>
      <c r="F2" s="179"/>
      <c r="G2" s="179"/>
      <c r="H2" s="179"/>
      <c r="I2" s="179" t="s">
        <v>111</v>
      </c>
      <c r="J2" s="179"/>
      <c r="K2" s="179"/>
      <c r="L2" s="179"/>
      <c r="M2" s="179"/>
    </row>
    <row r="3" spans="1:13">
      <c r="A3" s="531"/>
      <c r="B3" s="179"/>
      <c r="C3" s="179"/>
      <c r="D3" s="179"/>
      <c r="E3" s="179"/>
      <c r="F3" s="179"/>
      <c r="G3" s="179"/>
      <c r="H3" s="179"/>
      <c r="I3" s="179" t="s">
        <v>112</v>
      </c>
      <c r="J3" s="179"/>
      <c r="K3" s="179"/>
      <c r="L3" s="179"/>
      <c r="M3" s="179"/>
    </row>
    <row r="4" spans="1:13">
      <c r="A4" s="531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</row>
    <row r="5" spans="1:13">
      <c r="A5" s="835" t="s">
        <v>113</v>
      </c>
      <c r="B5" s="836"/>
      <c r="C5" s="836"/>
      <c r="D5" s="836"/>
      <c r="E5" s="836"/>
      <c r="F5" s="836"/>
      <c r="G5" s="836"/>
      <c r="H5" s="836"/>
      <c r="I5" s="836"/>
      <c r="J5" s="836"/>
      <c r="K5" s="836"/>
      <c r="L5" s="836"/>
      <c r="M5" s="836"/>
    </row>
    <row r="6" spans="1:13">
      <c r="A6" s="835" t="s">
        <v>132</v>
      </c>
      <c r="B6" s="836"/>
      <c r="C6" s="836"/>
      <c r="D6" s="836"/>
      <c r="E6" s="836"/>
      <c r="F6" s="836"/>
      <c r="G6" s="836"/>
      <c r="H6" s="836"/>
      <c r="I6" s="836"/>
      <c r="J6" s="836"/>
      <c r="K6" s="836"/>
      <c r="L6" s="836"/>
      <c r="M6" s="836"/>
    </row>
    <row r="7" spans="1:13">
      <c r="A7" s="531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</row>
    <row r="8" spans="1:13">
      <c r="A8" s="835" t="s">
        <v>100</v>
      </c>
      <c r="B8" s="836"/>
      <c r="C8" s="836"/>
      <c r="D8" s="836"/>
      <c r="E8" s="836"/>
      <c r="F8" s="836"/>
      <c r="G8" s="836"/>
      <c r="H8" s="836"/>
      <c r="I8" s="836"/>
      <c r="J8" s="836"/>
      <c r="K8" s="836"/>
      <c r="L8" s="836"/>
      <c r="M8" s="836"/>
    </row>
    <row r="9" spans="1:13">
      <c r="A9" s="531"/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</row>
    <row r="10" spans="1:13" ht="15" customHeight="1">
      <c r="A10" s="834" t="s">
        <v>529</v>
      </c>
      <c r="B10" s="834" t="s">
        <v>101</v>
      </c>
      <c r="C10" s="834" t="s">
        <v>102</v>
      </c>
      <c r="D10" s="834" t="s">
        <v>28</v>
      </c>
      <c r="E10" s="834"/>
      <c r="F10" s="834"/>
      <c r="G10" s="834"/>
      <c r="H10" s="834"/>
      <c r="I10" s="834"/>
      <c r="J10" s="837"/>
      <c r="K10" s="837"/>
      <c r="L10" s="834"/>
      <c r="M10" s="834" t="s">
        <v>103</v>
      </c>
    </row>
    <row r="11" spans="1:13" ht="123" customHeight="1">
      <c r="A11" s="834"/>
      <c r="B11" s="834"/>
      <c r="C11" s="834"/>
      <c r="D11" s="533" t="s">
        <v>133</v>
      </c>
      <c r="E11" s="533" t="s">
        <v>131</v>
      </c>
      <c r="F11" s="533" t="s">
        <v>134</v>
      </c>
      <c r="G11" s="533" t="s">
        <v>104</v>
      </c>
      <c r="H11" s="533" t="s">
        <v>135</v>
      </c>
      <c r="I11" s="265" t="s">
        <v>114</v>
      </c>
      <c r="J11" s="533" t="s">
        <v>105</v>
      </c>
      <c r="K11" s="533" t="s">
        <v>106</v>
      </c>
      <c r="L11" s="534" t="s">
        <v>115</v>
      </c>
      <c r="M11" s="834"/>
    </row>
    <row r="12" spans="1:13">
      <c r="A12" s="264">
        <v>1</v>
      </c>
      <c r="B12" s="264">
        <v>2</v>
      </c>
      <c r="C12" s="264">
        <v>3</v>
      </c>
      <c r="D12" s="264">
        <v>4</v>
      </c>
      <c r="E12" s="264">
        <v>5</v>
      </c>
      <c r="F12" s="264">
        <v>6</v>
      </c>
      <c r="G12" s="264">
        <v>6</v>
      </c>
      <c r="H12" s="264">
        <v>8</v>
      </c>
      <c r="I12" s="264">
        <v>9</v>
      </c>
      <c r="J12" s="264">
        <v>10</v>
      </c>
      <c r="K12" s="31">
        <v>11</v>
      </c>
      <c r="L12" s="264">
        <v>12</v>
      </c>
      <c r="M12" s="264">
        <v>13</v>
      </c>
    </row>
    <row r="13" spans="1:13" ht="71.25">
      <c r="A13" s="533" t="s">
        <v>530</v>
      </c>
      <c r="B13" s="535" t="s">
        <v>116</v>
      </c>
      <c r="C13" s="536">
        <f>+SUM(C14+C15)</f>
        <v>18228.45</v>
      </c>
      <c r="D13" s="536">
        <f t="shared" ref="D13:L13" si="0">+SUM(D14+D15)</f>
        <v>95145</v>
      </c>
      <c r="E13" s="536">
        <f t="shared" si="0"/>
        <v>0</v>
      </c>
      <c r="F13" s="536">
        <f t="shared" si="0"/>
        <v>1262.24</v>
      </c>
      <c r="G13" s="536">
        <f t="shared" si="0"/>
        <v>567.02</v>
      </c>
      <c r="H13" s="536">
        <f t="shared" si="0"/>
        <v>169</v>
      </c>
      <c r="I13" s="536">
        <f t="shared" si="0"/>
        <v>83038.11</v>
      </c>
      <c r="J13" s="536">
        <f t="shared" si="0"/>
        <v>5139.18</v>
      </c>
      <c r="K13" s="536">
        <f t="shared" si="0"/>
        <v>0</v>
      </c>
      <c r="L13" s="536">
        <f t="shared" si="0"/>
        <v>0</v>
      </c>
      <c r="M13" s="536">
        <f>+SUM(M14:M15)</f>
        <v>25722.38</v>
      </c>
    </row>
    <row r="14" spans="1:13" ht="15" customHeight="1">
      <c r="A14" s="537" t="s">
        <v>321</v>
      </c>
      <c r="B14" s="538" t="s">
        <v>107</v>
      </c>
      <c r="C14" s="536">
        <v>18228.45</v>
      </c>
      <c r="D14" s="536"/>
      <c r="E14" s="536">
        <v>19121.77</v>
      </c>
      <c r="F14" s="536">
        <v>1262.24</v>
      </c>
      <c r="G14" s="536">
        <v>567.02</v>
      </c>
      <c r="H14" s="536">
        <v>169</v>
      </c>
      <c r="I14" s="536">
        <v>7014.88</v>
      </c>
      <c r="J14" s="536">
        <v>5139.18</v>
      </c>
      <c r="K14" s="536"/>
      <c r="L14" s="536"/>
      <c r="M14" s="536">
        <f>+SUM(C14+D14+E14+F14-G14-H14-I14-J14-K14-L14)</f>
        <v>25722.38</v>
      </c>
    </row>
    <row r="15" spans="1:13" ht="15" customHeight="1">
      <c r="A15" s="537" t="s">
        <v>322</v>
      </c>
      <c r="B15" s="538" t="s">
        <v>108</v>
      </c>
      <c r="C15" s="539"/>
      <c r="D15" s="539">
        <v>95145</v>
      </c>
      <c r="E15" s="539">
        <v>-19121.77</v>
      </c>
      <c r="F15" s="539"/>
      <c r="G15" s="539"/>
      <c r="H15" s="539"/>
      <c r="I15" s="539">
        <v>76023.23</v>
      </c>
      <c r="J15" s="539"/>
      <c r="K15" s="539"/>
      <c r="L15" s="539"/>
      <c r="M15" s="536">
        <f>+SUM(C15+D15+E15+F15-G15-H15-I15-J15-K15-L15)</f>
        <v>0</v>
      </c>
    </row>
    <row r="16" spans="1:13" ht="89.25" customHeight="1">
      <c r="A16" s="533" t="s">
        <v>532</v>
      </c>
      <c r="B16" s="535" t="s">
        <v>117</v>
      </c>
      <c r="C16" s="536">
        <f>+SUM(C17:C18)</f>
        <v>3908.51</v>
      </c>
      <c r="D16" s="536">
        <f>+SUM(D17:D18)</f>
        <v>195000</v>
      </c>
      <c r="E16" s="536"/>
      <c r="F16" s="536"/>
      <c r="G16" s="536"/>
      <c r="H16" s="536"/>
      <c r="I16" s="536">
        <v>193601.75</v>
      </c>
      <c r="J16" s="536"/>
      <c r="K16" s="536"/>
      <c r="L16" s="536">
        <v>0</v>
      </c>
      <c r="M16" s="536">
        <f>+SUM(M17:M18)</f>
        <v>5306.7600000000011</v>
      </c>
    </row>
    <row r="17" spans="1:13" ht="15" customHeight="1">
      <c r="A17" s="537" t="s">
        <v>136</v>
      </c>
      <c r="B17" s="538" t="s">
        <v>107</v>
      </c>
      <c r="C17" s="536">
        <v>3908.51</v>
      </c>
      <c r="D17" s="536"/>
      <c r="E17" s="536">
        <v>4459.87</v>
      </c>
      <c r="F17" s="536"/>
      <c r="G17" s="536"/>
      <c r="H17" s="536"/>
      <c r="I17" s="536">
        <v>6697.37</v>
      </c>
      <c r="J17" s="536"/>
      <c r="K17" s="536"/>
      <c r="L17" s="536"/>
      <c r="M17" s="536">
        <f>+SUM(C17+D17+E17+F17-G17-H17-I17-J17-K17-L17)</f>
        <v>1671.0100000000011</v>
      </c>
    </row>
    <row r="18" spans="1:13" ht="15" customHeight="1">
      <c r="A18" s="537" t="s">
        <v>137</v>
      </c>
      <c r="B18" s="538" t="s">
        <v>108</v>
      </c>
      <c r="C18" s="536"/>
      <c r="D18" s="536">
        <v>195000</v>
      </c>
      <c r="E18" s="536">
        <v>-4459.87</v>
      </c>
      <c r="F18" s="536"/>
      <c r="G18" s="536"/>
      <c r="H18" s="536"/>
      <c r="I18" s="536">
        <v>186904.38</v>
      </c>
      <c r="J18" s="536"/>
      <c r="K18" s="536"/>
      <c r="L18" s="536"/>
      <c r="M18" s="536">
        <f>+SUM(C18+D18+E18+F18-G18-H18-I18-J18-K18-L18)</f>
        <v>3635.75</v>
      </c>
    </row>
    <row r="19" spans="1:13" ht="114.75" customHeight="1">
      <c r="A19" s="533" t="s">
        <v>534</v>
      </c>
      <c r="B19" s="535" t="s">
        <v>775</v>
      </c>
      <c r="C19" s="539"/>
      <c r="D19" s="536">
        <v>105</v>
      </c>
      <c r="E19" s="539"/>
      <c r="F19" s="539"/>
      <c r="G19" s="539"/>
      <c r="H19" s="539"/>
      <c r="I19" s="536">
        <v>105</v>
      </c>
      <c r="J19" s="539"/>
      <c r="K19" s="539"/>
      <c r="L19" s="539"/>
      <c r="M19" s="539"/>
    </row>
    <row r="20" spans="1:13" ht="15" customHeight="1">
      <c r="A20" s="537" t="s">
        <v>325</v>
      </c>
      <c r="B20" s="538" t="s">
        <v>107</v>
      </c>
      <c r="C20" s="539"/>
      <c r="D20" s="539"/>
      <c r="E20" s="539"/>
      <c r="F20" s="539"/>
      <c r="G20" s="539"/>
      <c r="H20" s="539"/>
      <c r="I20" s="539"/>
      <c r="J20" s="539"/>
      <c r="K20" s="539"/>
      <c r="L20" s="539"/>
      <c r="M20" s="539"/>
    </row>
    <row r="21" spans="1:13" ht="15" customHeight="1">
      <c r="A21" s="537" t="s">
        <v>138</v>
      </c>
      <c r="B21" s="538" t="s">
        <v>108</v>
      </c>
      <c r="C21" s="539"/>
      <c r="D21" s="536">
        <v>105</v>
      </c>
      <c r="E21" s="539"/>
      <c r="F21" s="539"/>
      <c r="G21" s="539"/>
      <c r="H21" s="539"/>
      <c r="I21" s="536">
        <v>105</v>
      </c>
      <c r="J21" s="539"/>
      <c r="K21" s="539"/>
      <c r="L21" s="539"/>
      <c r="M21" s="539"/>
    </row>
    <row r="22" spans="1:13" ht="15" customHeight="1">
      <c r="A22" s="533" t="s">
        <v>535</v>
      </c>
      <c r="B22" s="535" t="s">
        <v>109</v>
      </c>
      <c r="C22" s="536">
        <f>+SUM(C23:C24)</f>
        <v>1444.28</v>
      </c>
      <c r="D22" s="539">
        <f>+SUM(D23:D24)</f>
        <v>927.73</v>
      </c>
      <c r="E22" s="539">
        <f t="shared" ref="E22:L22" si="1">+SUM(E23:E24)</f>
        <v>0</v>
      </c>
      <c r="F22" s="539">
        <f t="shared" si="1"/>
        <v>1392.04</v>
      </c>
      <c r="G22" s="539">
        <f t="shared" si="1"/>
        <v>0</v>
      </c>
      <c r="H22" s="539">
        <f t="shared" si="1"/>
        <v>0</v>
      </c>
      <c r="I22" s="539">
        <f t="shared" si="1"/>
        <v>3641.16</v>
      </c>
      <c r="J22" s="539">
        <f t="shared" si="1"/>
        <v>0</v>
      </c>
      <c r="K22" s="539">
        <f t="shared" si="1"/>
        <v>0</v>
      </c>
      <c r="L22" s="539">
        <f t="shared" si="1"/>
        <v>0</v>
      </c>
      <c r="M22" s="539">
        <f>+SUM(M23:M24)</f>
        <v>122.88999999999987</v>
      </c>
    </row>
    <row r="23" spans="1:13" ht="15" customHeight="1">
      <c r="A23" s="537" t="s">
        <v>327</v>
      </c>
      <c r="B23" s="538" t="s">
        <v>107</v>
      </c>
      <c r="C23" s="536">
        <v>1444.28</v>
      </c>
      <c r="D23" s="539"/>
      <c r="E23" s="539"/>
      <c r="F23" s="539">
        <v>1392.04</v>
      </c>
      <c r="G23" s="539"/>
      <c r="H23" s="539"/>
      <c r="I23" s="539">
        <v>2713.43</v>
      </c>
      <c r="J23" s="539"/>
      <c r="K23" s="539"/>
      <c r="L23" s="539"/>
      <c r="M23" s="536">
        <f>+SUM(C23+D23+E23+F23-G23-H23-I23-J23-K23-L23)</f>
        <v>122.88999999999987</v>
      </c>
    </row>
    <row r="24" spans="1:13" ht="15" customHeight="1">
      <c r="A24" s="537" t="s">
        <v>328</v>
      </c>
      <c r="B24" s="538" t="s">
        <v>108</v>
      </c>
      <c r="C24" s="536"/>
      <c r="D24" s="539">
        <v>927.73</v>
      </c>
      <c r="E24" s="539"/>
      <c r="F24" s="539"/>
      <c r="G24" s="539"/>
      <c r="H24" s="539"/>
      <c r="I24" s="539">
        <v>927.73</v>
      </c>
      <c r="J24" s="539"/>
      <c r="K24" s="539"/>
      <c r="L24" s="539"/>
      <c r="M24" s="536">
        <f>+SUM(C24+D24+E24+F24-G24-H24-I24-J24-K24-L24)</f>
        <v>0</v>
      </c>
    </row>
    <row r="25" spans="1:13" ht="15" customHeight="1">
      <c r="A25" s="533" t="s">
        <v>536</v>
      </c>
      <c r="B25" s="535" t="s">
        <v>110</v>
      </c>
      <c r="C25" s="536">
        <f>+SUM(C13+C16+C22)</f>
        <v>23581.239999999998</v>
      </c>
      <c r="D25" s="536">
        <v>291177.73</v>
      </c>
      <c r="E25" s="536">
        <f t="shared" ref="E25:L25" si="2">+SUM(E13+E16+E22)</f>
        <v>0</v>
      </c>
      <c r="F25" s="536">
        <f t="shared" si="2"/>
        <v>2654.2799999999997</v>
      </c>
      <c r="G25" s="536">
        <f t="shared" si="2"/>
        <v>567.02</v>
      </c>
      <c r="H25" s="536">
        <f t="shared" si="2"/>
        <v>169</v>
      </c>
      <c r="I25" s="536">
        <v>280386.02</v>
      </c>
      <c r="J25" s="536">
        <f t="shared" si="2"/>
        <v>5139.18</v>
      </c>
      <c r="K25" s="536">
        <f t="shared" si="2"/>
        <v>0</v>
      </c>
      <c r="L25" s="536">
        <f t="shared" si="2"/>
        <v>0</v>
      </c>
      <c r="M25" s="536">
        <f>+SUM(M13+M16+M22)</f>
        <v>31152.030000000002</v>
      </c>
    </row>
    <row r="26" spans="1:13" s="211" customFormat="1" ht="33" customHeight="1">
      <c r="A26" s="832" t="s">
        <v>776</v>
      </c>
      <c r="B26" s="833"/>
      <c r="C26" s="833"/>
      <c r="D26" s="833"/>
      <c r="E26" s="833"/>
      <c r="F26" s="833"/>
      <c r="G26" s="833"/>
      <c r="H26" s="833"/>
      <c r="I26" s="833"/>
      <c r="J26" s="833"/>
      <c r="K26" s="833"/>
      <c r="L26" s="833"/>
      <c r="M26" s="833"/>
    </row>
    <row r="27" spans="1:13" ht="20.25" customHeight="1">
      <c r="A27" s="531"/>
      <c r="B27" s="179"/>
      <c r="C27" s="179"/>
      <c r="D27" s="179" t="s">
        <v>118</v>
      </c>
      <c r="E27" s="179"/>
      <c r="F27" s="179"/>
      <c r="G27" s="179"/>
      <c r="H27" s="179"/>
      <c r="I27" s="179"/>
      <c r="J27" s="179"/>
      <c r="K27" s="179"/>
      <c r="L27" s="179"/>
      <c r="M27" s="179"/>
    </row>
    <row r="28" spans="1:13" ht="4.5" customHeight="1">
      <c r="A28" s="531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</row>
  </sheetData>
  <mergeCells count="9">
    <mergeCell ref="A26:M26"/>
    <mergeCell ref="M10:M11"/>
    <mergeCell ref="A5:M5"/>
    <mergeCell ref="A6:M6"/>
    <mergeCell ref="A8:M8"/>
    <mergeCell ref="A10:A11"/>
    <mergeCell ref="B10:B11"/>
    <mergeCell ref="C10:C11"/>
    <mergeCell ref="D10:L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59" fitToHeight="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pageSetUpPr fitToPage="1"/>
  </sheetPr>
  <dimension ref="A1:H19"/>
  <sheetViews>
    <sheetView showGridLines="0" view="pageBreakPreview" topLeftCell="A4" zoomScaleNormal="100" workbookViewId="0">
      <selection activeCell="H14" sqref="H14"/>
    </sheetView>
  </sheetViews>
  <sheetFormatPr defaultRowHeight="15"/>
  <cols>
    <col min="1" max="1" width="4.42578125" style="207" customWidth="1"/>
    <col min="2" max="2" width="56.42578125" style="207" customWidth="1"/>
    <col min="3" max="4" width="13.28515625" style="207" customWidth="1"/>
    <col min="5" max="5" width="12.28515625" style="207" customWidth="1"/>
    <col min="6" max="6" width="13.5703125" style="207" customWidth="1"/>
    <col min="7" max="7" width="13.28515625" style="207" customWidth="1"/>
    <col min="8" max="8" width="12.28515625" style="207" customWidth="1"/>
    <col min="9" max="16384" width="9.140625" style="207"/>
  </cols>
  <sheetData>
    <row r="1" spans="1:8">
      <c r="F1" s="214"/>
    </row>
    <row r="2" spans="1:8">
      <c r="F2" s="207" t="s">
        <v>99</v>
      </c>
    </row>
    <row r="3" spans="1:8">
      <c r="F3" s="207" t="s">
        <v>547</v>
      </c>
    </row>
    <row r="4" spans="1:8" ht="8.25" customHeight="1"/>
    <row r="5" spans="1:8">
      <c r="A5" s="838" t="s">
        <v>119</v>
      </c>
      <c r="B5" s="838"/>
      <c r="C5" s="838"/>
      <c r="D5" s="838"/>
      <c r="E5" s="838"/>
      <c r="F5" s="838"/>
      <c r="G5" s="838"/>
      <c r="H5" s="838"/>
    </row>
    <row r="6" spans="1:8">
      <c r="A6" s="838" t="s">
        <v>120</v>
      </c>
      <c r="B6" s="838"/>
      <c r="C6" s="838"/>
      <c r="D6" s="838"/>
      <c r="E6" s="838"/>
      <c r="F6" s="838"/>
      <c r="G6" s="838"/>
      <c r="H6" s="838"/>
    </row>
    <row r="7" spans="1:8" ht="5.25" customHeight="1"/>
    <row r="8" spans="1:8">
      <c r="A8" s="838" t="s">
        <v>121</v>
      </c>
      <c r="B8" s="838"/>
      <c r="C8" s="838"/>
      <c r="D8" s="838"/>
      <c r="E8" s="838"/>
      <c r="F8" s="838"/>
      <c r="G8" s="838"/>
      <c r="H8" s="838"/>
    </row>
    <row r="9" spans="1:8" ht="5.25" customHeight="1"/>
    <row r="10" spans="1:8" ht="15" customHeight="1">
      <c r="A10" s="839" t="s">
        <v>529</v>
      </c>
      <c r="B10" s="839" t="s">
        <v>122</v>
      </c>
      <c r="C10" s="839" t="s">
        <v>123</v>
      </c>
      <c r="D10" s="839"/>
      <c r="E10" s="839"/>
      <c r="F10" s="839" t="s">
        <v>319</v>
      </c>
      <c r="G10" s="839"/>
      <c r="H10" s="839"/>
    </row>
    <row r="11" spans="1:8" ht="79.5" customHeight="1">
      <c r="A11" s="839"/>
      <c r="B11" s="839"/>
      <c r="C11" s="208" t="s">
        <v>124</v>
      </c>
      <c r="D11" s="208" t="s">
        <v>125</v>
      </c>
      <c r="E11" s="208" t="s">
        <v>233</v>
      </c>
      <c r="F11" s="208" t="s">
        <v>126</v>
      </c>
      <c r="G11" s="208" t="s">
        <v>127</v>
      </c>
      <c r="H11" s="208" t="s">
        <v>233</v>
      </c>
    </row>
    <row r="12" spans="1:8">
      <c r="A12" s="209">
        <v>1</v>
      </c>
      <c r="B12" s="209">
        <v>2</v>
      </c>
      <c r="C12" s="209">
        <v>3</v>
      </c>
      <c r="D12" s="209">
        <v>4</v>
      </c>
      <c r="E12" s="209" t="s">
        <v>387</v>
      </c>
      <c r="F12" s="209">
        <v>6</v>
      </c>
      <c r="G12" s="209">
        <v>7</v>
      </c>
      <c r="H12" s="209" t="s">
        <v>128</v>
      </c>
    </row>
    <row r="13" spans="1:8" ht="45">
      <c r="A13" s="209" t="s">
        <v>530</v>
      </c>
      <c r="B13" s="210" t="s">
        <v>129</v>
      </c>
      <c r="C13" s="208"/>
      <c r="D13" s="208">
        <v>18228.45</v>
      </c>
      <c r="E13" s="257">
        <v>18228.45</v>
      </c>
      <c r="F13" s="208"/>
      <c r="G13" s="257">
        <v>257822.38</v>
      </c>
      <c r="H13" s="257">
        <v>25722.38</v>
      </c>
    </row>
    <row r="14" spans="1:8" ht="54.75" customHeight="1">
      <c r="A14" s="209" t="s">
        <v>532</v>
      </c>
      <c r="B14" s="210" t="s">
        <v>130</v>
      </c>
      <c r="C14" s="208">
        <v>14937.15</v>
      </c>
      <c r="D14" s="208">
        <v>-11028.64</v>
      </c>
      <c r="E14" s="257">
        <v>3908.51</v>
      </c>
      <c r="F14" s="208">
        <v>14937.15</v>
      </c>
      <c r="G14" s="257">
        <v>-9630.39</v>
      </c>
      <c r="H14" s="257">
        <v>5306.76</v>
      </c>
    </row>
    <row r="15" spans="1:8" ht="60" customHeight="1">
      <c r="A15" s="209" t="s">
        <v>534</v>
      </c>
      <c r="B15" s="210" t="s">
        <v>733</v>
      </c>
      <c r="C15" s="208"/>
      <c r="D15" s="208"/>
      <c r="E15" s="257"/>
      <c r="F15" s="208"/>
      <c r="G15" s="257"/>
      <c r="H15" s="257"/>
    </row>
    <row r="16" spans="1:8" ht="15" customHeight="1">
      <c r="A16" s="209" t="s">
        <v>535</v>
      </c>
      <c r="B16" s="210" t="s">
        <v>607</v>
      </c>
      <c r="C16" s="208">
        <v>1194.68</v>
      </c>
      <c r="D16" s="208">
        <v>249.6</v>
      </c>
      <c r="E16" s="257">
        <v>1444.28</v>
      </c>
      <c r="F16" s="208">
        <v>1194.68</v>
      </c>
      <c r="G16" s="257">
        <v>0</v>
      </c>
      <c r="H16" s="257">
        <v>122.89</v>
      </c>
    </row>
    <row r="17" spans="1:8" ht="15" customHeight="1">
      <c r="A17" s="209" t="s">
        <v>536</v>
      </c>
      <c r="B17" s="210" t="s">
        <v>233</v>
      </c>
      <c r="C17" s="208">
        <v>16131.83</v>
      </c>
      <c r="D17" s="208" t="s">
        <v>801</v>
      </c>
      <c r="E17" s="257">
        <v>23581.24</v>
      </c>
      <c r="F17" s="208">
        <v>16131.83</v>
      </c>
      <c r="G17" s="257">
        <v>15020.2</v>
      </c>
      <c r="H17" s="257">
        <v>31152.03</v>
      </c>
    </row>
    <row r="18" spans="1:8" ht="6.75" customHeight="1"/>
    <row r="19" spans="1:8" ht="11.25" customHeight="1">
      <c r="C19" s="212"/>
      <c r="D19" s="212"/>
      <c r="E19" s="212"/>
    </row>
  </sheetData>
  <mergeCells count="7">
    <mergeCell ref="A5:H5"/>
    <mergeCell ref="A6:H6"/>
    <mergeCell ref="A8:H8"/>
    <mergeCell ref="A10:A11"/>
    <mergeCell ref="B10:B11"/>
    <mergeCell ref="C10:E10"/>
    <mergeCell ref="F10:H10"/>
  </mergeCells>
  <phoneticPr fontId="13" type="noConversion"/>
  <pageMargins left="0.75" right="0.75" top="1" bottom="1" header="0.5" footer="0.5"/>
  <pageSetup paperSize="9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pageSetUpPr fitToPage="1"/>
  </sheetPr>
  <dimension ref="A1:P42"/>
  <sheetViews>
    <sheetView view="pageBreakPreview" topLeftCell="A10" zoomScaleNormal="100" zoomScaleSheetLayoutView="100" workbookViewId="0">
      <selection activeCell="L13" sqref="L13"/>
    </sheetView>
  </sheetViews>
  <sheetFormatPr defaultRowHeight="12.75"/>
  <cols>
    <col min="1" max="1" width="5.5703125" customWidth="1"/>
    <col min="2" max="2" width="1.140625" customWidth="1"/>
    <col min="3" max="3" width="1" customWidth="1"/>
    <col min="4" max="4" width="42.5703125" customWidth="1"/>
    <col min="5" max="5" width="8.7109375" bestFit="1" customWidth="1"/>
    <col min="6" max="6" width="6.7109375" bestFit="1" customWidth="1"/>
    <col min="7" max="7" width="11.5703125" customWidth="1"/>
    <col min="8" max="8" width="10.28515625" customWidth="1"/>
    <col min="9" max="9" width="8.140625" bestFit="1" customWidth="1"/>
    <col min="10" max="10" width="11.140625" customWidth="1"/>
    <col min="11" max="11" width="8.5703125" bestFit="1" customWidth="1"/>
    <col min="12" max="12" width="15.28515625" customWidth="1"/>
    <col min="13" max="13" width="8.5703125" bestFit="1" customWidth="1"/>
    <col min="14" max="14" width="11.5703125" customWidth="1"/>
    <col min="15" max="15" width="15.140625" customWidth="1"/>
  </cols>
  <sheetData>
    <row r="1" spans="1:16" ht="4.5" customHeight="1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6"/>
      <c r="N1" s="216"/>
      <c r="O1" s="216"/>
      <c r="P1" s="217"/>
    </row>
    <row r="2" spans="1:16" ht="11.25" customHeight="1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54"/>
      <c r="N2" s="218" t="s">
        <v>139</v>
      </c>
      <c r="O2" s="218"/>
      <c r="P2" s="217"/>
    </row>
    <row r="3" spans="1:16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N3" s="218" t="s">
        <v>140</v>
      </c>
      <c r="O3" s="218"/>
      <c r="P3" s="217"/>
    </row>
    <row r="4" spans="1:16" ht="6" customHeight="1">
      <c r="A4" s="215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</row>
    <row r="5" spans="1:16">
      <c r="A5" s="851" t="s">
        <v>141</v>
      </c>
      <c r="B5" s="851"/>
      <c r="C5" s="851"/>
      <c r="D5" s="851"/>
      <c r="E5" s="851"/>
      <c r="F5" s="851"/>
      <c r="G5" s="851"/>
      <c r="H5" s="851"/>
      <c r="I5" s="851"/>
      <c r="J5" s="851"/>
      <c r="K5" s="851"/>
      <c r="L5" s="851"/>
      <c r="M5" s="851"/>
      <c r="N5" s="851"/>
      <c r="O5" s="851"/>
    </row>
    <row r="6" spans="1:16" ht="9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6">
      <c r="A7" s="852" t="s">
        <v>763</v>
      </c>
      <c r="B7" s="852"/>
      <c r="C7" s="852"/>
      <c r="D7" s="852"/>
      <c r="E7" s="852"/>
      <c r="F7" s="852"/>
      <c r="G7" s="852"/>
      <c r="H7" s="852"/>
      <c r="I7" s="852"/>
      <c r="J7" s="852"/>
      <c r="K7" s="852"/>
      <c r="L7" s="852"/>
      <c r="M7" s="852"/>
      <c r="N7" s="852"/>
      <c r="O7" s="852"/>
    </row>
    <row r="8" spans="1:16">
      <c r="A8" s="219"/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</row>
    <row r="9" spans="1:16">
      <c r="A9" s="854" t="s">
        <v>142</v>
      </c>
      <c r="B9" s="855" t="s">
        <v>143</v>
      </c>
      <c r="C9" s="856"/>
      <c r="D9" s="857"/>
      <c r="E9" s="853" t="s">
        <v>144</v>
      </c>
      <c r="F9" s="853"/>
      <c r="G9" s="853"/>
      <c r="H9" s="853"/>
      <c r="I9" s="853"/>
      <c r="J9" s="853"/>
      <c r="K9" s="853"/>
      <c r="L9" s="853"/>
      <c r="M9" s="853"/>
      <c r="N9" s="853"/>
      <c r="O9" s="765" t="s">
        <v>145</v>
      </c>
    </row>
    <row r="10" spans="1:16" ht="51.75" customHeight="1">
      <c r="A10" s="854"/>
      <c r="B10" s="858"/>
      <c r="C10" s="859"/>
      <c r="D10" s="860"/>
      <c r="E10" s="220" t="s">
        <v>146</v>
      </c>
      <c r="F10" s="132" t="s">
        <v>147</v>
      </c>
      <c r="G10" s="30" t="s">
        <v>148</v>
      </c>
      <c r="H10" s="132" t="s">
        <v>149</v>
      </c>
      <c r="I10" s="30" t="s">
        <v>150</v>
      </c>
      <c r="J10" s="30" t="s">
        <v>151</v>
      </c>
      <c r="K10" s="30" t="s">
        <v>152</v>
      </c>
      <c r="L10" s="30" t="s">
        <v>153</v>
      </c>
      <c r="M10" s="132" t="s">
        <v>154</v>
      </c>
      <c r="N10" s="30" t="s">
        <v>155</v>
      </c>
      <c r="O10" s="765"/>
    </row>
    <row r="11" spans="1:16">
      <c r="A11" s="205">
        <v>1</v>
      </c>
      <c r="B11" s="840">
        <v>2</v>
      </c>
      <c r="C11" s="840"/>
      <c r="D11" s="841"/>
      <c r="E11" s="205">
        <v>3</v>
      </c>
      <c r="F11" s="205">
        <v>4</v>
      </c>
      <c r="G11" s="205">
        <v>5</v>
      </c>
      <c r="H11" s="205">
        <v>6</v>
      </c>
      <c r="I11" s="205">
        <v>7</v>
      </c>
      <c r="J11" s="205">
        <v>8</v>
      </c>
      <c r="K11" s="205">
        <v>9</v>
      </c>
      <c r="L11" s="205">
        <v>10</v>
      </c>
      <c r="M11" s="205">
        <v>11</v>
      </c>
      <c r="N11" s="205">
        <v>12</v>
      </c>
      <c r="O11" s="205">
        <v>13</v>
      </c>
    </row>
    <row r="12" spans="1:16">
      <c r="A12" s="221" t="s">
        <v>530</v>
      </c>
      <c r="B12" s="222" t="s">
        <v>699</v>
      </c>
      <c r="C12" s="223"/>
      <c r="D12" s="223"/>
      <c r="E12" s="206"/>
      <c r="F12" s="206"/>
      <c r="G12" s="206"/>
      <c r="H12" s="206"/>
      <c r="I12" s="206"/>
      <c r="J12" s="206"/>
      <c r="K12" s="206"/>
      <c r="L12" s="206">
        <f>+SUM(L13:L25)</f>
        <v>294735.54000000004</v>
      </c>
      <c r="M12" s="206"/>
      <c r="N12" s="206"/>
      <c r="O12" s="206">
        <v>294735.53999999998</v>
      </c>
    </row>
    <row r="13" spans="1:16" ht="14.25" customHeight="1">
      <c r="A13" s="82" t="s">
        <v>321</v>
      </c>
      <c r="B13" s="146"/>
      <c r="C13" s="224" t="s">
        <v>299</v>
      </c>
      <c r="D13" s="225"/>
      <c r="E13" s="206"/>
      <c r="F13" s="206"/>
      <c r="G13" s="206"/>
      <c r="H13" s="206"/>
      <c r="I13" s="206"/>
      <c r="J13" s="206"/>
      <c r="K13" s="206"/>
      <c r="L13" s="206">
        <v>127732.08</v>
      </c>
      <c r="M13" s="206"/>
      <c r="N13" s="206"/>
      <c r="O13" s="206">
        <v>127732.08</v>
      </c>
    </row>
    <row r="14" spans="1:16">
      <c r="A14" s="226" t="s">
        <v>322</v>
      </c>
      <c r="B14" s="227"/>
      <c r="C14" s="228" t="s">
        <v>190</v>
      </c>
      <c r="D14" s="229"/>
      <c r="E14" s="206"/>
      <c r="F14" s="206"/>
      <c r="G14" s="206"/>
      <c r="H14" s="206"/>
      <c r="I14" s="206"/>
      <c r="J14" s="206"/>
      <c r="K14" s="206"/>
      <c r="L14" s="206">
        <v>677.01</v>
      </c>
      <c r="M14" s="206"/>
      <c r="N14" s="206"/>
      <c r="O14" s="206">
        <v>677.01</v>
      </c>
    </row>
    <row r="15" spans="1:16">
      <c r="A15" s="230" t="s">
        <v>293</v>
      </c>
      <c r="B15" s="231"/>
      <c r="C15" s="232" t="s">
        <v>300</v>
      </c>
      <c r="D15" s="225"/>
      <c r="E15" s="206"/>
      <c r="F15" s="206"/>
      <c r="G15" s="206"/>
      <c r="H15" s="206"/>
      <c r="I15" s="206"/>
      <c r="J15" s="206"/>
      <c r="K15" s="206"/>
      <c r="L15" s="206">
        <v>5455.43</v>
      </c>
      <c r="M15" s="206"/>
      <c r="N15" s="206"/>
      <c r="O15" s="206">
        <v>5455.43</v>
      </c>
    </row>
    <row r="16" spans="1:16">
      <c r="A16" s="233" t="s">
        <v>467</v>
      </c>
      <c r="B16" s="231"/>
      <c r="C16" s="232" t="s">
        <v>194</v>
      </c>
      <c r="D16" s="234"/>
      <c r="E16" s="206"/>
      <c r="F16" s="206"/>
      <c r="G16" s="206"/>
      <c r="H16" s="206"/>
      <c r="I16" s="206"/>
      <c r="J16" s="206"/>
      <c r="K16" s="206"/>
      <c r="L16" s="206"/>
      <c r="M16" s="206"/>
      <c r="N16" s="206"/>
      <c r="O16" s="206"/>
    </row>
    <row r="17" spans="1:15">
      <c r="A17" s="233" t="s">
        <v>468</v>
      </c>
      <c r="B17" s="231"/>
      <c r="C17" s="232" t="s">
        <v>196</v>
      </c>
      <c r="D17" s="234"/>
      <c r="E17" s="206"/>
      <c r="F17" s="206"/>
      <c r="G17" s="206"/>
      <c r="H17" s="206"/>
      <c r="I17" s="206"/>
      <c r="J17" s="206"/>
      <c r="K17" s="206"/>
      <c r="L17" s="206">
        <v>2985.51</v>
      </c>
      <c r="M17" s="206"/>
      <c r="N17" s="206"/>
      <c r="O17" s="206">
        <v>2985.51</v>
      </c>
    </row>
    <row r="18" spans="1:15">
      <c r="A18" s="233" t="s">
        <v>469</v>
      </c>
      <c r="B18" s="231"/>
      <c r="C18" s="232" t="s">
        <v>199</v>
      </c>
      <c r="D18" s="234"/>
      <c r="E18" s="206"/>
      <c r="F18" s="206"/>
      <c r="G18" s="206"/>
      <c r="H18" s="206"/>
      <c r="I18" s="206"/>
      <c r="J18" s="206"/>
      <c r="K18" s="206"/>
      <c r="L18" s="206">
        <v>583.59</v>
      </c>
      <c r="M18" s="206"/>
      <c r="N18" s="206"/>
      <c r="O18" s="206">
        <v>583.59</v>
      </c>
    </row>
    <row r="19" spans="1:15">
      <c r="A19" s="233" t="s">
        <v>482</v>
      </c>
      <c r="B19" s="231"/>
      <c r="C19" s="232" t="s">
        <v>156</v>
      </c>
      <c r="D19" s="234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</row>
    <row r="20" spans="1:15">
      <c r="A20" s="233" t="s">
        <v>484</v>
      </c>
      <c r="B20" s="231"/>
      <c r="C20" s="232" t="s">
        <v>157</v>
      </c>
      <c r="D20" s="235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</row>
    <row r="21" spans="1:15">
      <c r="A21" s="236" t="s">
        <v>158</v>
      </c>
      <c r="B21" s="231"/>
      <c r="C21" s="846" t="s">
        <v>409</v>
      </c>
      <c r="D21" s="847"/>
      <c r="E21" s="206"/>
      <c r="F21" s="206"/>
      <c r="G21" s="206"/>
      <c r="H21" s="206"/>
      <c r="I21" s="206"/>
      <c r="J21" s="206"/>
      <c r="K21" s="206"/>
      <c r="L21" s="206">
        <v>20483.580000000002</v>
      </c>
      <c r="M21" s="206"/>
      <c r="N21" s="206"/>
      <c r="O21" s="206">
        <v>20483.580000000002</v>
      </c>
    </row>
    <row r="22" spans="1:15">
      <c r="A22" s="226" t="s">
        <v>159</v>
      </c>
      <c r="B22" s="231"/>
      <c r="C22" s="232" t="s">
        <v>268</v>
      </c>
      <c r="D22" s="237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</row>
    <row r="23" spans="1:15">
      <c r="A23" s="233" t="s">
        <v>160</v>
      </c>
      <c r="B23" s="231"/>
      <c r="C23" s="232" t="s">
        <v>308</v>
      </c>
      <c r="D23" s="237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</row>
    <row r="24" spans="1:15">
      <c r="A24" s="233" t="s">
        <v>161</v>
      </c>
      <c r="B24" s="231"/>
      <c r="C24" s="232" t="s">
        <v>162</v>
      </c>
      <c r="D24" s="237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</row>
    <row r="25" spans="1:15">
      <c r="A25" s="233" t="s">
        <v>163</v>
      </c>
      <c r="B25" s="231"/>
      <c r="C25" s="232" t="s">
        <v>164</v>
      </c>
      <c r="D25" s="237"/>
      <c r="E25" s="206"/>
      <c r="F25" s="206"/>
      <c r="G25" s="206"/>
      <c r="H25" s="206"/>
      <c r="I25" s="206"/>
      <c r="J25" s="206"/>
      <c r="K25" s="206"/>
      <c r="L25" s="206">
        <v>136818.34</v>
      </c>
      <c r="M25" s="206"/>
      <c r="N25" s="206"/>
      <c r="O25" s="206">
        <v>136818.34</v>
      </c>
    </row>
    <row r="26" spans="1:15">
      <c r="A26" s="233" t="s">
        <v>165</v>
      </c>
      <c r="B26" s="231"/>
      <c r="C26" s="232" t="s">
        <v>218</v>
      </c>
      <c r="D26" s="237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</row>
    <row r="27" spans="1:15" ht="28.5" customHeight="1">
      <c r="A27" s="238" t="s">
        <v>532</v>
      </c>
      <c r="B27" s="843" t="s">
        <v>710</v>
      </c>
      <c r="C27" s="844"/>
      <c r="D27" s="845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</row>
    <row r="28" spans="1:15">
      <c r="A28" s="221" t="s">
        <v>534</v>
      </c>
      <c r="B28" s="848" t="s">
        <v>252</v>
      </c>
      <c r="C28" s="849"/>
      <c r="D28" s="850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</row>
    <row r="29" spans="1:15">
      <c r="A29" s="239" t="s">
        <v>325</v>
      </c>
      <c r="B29" s="240"/>
      <c r="C29" s="241" t="s">
        <v>166</v>
      </c>
      <c r="D29" s="171"/>
      <c r="E29" s="206"/>
      <c r="F29" s="206"/>
      <c r="G29" s="206"/>
      <c r="H29" s="206"/>
      <c r="I29" s="206"/>
      <c r="J29" s="206"/>
      <c r="K29" s="206"/>
      <c r="L29" s="206">
        <f>+SUM(L30:L39)</f>
        <v>290806.55000000005</v>
      </c>
      <c r="M29" s="206"/>
      <c r="N29" s="206"/>
      <c r="O29" s="206">
        <v>290806.55</v>
      </c>
    </row>
    <row r="30" spans="1:15">
      <c r="A30" s="242" t="s">
        <v>167</v>
      </c>
      <c r="B30" s="146"/>
      <c r="C30" s="147"/>
      <c r="D30" s="243" t="s">
        <v>299</v>
      </c>
      <c r="E30" s="206"/>
      <c r="F30" s="206"/>
      <c r="G30" s="206"/>
      <c r="H30" s="206"/>
      <c r="I30" s="206"/>
      <c r="J30" s="206"/>
      <c r="K30" s="206"/>
      <c r="L30" s="206">
        <v>127732.09</v>
      </c>
      <c r="M30" s="206"/>
      <c r="N30" s="206"/>
      <c r="O30" s="206">
        <v>127732.09</v>
      </c>
    </row>
    <row r="31" spans="1:15">
      <c r="A31" s="244" t="s">
        <v>168</v>
      </c>
      <c r="B31" s="231"/>
      <c r="C31" s="245"/>
      <c r="D31" s="243" t="s">
        <v>300</v>
      </c>
      <c r="E31" s="206"/>
      <c r="F31" s="206"/>
      <c r="G31" s="206"/>
      <c r="H31" s="206"/>
      <c r="I31" s="206"/>
      <c r="J31" s="206"/>
      <c r="K31" s="206"/>
      <c r="L31" s="206">
        <v>5455.43</v>
      </c>
      <c r="M31" s="206"/>
      <c r="N31" s="206"/>
      <c r="O31" s="206">
        <v>5455.43</v>
      </c>
    </row>
    <row r="32" spans="1:15">
      <c r="A32" s="244" t="s">
        <v>169</v>
      </c>
      <c r="B32" s="231"/>
      <c r="C32" s="245"/>
      <c r="D32" s="243" t="s">
        <v>301</v>
      </c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</row>
    <row r="33" spans="1:15">
      <c r="A33" s="244" t="s">
        <v>170</v>
      </c>
      <c r="B33" s="231"/>
      <c r="C33" s="245"/>
      <c r="D33" s="243" t="s">
        <v>302</v>
      </c>
      <c r="E33" s="206"/>
      <c r="F33" s="206"/>
      <c r="G33" s="206"/>
      <c r="H33" s="206"/>
      <c r="I33" s="206"/>
      <c r="J33" s="206"/>
      <c r="K33" s="206"/>
      <c r="L33" s="206">
        <v>2985.51</v>
      </c>
      <c r="M33" s="206"/>
      <c r="N33" s="206"/>
      <c r="O33" s="206">
        <v>2985.51</v>
      </c>
    </row>
    <row r="34" spans="1:15">
      <c r="A34" s="244" t="s">
        <v>171</v>
      </c>
      <c r="B34" s="231"/>
      <c r="C34" s="245"/>
      <c r="D34" s="243" t="s">
        <v>303</v>
      </c>
      <c r="E34" s="206"/>
      <c r="F34" s="206"/>
      <c r="G34" s="206"/>
      <c r="H34" s="206"/>
      <c r="I34" s="206"/>
      <c r="J34" s="206"/>
      <c r="K34" s="206"/>
      <c r="L34" s="206">
        <v>583.59</v>
      </c>
      <c r="M34" s="206"/>
      <c r="N34" s="206"/>
      <c r="O34" s="206">
        <v>583.59</v>
      </c>
    </row>
    <row r="35" spans="1:15">
      <c r="A35" s="244" t="s">
        <v>172</v>
      </c>
      <c r="B35" s="231"/>
      <c r="C35" s="245"/>
      <c r="D35" s="243" t="s">
        <v>156</v>
      </c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</row>
    <row r="36" spans="1:15">
      <c r="A36" s="244" t="s">
        <v>173</v>
      </c>
      <c r="B36" s="231"/>
      <c r="C36" s="245"/>
      <c r="D36" s="243" t="s">
        <v>305</v>
      </c>
      <c r="E36" s="206"/>
      <c r="F36" s="206"/>
      <c r="G36" s="206"/>
      <c r="H36" s="206"/>
      <c r="I36" s="206"/>
      <c r="J36" s="206"/>
      <c r="K36" s="206"/>
      <c r="L36" s="206">
        <v>15735.17</v>
      </c>
      <c r="M36" s="206"/>
      <c r="N36" s="206"/>
      <c r="O36" s="206">
        <v>15735.17</v>
      </c>
    </row>
    <row r="37" spans="1:15">
      <c r="A37" s="244" t="s">
        <v>174</v>
      </c>
      <c r="B37" s="231"/>
      <c r="C37" s="245"/>
      <c r="D37" s="243" t="s">
        <v>268</v>
      </c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</row>
    <row r="38" spans="1:15">
      <c r="A38" s="244" t="s">
        <v>175</v>
      </c>
      <c r="B38" s="231"/>
      <c r="C38" s="245"/>
      <c r="D38" s="243" t="s">
        <v>308</v>
      </c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</row>
    <row r="39" spans="1:15">
      <c r="A39" s="246" t="s">
        <v>176</v>
      </c>
      <c r="B39" s="231"/>
      <c r="C39" s="245"/>
      <c r="D39" s="243" t="s">
        <v>269</v>
      </c>
      <c r="E39" s="206"/>
      <c r="F39" s="206"/>
      <c r="G39" s="206"/>
      <c r="H39" s="206"/>
      <c r="I39" s="206"/>
      <c r="J39" s="206"/>
      <c r="K39" s="206"/>
      <c r="L39" s="206">
        <v>138314.76</v>
      </c>
      <c r="M39" s="206"/>
      <c r="N39" s="206"/>
      <c r="O39" s="206">
        <v>138314.76</v>
      </c>
    </row>
    <row r="40" spans="1:15">
      <c r="A40" s="226" t="s">
        <v>177</v>
      </c>
      <c r="B40" s="231"/>
      <c r="C40" s="245"/>
      <c r="D40" s="243" t="s">
        <v>270</v>
      </c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</row>
    <row r="41" spans="1:15">
      <c r="A41" s="226" t="s">
        <v>178</v>
      </c>
      <c r="B41" s="231"/>
      <c r="C41" s="245"/>
      <c r="D41" s="243" t="s">
        <v>271</v>
      </c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</row>
    <row r="42" spans="1:15">
      <c r="A42" s="842" t="s">
        <v>331</v>
      </c>
      <c r="B42" s="842"/>
      <c r="C42" s="842"/>
      <c r="D42" s="842"/>
      <c r="E42" s="842"/>
      <c r="F42" s="842"/>
      <c r="G42" s="842"/>
      <c r="H42" s="842"/>
      <c r="I42" s="842"/>
      <c r="J42" s="842"/>
      <c r="K42" s="842"/>
      <c r="L42" s="842"/>
      <c r="M42" s="842"/>
      <c r="N42" s="842"/>
      <c r="O42" s="842"/>
    </row>
  </sheetData>
  <mergeCells count="11">
    <mergeCell ref="A5:O5"/>
    <mergeCell ref="A7:O7"/>
    <mergeCell ref="O9:O10"/>
    <mergeCell ref="E9:N9"/>
    <mergeCell ref="A9:A10"/>
    <mergeCell ref="B9:D10"/>
    <mergeCell ref="B11:D11"/>
    <mergeCell ref="A42:O42"/>
    <mergeCell ref="B27:D27"/>
    <mergeCell ref="C21:D21"/>
    <mergeCell ref="B28:D28"/>
  </mergeCells>
  <phoneticPr fontId="9" type="noConversion"/>
  <printOptions horizontalCentered="1"/>
  <pageMargins left="0.39370078740157483" right="0.39370078740157483" top="0.39370078740157483" bottom="0.78740157480314965" header="0.51181102362204722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66"/>
  <sheetViews>
    <sheetView showGridLines="0" view="pageBreakPreview" zoomScaleNormal="100" workbookViewId="0">
      <selection activeCell="A11" sqref="A11:I11"/>
    </sheetView>
  </sheetViews>
  <sheetFormatPr defaultRowHeight="12.75"/>
  <cols>
    <col min="1" max="1" width="8" style="84" customWidth="1"/>
    <col min="2" max="2" width="1.5703125" style="84" hidden="1" customWidth="1"/>
    <col min="3" max="3" width="30.140625" style="84" customWidth="1"/>
    <col min="4" max="4" width="18.28515625" style="84" customWidth="1"/>
    <col min="5" max="5" width="0" style="84" hidden="1" customWidth="1"/>
    <col min="6" max="6" width="11.7109375" style="84" customWidth="1"/>
    <col min="7" max="7" width="13.85546875" style="84" customWidth="1"/>
    <col min="8" max="9" width="13.140625" style="84" customWidth="1"/>
    <col min="10" max="16384" width="9.140625" style="84"/>
  </cols>
  <sheetData>
    <row r="1" spans="1:9">
      <c r="A1" s="260"/>
      <c r="B1" s="260"/>
      <c r="C1" s="260"/>
      <c r="D1" s="260"/>
      <c r="E1" s="260"/>
      <c r="F1" s="260"/>
      <c r="G1" s="24"/>
      <c r="H1" s="24"/>
      <c r="I1" s="260"/>
    </row>
    <row r="2" spans="1:9" ht="15.75">
      <c r="A2" s="260"/>
      <c r="B2" s="260"/>
      <c r="C2" s="260"/>
      <c r="D2" s="266"/>
      <c r="E2" s="260"/>
      <c r="F2" s="260"/>
      <c r="G2" s="179" t="s">
        <v>685</v>
      </c>
      <c r="H2" s="256"/>
      <c r="I2" s="256"/>
    </row>
    <row r="3" spans="1:9" ht="15.75">
      <c r="A3" s="260"/>
      <c r="B3" s="260"/>
      <c r="C3" s="260"/>
      <c r="D3" s="260"/>
      <c r="E3" s="260"/>
      <c r="F3" s="260"/>
      <c r="G3" s="179" t="s">
        <v>533</v>
      </c>
      <c r="H3" s="256"/>
      <c r="I3" s="256"/>
    </row>
    <row r="4" spans="1:9">
      <c r="A4" s="260"/>
      <c r="B4" s="260"/>
      <c r="C4" s="260"/>
      <c r="D4" s="260"/>
      <c r="E4" s="260"/>
      <c r="F4" s="260"/>
      <c r="G4" s="260"/>
      <c r="H4" s="260"/>
      <c r="I4" s="260"/>
    </row>
    <row r="5" spans="1:9">
      <c r="A5" s="623" t="s">
        <v>336</v>
      </c>
      <c r="B5" s="608"/>
      <c r="C5" s="608"/>
      <c r="D5" s="608"/>
      <c r="E5" s="608"/>
      <c r="F5" s="608"/>
      <c r="G5" s="608"/>
      <c r="H5" s="608"/>
      <c r="I5" s="608"/>
    </row>
    <row r="6" spans="1:9">
      <c r="A6" s="624" t="s">
        <v>686</v>
      </c>
      <c r="B6" s="608"/>
      <c r="C6" s="608"/>
      <c r="D6" s="608"/>
      <c r="E6" s="608"/>
      <c r="F6" s="608"/>
      <c r="G6" s="608"/>
      <c r="H6" s="608"/>
      <c r="I6" s="608"/>
    </row>
    <row r="7" spans="1:9" ht="15.75">
      <c r="A7" s="625" t="s">
        <v>746</v>
      </c>
      <c r="B7" s="573"/>
      <c r="C7" s="573"/>
      <c r="D7" s="573"/>
      <c r="E7" s="573"/>
      <c r="F7" s="573"/>
      <c r="G7" s="573"/>
      <c r="H7" s="573"/>
      <c r="I7" s="573"/>
    </row>
    <row r="8" spans="1:9">
      <c r="A8" s="607" t="s">
        <v>561</v>
      </c>
      <c r="B8" s="608"/>
      <c r="C8" s="608"/>
      <c r="D8" s="608"/>
      <c r="E8" s="608"/>
      <c r="F8" s="608"/>
      <c r="G8" s="608"/>
      <c r="H8" s="608"/>
      <c r="I8" s="608"/>
    </row>
    <row r="9" spans="1:9" ht="15">
      <c r="A9" s="618" t="s">
        <v>751</v>
      </c>
      <c r="B9" s="619"/>
      <c r="C9" s="619"/>
      <c r="D9" s="619"/>
      <c r="E9" s="619"/>
      <c r="F9" s="619"/>
      <c r="G9" s="619"/>
      <c r="H9" s="619"/>
      <c r="I9" s="619"/>
    </row>
    <row r="10" spans="1:9">
      <c r="A10" s="607" t="s">
        <v>179</v>
      </c>
      <c r="B10" s="608"/>
      <c r="C10" s="608"/>
      <c r="D10" s="608"/>
      <c r="E10" s="608"/>
      <c r="F10" s="608"/>
      <c r="G10" s="608"/>
      <c r="H10" s="608"/>
      <c r="I10" s="608"/>
    </row>
    <row r="11" spans="1:9">
      <c r="A11" s="607" t="s">
        <v>180</v>
      </c>
      <c r="B11" s="608"/>
      <c r="C11" s="608"/>
      <c r="D11" s="608"/>
      <c r="E11" s="608"/>
      <c r="F11" s="608"/>
      <c r="G11" s="608"/>
      <c r="H11" s="608"/>
      <c r="I11" s="608"/>
    </row>
    <row r="12" spans="1:9" ht="15">
      <c r="A12" s="620"/>
      <c r="B12" s="619"/>
      <c r="C12" s="619"/>
      <c r="D12" s="619"/>
      <c r="E12" s="619"/>
      <c r="F12" s="619"/>
      <c r="G12" s="619"/>
      <c r="H12" s="619"/>
      <c r="I12" s="619"/>
    </row>
    <row r="13" spans="1:9" ht="15">
      <c r="A13" s="621" t="s">
        <v>687</v>
      </c>
      <c r="B13" s="622"/>
      <c r="C13" s="622"/>
      <c r="D13" s="622"/>
      <c r="E13" s="622"/>
      <c r="F13" s="622"/>
      <c r="G13" s="622"/>
      <c r="H13" s="622"/>
      <c r="I13" s="622"/>
    </row>
    <row r="14" spans="1:9" ht="15">
      <c r="A14" s="618"/>
      <c r="B14" s="619"/>
      <c r="C14" s="619"/>
      <c r="D14" s="619"/>
      <c r="E14" s="619"/>
      <c r="F14" s="619"/>
      <c r="G14" s="619"/>
      <c r="H14" s="619"/>
      <c r="I14" s="619"/>
    </row>
    <row r="15" spans="1:9" ht="15">
      <c r="A15" s="621" t="s">
        <v>773</v>
      </c>
      <c r="B15" s="622"/>
      <c r="C15" s="622"/>
      <c r="D15" s="622"/>
      <c r="E15" s="622"/>
      <c r="F15" s="622"/>
      <c r="G15" s="622"/>
      <c r="H15" s="622"/>
      <c r="I15" s="622"/>
    </row>
    <row r="16" spans="1:9" ht="9.75" customHeight="1">
      <c r="A16" s="267"/>
      <c r="B16" s="268"/>
      <c r="C16" s="268"/>
      <c r="D16" s="268"/>
      <c r="E16" s="268"/>
      <c r="F16" s="268"/>
      <c r="G16" s="268"/>
      <c r="H16" s="268"/>
      <c r="I16" s="268"/>
    </row>
    <row r="17" spans="1:9" ht="15">
      <c r="A17" s="618" t="s">
        <v>774</v>
      </c>
      <c r="B17" s="619"/>
      <c r="C17" s="619"/>
      <c r="D17" s="619"/>
      <c r="E17" s="619"/>
      <c r="F17" s="619"/>
      <c r="G17" s="619"/>
      <c r="H17" s="619"/>
      <c r="I17" s="619"/>
    </row>
    <row r="18" spans="1:9" ht="15">
      <c r="A18" s="618" t="s">
        <v>563</v>
      </c>
      <c r="B18" s="619"/>
      <c r="C18" s="619"/>
      <c r="D18" s="619"/>
      <c r="E18" s="619"/>
      <c r="F18" s="619"/>
      <c r="G18" s="619"/>
      <c r="H18" s="619"/>
      <c r="I18" s="619"/>
    </row>
    <row r="19" spans="1:9" s="85" customFormat="1" ht="14.25">
      <c r="A19" s="609" t="s">
        <v>752</v>
      </c>
      <c r="B19" s="608"/>
      <c r="C19" s="608"/>
      <c r="D19" s="608"/>
      <c r="E19" s="608"/>
      <c r="F19" s="608"/>
      <c r="G19" s="608"/>
      <c r="H19" s="608"/>
      <c r="I19" s="608"/>
    </row>
    <row r="20" spans="1:9" s="86" customFormat="1" ht="50.1" customHeight="1">
      <c r="A20" s="613" t="s">
        <v>529</v>
      </c>
      <c r="B20" s="613"/>
      <c r="C20" s="613" t="s">
        <v>564</v>
      </c>
      <c r="D20" s="614"/>
      <c r="E20" s="614"/>
      <c r="F20" s="614"/>
      <c r="G20" s="262" t="s">
        <v>688</v>
      </c>
      <c r="H20" s="262" t="s">
        <v>689</v>
      </c>
      <c r="I20" s="262" t="s">
        <v>690</v>
      </c>
    </row>
    <row r="21" spans="1:9" ht="15.75" customHeight="1">
      <c r="A21" s="270" t="s">
        <v>568</v>
      </c>
      <c r="B21" s="269" t="s">
        <v>691</v>
      </c>
      <c r="C21" s="615" t="s">
        <v>691</v>
      </c>
      <c r="D21" s="616"/>
      <c r="E21" s="616"/>
      <c r="F21" s="616"/>
      <c r="G21" s="269"/>
      <c r="H21" s="271">
        <f>+SUM(H22+H28)</f>
        <v>297886.01999999996</v>
      </c>
      <c r="I21" s="271">
        <f>+SUM(I22+I28)</f>
        <v>261243.28000000003</v>
      </c>
    </row>
    <row r="22" spans="1:9" ht="15.75">
      <c r="A22" s="276" t="s">
        <v>570</v>
      </c>
      <c r="B22" s="272" t="s">
        <v>692</v>
      </c>
      <c r="C22" s="626" t="s">
        <v>692</v>
      </c>
      <c r="D22" s="626"/>
      <c r="E22" s="626"/>
      <c r="F22" s="626"/>
      <c r="G22" s="272"/>
      <c r="H22" s="274">
        <f>+SUM(H23:H26)</f>
        <v>280386.01999999996</v>
      </c>
      <c r="I22" s="274">
        <f>+SUM(I23:I26)</f>
        <v>245243.28000000003</v>
      </c>
    </row>
    <row r="23" spans="1:9" ht="15.75">
      <c r="A23" s="276" t="s">
        <v>181</v>
      </c>
      <c r="B23" s="272" t="s">
        <v>603</v>
      </c>
      <c r="C23" s="626" t="s">
        <v>603</v>
      </c>
      <c r="D23" s="626"/>
      <c r="E23" s="626"/>
      <c r="F23" s="626"/>
      <c r="G23" s="272"/>
      <c r="H23" s="274">
        <v>83038.11</v>
      </c>
      <c r="I23" s="274">
        <v>54731.61</v>
      </c>
    </row>
    <row r="24" spans="1:9" ht="15.75">
      <c r="A24" s="276" t="s">
        <v>182</v>
      </c>
      <c r="B24" s="275" t="s">
        <v>183</v>
      </c>
      <c r="C24" s="617" t="s">
        <v>183</v>
      </c>
      <c r="D24" s="617"/>
      <c r="E24" s="617"/>
      <c r="F24" s="617"/>
      <c r="G24" s="275"/>
      <c r="H24" s="274">
        <v>193601.75</v>
      </c>
      <c r="I24" s="274">
        <v>183029.97</v>
      </c>
    </row>
    <row r="25" spans="1:9" ht="15.75" customHeight="1">
      <c r="A25" s="276" t="s">
        <v>184</v>
      </c>
      <c r="B25" s="272" t="s">
        <v>185</v>
      </c>
      <c r="C25" s="617" t="s">
        <v>185</v>
      </c>
      <c r="D25" s="617"/>
      <c r="E25" s="617"/>
      <c r="F25" s="617"/>
      <c r="G25" s="272"/>
      <c r="H25" s="274">
        <v>105</v>
      </c>
      <c r="I25" s="274">
        <v>421</v>
      </c>
    </row>
    <row r="26" spans="1:9" ht="15.75">
      <c r="A26" s="276" t="s">
        <v>186</v>
      </c>
      <c r="B26" s="275" t="s">
        <v>187</v>
      </c>
      <c r="C26" s="617" t="s">
        <v>187</v>
      </c>
      <c r="D26" s="617"/>
      <c r="E26" s="617"/>
      <c r="F26" s="617"/>
      <c r="G26" s="275"/>
      <c r="H26" s="271">
        <v>3641.16</v>
      </c>
      <c r="I26" s="271">
        <v>7060.7</v>
      </c>
    </row>
    <row r="27" spans="1:9" ht="15.75" customHeight="1">
      <c r="A27" s="276" t="s">
        <v>572</v>
      </c>
      <c r="B27" s="272" t="s">
        <v>693</v>
      </c>
      <c r="C27" s="617" t="s">
        <v>693</v>
      </c>
      <c r="D27" s="617"/>
      <c r="E27" s="617"/>
      <c r="F27" s="617"/>
      <c r="G27" s="272"/>
      <c r="H27" s="271"/>
      <c r="I27" s="271"/>
    </row>
    <row r="28" spans="1:9" ht="15.75" customHeight="1">
      <c r="A28" s="276" t="s">
        <v>574</v>
      </c>
      <c r="B28" s="272" t="s">
        <v>694</v>
      </c>
      <c r="C28" s="617" t="s">
        <v>694</v>
      </c>
      <c r="D28" s="617"/>
      <c r="E28" s="617"/>
      <c r="F28" s="617"/>
      <c r="G28" s="272"/>
      <c r="H28" s="271">
        <v>17500</v>
      </c>
      <c r="I28" s="271">
        <v>16000</v>
      </c>
    </row>
    <row r="29" spans="1:9" ht="15.75" customHeight="1">
      <c r="A29" s="276" t="s">
        <v>695</v>
      </c>
      <c r="B29" s="275" t="s">
        <v>696</v>
      </c>
      <c r="C29" s="617" t="s">
        <v>696</v>
      </c>
      <c r="D29" s="617"/>
      <c r="E29" s="617"/>
      <c r="F29" s="617"/>
      <c r="G29" s="275"/>
      <c r="H29" s="271">
        <v>17500</v>
      </c>
      <c r="I29" s="271">
        <v>16000</v>
      </c>
    </row>
    <row r="30" spans="1:9" ht="15.75" customHeight="1">
      <c r="A30" s="276" t="s">
        <v>697</v>
      </c>
      <c r="B30" s="275" t="s">
        <v>698</v>
      </c>
      <c r="C30" s="617" t="s">
        <v>698</v>
      </c>
      <c r="D30" s="617"/>
      <c r="E30" s="617"/>
      <c r="F30" s="617"/>
      <c r="G30" s="275"/>
      <c r="H30" s="271"/>
      <c r="I30" s="271"/>
    </row>
    <row r="31" spans="1:9" ht="15.75" customHeight="1">
      <c r="A31" s="270" t="s">
        <v>577</v>
      </c>
      <c r="B31" s="269" t="s">
        <v>699</v>
      </c>
      <c r="C31" s="615" t="s">
        <v>699</v>
      </c>
      <c r="D31" s="615"/>
      <c r="E31" s="615"/>
      <c r="F31" s="615"/>
      <c r="G31" s="269"/>
      <c r="H31" s="271">
        <f>+SUM(H32:H45)</f>
        <v>294735.54000000004</v>
      </c>
      <c r="I31" s="271">
        <f>+SUM(I32:I45)</f>
        <v>261368.44</v>
      </c>
    </row>
    <row r="32" spans="1:9" ht="15.75" customHeight="1">
      <c r="A32" s="276" t="s">
        <v>570</v>
      </c>
      <c r="B32" s="272" t="s">
        <v>188</v>
      </c>
      <c r="C32" s="617" t="s">
        <v>189</v>
      </c>
      <c r="D32" s="627"/>
      <c r="E32" s="627"/>
      <c r="F32" s="627"/>
      <c r="G32" s="272"/>
      <c r="H32" s="271">
        <v>127732.08</v>
      </c>
      <c r="I32" s="271">
        <v>122347.29</v>
      </c>
    </row>
    <row r="33" spans="1:9" ht="15.75" customHeight="1">
      <c r="A33" s="276" t="s">
        <v>572</v>
      </c>
      <c r="B33" s="272" t="s">
        <v>190</v>
      </c>
      <c r="C33" s="617" t="s">
        <v>191</v>
      </c>
      <c r="D33" s="627"/>
      <c r="E33" s="627"/>
      <c r="F33" s="627"/>
      <c r="G33" s="272"/>
      <c r="H33" s="271">
        <v>677.01</v>
      </c>
      <c r="I33" s="271">
        <v>777.71</v>
      </c>
    </row>
    <row r="34" spans="1:9" ht="15.75" customHeight="1">
      <c r="A34" s="276" t="s">
        <v>574</v>
      </c>
      <c r="B34" s="272" t="s">
        <v>192</v>
      </c>
      <c r="C34" s="617" t="s">
        <v>193</v>
      </c>
      <c r="D34" s="627"/>
      <c r="E34" s="627"/>
      <c r="F34" s="627"/>
      <c r="G34" s="272"/>
      <c r="H34" s="277">
        <v>5455.43</v>
      </c>
      <c r="I34" s="277">
        <v>6814.34</v>
      </c>
    </row>
    <row r="35" spans="1:9" ht="15.75">
      <c r="A35" s="276" t="s">
        <v>576</v>
      </c>
      <c r="B35" s="272" t="s">
        <v>194</v>
      </c>
      <c r="C35" s="626" t="s">
        <v>195</v>
      </c>
      <c r="D35" s="627"/>
      <c r="E35" s="627"/>
      <c r="F35" s="627"/>
      <c r="G35" s="272"/>
      <c r="H35" s="277">
        <v>0</v>
      </c>
      <c r="I35" s="277">
        <v>0</v>
      </c>
    </row>
    <row r="36" spans="1:9" ht="15.75">
      <c r="A36" s="276" t="s">
        <v>598</v>
      </c>
      <c r="B36" s="272" t="s">
        <v>196</v>
      </c>
      <c r="C36" s="626" t="s">
        <v>197</v>
      </c>
      <c r="D36" s="627"/>
      <c r="E36" s="627"/>
      <c r="F36" s="627"/>
      <c r="G36" s="272"/>
      <c r="H36" s="277">
        <v>2985.51</v>
      </c>
      <c r="I36" s="277">
        <v>2325.21</v>
      </c>
    </row>
    <row r="37" spans="1:9" ht="15.75">
      <c r="A37" s="276" t="s">
        <v>198</v>
      </c>
      <c r="B37" s="272" t="s">
        <v>199</v>
      </c>
      <c r="C37" s="626" t="s">
        <v>200</v>
      </c>
      <c r="D37" s="627"/>
      <c r="E37" s="627"/>
      <c r="F37" s="627"/>
      <c r="G37" s="272"/>
      <c r="H37" s="277">
        <v>583.59</v>
      </c>
      <c r="I37" s="277">
        <v>411</v>
      </c>
    </row>
    <row r="38" spans="1:9" ht="15.75" customHeight="1">
      <c r="A38" s="276" t="s">
        <v>201</v>
      </c>
      <c r="B38" s="272" t="s">
        <v>202</v>
      </c>
      <c r="C38" s="626" t="s">
        <v>203</v>
      </c>
      <c r="D38" s="627"/>
      <c r="E38" s="627"/>
      <c r="F38" s="627"/>
      <c r="G38" s="272"/>
      <c r="H38" s="277"/>
      <c r="I38" s="277"/>
    </row>
    <row r="39" spans="1:9" ht="15.75" customHeight="1">
      <c r="A39" s="276" t="s">
        <v>204</v>
      </c>
      <c r="B39" s="272" t="s">
        <v>700</v>
      </c>
      <c r="C39" s="617" t="s">
        <v>700</v>
      </c>
      <c r="D39" s="627"/>
      <c r="E39" s="627"/>
      <c r="F39" s="627"/>
      <c r="G39" s="272"/>
      <c r="H39" s="277"/>
      <c r="I39" s="277">
        <v>7203.69</v>
      </c>
    </row>
    <row r="40" spans="1:9" ht="15.75" customHeight="1">
      <c r="A40" s="276" t="s">
        <v>205</v>
      </c>
      <c r="B40" s="272" t="s">
        <v>206</v>
      </c>
      <c r="C40" s="626" t="s">
        <v>206</v>
      </c>
      <c r="D40" s="627"/>
      <c r="E40" s="627"/>
      <c r="F40" s="627"/>
      <c r="G40" s="272"/>
      <c r="H40" s="277">
        <v>20483.580000000002</v>
      </c>
      <c r="I40" s="277">
        <v>5666.96</v>
      </c>
    </row>
    <row r="41" spans="1:9" ht="15.75" customHeight="1">
      <c r="A41" s="276" t="s">
        <v>207</v>
      </c>
      <c r="B41" s="272" t="s">
        <v>208</v>
      </c>
      <c r="C41" s="617" t="s">
        <v>701</v>
      </c>
      <c r="D41" s="614"/>
      <c r="E41" s="614"/>
      <c r="F41" s="614"/>
      <c r="G41" s="272"/>
      <c r="H41" s="277"/>
      <c r="I41" s="277"/>
    </row>
    <row r="42" spans="1:9" ht="15.75" customHeight="1">
      <c r="A42" s="276" t="s">
        <v>209</v>
      </c>
      <c r="B42" s="272" t="s">
        <v>210</v>
      </c>
      <c r="C42" s="617" t="s">
        <v>211</v>
      </c>
      <c r="D42" s="627"/>
      <c r="E42" s="627"/>
      <c r="F42" s="627"/>
      <c r="G42" s="272"/>
      <c r="H42" s="277"/>
      <c r="I42" s="277"/>
    </row>
    <row r="43" spans="1:9" ht="15.75">
      <c r="A43" s="276" t="s">
        <v>212</v>
      </c>
      <c r="B43" s="272" t="s">
        <v>213</v>
      </c>
      <c r="C43" s="617" t="s">
        <v>702</v>
      </c>
      <c r="D43" s="627"/>
      <c r="E43" s="627"/>
      <c r="F43" s="627"/>
      <c r="G43" s="272"/>
      <c r="H43" s="277"/>
      <c r="I43" s="277"/>
    </row>
    <row r="44" spans="1:9" ht="15.75">
      <c r="A44" s="276" t="s">
        <v>214</v>
      </c>
      <c r="B44" s="272" t="s">
        <v>215</v>
      </c>
      <c r="C44" s="617" t="s">
        <v>216</v>
      </c>
      <c r="D44" s="627"/>
      <c r="E44" s="627"/>
      <c r="F44" s="627"/>
      <c r="G44" s="272"/>
      <c r="H44" s="277">
        <v>136818.34</v>
      </c>
      <c r="I44" s="277">
        <v>115822.24</v>
      </c>
    </row>
    <row r="45" spans="1:9" ht="15.75">
      <c r="A45" s="276" t="s">
        <v>217</v>
      </c>
      <c r="B45" s="272" t="s">
        <v>218</v>
      </c>
      <c r="C45" s="610" t="s">
        <v>703</v>
      </c>
      <c r="D45" s="611"/>
      <c r="E45" s="611"/>
      <c r="F45" s="612"/>
      <c r="G45" s="272"/>
      <c r="H45" s="278"/>
      <c r="I45" s="278"/>
    </row>
    <row r="46" spans="1:9" ht="15.75">
      <c r="A46" s="269" t="s">
        <v>578</v>
      </c>
      <c r="B46" s="279" t="s">
        <v>704</v>
      </c>
      <c r="C46" s="600" t="s">
        <v>704</v>
      </c>
      <c r="D46" s="601"/>
      <c r="E46" s="601"/>
      <c r="F46" s="602"/>
      <c r="G46" s="279"/>
      <c r="H46" s="281">
        <f>+SUM(H21-H31)</f>
        <v>3150.4799999999232</v>
      </c>
      <c r="I46" s="281">
        <f>+SUM(I21-I31)</f>
        <v>-125.15999999997439</v>
      </c>
    </row>
    <row r="47" spans="1:9" ht="15.75">
      <c r="A47" s="269" t="s">
        <v>601</v>
      </c>
      <c r="B47" s="269" t="s">
        <v>705</v>
      </c>
      <c r="C47" s="606" t="s">
        <v>705</v>
      </c>
      <c r="D47" s="601"/>
      <c r="E47" s="601"/>
      <c r="F47" s="602"/>
      <c r="G47" s="282"/>
      <c r="H47" s="281"/>
      <c r="I47" s="281">
        <v>-125.16</v>
      </c>
    </row>
    <row r="48" spans="1:9" ht="15.75">
      <c r="A48" s="275" t="s">
        <v>684</v>
      </c>
      <c r="B48" s="272" t="s">
        <v>219</v>
      </c>
      <c r="C48" s="610" t="s">
        <v>706</v>
      </c>
      <c r="D48" s="611"/>
      <c r="E48" s="611"/>
      <c r="F48" s="612"/>
      <c r="G48" s="283"/>
      <c r="H48" s="278">
        <v>41</v>
      </c>
      <c r="I48" s="278">
        <v>1127</v>
      </c>
    </row>
    <row r="49" spans="1:9" ht="15.75">
      <c r="A49" s="275" t="s">
        <v>572</v>
      </c>
      <c r="B49" s="272" t="s">
        <v>707</v>
      </c>
      <c r="C49" s="610" t="s">
        <v>707</v>
      </c>
      <c r="D49" s="611"/>
      <c r="E49" s="611"/>
      <c r="F49" s="612"/>
      <c r="G49" s="283"/>
      <c r="H49" s="278"/>
      <c r="I49" s="278"/>
    </row>
    <row r="50" spans="1:9" ht="15.75">
      <c r="A50" s="275" t="s">
        <v>220</v>
      </c>
      <c r="B50" s="272" t="s">
        <v>221</v>
      </c>
      <c r="C50" s="610" t="s">
        <v>708</v>
      </c>
      <c r="D50" s="611"/>
      <c r="E50" s="611"/>
      <c r="F50" s="612"/>
      <c r="G50" s="283"/>
      <c r="H50" s="278">
        <v>41</v>
      </c>
      <c r="I50" s="278">
        <v>1127</v>
      </c>
    </row>
    <row r="51" spans="1:9" ht="15.75">
      <c r="A51" s="269" t="s">
        <v>608</v>
      </c>
      <c r="B51" s="279" t="s">
        <v>709</v>
      </c>
      <c r="C51" s="600" t="s">
        <v>709</v>
      </c>
      <c r="D51" s="601"/>
      <c r="E51" s="601"/>
      <c r="F51" s="602"/>
      <c r="G51" s="282"/>
      <c r="H51" s="281"/>
      <c r="I51" s="281"/>
    </row>
    <row r="52" spans="1:9" ht="30" customHeight="1">
      <c r="A52" s="269" t="s">
        <v>637</v>
      </c>
      <c r="B52" s="279" t="s">
        <v>710</v>
      </c>
      <c r="C52" s="630" t="s">
        <v>710</v>
      </c>
      <c r="D52" s="604"/>
      <c r="E52" s="604"/>
      <c r="F52" s="605"/>
      <c r="G52" s="282"/>
      <c r="H52" s="281"/>
      <c r="I52" s="281"/>
    </row>
    <row r="53" spans="1:9" ht="15.75">
      <c r="A53" s="269" t="s">
        <v>681</v>
      </c>
      <c r="B53" s="279" t="s">
        <v>222</v>
      </c>
      <c r="C53" s="600" t="s">
        <v>222</v>
      </c>
      <c r="D53" s="601"/>
      <c r="E53" s="601"/>
      <c r="F53" s="602"/>
      <c r="G53" s="282"/>
      <c r="H53" s="281"/>
      <c r="I53" s="281"/>
    </row>
    <row r="54" spans="1:9" ht="30" customHeight="1">
      <c r="A54" s="269" t="s">
        <v>712</v>
      </c>
      <c r="B54" s="269" t="s">
        <v>711</v>
      </c>
      <c r="C54" s="603" t="s">
        <v>711</v>
      </c>
      <c r="D54" s="604"/>
      <c r="E54" s="604"/>
      <c r="F54" s="605"/>
      <c r="G54" s="282"/>
      <c r="H54" s="281"/>
      <c r="I54" s="281"/>
    </row>
    <row r="55" spans="1:9" ht="15.75">
      <c r="A55" s="269" t="s">
        <v>570</v>
      </c>
      <c r="B55" s="269" t="s">
        <v>713</v>
      </c>
      <c r="C55" s="606" t="s">
        <v>713</v>
      </c>
      <c r="D55" s="601"/>
      <c r="E55" s="601"/>
      <c r="F55" s="602"/>
      <c r="G55" s="282"/>
      <c r="H55" s="281"/>
      <c r="I55" s="281"/>
    </row>
    <row r="56" spans="1:9" ht="15.75">
      <c r="A56" s="269" t="s">
        <v>223</v>
      </c>
      <c r="B56" s="279" t="s">
        <v>714</v>
      </c>
      <c r="C56" s="600" t="s">
        <v>714</v>
      </c>
      <c r="D56" s="601"/>
      <c r="E56" s="601"/>
      <c r="F56" s="602"/>
      <c r="G56" s="282"/>
      <c r="H56" s="281">
        <f>+SUM(H46)</f>
        <v>3150.4799999999232</v>
      </c>
      <c r="I56" s="281">
        <f>+SUM(I46)</f>
        <v>-125.15999999997439</v>
      </c>
    </row>
    <row r="57" spans="1:9" ht="15.75">
      <c r="A57" s="275" t="s">
        <v>570</v>
      </c>
      <c r="B57" s="272" t="s">
        <v>224</v>
      </c>
      <c r="C57" s="610" t="s">
        <v>224</v>
      </c>
      <c r="D57" s="611"/>
      <c r="E57" s="611"/>
      <c r="F57" s="612"/>
      <c r="G57" s="283"/>
      <c r="H57" s="283"/>
      <c r="I57" s="283"/>
    </row>
    <row r="58" spans="1:9" ht="15.75">
      <c r="A58" s="275" t="s">
        <v>572</v>
      </c>
      <c r="B58" s="272" t="s">
        <v>225</v>
      </c>
      <c r="C58" s="610" t="s">
        <v>225</v>
      </c>
      <c r="D58" s="611"/>
      <c r="E58" s="611"/>
      <c r="F58" s="612"/>
      <c r="G58" s="283"/>
      <c r="H58" s="283"/>
      <c r="I58" s="283"/>
    </row>
    <row r="59" spans="1:9">
      <c r="A59" s="248"/>
      <c r="B59" s="248"/>
      <c r="C59" s="248"/>
      <c r="D59" s="248"/>
      <c r="E59" s="260"/>
      <c r="F59" s="260"/>
      <c r="G59" s="260"/>
      <c r="H59" s="260"/>
      <c r="I59" s="260"/>
    </row>
    <row r="60" spans="1:9" ht="15" customHeight="1">
      <c r="A60" s="574" t="s">
        <v>767</v>
      </c>
      <c r="B60" s="574"/>
      <c r="C60" s="574"/>
      <c r="D60" s="574"/>
      <c r="E60" s="574"/>
      <c r="F60" s="574"/>
      <c r="G60" s="284" t="s">
        <v>337</v>
      </c>
      <c r="H60" s="631" t="s">
        <v>768</v>
      </c>
      <c r="I60" s="631"/>
    </row>
    <row r="61" spans="1:9" s="85" customFormat="1" ht="15" customHeight="1">
      <c r="A61" s="629" t="s">
        <v>338</v>
      </c>
      <c r="B61" s="629"/>
      <c r="C61" s="629"/>
      <c r="D61" s="629"/>
      <c r="E61" s="629"/>
      <c r="F61" s="629"/>
      <c r="G61" s="285" t="s">
        <v>339</v>
      </c>
      <c r="H61" s="628" t="s">
        <v>644</v>
      </c>
      <c r="I61" s="628"/>
    </row>
    <row r="62" spans="1:9" s="85" customFormat="1" ht="15" customHeight="1">
      <c r="A62" s="286"/>
      <c r="B62" s="286"/>
      <c r="C62" s="286"/>
      <c r="D62" s="286"/>
      <c r="E62" s="286"/>
      <c r="F62" s="286"/>
      <c r="G62" s="286"/>
      <c r="H62" s="285"/>
      <c r="I62" s="285"/>
    </row>
    <row r="63" spans="1:9" ht="12.75" customHeight="1">
      <c r="A63" s="576" t="s">
        <v>749</v>
      </c>
      <c r="B63" s="576"/>
      <c r="C63" s="576"/>
      <c r="D63" s="576"/>
      <c r="E63" s="576"/>
      <c r="F63" s="576"/>
      <c r="G63" s="259" t="s">
        <v>340</v>
      </c>
      <c r="H63" s="631" t="s">
        <v>750</v>
      </c>
      <c r="I63" s="631"/>
    </row>
    <row r="64" spans="1:9" ht="12.75" customHeight="1">
      <c r="A64" s="629" t="s">
        <v>341</v>
      </c>
      <c r="B64" s="629"/>
      <c r="C64" s="629"/>
      <c r="D64" s="629"/>
      <c r="E64" s="629"/>
      <c r="F64" s="629"/>
      <c r="G64" s="285" t="s">
        <v>342</v>
      </c>
      <c r="H64" s="628" t="s">
        <v>644</v>
      </c>
      <c r="I64" s="628"/>
    </row>
    <row r="65" spans="1:9">
      <c r="A65" s="260"/>
      <c r="B65" s="260"/>
      <c r="C65" s="260"/>
      <c r="D65" s="260"/>
      <c r="E65" s="260"/>
      <c r="F65" s="260"/>
      <c r="G65" s="260"/>
      <c r="H65" s="260"/>
      <c r="I65" s="260"/>
    </row>
    <row r="66" spans="1:9">
      <c r="A66" s="260"/>
      <c r="B66" s="260"/>
      <c r="C66" s="260"/>
      <c r="D66" s="260"/>
      <c r="E66" s="260"/>
      <c r="F66" s="260"/>
      <c r="G66" s="260"/>
      <c r="H66" s="260"/>
      <c r="I66" s="260"/>
    </row>
  </sheetData>
  <mergeCells count="62">
    <mergeCell ref="H60:I60"/>
    <mergeCell ref="H61:I61"/>
    <mergeCell ref="A61:F61"/>
    <mergeCell ref="A60:F60"/>
    <mergeCell ref="H63:I63"/>
    <mergeCell ref="H64:I64"/>
    <mergeCell ref="A64:F64"/>
    <mergeCell ref="A63:F63"/>
    <mergeCell ref="C37:F37"/>
    <mergeCell ref="C42:F42"/>
    <mergeCell ref="C43:F43"/>
    <mergeCell ref="C44:F44"/>
    <mergeCell ref="C38:F38"/>
    <mergeCell ref="C39:F39"/>
    <mergeCell ref="C40:F40"/>
    <mergeCell ref="C41:F41"/>
    <mergeCell ref="C51:F51"/>
    <mergeCell ref="C56:F56"/>
    <mergeCell ref="C57:F57"/>
    <mergeCell ref="C58:F58"/>
    <mergeCell ref="C52:F52"/>
    <mergeCell ref="C22:F22"/>
    <mergeCell ref="C23:F23"/>
    <mergeCell ref="C36:F36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A17:I17"/>
    <mergeCell ref="A18:I18"/>
    <mergeCell ref="A12:I12"/>
    <mergeCell ref="A13:I13"/>
    <mergeCell ref="A5:I5"/>
    <mergeCell ref="A6:I6"/>
    <mergeCell ref="A7:I7"/>
    <mergeCell ref="A8:I8"/>
    <mergeCell ref="A9:I9"/>
    <mergeCell ref="A11:I11"/>
    <mergeCell ref="A15:I15"/>
    <mergeCell ref="C53:F53"/>
    <mergeCell ref="C54:F54"/>
    <mergeCell ref="C55:F55"/>
    <mergeCell ref="A10:I10"/>
    <mergeCell ref="A19:I19"/>
    <mergeCell ref="C48:F48"/>
    <mergeCell ref="C49:F49"/>
    <mergeCell ref="C50:F50"/>
    <mergeCell ref="C45:F45"/>
    <mergeCell ref="C46:F46"/>
    <mergeCell ref="C47:F47"/>
    <mergeCell ref="A20:B20"/>
    <mergeCell ref="C20:F20"/>
    <mergeCell ref="C21:F21"/>
    <mergeCell ref="C24:F24"/>
    <mergeCell ref="A14:I14"/>
  </mergeCells>
  <phoneticPr fontId="13" type="noConversion"/>
  <printOptions horizontalCentered="1"/>
  <pageMargins left="1.1811023622047245" right="0.39370078740157483" top="0.78740157480314965" bottom="0.39370078740157483" header="0.51181102362204722" footer="0.51181102362204722"/>
  <pageSetup paperSize="9" scale="70" orientation="portrait" cellComments="asDisplayed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4"/>
  <sheetViews>
    <sheetView view="pageBreakPreview" topLeftCell="A3" zoomScaleNormal="100" workbookViewId="0">
      <selection activeCell="L21" sqref="L21"/>
    </sheetView>
  </sheetViews>
  <sheetFormatPr defaultRowHeight="12.75"/>
  <cols>
    <col min="1" max="1" width="3.28515625" style="88" customWidth="1"/>
    <col min="2" max="2" width="26.140625" style="88" customWidth="1"/>
    <col min="3" max="3" width="6.85546875" style="88" customWidth="1"/>
    <col min="4" max="6" width="9.140625" style="88"/>
    <col min="7" max="7" width="10.140625" style="88" customWidth="1"/>
    <col min="8" max="8" width="9.140625" style="88"/>
    <col min="9" max="10" width="7.85546875" style="88" customWidth="1"/>
    <col min="11" max="16384" width="9.140625" style="88"/>
  </cols>
  <sheetData>
    <row r="1" spans="1:13">
      <c r="A1" s="292"/>
      <c r="B1" s="292"/>
      <c r="C1" s="292"/>
      <c r="D1" s="292"/>
      <c r="E1" s="292"/>
      <c r="F1" s="293"/>
      <c r="G1" s="294"/>
      <c r="H1" s="292"/>
      <c r="I1" s="292"/>
      <c r="J1" s="292"/>
    </row>
    <row r="2" spans="1:13">
      <c r="A2" s="295"/>
      <c r="B2" s="292"/>
      <c r="C2" s="292"/>
      <c r="D2" s="292"/>
      <c r="E2" s="292"/>
      <c r="F2" s="296" t="s">
        <v>228</v>
      </c>
      <c r="G2" s="292"/>
      <c r="H2" s="292"/>
      <c r="I2" s="292"/>
      <c r="J2" s="292"/>
    </row>
    <row r="3" spans="1:13">
      <c r="A3" s="292"/>
      <c r="B3" s="292"/>
      <c r="C3" s="297"/>
      <c r="D3" s="297"/>
      <c r="E3" s="292"/>
      <c r="F3" s="296" t="s">
        <v>531</v>
      </c>
      <c r="G3" s="292"/>
      <c r="H3" s="292"/>
      <c r="I3" s="292"/>
      <c r="J3" s="292"/>
    </row>
    <row r="4" spans="1:13" ht="7.5" customHeight="1">
      <c r="A4" s="292"/>
      <c r="B4" s="292"/>
      <c r="C4" s="292"/>
      <c r="D4" s="292"/>
      <c r="E4" s="292"/>
      <c r="F4" s="292"/>
      <c r="G4" s="292"/>
      <c r="H4" s="292"/>
      <c r="I4" s="292"/>
      <c r="J4" s="292"/>
    </row>
    <row r="5" spans="1:13" ht="15.75">
      <c r="A5" s="632" t="s">
        <v>229</v>
      </c>
      <c r="B5" s="632"/>
      <c r="C5" s="632"/>
      <c r="D5" s="632"/>
      <c r="E5" s="632"/>
      <c r="F5" s="632"/>
      <c r="G5" s="632"/>
      <c r="H5" s="632"/>
      <c r="I5" s="632"/>
      <c r="J5" s="632"/>
      <c r="K5" s="89"/>
      <c r="L5" s="89"/>
      <c r="M5" s="89"/>
    </row>
    <row r="6" spans="1:13" ht="15" customHeight="1">
      <c r="A6" s="632" t="s">
        <v>753</v>
      </c>
      <c r="B6" s="632"/>
      <c r="C6" s="632"/>
      <c r="D6" s="632"/>
      <c r="E6" s="632"/>
      <c r="F6" s="632"/>
      <c r="G6" s="632"/>
      <c r="H6" s="632"/>
      <c r="I6" s="632"/>
      <c r="J6" s="632"/>
      <c r="K6" s="90"/>
      <c r="L6" s="90"/>
      <c r="M6" s="90"/>
    </row>
    <row r="7" spans="1:13" ht="15" customHeight="1">
      <c r="A7" s="633" t="s">
        <v>561</v>
      </c>
      <c r="B7" s="633"/>
      <c r="C7" s="633"/>
      <c r="D7" s="633"/>
      <c r="E7" s="633"/>
      <c r="F7" s="633"/>
      <c r="G7" s="633"/>
      <c r="H7" s="633"/>
      <c r="I7" s="633"/>
      <c r="J7" s="633"/>
      <c r="K7" s="91"/>
      <c r="L7" s="91"/>
      <c r="M7" s="91"/>
    </row>
    <row r="8" spans="1:13" ht="19.5" customHeight="1">
      <c r="A8" s="632" t="s">
        <v>754</v>
      </c>
      <c r="B8" s="632"/>
      <c r="C8" s="632"/>
      <c r="D8" s="632"/>
      <c r="E8" s="632"/>
      <c r="F8" s="632"/>
      <c r="G8" s="632"/>
      <c r="H8" s="632"/>
      <c r="I8" s="632"/>
      <c r="J8" s="632"/>
      <c r="K8" s="90"/>
      <c r="L8" s="90"/>
      <c r="M8" s="90"/>
    </row>
    <row r="9" spans="1:13" ht="27.75" customHeight="1">
      <c r="A9" s="635" t="s">
        <v>230</v>
      </c>
      <c r="B9" s="635"/>
      <c r="C9" s="635"/>
      <c r="D9" s="635"/>
      <c r="E9" s="635"/>
      <c r="F9" s="635"/>
      <c r="G9" s="635"/>
      <c r="H9" s="635"/>
      <c r="I9" s="635"/>
      <c r="J9" s="635"/>
      <c r="K9" s="92"/>
      <c r="L9" s="92"/>
      <c r="M9" s="92"/>
    </row>
    <row r="10" spans="1:13" ht="10.5" customHeight="1">
      <c r="A10" s="636"/>
      <c r="B10" s="636"/>
      <c r="C10" s="636"/>
      <c r="D10" s="636"/>
      <c r="E10" s="636"/>
      <c r="F10" s="636"/>
      <c r="G10" s="636"/>
      <c r="H10" s="636"/>
      <c r="I10" s="636"/>
      <c r="J10" s="636"/>
      <c r="K10" s="92"/>
      <c r="L10" s="92"/>
      <c r="M10" s="92"/>
    </row>
    <row r="11" spans="1:13" ht="14.25" customHeight="1">
      <c r="A11" s="637" t="s">
        <v>231</v>
      </c>
      <c r="B11" s="637"/>
      <c r="C11" s="637"/>
      <c r="D11" s="637"/>
      <c r="E11" s="637"/>
      <c r="F11" s="637"/>
      <c r="G11" s="637"/>
      <c r="H11" s="637"/>
      <c r="I11" s="637"/>
      <c r="J11" s="637"/>
      <c r="K11" s="23"/>
      <c r="L11" s="23"/>
      <c r="M11" s="23"/>
    </row>
    <row r="12" spans="1:13" ht="15.75">
      <c r="A12" s="632" t="s">
        <v>777</v>
      </c>
      <c r="B12" s="632"/>
      <c r="C12" s="632"/>
      <c r="D12" s="632"/>
      <c r="E12" s="632"/>
      <c r="F12" s="632"/>
      <c r="G12" s="632"/>
      <c r="H12" s="632"/>
      <c r="I12" s="632"/>
      <c r="J12" s="632"/>
      <c r="K12" s="90"/>
      <c r="L12" s="90"/>
      <c r="M12" s="90"/>
    </row>
    <row r="13" spans="1:13" ht="11.25" customHeight="1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90"/>
      <c r="L13" s="90"/>
      <c r="M13" s="90"/>
    </row>
    <row r="14" spans="1:13" ht="15.75">
      <c r="A14" s="638" t="s">
        <v>778</v>
      </c>
      <c r="B14" s="638"/>
      <c r="C14" s="638"/>
      <c r="D14" s="638"/>
      <c r="E14" s="638"/>
      <c r="F14" s="638"/>
      <c r="G14" s="638"/>
      <c r="H14" s="638"/>
      <c r="I14" s="638"/>
      <c r="J14" s="638"/>
      <c r="K14" s="90"/>
      <c r="L14" s="90"/>
      <c r="M14" s="90"/>
    </row>
    <row r="15" spans="1:13" ht="13.5" customHeight="1">
      <c r="A15" s="288"/>
      <c r="B15" s="288"/>
      <c r="C15" s="639" t="s">
        <v>563</v>
      </c>
      <c r="D15" s="639"/>
      <c r="E15" s="639"/>
      <c r="F15" s="288"/>
      <c r="G15" s="288"/>
      <c r="H15" s="288"/>
      <c r="I15" s="288"/>
      <c r="J15" s="288"/>
      <c r="K15" s="90"/>
      <c r="L15" s="90"/>
      <c r="M15" s="90"/>
    </row>
    <row r="16" spans="1:13">
      <c r="A16" s="289"/>
      <c r="B16" s="289"/>
      <c r="C16" s="289"/>
      <c r="D16" s="289"/>
      <c r="E16" s="290" t="s">
        <v>726</v>
      </c>
      <c r="F16" s="291"/>
      <c r="G16" s="291"/>
      <c r="H16" s="291"/>
      <c r="I16" s="291"/>
      <c r="J16" s="291"/>
    </row>
    <row r="17" spans="1:10" ht="13.5" customHeight="1">
      <c r="A17" s="640" t="s">
        <v>529</v>
      </c>
      <c r="B17" s="634" t="s">
        <v>564</v>
      </c>
      <c r="C17" s="634" t="s">
        <v>232</v>
      </c>
      <c r="D17" s="634" t="s">
        <v>755</v>
      </c>
      <c r="E17" s="634"/>
      <c r="F17" s="634"/>
      <c r="G17" s="634"/>
      <c r="H17" s="634"/>
      <c r="I17" s="642" t="s">
        <v>233</v>
      </c>
      <c r="J17" s="634" t="s">
        <v>234</v>
      </c>
    </row>
    <row r="18" spans="1:10" ht="92.25" customHeight="1">
      <c r="A18" s="641"/>
      <c r="B18" s="634"/>
      <c r="C18" s="634"/>
      <c r="D18" s="298" t="s">
        <v>676</v>
      </c>
      <c r="E18" s="298" t="s">
        <v>677</v>
      </c>
      <c r="F18" s="298" t="s">
        <v>235</v>
      </c>
      <c r="G18" s="298" t="s">
        <v>640</v>
      </c>
      <c r="H18" s="299" t="s">
        <v>236</v>
      </c>
      <c r="I18" s="643"/>
      <c r="J18" s="634"/>
    </row>
    <row r="19" spans="1:10">
      <c r="A19" s="300">
        <v>1</v>
      </c>
      <c r="B19" s="301">
        <v>2</v>
      </c>
      <c r="C19" s="301">
        <v>3</v>
      </c>
      <c r="D19" s="300">
        <v>4</v>
      </c>
      <c r="E19" s="301">
        <v>5</v>
      </c>
      <c r="F19" s="300">
        <v>6</v>
      </c>
      <c r="G19" s="301">
        <v>7</v>
      </c>
      <c r="H19" s="300">
        <v>8</v>
      </c>
      <c r="I19" s="302">
        <v>9</v>
      </c>
      <c r="J19" s="303">
        <v>10</v>
      </c>
    </row>
    <row r="20" spans="1:10" ht="15.75">
      <c r="A20" s="298" t="s">
        <v>530</v>
      </c>
      <c r="B20" s="304" t="s">
        <v>779</v>
      </c>
      <c r="C20" s="305"/>
      <c r="D20" s="298"/>
      <c r="E20" s="306"/>
      <c r="F20" s="306"/>
      <c r="G20" s="298"/>
      <c r="H20" s="448">
        <v>-2349.23</v>
      </c>
      <c r="I20" s="448">
        <v>-2349.23</v>
      </c>
      <c r="J20" s="306"/>
    </row>
    <row r="21" spans="1:10" ht="38.25">
      <c r="A21" s="307" t="s">
        <v>532</v>
      </c>
      <c r="B21" s="308" t="s">
        <v>237</v>
      </c>
      <c r="C21" s="305"/>
      <c r="D21" s="309" t="s">
        <v>238</v>
      </c>
      <c r="E21" s="309"/>
      <c r="F21" s="309" t="s">
        <v>238</v>
      </c>
      <c r="G21" s="310"/>
      <c r="H21" s="310"/>
      <c r="I21" s="310"/>
      <c r="J21" s="309" t="s">
        <v>238</v>
      </c>
    </row>
    <row r="22" spans="1:10" ht="38.25">
      <c r="A22" s="307" t="s">
        <v>534</v>
      </c>
      <c r="B22" s="308" t="s">
        <v>239</v>
      </c>
      <c r="C22" s="305"/>
      <c r="D22" s="309" t="s">
        <v>238</v>
      </c>
      <c r="E22" s="309"/>
      <c r="F22" s="309" t="s">
        <v>238</v>
      </c>
      <c r="G22" s="310"/>
      <c r="H22" s="310"/>
      <c r="I22" s="310"/>
      <c r="J22" s="309" t="s">
        <v>238</v>
      </c>
    </row>
    <row r="23" spans="1:10" ht="25.5">
      <c r="A23" s="307" t="s">
        <v>535</v>
      </c>
      <c r="B23" s="308" t="s">
        <v>240</v>
      </c>
      <c r="C23" s="311"/>
      <c r="D23" s="309" t="s">
        <v>238</v>
      </c>
      <c r="E23" s="309"/>
      <c r="F23" s="310"/>
      <c r="G23" s="309" t="s">
        <v>238</v>
      </c>
      <c r="H23" s="312"/>
      <c r="I23" s="312"/>
      <c r="J23" s="309" t="s">
        <v>238</v>
      </c>
    </row>
    <row r="24" spans="1:10" ht="15.75">
      <c r="A24" s="307" t="s">
        <v>536</v>
      </c>
      <c r="B24" s="308" t="s">
        <v>241</v>
      </c>
      <c r="C24" s="311"/>
      <c r="D24" s="309" t="s">
        <v>238</v>
      </c>
      <c r="E24" s="309" t="s">
        <v>238</v>
      </c>
      <c r="F24" s="309"/>
      <c r="G24" s="309" t="s">
        <v>238</v>
      </c>
      <c r="H24" s="310"/>
      <c r="I24" s="310"/>
      <c r="J24" s="309" t="s">
        <v>238</v>
      </c>
    </row>
    <row r="25" spans="1:10" ht="15.75">
      <c r="A25" s="307" t="s">
        <v>537</v>
      </c>
      <c r="B25" s="308" t="s">
        <v>242</v>
      </c>
      <c r="C25" s="311"/>
      <c r="D25" s="309" t="s">
        <v>238</v>
      </c>
      <c r="E25" s="309" t="s">
        <v>238</v>
      </c>
      <c r="F25" s="309"/>
      <c r="G25" s="309" t="s">
        <v>238</v>
      </c>
      <c r="H25" s="310"/>
      <c r="I25" s="310"/>
      <c r="J25" s="309" t="s">
        <v>238</v>
      </c>
    </row>
    <row r="26" spans="1:10" ht="25.5">
      <c r="A26" s="307" t="s">
        <v>538</v>
      </c>
      <c r="B26" s="308" t="s">
        <v>243</v>
      </c>
      <c r="C26" s="311"/>
      <c r="D26" s="309"/>
      <c r="E26" s="309" t="s">
        <v>238</v>
      </c>
      <c r="F26" s="309" t="s">
        <v>238</v>
      </c>
      <c r="G26" s="310"/>
      <c r="H26" s="310"/>
      <c r="I26" s="310"/>
      <c r="J26" s="309"/>
    </row>
    <row r="27" spans="1:10" ht="25.5">
      <c r="A27" s="307" t="s">
        <v>539</v>
      </c>
      <c r="B27" s="308" t="s">
        <v>244</v>
      </c>
      <c r="C27" s="305"/>
      <c r="D27" s="309" t="s">
        <v>238</v>
      </c>
      <c r="E27" s="309" t="s">
        <v>238</v>
      </c>
      <c r="F27" s="309" t="s">
        <v>238</v>
      </c>
      <c r="G27" s="309"/>
      <c r="H27" s="322">
        <v>-125.16</v>
      </c>
      <c r="I27" s="322">
        <v>-125.16</v>
      </c>
      <c r="J27" s="309"/>
    </row>
    <row r="28" spans="1:10" ht="15.75">
      <c r="A28" s="298" t="s">
        <v>540</v>
      </c>
      <c r="B28" s="313" t="s">
        <v>757</v>
      </c>
      <c r="C28" s="305"/>
      <c r="D28" s="309"/>
      <c r="E28" s="307"/>
      <c r="F28" s="307"/>
      <c r="G28" s="309"/>
      <c r="H28" s="307">
        <v>-2674.29</v>
      </c>
      <c r="I28" s="307">
        <v>-2674.29</v>
      </c>
      <c r="J28" s="306"/>
    </row>
    <row r="29" spans="1:10" ht="31.5" customHeight="1">
      <c r="A29" s="307" t="s">
        <v>541</v>
      </c>
      <c r="B29" s="308" t="s">
        <v>237</v>
      </c>
      <c r="C29" s="305"/>
      <c r="D29" s="309" t="s">
        <v>238</v>
      </c>
      <c r="E29" s="309"/>
      <c r="F29" s="309" t="s">
        <v>238</v>
      </c>
      <c r="G29" s="310"/>
      <c r="H29" s="310"/>
      <c r="I29" s="310"/>
      <c r="J29" s="309" t="s">
        <v>238</v>
      </c>
    </row>
    <row r="30" spans="1:10" ht="38.25">
      <c r="A30" s="307" t="s">
        <v>542</v>
      </c>
      <c r="B30" s="308" t="s">
        <v>239</v>
      </c>
      <c r="C30" s="305"/>
      <c r="D30" s="309" t="s">
        <v>238</v>
      </c>
      <c r="E30" s="309"/>
      <c r="F30" s="309" t="s">
        <v>238</v>
      </c>
      <c r="G30" s="310"/>
      <c r="H30" s="310"/>
      <c r="I30" s="310"/>
      <c r="J30" s="309" t="s">
        <v>238</v>
      </c>
    </row>
    <row r="31" spans="1:10" ht="25.5">
      <c r="A31" s="307" t="s">
        <v>543</v>
      </c>
      <c r="B31" s="308" t="s">
        <v>245</v>
      </c>
      <c r="C31" s="305"/>
      <c r="D31" s="309" t="s">
        <v>238</v>
      </c>
      <c r="E31" s="309"/>
      <c r="F31" s="310"/>
      <c r="G31" s="309" t="s">
        <v>238</v>
      </c>
      <c r="H31" s="312"/>
      <c r="I31" s="312"/>
      <c r="J31" s="309" t="s">
        <v>238</v>
      </c>
    </row>
    <row r="32" spans="1:10" ht="15.75">
      <c r="A32" s="307" t="s">
        <v>544</v>
      </c>
      <c r="B32" s="308" t="s">
        <v>241</v>
      </c>
      <c r="C32" s="305"/>
      <c r="D32" s="309" t="s">
        <v>238</v>
      </c>
      <c r="E32" s="309" t="s">
        <v>238</v>
      </c>
      <c r="F32" s="309"/>
      <c r="G32" s="309" t="s">
        <v>238</v>
      </c>
      <c r="H32" s="310"/>
      <c r="I32" s="310"/>
      <c r="J32" s="309" t="s">
        <v>238</v>
      </c>
    </row>
    <row r="33" spans="1:10" ht="15.75">
      <c r="A33" s="307" t="s">
        <v>545</v>
      </c>
      <c r="B33" s="308" t="s">
        <v>242</v>
      </c>
      <c r="C33" s="305"/>
      <c r="D33" s="309" t="s">
        <v>238</v>
      </c>
      <c r="E33" s="309" t="s">
        <v>238</v>
      </c>
      <c r="F33" s="309"/>
      <c r="G33" s="309" t="s">
        <v>238</v>
      </c>
      <c r="H33" s="310"/>
      <c r="I33" s="310"/>
      <c r="J33" s="309" t="s">
        <v>238</v>
      </c>
    </row>
    <row r="34" spans="1:10" ht="25.5">
      <c r="A34" s="307" t="s">
        <v>546</v>
      </c>
      <c r="B34" s="308" t="s">
        <v>243</v>
      </c>
      <c r="C34" s="305"/>
      <c r="D34" s="309"/>
      <c r="E34" s="309" t="s">
        <v>238</v>
      </c>
      <c r="F34" s="309" t="s">
        <v>238</v>
      </c>
      <c r="G34" s="310"/>
      <c r="H34" s="310"/>
      <c r="I34" s="310"/>
      <c r="J34" s="309"/>
    </row>
    <row r="35" spans="1:10" ht="25.5">
      <c r="A35" s="307" t="s">
        <v>548</v>
      </c>
      <c r="B35" s="314" t="s">
        <v>244</v>
      </c>
      <c r="C35" s="305"/>
      <c r="D35" s="309" t="s">
        <v>238</v>
      </c>
      <c r="E35" s="309" t="s">
        <v>238</v>
      </c>
      <c r="F35" s="309" t="s">
        <v>238</v>
      </c>
      <c r="G35" s="309"/>
      <c r="H35" s="309">
        <v>3150.48</v>
      </c>
      <c r="I35" s="309">
        <v>3150.48</v>
      </c>
      <c r="J35" s="309"/>
    </row>
    <row r="36" spans="1:10" ht="15.75" customHeight="1">
      <c r="A36" s="298" t="s">
        <v>549</v>
      </c>
      <c r="B36" s="315" t="s">
        <v>756</v>
      </c>
      <c r="C36" s="305"/>
      <c r="D36" s="306"/>
      <c r="E36" s="298"/>
      <c r="F36" s="298"/>
      <c r="G36" s="306"/>
      <c r="H36" s="306">
        <v>476.09</v>
      </c>
      <c r="I36" s="306">
        <v>476.09</v>
      </c>
      <c r="J36" s="306"/>
    </row>
    <row r="37" spans="1:10" ht="12.75" customHeight="1">
      <c r="A37" s="646" t="s">
        <v>247</v>
      </c>
      <c r="B37" s="646"/>
      <c r="C37" s="292"/>
      <c r="D37" s="292"/>
      <c r="E37" s="292"/>
      <c r="F37" s="292"/>
      <c r="G37" s="292"/>
      <c r="H37" s="292"/>
      <c r="I37" s="292"/>
      <c r="J37" s="292"/>
    </row>
    <row r="38" spans="1:10" ht="18" customHeight="1">
      <c r="A38" s="647" t="s">
        <v>767</v>
      </c>
      <c r="B38" s="647"/>
      <c r="C38" s="647"/>
      <c r="D38" s="295"/>
      <c r="E38" s="647" t="s">
        <v>246</v>
      </c>
      <c r="F38" s="647"/>
      <c r="G38" s="292"/>
      <c r="H38" s="647" t="s">
        <v>768</v>
      </c>
      <c r="I38" s="647"/>
      <c r="J38" s="647"/>
    </row>
    <row r="39" spans="1:10" ht="30.75" customHeight="1">
      <c r="A39" s="635" t="s">
        <v>227</v>
      </c>
      <c r="B39" s="635"/>
      <c r="C39" s="635"/>
      <c r="D39" s="316"/>
      <c r="E39" s="633" t="s">
        <v>715</v>
      </c>
      <c r="F39" s="633"/>
      <c r="G39" s="292"/>
      <c r="H39" s="633" t="s">
        <v>644</v>
      </c>
      <c r="I39" s="633"/>
      <c r="J39" s="633"/>
    </row>
    <row r="40" spans="1:10" ht="14.25" customHeight="1">
      <c r="A40" s="317"/>
      <c r="B40" s="317"/>
      <c r="C40" s="317"/>
      <c r="D40" s="316"/>
      <c r="E40" s="318"/>
      <c r="F40" s="318"/>
      <c r="G40" s="292"/>
      <c r="H40" s="318"/>
      <c r="I40" s="318"/>
      <c r="J40" s="318"/>
    </row>
    <row r="41" spans="1:10" ht="16.5" customHeight="1">
      <c r="A41" s="648" t="s">
        <v>749</v>
      </c>
      <c r="B41" s="648"/>
      <c r="C41" s="648"/>
      <c r="D41" s="319"/>
      <c r="E41" s="648" t="s">
        <v>246</v>
      </c>
      <c r="F41" s="648"/>
      <c r="G41" s="320"/>
      <c r="H41" s="648" t="s">
        <v>750</v>
      </c>
      <c r="I41" s="648"/>
      <c r="J41" s="648"/>
    </row>
    <row r="42" spans="1:10" ht="26.25" customHeight="1">
      <c r="A42" s="644" t="s">
        <v>343</v>
      </c>
      <c r="B42" s="644"/>
      <c r="C42" s="644"/>
      <c r="D42" s="321"/>
      <c r="E42" s="645" t="s">
        <v>715</v>
      </c>
      <c r="F42" s="645"/>
      <c r="G42" s="320"/>
      <c r="H42" s="645" t="s">
        <v>644</v>
      </c>
      <c r="I42" s="645"/>
      <c r="J42" s="645"/>
    </row>
    <row r="43" spans="1:10">
      <c r="A43" s="93"/>
      <c r="B43" s="93"/>
      <c r="C43" s="93"/>
      <c r="D43" s="87"/>
      <c r="E43" s="87"/>
      <c r="F43" s="87"/>
      <c r="G43" s="87"/>
      <c r="H43" s="87"/>
      <c r="I43" s="87"/>
      <c r="J43" s="87"/>
    </row>
    <row r="44" spans="1:10">
      <c r="C44" s="87"/>
      <c r="D44" s="87"/>
      <c r="E44" s="87"/>
      <c r="F44" s="87"/>
      <c r="G44" s="87"/>
      <c r="H44" s="87"/>
      <c r="I44" s="87"/>
      <c r="J44" s="87"/>
    </row>
  </sheetData>
  <mergeCells count="29">
    <mergeCell ref="A42:C42"/>
    <mergeCell ref="E42:F42"/>
    <mergeCell ref="H42:J42"/>
    <mergeCell ref="A37:B37"/>
    <mergeCell ref="A38:C38"/>
    <mergeCell ref="E38:F38"/>
    <mergeCell ref="H38:J38"/>
    <mergeCell ref="A39:C39"/>
    <mergeCell ref="E39:F39"/>
    <mergeCell ref="H39:J39"/>
    <mergeCell ref="A41:C41"/>
    <mergeCell ref="E41:F41"/>
    <mergeCell ref="H41:J41"/>
    <mergeCell ref="A5:J5"/>
    <mergeCell ref="A6:J6"/>
    <mergeCell ref="A7:J7"/>
    <mergeCell ref="A8:J8"/>
    <mergeCell ref="J17:J18"/>
    <mergeCell ref="A9:J9"/>
    <mergeCell ref="A10:J10"/>
    <mergeCell ref="A11:J11"/>
    <mergeCell ref="A12:J12"/>
    <mergeCell ref="A14:J14"/>
    <mergeCell ref="C15:E15"/>
    <mergeCell ref="A17:A18"/>
    <mergeCell ref="B17:B18"/>
    <mergeCell ref="C17:C18"/>
    <mergeCell ref="D17:H17"/>
    <mergeCell ref="I17:I18"/>
  </mergeCells>
  <phoneticPr fontId="11" type="noConversion"/>
  <pageMargins left="0.75" right="0.75" top="1" bottom="1" header="0.5" footer="0.5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107"/>
  <sheetViews>
    <sheetView showGridLines="0" view="pageBreakPreview" topLeftCell="A34" zoomScaleNormal="100" zoomScaleSheetLayoutView="100" workbookViewId="0">
      <selection activeCell="J43" sqref="J43"/>
    </sheetView>
  </sheetViews>
  <sheetFormatPr defaultRowHeight="12.75"/>
  <cols>
    <col min="1" max="1" width="5.85546875" style="94" customWidth="1"/>
    <col min="2" max="3" width="1.28515625" style="95" customWidth="1"/>
    <col min="4" max="4" width="2.7109375" style="95" customWidth="1"/>
    <col min="5" max="5" width="27.140625" style="95" customWidth="1"/>
    <col min="6" max="6" width="8.28515625" style="97" customWidth="1"/>
    <col min="7" max="7" width="10.5703125" style="94" customWidth="1"/>
    <col min="8" max="8" width="13.28515625" style="94" customWidth="1"/>
    <col min="9" max="9" width="10.7109375" style="94" customWidth="1"/>
    <col min="10" max="10" width="10.85546875" style="94" customWidth="1"/>
    <col min="11" max="11" width="11.85546875" style="94" customWidth="1"/>
    <col min="12" max="12" width="10.7109375" style="94" customWidth="1"/>
    <col min="13" max="16384" width="9.140625" style="94"/>
  </cols>
  <sheetData>
    <row r="1" spans="1:12">
      <c r="A1" s="323"/>
      <c r="B1" s="324"/>
      <c r="C1" s="324"/>
      <c r="D1" s="324"/>
      <c r="E1" s="324"/>
      <c r="F1" s="324"/>
      <c r="G1" s="323"/>
      <c r="H1" s="325"/>
      <c r="I1" s="326"/>
      <c r="J1" s="323"/>
      <c r="K1" s="323"/>
      <c r="L1" s="325"/>
    </row>
    <row r="2" spans="1:12">
      <c r="A2" s="325"/>
      <c r="B2" s="327"/>
      <c r="C2" s="327"/>
      <c r="D2" s="327"/>
      <c r="E2" s="327"/>
      <c r="F2" s="324"/>
      <c r="G2" s="328"/>
      <c r="H2" s="325"/>
      <c r="I2" s="329" t="s">
        <v>248</v>
      </c>
      <c r="J2" s="328"/>
      <c r="K2" s="328"/>
      <c r="L2" s="325"/>
    </row>
    <row r="3" spans="1:12">
      <c r="A3" s="325"/>
      <c r="B3" s="327"/>
      <c r="C3" s="327"/>
      <c r="D3" s="327"/>
      <c r="E3" s="327"/>
      <c r="F3" s="324"/>
      <c r="G3" s="328"/>
      <c r="H3" s="325"/>
      <c r="I3" s="329" t="s">
        <v>533</v>
      </c>
      <c r="J3" s="325"/>
      <c r="K3" s="328"/>
      <c r="L3" s="325"/>
    </row>
    <row r="4" spans="1:12">
      <c r="A4" s="325"/>
      <c r="B4" s="327"/>
      <c r="C4" s="327"/>
      <c r="D4" s="327"/>
      <c r="E4" s="327"/>
      <c r="F4" s="324"/>
      <c r="G4" s="325"/>
      <c r="H4" s="325"/>
      <c r="I4" s="325"/>
      <c r="J4" s="325"/>
      <c r="K4" s="325"/>
      <c r="L4" s="325"/>
    </row>
    <row r="5" spans="1:12" ht="12.75" customHeight="1">
      <c r="A5" s="649" t="s">
        <v>744</v>
      </c>
      <c r="B5" s="649"/>
      <c r="C5" s="649"/>
      <c r="D5" s="649"/>
      <c r="E5" s="649"/>
      <c r="F5" s="649"/>
      <c r="G5" s="649"/>
      <c r="H5" s="649"/>
      <c r="I5" s="649"/>
      <c r="J5" s="649"/>
      <c r="K5" s="649"/>
      <c r="L5" s="649"/>
    </row>
    <row r="6" spans="1:12" ht="16.5" customHeight="1">
      <c r="A6" s="649"/>
      <c r="B6" s="649"/>
      <c r="C6" s="649"/>
      <c r="D6" s="649"/>
      <c r="E6" s="649"/>
      <c r="F6" s="649"/>
      <c r="G6" s="649"/>
      <c r="H6" s="649"/>
      <c r="I6" s="649"/>
      <c r="J6" s="649"/>
      <c r="K6" s="649"/>
      <c r="L6" s="649"/>
    </row>
    <row r="7" spans="1:12" ht="12.75" customHeight="1">
      <c r="A7" s="649" t="s">
        <v>746</v>
      </c>
      <c r="B7" s="649"/>
      <c r="C7" s="649"/>
      <c r="D7" s="649"/>
      <c r="E7" s="649"/>
      <c r="F7" s="649"/>
      <c r="G7" s="649"/>
      <c r="H7" s="649"/>
      <c r="I7" s="649"/>
      <c r="J7" s="649"/>
      <c r="K7" s="649"/>
      <c r="L7" s="649"/>
    </row>
    <row r="8" spans="1:12" ht="12.75" customHeight="1">
      <c r="A8" s="652" t="s">
        <v>561</v>
      </c>
      <c r="B8" s="652"/>
      <c r="C8" s="652"/>
      <c r="D8" s="652"/>
      <c r="E8" s="652"/>
      <c r="F8" s="652"/>
      <c r="G8" s="652"/>
      <c r="H8" s="652"/>
      <c r="I8" s="652"/>
      <c r="J8" s="652"/>
      <c r="K8" s="652"/>
      <c r="L8" s="652"/>
    </row>
    <row r="9" spans="1:12" ht="12.75" customHeight="1">
      <c r="A9" s="649" t="s">
        <v>758</v>
      </c>
      <c r="B9" s="649"/>
      <c r="C9" s="649"/>
      <c r="D9" s="649"/>
      <c r="E9" s="649"/>
      <c r="F9" s="649"/>
      <c r="G9" s="649"/>
      <c r="H9" s="649"/>
      <c r="I9" s="649"/>
      <c r="J9" s="649"/>
      <c r="K9" s="649"/>
      <c r="L9" s="649"/>
    </row>
    <row r="10" spans="1:12" ht="12.75" customHeight="1">
      <c r="A10" s="653" t="s">
        <v>249</v>
      </c>
      <c r="B10" s="653"/>
      <c r="C10" s="653"/>
      <c r="D10" s="653"/>
      <c r="E10" s="653"/>
      <c r="F10" s="653"/>
      <c r="G10" s="653"/>
      <c r="H10" s="653"/>
      <c r="I10" s="653"/>
      <c r="J10" s="653"/>
      <c r="K10" s="653"/>
      <c r="L10" s="653"/>
    </row>
    <row r="11" spans="1:12">
      <c r="A11" s="653"/>
      <c r="B11" s="653"/>
      <c r="C11" s="653"/>
      <c r="D11" s="653"/>
      <c r="E11" s="653"/>
      <c r="F11" s="653"/>
      <c r="G11" s="653"/>
      <c r="H11" s="653"/>
      <c r="I11" s="653"/>
      <c r="J11" s="653"/>
      <c r="K11" s="653"/>
      <c r="L11" s="653"/>
    </row>
    <row r="12" spans="1:12">
      <c r="A12" s="665"/>
      <c r="B12" s="665"/>
      <c r="C12" s="665"/>
      <c r="D12" s="665"/>
      <c r="E12" s="665"/>
      <c r="F12" s="665"/>
      <c r="G12" s="325"/>
      <c r="H12" s="325"/>
      <c r="I12" s="325"/>
      <c r="J12" s="325"/>
      <c r="K12" s="325"/>
      <c r="L12" s="325"/>
    </row>
    <row r="13" spans="1:12" ht="15.75" customHeight="1">
      <c r="A13" s="649" t="s">
        <v>250</v>
      </c>
      <c r="B13" s="649"/>
      <c r="C13" s="649"/>
      <c r="D13" s="649"/>
      <c r="E13" s="649"/>
      <c r="F13" s="649"/>
      <c r="G13" s="649"/>
      <c r="H13" s="649"/>
      <c r="I13" s="649"/>
      <c r="J13" s="649"/>
      <c r="K13" s="649"/>
      <c r="L13" s="649"/>
    </row>
    <row r="14" spans="1:12" ht="12.75" customHeight="1">
      <c r="A14" s="649" t="s">
        <v>802</v>
      </c>
      <c r="B14" s="649"/>
      <c r="C14" s="649"/>
      <c r="D14" s="649"/>
      <c r="E14" s="649"/>
      <c r="F14" s="649"/>
      <c r="G14" s="649"/>
      <c r="H14" s="649"/>
      <c r="I14" s="649"/>
      <c r="J14" s="649"/>
      <c r="K14" s="649"/>
      <c r="L14" s="649"/>
    </row>
    <row r="15" spans="1:12">
      <c r="A15" s="330"/>
      <c r="B15" s="330"/>
      <c r="C15" s="330"/>
      <c r="D15" s="330"/>
      <c r="E15" s="330"/>
      <c r="F15" s="330"/>
      <c r="G15" s="331"/>
      <c r="H15" s="331"/>
      <c r="I15" s="331"/>
      <c r="J15" s="331"/>
      <c r="K15" s="331"/>
      <c r="L15" s="325"/>
    </row>
    <row r="16" spans="1:12" ht="12.75" customHeight="1">
      <c r="A16" s="652" t="s">
        <v>780</v>
      </c>
      <c r="B16" s="652"/>
      <c r="C16" s="652"/>
      <c r="D16" s="652"/>
      <c r="E16" s="652"/>
      <c r="F16" s="652"/>
      <c r="G16" s="652"/>
      <c r="H16" s="652"/>
      <c r="I16" s="652"/>
      <c r="J16" s="652"/>
      <c r="K16" s="652"/>
      <c r="L16" s="652"/>
    </row>
    <row r="17" spans="1:12" ht="12.75" customHeight="1">
      <c r="A17" s="652" t="s">
        <v>563</v>
      </c>
      <c r="B17" s="652"/>
      <c r="C17" s="652"/>
      <c r="D17" s="652"/>
      <c r="E17" s="652"/>
      <c r="F17" s="652"/>
      <c r="G17" s="652"/>
      <c r="H17" s="652"/>
      <c r="I17" s="652"/>
      <c r="J17" s="652"/>
      <c r="K17" s="652"/>
      <c r="L17" s="652"/>
    </row>
    <row r="18" spans="1:12" ht="12.75" customHeight="1">
      <c r="A18" s="330"/>
      <c r="B18" s="332"/>
      <c r="C18" s="332"/>
      <c r="D18" s="332"/>
      <c r="E18" s="332"/>
      <c r="F18" s="666" t="s">
        <v>727</v>
      </c>
      <c r="G18" s="666"/>
      <c r="H18" s="666"/>
      <c r="I18" s="666"/>
      <c r="J18" s="666"/>
      <c r="K18" s="666"/>
      <c r="L18" s="666"/>
    </row>
    <row r="19" spans="1:12" ht="24.95" customHeight="1">
      <c r="A19" s="657" t="s">
        <v>529</v>
      </c>
      <c r="B19" s="659" t="s">
        <v>564</v>
      </c>
      <c r="C19" s="660"/>
      <c r="D19" s="660"/>
      <c r="E19" s="661"/>
      <c r="F19" s="650" t="s">
        <v>565</v>
      </c>
      <c r="G19" s="654" t="s">
        <v>689</v>
      </c>
      <c r="H19" s="655"/>
      <c r="I19" s="656"/>
      <c r="J19" s="654" t="s">
        <v>690</v>
      </c>
      <c r="K19" s="655"/>
      <c r="L19" s="656"/>
    </row>
    <row r="20" spans="1:12" ht="38.25">
      <c r="A20" s="658"/>
      <c r="B20" s="662"/>
      <c r="C20" s="663"/>
      <c r="D20" s="663"/>
      <c r="E20" s="664"/>
      <c r="F20" s="651"/>
      <c r="G20" s="333" t="s">
        <v>285</v>
      </c>
      <c r="H20" s="333" t="s">
        <v>286</v>
      </c>
      <c r="I20" s="334" t="s">
        <v>233</v>
      </c>
      <c r="J20" s="333" t="s">
        <v>285</v>
      </c>
      <c r="K20" s="333" t="s">
        <v>287</v>
      </c>
      <c r="L20" s="334" t="s">
        <v>233</v>
      </c>
    </row>
    <row r="21" spans="1:12" ht="12.75" customHeight="1">
      <c r="A21" s="335">
        <v>1</v>
      </c>
      <c r="B21" s="687">
        <v>2</v>
      </c>
      <c r="C21" s="688"/>
      <c r="D21" s="688"/>
      <c r="E21" s="689"/>
      <c r="F21" s="336" t="s">
        <v>251</v>
      </c>
      <c r="G21" s="333">
        <v>4</v>
      </c>
      <c r="H21" s="333">
        <v>5</v>
      </c>
      <c r="I21" s="333">
        <v>6</v>
      </c>
      <c r="J21" s="337">
        <v>7</v>
      </c>
      <c r="K21" s="337">
        <v>8</v>
      </c>
      <c r="L21" s="337">
        <v>9</v>
      </c>
    </row>
    <row r="22" spans="1:12" s="95" customFormat="1" ht="24.95" customHeight="1">
      <c r="A22" s="333" t="s">
        <v>568</v>
      </c>
      <c r="B22" s="670" t="s">
        <v>252</v>
      </c>
      <c r="C22" s="671"/>
      <c r="D22" s="672"/>
      <c r="E22" s="673"/>
      <c r="F22" s="338"/>
      <c r="G22" s="339">
        <v>796.18</v>
      </c>
      <c r="H22" s="339">
        <v>0</v>
      </c>
      <c r="I22" s="339">
        <v>796.18</v>
      </c>
      <c r="J22" s="339">
        <v>659.45</v>
      </c>
      <c r="K22" s="339">
        <v>0</v>
      </c>
      <c r="L22" s="339">
        <v>659.45</v>
      </c>
    </row>
    <row r="23" spans="1:12" s="95" customFormat="1" ht="12.75" customHeight="1">
      <c r="A23" s="340" t="s">
        <v>570</v>
      </c>
      <c r="B23" s="341" t="s">
        <v>253</v>
      </c>
      <c r="C23" s="342"/>
      <c r="D23" s="343"/>
      <c r="E23" s="344"/>
      <c r="F23" s="338"/>
      <c r="G23" s="345">
        <f>+SUM(G25:G34)</f>
        <v>309102.73</v>
      </c>
      <c r="H23" s="345"/>
      <c r="I23" s="345">
        <v>309102.73</v>
      </c>
      <c r="J23" s="345">
        <f>+SUM(J25:J34)</f>
        <v>271490.69</v>
      </c>
      <c r="K23" s="345"/>
      <c r="L23" s="345">
        <v>271490.69</v>
      </c>
    </row>
    <row r="24" spans="1:12" s="95" customFormat="1" ht="25.5" customHeight="1">
      <c r="A24" s="340" t="s">
        <v>181</v>
      </c>
      <c r="B24" s="674" t="s">
        <v>254</v>
      </c>
      <c r="C24" s="675"/>
      <c r="D24" s="675"/>
      <c r="E24" s="676"/>
      <c r="F24" s="346"/>
      <c r="G24" s="345">
        <v>291177.73</v>
      </c>
      <c r="H24" s="345"/>
      <c r="I24" s="345">
        <v>291177.73</v>
      </c>
      <c r="J24" s="345">
        <v>254363.69</v>
      </c>
      <c r="K24" s="345"/>
      <c r="L24" s="345">
        <v>254363.69</v>
      </c>
    </row>
    <row r="25" spans="1:12" s="95" customFormat="1" ht="12.75" customHeight="1">
      <c r="A25" s="347" t="s">
        <v>288</v>
      </c>
      <c r="B25" s="348"/>
      <c r="C25" s="349"/>
      <c r="D25" s="350" t="s">
        <v>255</v>
      </c>
      <c r="E25" s="351"/>
      <c r="F25" s="352"/>
      <c r="G25" s="353">
        <v>95145</v>
      </c>
      <c r="H25" s="353"/>
      <c r="I25" s="353">
        <v>95145</v>
      </c>
      <c r="J25" s="353">
        <v>67039</v>
      </c>
      <c r="K25" s="353"/>
      <c r="L25" s="353">
        <v>67039</v>
      </c>
    </row>
    <row r="26" spans="1:12" s="95" customFormat="1" ht="12.75" customHeight="1">
      <c r="A26" s="347" t="s">
        <v>289</v>
      </c>
      <c r="B26" s="348"/>
      <c r="C26" s="349"/>
      <c r="D26" s="350" t="s">
        <v>604</v>
      </c>
      <c r="E26" s="354"/>
      <c r="F26" s="355"/>
      <c r="G26" s="353">
        <v>195000</v>
      </c>
      <c r="H26" s="353"/>
      <c r="I26" s="353">
        <v>195000</v>
      </c>
      <c r="J26" s="353">
        <v>181800</v>
      </c>
      <c r="K26" s="353"/>
      <c r="L26" s="353">
        <v>181800</v>
      </c>
    </row>
    <row r="27" spans="1:12" s="95" customFormat="1" ht="27" customHeight="1">
      <c r="A27" s="347" t="s">
        <v>290</v>
      </c>
      <c r="B27" s="348"/>
      <c r="C27" s="349"/>
      <c r="D27" s="668" t="s">
        <v>291</v>
      </c>
      <c r="E27" s="669"/>
      <c r="F27" s="355"/>
      <c r="G27" s="353">
        <v>105</v>
      </c>
      <c r="H27" s="353"/>
      <c r="I27" s="353">
        <v>105</v>
      </c>
      <c r="J27" s="353">
        <v>421</v>
      </c>
      <c r="K27" s="353"/>
      <c r="L27" s="353">
        <v>421</v>
      </c>
    </row>
    <row r="28" spans="1:12" s="95" customFormat="1" ht="12.75" customHeight="1">
      <c r="A28" s="347" t="s">
        <v>292</v>
      </c>
      <c r="B28" s="348"/>
      <c r="C28" s="350" t="s">
        <v>607</v>
      </c>
      <c r="D28" s="356"/>
      <c r="E28" s="357"/>
      <c r="F28" s="358"/>
      <c r="G28" s="353">
        <v>927.73</v>
      </c>
      <c r="H28" s="353"/>
      <c r="I28" s="353">
        <v>927.73</v>
      </c>
      <c r="J28" s="353">
        <v>5103.6899999999996</v>
      </c>
      <c r="K28" s="353"/>
      <c r="L28" s="353">
        <v>5103.6899999999996</v>
      </c>
    </row>
    <row r="29" spans="1:12" s="95" customFormat="1" ht="12.75" customHeight="1">
      <c r="A29" s="359" t="s">
        <v>182</v>
      </c>
      <c r="B29" s="360"/>
      <c r="C29" s="349" t="s">
        <v>256</v>
      </c>
      <c r="D29" s="361"/>
      <c r="E29" s="357"/>
      <c r="F29" s="362"/>
      <c r="G29" s="345"/>
      <c r="H29" s="345"/>
      <c r="I29" s="345"/>
      <c r="J29" s="345"/>
      <c r="K29" s="345"/>
      <c r="L29" s="345"/>
    </row>
    <row r="30" spans="1:12" s="95" customFormat="1" ht="12.75" customHeight="1">
      <c r="A30" s="363" t="s">
        <v>293</v>
      </c>
      <c r="B30" s="348"/>
      <c r="C30" s="364" t="s">
        <v>257</v>
      </c>
      <c r="D30" s="365"/>
      <c r="E30" s="366"/>
      <c r="F30" s="362"/>
      <c r="G30" s="345"/>
      <c r="H30" s="345"/>
      <c r="I30" s="345"/>
      <c r="J30" s="345"/>
      <c r="K30" s="345"/>
      <c r="L30" s="345"/>
    </row>
    <row r="31" spans="1:12" s="95" customFormat="1" ht="12.75" customHeight="1">
      <c r="A31" s="359" t="s">
        <v>186</v>
      </c>
      <c r="B31" s="360"/>
      <c r="C31" s="367" t="s">
        <v>294</v>
      </c>
      <c r="D31" s="367"/>
      <c r="E31" s="368"/>
      <c r="F31" s="362"/>
      <c r="G31" s="345">
        <v>384</v>
      </c>
      <c r="H31" s="345"/>
      <c r="I31" s="345">
        <v>384</v>
      </c>
      <c r="J31" s="345">
        <v>1061</v>
      </c>
      <c r="K31" s="345"/>
      <c r="L31" s="345">
        <v>1061</v>
      </c>
    </row>
    <row r="32" spans="1:12" s="95" customFormat="1" ht="12.75" customHeight="1">
      <c r="A32" s="359" t="s">
        <v>258</v>
      </c>
      <c r="B32" s="360"/>
      <c r="C32" s="367" t="s">
        <v>295</v>
      </c>
      <c r="D32" s="369"/>
      <c r="E32" s="370"/>
      <c r="F32" s="362"/>
      <c r="G32" s="345"/>
      <c r="H32" s="345"/>
      <c r="I32" s="345"/>
      <c r="J32" s="345">
        <v>16000</v>
      </c>
      <c r="K32" s="345"/>
      <c r="L32" s="345">
        <v>16000</v>
      </c>
    </row>
    <row r="33" spans="1:12" s="95" customFormat="1" ht="12.75" customHeight="1">
      <c r="A33" s="359" t="s">
        <v>260</v>
      </c>
      <c r="B33" s="360"/>
      <c r="C33" s="367" t="s">
        <v>259</v>
      </c>
      <c r="D33" s="367"/>
      <c r="E33" s="368"/>
      <c r="F33" s="362"/>
      <c r="G33" s="345"/>
      <c r="H33" s="345"/>
      <c r="I33" s="345"/>
      <c r="J33" s="345"/>
      <c r="K33" s="345"/>
      <c r="L33" s="345"/>
    </row>
    <row r="34" spans="1:12" s="95" customFormat="1" ht="12.75" customHeight="1">
      <c r="A34" s="359" t="s">
        <v>296</v>
      </c>
      <c r="B34" s="360"/>
      <c r="C34" s="367" t="s">
        <v>261</v>
      </c>
      <c r="D34" s="367"/>
      <c r="E34" s="368"/>
      <c r="F34" s="362"/>
      <c r="G34" s="345">
        <v>17541</v>
      </c>
      <c r="H34" s="345"/>
      <c r="I34" s="345">
        <v>17541</v>
      </c>
      <c r="J34" s="345">
        <v>66</v>
      </c>
      <c r="K34" s="345"/>
      <c r="L34" s="345">
        <v>66</v>
      </c>
    </row>
    <row r="35" spans="1:12" s="95" customFormat="1" ht="12.75" customHeight="1">
      <c r="A35" s="340" t="s">
        <v>572</v>
      </c>
      <c r="B35" s="371" t="s">
        <v>262</v>
      </c>
      <c r="C35" s="372"/>
      <c r="D35" s="372"/>
      <c r="E35" s="373"/>
      <c r="F35" s="362"/>
      <c r="G35" s="345">
        <v>17500</v>
      </c>
      <c r="H35" s="345"/>
      <c r="I35" s="345">
        <v>17500</v>
      </c>
      <c r="J35" s="345">
        <v>16015.34</v>
      </c>
      <c r="K35" s="345"/>
      <c r="L35" s="345">
        <v>16015.34</v>
      </c>
    </row>
    <row r="36" spans="1:12" s="95" customFormat="1" ht="12.75" customHeight="1">
      <c r="A36" s="359" t="s">
        <v>616</v>
      </c>
      <c r="B36" s="360"/>
      <c r="C36" s="374" t="s">
        <v>263</v>
      </c>
      <c r="D36" s="374"/>
      <c r="E36" s="346"/>
      <c r="F36" s="375"/>
      <c r="G36" s="345"/>
      <c r="H36" s="345"/>
      <c r="I36" s="345"/>
      <c r="J36" s="345">
        <v>15.34</v>
      </c>
      <c r="K36" s="345"/>
      <c r="L36" s="345">
        <v>15.34</v>
      </c>
    </row>
    <row r="37" spans="1:12" s="95" customFormat="1" ht="12.75" customHeight="1">
      <c r="A37" s="359" t="s">
        <v>618</v>
      </c>
      <c r="B37" s="360"/>
      <c r="C37" s="374" t="s">
        <v>264</v>
      </c>
      <c r="D37" s="374"/>
      <c r="E37" s="346"/>
      <c r="F37" s="375"/>
      <c r="G37" s="345">
        <v>17500</v>
      </c>
      <c r="H37" s="345"/>
      <c r="I37" s="345">
        <v>17500</v>
      </c>
      <c r="J37" s="345">
        <v>16000</v>
      </c>
      <c r="K37" s="345"/>
      <c r="L37" s="345">
        <v>16000</v>
      </c>
    </row>
    <row r="38" spans="1:12" s="95" customFormat="1" ht="24.75" customHeight="1">
      <c r="A38" s="359" t="s">
        <v>226</v>
      </c>
      <c r="B38" s="360"/>
      <c r="C38" s="683" t="s">
        <v>265</v>
      </c>
      <c r="D38" s="672"/>
      <c r="E38" s="673"/>
      <c r="F38" s="375"/>
      <c r="G38" s="339"/>
      <c r="H38" s="339"/>
      <c r="I38" s="339"/>
      <c r="J38" s="339"/>
      <c r="K38" s="339"/>
      <c r="L38" s="339"/>
    </row>
    <row r="39" spans="1:12" s="95" customFormat="1" ht="12.75" customHeight="1">
      <c r="A39" s="359" t="s">
        <v>622</v>
      </c>
      <c r="B39" s="360"/>
      <c r="C39" s="349" t="s">
        <v>297</v>
      </c>
      <c r="D39" s="354"/>
      <c r="E39" s="351"/>
      <c r="F39" s="375"/>
      <c r="G39" s="339"/>
      <c r="H39" s="339"/>
      <c r="I39" s="339"/>
      <c r="J39" s="339"/>
      <c r="K39" s="339"/>
      <c r="L39" s="339"/>
    </row>
    <row r="40" spans="1:12" s="95" customFormat="1" ht="15.75" customHeight="1">
      <c r="A40" s="359" t="s">
        <v>624</v>
      </c>
      <c r="B40" s="360"/>
      <c r="C40" s="668" t="s">
        <v>298</v>
      </c>
      <c r="D40" s="668"/>
      <c r="E40" s="669"/>
      <c r="F40" s="375"/>
      <c r="G40" s="339"/>
      <c r="H40" s="339"/>
      <c r="I40" s="339"/>
      <c r="J40" s="339"/>
      <c r="K40" s="339"/>
      <c r="L40" s="339"/>
    </row>
    <row r="41" spans="1:12" s="95" customFormat="1" ht="12.75" customHeight="1">
      <c r="A41" s="359" t="s">
        <v>626</v>
      </c>
      <c r="B41" s="360"/>
      <c r="C41" s="374" t="s">
        <v>266</v>
      </c>
      <c r="D41" s="374"/>
      <c r="E41" s="346"/>
      <c r="F41" s="375"/>
      <c r="G41" s="339"/>
      <c r="H41" s="339"/>
      <c r="I41" s="339"/>
      <c r="J41" s="339"/>
      <c r="K41" s="339"/>
      <c r="L41" s="339"/>
    </row>
    <row r="42" spans="1:12" s="95" customFormat="1" ht="12.75" customHeight="1">
      <c r="A42" s="340" t="s">
        <v>574</v>
      </c>
      <c r="B42" s="371" t="s">
        <v>267</v>
      </c>
      <c r="C42" s="372"/>
      <c r="D42" s="372"/>
      <c r="E42" s="373"/>
      <c r="F42" s="362"/>
      <c r="G42" s="339">
        <f>+SUM(G43:G54)</f>
        <v>290806.55000000005</v>
      </c>
      <c r="H42" s="339"/>
      <c r="I42" s="339">
        <v>290806.55</v>
      </c>
      <c r="J42" s="339">
        <f>+SUM(J43:J53)</f>
        <v>254815.89999999997</v>
      </c>
      <c r="K42" s="339"/>
      <c r="L42" s="339">
        <v>254815.9</v>
      </c>
    </row>
    <row r="43" spans="1:12" s="95" customFormat="1" ht="12.75" customHeight="1">
      <c r="A43" s="347" t="s">
        <v>585</v>
      </c>
      <c r="B43" s="348"/>
      <c r="C43" s="349" t="s">
        <v>299</v>
      </c>
      <c r="D43" s="376"/>
      <c r="E43" s="376"/>
      <c r="F43" s="377"/>
      <c r="G43" s="339">
        <v>127732.09</v>
      </c>
      <c r="H43" s="339"/>
      <c r="I43" s="339">
        <v>127732.09</v>
      </c>
      <c r="J43" s="339">
        <v>122347.92</v>
      </c>
      <c r="K43" s="339"/>
      <c r="L43" s="339">
        <v>122347.92</v>
      </c>
    </row>
    <row r="44" spans="1:12" s="95" customFormat="1" ht="12.75" customHeight="1">
      <c r="A44" s="347" t="s">
        <v>587</v>
      </c>
      <c r="B44" s="348"/>
      <c r="C44" s="350" t="s">
        <v>300</v>
      </c>
      <c r="D44" s="354"/>
      <c r="E44" s="354"/>
      <c r="F44" s="377"/>
      <c r="G44" s="339">
        <v>5455.43</v>
      </c>
      <c r="H44" s="339"/>
      <c r="I44" s="339">
        <v>5455.43</v>
      </c>
      <c r="J44" s="339">
        <v>7699.92</v>
      </c>
      <c r="K44" s="339"/>
      <c r="L44" s="339">
        <v>7699.92</v>
      </c>
    </row>
    <row r="45" spans="1:12" s="95" customFormat="1" ht="12.75" customHeight="1">
      <c r="A45" s="347" t="s">
        <v>589</v>
      </c>
      <c r="B45" s="348"/>
      <c r="C45" s="350" t="s">
        <v>301</v>
      </c>
      <c r="D45" s="354"/>
      <c r="E45" s="354"/>
      <c r="F45" s="377"/>
      <c r="G45" s="339"/>
      <c r="H45" s="339"/>
      <c r="I45" s="339"/>
      <c r="J45" s="339"/>
      <c r="K45" s="339"/>
      <c r="L45" s="339"/>
    </row>
    <row r="46" spans="1:12" s="95" customFormat="1" ht="12.75" customHeight="1">
      <c r="A46" s="347" t="s">
        <v>591</v>
      </c>
      <c r="B46" s="348"/>
      <c r="C46" s="350" t="s">
        <v>302</v>
      </c>
      <c r="D46" s="354"/>
      <c r="E46" s="354"/>
      <c r="F46" s="377"/>
      <c r="G46" s="339">
        <v>2985.51</v>
      </c>
      <c r="H46" s="339"/>
      <c r="I46" s="339">
        <v>2985.51</v>
      </c>
      <c r="J46" s="339">
        <v>2246.0300000000002</v>
      </c>
      <c r="K46" s="339"/>
      <c r="L46" s="339">
        <v>2246.0300000000002</v>
      </c>
    </row>
    <row r="47" spans="1:12" s="95" customFormat="1" ht="12.75" customHeight="1">
      <c r="A47" s="347" t="s">
        <v>593</v>
      </c>
      <c r="B47" s="348"/>
      <c r="C47" s="350" t="s">
        <v>303</v>
      </c>
      <c r="D47" s="354"/>
      <c r="E47" s="354"/>
      <c r="F47" s="362"/>
      <c r="G47" s="339">
        <v>583.59</v>
      </c>
      <c r="H47" s="339"/>
      <c r="I47" s="339">
        <v>583.59</v>
      </c>
      <c r="J47" s="339">
        <v>411</v>
      </c>
      <c r="K47" s="339"/>
      <c r="L47" s="339">
        <v>411</v>
      </c>
    </row>
    <row r="48" spans="1:12" s="95" customFormat="1" ht="12.75" customHeight="1">
      <c r="A48" s="347" t="s">
        <v>595</v>
      </c>
      <c r="B48" s="348"/>
      <c r="C48" s="349" t="s">
        <v>156</v>
      </c>
      <c r="D48" s="376"/>
      <c r="E48" s="376"/>
      <c r="F48" s="362"/>
      <c r="G48" s="339"/>
      <c r="H48" s="339"/>
      <c r="I48" s="339"/>
      <c r="J48" s="339"/>
      <c r="K48" s="339"/>
      <c r="L48" s="339"/>
    </row>
    <row r="49" spans="1:12" s="95" customFormat="1" ht="12.75" customHeight="1">
      <c r="A49" s="347" t="s">
        <v>304</v>
      </c>
      <c r="B49" s="348"/>
      <c r="C49" s="378" t="s">
        <v>305</v>
      </c>
      <c r="D49" s="351"/>
      <c r="E49" s="351"/>
      <c r="F49" s="362"/>
      <c r="G49" s="339">
        <v>15735.17</v>
      </c>
      <c r="H49" s="339"/>
      <c r="I49" s="339">
        <v>15735.17</v>
      </c>
      <c r="J49" s="339">
        <v>27905.3</v>
      </c>
      <c r="K49" s="339"/>
      <c r="L49" s="339">
        <v>27905.3</v>
      </c>
    </row>
    <row r="50" spans="1:12" s="95" customFormat="1" ht="12.75" customHeight="1">
      <c r="A50" s="347" t="s">
        <v>306</v>
      </c>
      <c r="B50" s="348"/>
      <c r="C50" s="378" t="s">
        <v>268</v>
      </c>
      <c r="D50" s="351"/>
      <c r="E50" s="351"/>
      <c r="F50" s="362"/>
      <c r="G50" s="339"/>
      <c r="H50" s="339"/>
      <c r="I50" s="339"/>
      <c r="J50" s="339"/>
      <c r="K50" s="339"/>
      <c r="L50" s="339"/>
    </row>
    <row r="51" spans="1:12" s="95" customFormat="1" ht="12.75" customHeight="1">
      <c r="A51" s="347" t="s">
        <v>307</v>
      </c>
      <c r="B51" s="348"/>
      <c r="C51" s="378" t="s">
        <v>308</v>
      </c>
      <c r="D51" s="351"/>
      <c r="E51" s="351"/>
      <c r="F51" s="362"/>
      <c r="G51" s="339"/>
      <c r="H51" s="339"/>
      <c r="I51" s="339"/>
      <c r="J51" s="339"/>
      <c r="K51" s="339"/>
      <c r="L51" s="339"/>
    </row>
    <row r="52" spans="1:12" s="95" customFormat="1" ht="12.75" customHeight="1">
      <c r="A52" s="347" t="s">
        <v>309</v>
      </c>
      <c r="B52" s="348"/>
      <c r="C52" s="378" t="s">
        <v>269</v>
      </c>
      <c r="D52" s="351"/>
      <c r="E52" s="351"/>
      <c r="F52" s="362"/>
      <c r="G52" s="339">
        <v>138314.76</v>
      </c>
      <c r="H52" s="339"/>
      <c r="I52" s="339">
        <v>138314.76</v>
      </c>
      <c r="J52" s="339">
        <v>94205.73</v>
      </c>
      <c r="K52" s="339"/>
      <c r="L52" s="339">
        <v>94205.73</v>
      </c>
    </row>
    <row r="53" spans="1:12" s="95" customFormat="1" ht="12.75" customHeight="1">
      <c r="A53" s="347" t="s">
        <v>310</v>
      </c>
      <c r="B53" s="348"/>
      <c r="C53" s="378" t="s">
        <v>270</v>
      </c>
      <c r="D53" s="351"/>
      <c r="E53" s="351"/>
      <c r="F53" s="362"/>
      <c r="G53" s="339"/>
      <c r="H53" s="339"/>
      <c r="I53" s="339"/>
      <c r="J53" s="339"/>
      <c r="K53" s="339"/>
      <c r="L53" s="339"/>
    </row>
    <row r="54" spans="1:12" s="95" customFormat="1" ht="12.75" customHeight="1">
      <c r="A54" s="347" t="s">
        <v>311</v>
      </c>
      <c r="B54" s="348"/>
      <c r="C54" s="378" t="s">
        <v>271</v>
      </c>
      <c r="D54" s="351"/>
      <c r="E54" s="351"/>
      <c r="F54" s="362"/>
      <c r="G54" s="339"/>
      <c r="H54" s="339"/>
      <c r="I54" s="339"/>
      <c r="J54" s="339"/>
      <c r="K54" s="339"/>
      <c r="L54" s="339"/>
    </row>
    <row r="55" spans="1:12" s="95" customFormat="1" ht="24.95" customHeight="1">
      <c r="A55" s="333" t="s">
        <v>577</v>
      </c>
      <c r="B55" s="670" t="s">
        <v>272</v>
      </c>
      <c r="C55" s="671"/>
      <c r="D55" s="672"/>
      <c r="E55" s="673"/>
      <c r="F55" s="375"/>
      <c r="G55" s="339">
        <v>796.18</v>
      </c>
      <c r="H55" s="339"/>
      <c r="I55" s="339">
        <v>796.18</v>
      </c>
      <c r="J55" s="339">
        <v>659.45</v>
      </c>
      <c r="K55" s="339"/>
      <c r="L55" s="339">
        <v>659.45</v>
      </c>
    </row>
    <row r="56" spans="1:12" s="95" customFormat="1" ht="24.95" customHeight="1">
      <c r="A56" s="340" t="s">
        <v>570</v>
      </c>
      <c r="B56" s="681" t="s">
        <v>273</v>
      </c>
      <c r="C56" s="683"/>
      <c r="D56" s="683"/>
      <c r="E56" s="684"/>
      <c r="F56" s="362"/>
      <c r="G56" s="339">
        <v>796.18</v>
      </c>
      <c r="H56" s="339"/>
      <c r="I56" s="339">
        <v>796.18</v>
      </c>
      <c r="J56" s="339">
        <v>659.45</v>
      </c>
      <c r="K56" s="339"/>
      <c r="L56" s="339">
        <v>659.45</v>
      </c>
    </row>
    <row r="57" spans="1:12" s="95" customFormat="1" ht="24.95" customHeight="1">
      <c r="A57" s="340" t="s">
        <v>572</v>
      </c>
      <c r="B57" s="679" t="s">
        <v>274</v>
      </c>
      <c r="C57" s="672"/>
      <c r="D57" s="672"/>
      <c r="E57" s="673"/>
      <c r="F57" s="362"/>
      <c r="G57" s="339"/>
      <c r="H57" s="339"/>
      <c r="I57" s="339"/>
      <c r="J57" s="339"/>
      <c r="K57" s="339"/>
      <c r="L57" s="339"/>
    </row>
    <row r="58" spans="1:12" s="95" customFormat="1" ht="12.75" customHeight="1">
      <c r="A58" s="340" t="s">
        <v>574</v>
      </c>
      <c r="B58" s="679" t="s">
        <v>275</v>
      </c>
      <c r="C58" s="672"/>
      <c r="D58" s="672"/>
      <c r="E58" s="673"/>
      <c r="F58" s="362"/>
      <c r="G58" s="339"/>
      <c r="H58" s="339"/>
      <c r="I58" s="339"/>
      <c r="J58" s="339"/>
      <c r="K58" s="339"/>
      <c r="L58" s="339"/>
    </row>
    <row r="59" spans="1:12" s="96" customFormat="1" ht="12.75" customHeight="1">
      <c r="A59" s="379" t="s">
        <v>576</v>
      </c>
      <c r="B59" s="380" t="s">
        <v>276</v>
      </c>
      <c r="C59" s="381"/>
      <c r="D59" s="381"/>
      <c r="E59" s="382"/>
      <c r="F59" s="383"/>
      <c r="G59" s="384"/>
      <c r="H59" s="384"/>
      <c r="I59" s="384"/>
      <c r="J59" s="384"/>
      <c r="K59" s="384"/>
      <c r="L59" s="384"/>
    </row>
    <row r="60" spans="1:12" s="96" customFormat="1" ht="24.95" customHeight="1">
      <c r="A60" s="379" t="s">
        <v>598</v>
      </c>
      <c r="B60" s="678" t="s">
        <v>277</v>
      </c>
      <c r="C60" s="668"/>
      <c r="D60" s="668"/>
      <c r="E60" s="669"/>
      <c r="F60" s="383"/>
      <c r="G60" s="384"/>
      <c r="H60" s="384"/>
      <c r="I60" s="384"/>
      <c r="J60" s="384"/>
      <c r="K60" s="384"/>
      <c r="L60" s="384"/>
    </row>
    <row r="61" spans="1:12" s="247" customFormat="1" ht="24.95" customHeight="1">
      <c r="A61" s="379" t="s">
        <v>198</v>
      </c>
      <c r="B61" s="678" t="s">
        <v>316</v>
      </c>
      <c r="C61" s="668"/>
      <c r="D61" s="668"/>
      <c r="E61" s="669"/>
      <c r="F61" s="383"/>
      <c r="G61" s="384"/>
      <c r="H61" s="384"/>
      <c r="I61" s="384"/>
      <c r="J61" s="384"/>
      <c r="K61" s="384"/>
      <c r="L61" s="384"/>
    </row>
    <row r="62" spans="1:12" s="96" customFormat="1" ht="18.75" customHeight="1">
      <c r="A62" s="379" t="s">
        <v>201</v>
      </c>
      <c r="B62" s="678" t="s">
        <v>278</v>
      </c>
      <c r="C62" s="668"/>
      <c r="D62" s="668"/>
      <c r="E62" s="669"/>
      <c r="F62" s="383"/>
      <c r="G62" s="384"/>
      <c r="H62" s="384"/>
      <c r="I62" s="384"/>
      <c r="J62" s="384"/>
      <c r="K62" s="384"/>
      <c r="L62" s="384"/>
    </row>
    <row r="63" spans="1:12" s="96" customFormat="1" ht="24.95" customHeight="1">
      <c r="A63" s="335" t="s">
        <v>578</v>
      </c>
      <c r="B63" s="685" t="s">
        <v>279</v>
      </c>
      <c r="C63" s="686"/>
      <c r="D63" s="668"/>
      <c r="E63" s="669"/>
      <c r="F63" s="358"/>
      <c r="G63" s="384"/>
      <c r="H63" s="384"/>
      <c r="I63" s="384"/>
      <c r="J63" s="384"/>
      <c r="K63" s="384"/>
      <c r="L63" s="384"/>
    </row>
    <row r="64" spans="1:12" s="96" customFormat="1" ht="12.75" customHeight="1">
      <c r="A64" s="379" t="s">
        <v>570</v>
      </c>
      <c r="B64" s="385" t="s">
        <v>280</v>
      </c>
      <c r="C64" s="348"/>
      <c r="D64" s="348"/>
      <c r="E64" s="358"/>
      <c r="F64" s="358"/>
      <c r="G64" s="384"/>
      <c r="H64" s="384"/>
      <c r="I64" s="384"/>
      <c r="J64" s="384"/>
      <c r="K64" s="384"/>
      <c r="L64" s="384"/>
    </row>
    <row r="65" spans="1:12" s="96" customFormat="1" ht="12.75" customHeight="1">
      <c r="A65" s="379" t="s">
        <v>572</v>
      </c>
      <c r="B65" s="380" t="s">
        <v>760</v>
      </c>
      <c r="C65" s="386"/>
      <c r="D65" s="381"/>
      <c r="E65" s="382"/>
      <c r="F65" s="358"/>
      <c r="G65" s="384"/>
      <c r="H65" s="384"/>
      <c r="I65" s="384"/>
      <c r="J65" s="384"/>
      <c r="K65" s="384"/>
      <c r="L65" s="384"/>
    </row>
    <row r="66" spans="1:12" s="96" customFormat="1" ht="24.75" customHeight="1">
      <c r="A66" s="379" t="s">
        <v>574</v>
      </c>
      <c r="B66" s="678" t="s">
        <v>312</v>
      </c>
      <c r="C66" s="668"/>
      <c r="D66" s="668"/>
      <c r="E66" s="669"/>
      <c r="F66" s="358"/>
      <c r="G66" s="384"/>
      <c r="H66" s="384"/>
      <c r="I66" s="384"/>
      <c r="J66" s="384"/>
      <c r="K66" s="384"/>
      <c r="L66" s="384"/>
    </row>
    <row r="67" spans="1:12" s="96" customFormat="1" ht="30" customHeight="1">
      <c r="A67" s="379" t="s">
        <v>606</v>
      </c>
      <c r="B67" s="678" t="s">
        <v>761</v>
      </c>
      <c r="C67" s="680"/>
      <c r="D67" s="668"/>
      <c r="E67" s="669"/>
      <c r="F67" s="358"/>
      <c r="G67" s="384"/>
      <c r="H67" s="384"/>
      <c r="I67" s="384"/>
      <c r="J67" s="384"/>
      <c r="K67" s="384"/>
      <c r="L67" s="384"/>
    </row>
    <row r="68" spans="1:12" s="96" customFormat="1">
      <c r="A68" s="347" t="s">
        <v>679</v>
      </c>
      <c r="B68" s="387"/>
      <c r="C68" s="388"/>
      <c r="D68" s="350" t="s">
        <v>255</v>
      </c>
      <c r="E68" s="354"/>
      <c r="F68" s="383"/>
      <c r="G68" s="384"/>
      <c r="H68" s="384"/>
      <c r="I68" s="384"/>
      <c r="J68" s="384"/>
      <c r="K68" s="384"/>
      <c r="L68" s="384"/>
    </row>
    <row r="69" spans="1:12" s="96" customFormat="1" ht="12.75" customHeight="1">
      <c r="A69" s="347" t="s">
        <v>680</v>
      </c>
      <c r="B69" s="348"/>
      <c r="C69" s="389"/>
      <c r="D69" s="350" t="s">
        <v>604</v>
      </c>
      <c r="E69" s="354"/>
      <c r="F69" s="358"/>
      <c r="G69" s="384"/>
      <c r="H69" s="384"/>
      <c r="I69" s="384"/>
      <c r="J69" s="384"/>
      <c r="K69" s="384"/>
      <c r="L69" s="384"/>
    </row>
    <row r="70" spans="1:12" s="96" customFormat="1" ht="24.95" customHeight="1">
      <c r="A70" s="347" t="s">
        <v>313</v>
      </c>
      <c r="B70" s="348"/>
      <c r="C70" s="349"/>
      <c r="D70" s="668" t="s">
        <v>762</v>
      </c>
      <c r="E70" s="669"/>
      <c r="F70" s="390"/>
      <c r="G70" s="384"/>
      <c r="H70" s="384"/>
      <c r="I70" s="384"/>
      <c r="J70" s="384"/>
      <c r="K70" s="384"/>
      <c r="L70" s="384"/>
    </row>
    <row r="71" spans="1:12" s="96" customFormat="1" ht="12.75" customHeight="1">
      <c r="A71" s="347" t="s">
        <v>314</v>
      </c>
      <c r="B71" s="348"/>
      <c r="C71" s="349"/>
      <c r="D71" s="350" t="s">
        <v>607</v>
      </c>
      <c r="E71" s="351"/>
      <c r="F71" s="358"/>
      <c r="G71" s="384"/>
      <c r="H71" s="384"/>
      <c r="I71" s="384"/>
      <c r="J71" s="384"/>
      <c r="K71" s="384"/>
      <c r="L71" s="384"/>
    </row>
    <row r="72" spans="1:12" s="95" customFormat="1" ht="36" customHeight="1">
      <c r="A72" s="359" t="s">
        <v>598</v>
      </c>
      <c r="B72" s="678" t="s">
        <v>315</v>
      </c>
      <c r="C72" s="680"/>
      <c r="D72" s="668"/>
      <c r="E72" s="669"/>
      <c r="F72" s="377"/>
      <c r="G72" s="339"/>
      <c r="H72" s="339"/>
      <c r="I72" s="339"/>
      <c r="J72" s="339"/>
      <c r="K72" s="339"/>
      <c r="L72" s="339"/>
    </row>
    <row r="73" spans="1:12" s="95" customFormat="1">
      <c r="A73" s="359" t="s">
        <v>198</v>
      </c>
      <c r="B73" s="391" t="s">
        <v>745</v>
      </c>
      <c r="C73" s="367"/>
      <c r="D73" s="392"/>
      <c r="E73" s="393"/>
      <c r="F73" s="377"/>
      <c r="G73" s="339"/>
      <c r="H73" s="339"/>
      <c r="I73" s="339"/>
      <c r="J73" s="339"/>
      <c r="K73" s="339"/>
      <c r="L73" s="339"/>
    </row>
    <row r="74" spans="1:12" s="95" customFormat="1">
      <c r="A74" s="359" t="s">
        <v>201</v>
      </c>
      <c r="B74" s="391" t="s">
        <v>281</v>
      </c>
      <c r="C74" s="367"/>
      <c r="D74" s="366"/>
      <c r="E74" s="394"/>
      <c r="F74" s="377"/>
      <c r="G74" s="339"/>
      <c r="H74" s="339"/>
      <c r="I74" s="339"/>
      <c r="J74" s="339"/>
      <c r="K74" s="339"/>
      <c r="L74" s="339"/>
    </row>
    <row r="75" spans="1:12" s="95" customFormat="1" ht="39" customHeight="1">
      <c r="A75" s="333" t="s">
        <v>601</v>
      </c>
      <c r="B75" s="694" t="s">
        <v>317</v>
      </c>
      <c r="C75" s="695"/>
      <c r="D75" s="695"/>
      <c r="E75" s="696"/>
      <c r="F75" s="395"/>
      <c r="G75" s="339"/>
      <c r="H75" s="339"/>
      <c r="I75" s="339"/>
      <c r="J75" s="339"/>
      <c r="K75" s="339"/>
      <c r="L75" s="339"/>
    </row>
    <row r="76" spans="1:12" s="95" customFormat="1" ht="24.95" customHeight="1">
      <c r="A76" s="379" t="s">
        <v>570</v>
      </c>
      <c r="B76" s="681" t="s">
        <v>282</v>
      </c>
      <c r="C76" s="682"/>
      <c r="D76" s="672"/>
      <c r="E76" s="673"/>
      <c r="F76" s="395"/>
      <c r="G76" s="339">
        <v>0</v>
      </c>
      <c r="H76" s="339">
        <v>0</v>
      </c>
      <c r="I76" s="339">
        <v>0</v>
      </c>
      <c r="J76" s="339">
        <v>0</v>
      </c>
      <c r="K76" s="339">
        <v>0</v>
      </c>
      <c r="L76" s="339">
        <v>0</v>
      </c>
    </row>
    <row r="77" spans="1:12" s="95" customFormat="1" ht="24.95" customHeight="1">
      <c r="A77" s="379" t="s">
        <v>572</v>
      </c>
      <c r="B77" s="681" t="s">
        <v>283</v>
      </c>
      <c r="C77" s="683"/>
      <c r="D77" s="672"/>
      <c r="E77" s="673"/>
      <c r="F77" s="362"/>
      <c r="G77" s="339">
        <v>0</v>
      </c>
      <c r="H77" s="339">
        <v>0</v>
      </c>
      <c r="I77" s="339">
        <v>0</v>
      </c>
      <c r="J77" s="339">
        <v>0</v>
      </c>
      <c r="K77" s="339">
        <v>0</v>
      </c>
      <c r="L77" s="339">
        <v>0</v>
      </c>
    </row>
    <row r="78" spans="1:12" s="95" customFormat="1" ht="24.95" customHeight="1">
      <c r="A78" s="379" t="s">
        <v>574</v>
      </c>
      <c r="B78" s="691" t="s">
        <v>284</v>
      </c>
      <c r="C78" s="692"/>
      <c r="D78" s="692"/>
      <c r="E78" s="693"/>
      <c r="F78" s="362"/>
      <c r="G78" s="339">
        <v>0</v>
      </c>
      <c r="H78" s="339">
        <v>0</v>
      </c>
      <c r="I78" s="339">
        <v>0</v>
      </c>
      <c r="J78" s="339">
        <v>0</v>
      </c>
      <c r="K78" s="339">
        <v>0</v>
      </c>
      <c r="L78" s="339">
        <v>0</v>
      </c>
    </row>
    <row r="79" spans="1:12" s="95" customFormat="1">
      <c r="A79" s="396"/>
      <c r="B79" s="397"/>
      <c r="C79" s="397"/>
      <c r="D79" s="397"/>
      <c r="E79" s="397"/>
      <c r="F79" s="397"/>
      <c r="G79" s="324"/>
      <c r="H79" s="324"/>
      <c r="I79" s="324"/>
      <c r="J79" s="324"/>
      <c r="K79" s="324"/>
      <c r="L79" s="327"/>
    </row>
    <row r="80" spans="1:12" s="95" customFormat="1">
      <c r="A80" s="396"/>
      <c r="B80" s="397"/>
      <c r="C80" s="397"/>
      <c r="D80" s="397"/>
      <c r="E80" s="397"/>
      <c r="F80" s="397"/>
      <c r="G80" s="324"/>
      <c r="H80" s="324"/>
      <c r="I80" s="324"/>
      <c r="J80" s="324"/>
      <c r="K80" s="324"/>
      <c r="L80" s="327"/>
    </row>
    <row r="81" spans="1:12" s="95" customFormat="1">
      <c r="A81" s="398" t="s">
        <v>346</v>
      </c>
      <c r="B81" s="399"/>
      <c r="C81" s="399"/>
      <c r="D81" s="399"/>
      <c r="E81" s="399" t="s">
        <v>767</v>
      </c>
      <c r="F81" s="399"/>
      <c r="G81" s="399"/>
      <c r="H81" s="400"/>
      <c r="I81" s="401"/>
      <c r="J81" s="399" t="s">
        <v>768</v>
      </c>
      <c r="K81" s="399"/>
      <c r="L81" s="327"/>
    </row>
    <row r="82" spans="1:12" s="95" customFormat="1" ht="13.5" customHeight="1">
      <c r="A82" s="690" t="s">
        <v>344</v>
      </c>
      <c r="B82" s="690"/>
      <c r="C82" s="690"/>
      <c r="D82" s="690"/>
      <c r="E82" s="690"/>
      <c r="F82" s="690"/>
      <c r="G82" s="690"/>
      <c r="H82" s="402" t="s">
        <v>318</v>
      </c>
      <c r="I82" s="332"/>
      <c r="J82" s="677" t="s">
        <v>644</v>
      </c>
      <c r="K82" s="677"/>
      <c r="L82" s="327"/>
    </row>
    <row r="83" spans="1:12" s="95" customFormat="1">
      <c r="A83" s="665" t="s">
        <v>345</v>
      </c>
      <c r="B83" s="665"/>
      <c r="C83" s="665"/>
      <c r="D83" s="665"/>
      <c r="E83" s="665"/>
      <c r="F83" s="327"/>
      <c r="G83" s="327"/>
      <c r="H83" s="327"/>
      <c r="I83" s="327"/>
      <c r="J83" s="327"/>
      <c r="K83" s="327"/>
      <c r="L83" s="327"/>
    </row>
    <row r="84" spans="1:12" s="95" customFormat="1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</row>
    <row r="85" spans="1:12" s="95" customFormat="1">
      <c r="A85" s="403" t="s">
        <v>346</v>
      </c>
      <c r="B85" s="404"/>
      <c r="C85" s="404"/>
      <c r="D85" s="404"/>
      <c r="E85" s="404" t="s">
        <v>749</v>
      </c>
      <c r="F85" s="404"/>
      <c r="G85" s="404"/>
      <c r="H85" s="405"/>
      <c r="I85" s="406"/>
      <c r="J85" s="404" t="s">
        <v>759</v>
      </c>
      <c r="K85" s="404"/>
      <c r="L85" s="407"/>
    </row>
    <row r="86" spans="1:12" s="95" customFormat="1">
      <c r="A86" s="667" t="s">
        <v>335</v>
      </c>
      <c r="B86" s="667"/>
      <c r="C86" s="667"/>
      <c r="D86" s="667"/>
      <c r="E86" s="667"/>
      <c r="F86" s="667"/>
      <c r="G86" s="667"/>
      <c r="H86" s="408" t="s">
        <v>318</v>
      </c>
      <c r="I86" s="409"/>
      <c r="J86" s="653" t="s">
        <v>644</v>
      </c>
      <c r="K86" s="653"/>
      <c r="L86" s="407"/>
    </row>
    <row r="87" spans="1:12" s="95" customFormat="1">
      <c r="F87" s="97"/>
    </row>
    <row r="88" spans="1:12" s="95" customFormat="1">
      <c r="F88" s="97"/>
    </row>
    <row r="89" spans="1:12" s="95" customFormat="1">
      <c r="F89" s="97"/>
    </row>
    <row r="90" spans="1:12" s="95" customFormat="1">
      <c r="F90" s="97"/>
    </row>
    <row r="91" spans="1:12" s="95" customFormat="1">
      <c r="F91" s="97"/>
    </row>
    <row r="92" spans="1:12" s="95" customFormat="1">
      <c r="F92" s="97"/>
    </row>
    <row r="93" spans="1:12" s="95" customFormat="1">
      <c r="F93" s="97"/>
    </row>
    <row r="94" spans="1:12" s="95" customFormat="1">
      <c r="F94" s="97"/>
    </row>
    <row r="95" spans="1:12" s="95" customFormat="1">
      <c r="F95" s="97"/>
    </row>
    <row r="96" spans="1:12" s="95" customFormat="1">
      <c r="F96" s="97"/>
    </row>
    <row r="97" spans="6:6" s="95" customFormat="1">
      <c r="F97" s="97"/>
    </row>
    <row r="98" spans="6:6" s="95" customFormat="1">
      <c r="F98" s="97"/>
    </row>
    <row r="99" spans="6:6" s="95" customFormat="1">
      <c r="F99" s="97"/>
    </row>
    <row r="100" spans="6:6" s="95" customFormat="1">
      <c r="F100" s="97"/>
    </row>
    <row r="101" spans="6:6" s="95" customFormat="1">
      <c r="F101" s="97"/>
    </row>
    <row r="102" spans="6:6" s="95" customFormat="1">
      <c r="F102" s="97"/>
    </row>
    <row r="103" spans="6:6" s="95" customFormat="1">
      <c r="F103" s="97"/>
    </row>
    <row r="104" spans="6:6" s="95" customFormat="1">
      <c r="F104" s="97"/>
    </row>
    <row r="105" spans="6:6" s="95" customFormat="1">
      <c r="F105" s="97"/>
    </row>
    <row r="106" spans="6:6" s="95" customFormat="1">
      <c r="F106" s="97"/>
    </row>
    <row r="107" spans="6:6" s="95" customFormat="1">
      <c r="F107" s="97"/>
    </row>
  </sheetData>
  <mergeCells count="43">
    <mergeCell ref="A83:E83"/>
    <mergeCell ref="A17:L17"/>
    <mergeCell ref="D70:E70"/>
    <mergeCell ref="B62:E62"/>
    <mergeCell ref="B67:E67"/>
    <mergeCell ref="B63:E63"/>
    <mergeCell ref="B21:E21"/>
    <mergeCell ref="A82:G82"/>
    <mergeCell ref="B78:E78"/>
    <mergeCell ref="B77:E77"/>
    <mergeCell ref="B66:E66"/>
    <mergeCell ref="B75:E75"/>
    <mergeCell ref="A86:G86"/>
    <mergeCell ref="J86:K86"/>
    <mergeCell ref="C40:E40"/>
    <mergeCell ref="B22:E22"/>
    <mergeCell ref="D27:E27"/>
    <mergeCell ref="B24:E24"/>
    <mergeCell ref="J82:K82"/>
    <mergeCell ref="B60:E60"/>
    <mergeCell ref="B57:E57"/>
    <mergeCell ref="B72:E72"/>
    <mergeCell ref="B76:E76"/>
    <mergeCell ref="B58:E58"/>
    <mergeCell ref="B55:E55"/>
    <mergeCell ref="B56:E56"/>
    <mergeCell ref="C38:E38"/>
    <mergeCell ref="B61:E61"/>
    <mergeCell ref="A5:L6"/>
    <mergeCell ref="F19:F20"/>
    <mergeCell ref="A7:L7"/>
    <mergeCell ref="A8:L8"/>
    <mergeCell ref="A9:L9"/>
    <mergeCell ref="A10:L11"/>
    <mergeCell ref="A16:L16"/>
    <mergeCell ref="G19:I19"/>
    <mergeCell ref="A19:A20"/>
    <mergeCell ref="B19:E20"/>
    <mergeCell ref="A13:L13"/>
    <mergeCell ref="A12:F12"/>
    <mergeCell ref="A14:L14"/>
    <mergeCell ref="J19:L19"/>
    <mergeCell ref="F18:L18"/>
  </mergeCells>
  <phoneticPr fontId="9" type="noConversion"/>
  <printOptions horizontalCentered="1"/>
  <pageMargins left="0.62992125984251968" right="0.35433070866141736" top="0.59055118110236227" bottom="0.59055118110236227" header="0.31496062992125984" footer="0.31496062992125984"/>
  <pageSetup paperSize="9" scale="82" fitToHeight="2" orientation="portrait" r:id="rId1"/>
  <headerFooter alignWithMargins="0"/>
  <rowBreaks count="2" manualBreakCount="2">
    <brk id="52" max="11" man="1"/>
    <brk id="7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E22"/>
  <sheetViews>
    <sheetView showGridLines="0" view="pageBreakPreview" topLeftCell="A5" zoomScaleNormal="100" workbookViewId="0">
      <selection activeCell="C22" sqref="C22:E22"/>
    </sheetView>
  </sheetViews>
  <sheetFormatPr defaultRowHeight="12.75"/>
  <cols>
    <col min="1" max="1" width="5.5703125" style="38" customWidth="1"/>
    <col min="2" max="2" width="1.85546875" style="38" customWidth="1"/>
    <col min="3" max="3" width="64.140625" style="38" customWidth="1"/>
    <col min="4" max="5" width="15.7109375" style="38" customWidth="1"/>
    <col min="6" max="16384" width="9.140625" style="38"/>
  </cols>
  <sheetData>
    <row r="1" spans="1:5">
      <c r="C1" s="697"/>
      <c r="D1" s="697"/>
      <c r="E1" s="697"/>
    </row>
    <row r="2" spans="1:5" ht="14.25">
      <c r="A2" s="40"/>
      <c r="B2" s="40"/>
      <c r="C2" s="26" t="s">
        <v>471</v>
      </c>
      <c r="D2" s="39"/>
      <c r="E2" s="39"/>
    </row>
    <row r="3" spans="1:5" ht="14.25">
      <c r="A3" s="40"/>
      <c r="B3" s="41"/>
      <c r="C3" s="14" t="s">
        <v>472</v>
      </c>
      <c r="D3" s="3"/>
      <c r="E3" s="3"/>
    </row>
    <row r="4" spans="1:5" ht="14.25">
      <c r="A4" s="40"/>
      <c r="B4" s="40"/>
      <c r="C4" s="40"/>
      <c r="D4" s="40"/>
      <c r="E4" s="40"/>
    </row>
    <row r="5" spans="1:5" ht="33" customHeight="1">
      <c r="A5" s="698" t="s">
        <v>473</v>
      </c>
      <c r="B5" s="698"/>
      <c r="C5" s="698"/>
      <c r="D5" s="698"/>
      <c r="E5" s="698"/>
    </row>
    <row r="6" spans="1:5" ht="12.75" customHeight="1">
      <c r="A6" s="42"/>
      <c r="B6" s="42"/>
      <c r="C6" s="42"/>
      <c r="D6" s="42"/>
      <c r="E6" s="42"/>
    </row>
    <row r="7" spans="1:5" ht="14.25">
      <c r="A7" s="699" t="s">
        <v>474</v>
      </c>
      <c r="B7" s="699"/>
      <c r="C7" s="699"/>
      <c r="D7" s="699"/>
      <c r="E7" s="699"/>
    </row>
    <row r="8" spans="1:5" ht="14.25">
      <c r="A8" s="40"/>
      <c r="B8" s="40"/>
      <c r="C8" s="40"/>
      <c r="D8" s="40"/>
      <c r="E8" s="40"/>
    </row>
    <row r="9" spans="1:5" ht="74.25" customHeight="1">
      <c r="A9" s="43" t="s">
        <v>529</v>
      </c>
      <c r="B9" s="700" t="s">
        <v>332</v>
      </c>
      <c r="C9" s="701"/>
      <c r="D9" s="43" t="s">
        <v>566</v>
      </c>
      <c r="E9" s="43" t="s">
        <v>567</v>
      </c>
    </row>
    <row r="10" spans="1:5" ht="15">
      <c r="A10" s="44">
        <v>1</v>
      </c>
      <c r="B10" s="705">
        <v>2</v>
      </c>
      <c r="C10" s="706"/>
      <c r="D10" s="44">
        <v>3</v>
      </c>
      <c r="E10" s="46">
        <v>4</v>
      </c>
    </row>
    <row r="11" spans="1:5" ht="14.25">
      <c r="A11" s="43" t="s">
        <v>530</v>
      </c>
      <c r="B11" s="703" t="s">
        <v>475</v>
      </c>
      <c r="C11" s="704"/>
      <c r="D11" s="47">
        <v>2967.52</v>
      </c>
      <c r="E11" s="47">
        <v>477.42</v>
      </c>
    </row>
    <row r="12" spans="1:5" ht="15">
      <c r="A12" s="44" t="s">
        <v>321</v>
      </c>
      <c r="B12" s="48"/>
      <c r="C12" s="49" t="s">
        <v>476</v>
      </c>
      <c r="D12" s="50">
        <v>2761.98</v>
      </c>
      <c r="E12" s="50">
        <v>94.74</v>
      </c>
    </row>
    <row r="13" spans="1:5" ht="15" customHeight="1">
      <c r="A13" s="44" t="s">
        <v>322</v>
      </c>
      <c r="B13" s="48"/>
      <c r="C13" s="49" t="s">
        <v>477</v>
      </c>
      <c r="D13" s="50"/>
      <c r="E13" s="50"/>
    </row>
    <row r="14" spans="1:5" ht="15">
      <c r="A14" s="51" t="s">
        <v>293</v>
      </c>
      <c r="B14" s="48"/>
      <c r="C14" s="49" t="s">
        <v>478</v>
      </c>
      <c r="D14" s="50"/>
      <c r="E14" s="50"/>
    </row>
    <row r="15" spans="1:5" ht="15">
      <c r="A15" s="51" t="s">
        <v>467</v>
      </c>
      <c r="B15" s="52"/>
      <c r="C15" s="53" t="s">
        <v>479</v>
      </c>
      <c r="D15" s="50"/>
      <c r="E15" s="50"/>
    </row>
    <row r="16" spans="1:5" ht="15">
      <c r="A16" s="51" t="s">
        <v>468</v>
      </c>
      <c r="B16" s="48"/>
      <c r="C16" s="49" t="s">
        <v>480</v>
      </c>
      <c r="D16" s="50"/>
      <c r="E16" s="50"/>
    </row>
    <row r="17" spans="1:5" ht="15">
      <c r="A17" s="51" t="s">
        <v>469</v>
      </c>
      <c r="B17" s="48"/>
      <c r="C17" s="49" t="s">
        <v>481</v>
      </c>
      <c r="D17" s="50"/>
      <c r="E17" s="50"/>
    </row>
    <row r="18" spans="1:5" ht="30">
      <c r="A18" s="44" t="s">
        <v>482</v>
      </c>
      <c r="B18" s="48"/>
      <c r="C18" s="49" t="s">
        <v>483</v>
      </c>
      <c r="D18" s="50"/>
      <c r="E18" s="50"/>
    </row>
    <row r="19" spans="1:5" ht="15">
      <c r="A19" s="51" t="s">
        <v>484</v>
      </c>
      <c r="B19" s="48"/>
      <c r="C19" s="49" t="s">
        <v>485</v>
      </c>
      <c r="D19" s="50">
        <v>205.54</v>
      </c>
      <c r="E19" s="50">
        <v>382.68</v>
      </c>
    </row>
    <row r="20" spans="1:5" ht="14.25">
      <c r="A20" s="43" t="s">
        <v>532</v>
      </c>
      <c r="B20" s="703" t="s">
        <v>486</v>
      </c>
      <c r="C20" s="704"/>
      <c r="D20" s="47"/>
      <c r="E20" s="47"/>
    </row>
    <row r="21" spans="1:5" ht="16.5" customHeight="1">
      <c r="A21" s="43" t="s">
        <v>534</v>
      </c>
      <c r="B21" s="703" t="s">
        <v>487</v>
      </c>
      <c r="C21" s="704"/>
      <c r="D21" s="47">
        <v>2967.52</v>
      </c>
      <c r="E21" s="47">
        <v>477.42</v>
      </c>
    </row>
    <row r="22" spans="1:5">
      <c r="C22" s="702" t="s">
        <v>331</v>
      </c>
      <c r="D22" s="702"/>
      <c r="E22" s="702"/>
    </row>
  </sheetData>
  <mergeCells count="9">
    <mergeCell ref="C1:E1"/>
    <mergeCell ref="A5:E5"/>
    <mergeCell ref="A7:E7"/>
    <mergeCell ref="B9:C9"/>
    <mergeCell ref="C22:E22"/>
    <mergeCell ref="B20:C20"/>
    <mergeCell ref="B21:C21"/>
    <mergeCell ref="B10:C10"/>
    <mergeCell ref="B11:C11"/>
  </mergeCells>
  <phoneticPr fontId="9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J38"/>
  <sheetViews>
    <sheetView tabSelected="1" view="pageBreakPreview" topLeftCell="A14" zoomScaleNormal="100" workbookViewId="0">
      <selection activeCell="J34" sqref="J34"/>
    </sheetView>
  </sheetViews>
  <sheetFormatPr defaultRowHeight="12.75"/>
  <cols>
    <col min="1" max="1" width="6.42578125" style="58" bestFit="1" customWidth="1"/>
    <col min="2" max="2" width="30.5703125" style="58" bestFit="1" customWidth="1"/>
    <col min="3" max="3" width="13.42578125" style="58" customWidth="1"/>
    <col min="4" max="4" width="10.42578125" style="58" customWidth="1"/>
    <col min="5" max="5" width="15.28515625" style="58" customWidth="1"/>
    <col min="6" max="6" width="15.42578125" style="58" customWidth="1"/>
    <col min="7" max="7" width="9.140625" style="58"/>
    <col min="8" max="8" width="12.140625" style="58" bestFit="1" customWidth="1"/>
    <col min="9" max="9" width="11.42578125" style="58" customWidth="1"/>
    <col min="10" max="16384" width="9.140625" style="58"/>
  </cols>
  <sheetData>
    <row r="1" spans="1:10">
      <c r="A1" s="56"/>
      <c r="B1" s="56"/>
      <c r="C1" s="56"/>
      <c r="D1" s="56"/>
      <c r="E1" s="56"/>
      <c r="F1" s="56"/>
      <c r="G1" s="56"/>
      <c r="H1" s="57"/>
      <c r="J1" s="56"/>
    </row>
    <row r="2" spans="1:10">
      <c r="A2" s="56"/>
      <c r="B2" s="56"/>
      <c r="C2" s="56"/>
      <c r="D2" s="56"/>
      <c r="E2" s="56"/>
      <c r="F2" s="56"/>
      <c r="G2" s="56"/>
      <c r="H2" s="59" t="s">
        <v>493</v>
      </c>
      <c r="I2" s="56"/>
      <c r="J2" s="56"/>
    </row>
    <row r="3" spans="1:10">
      <c r="A3" s="56"/>
      <c r="B3" s="56"/>
      <c r="C3" s="56"/>
      <c r="D3" s="56"/>
      <c r="E3" s="56"/>
      <c r="F3" s="56"/>
      <c r="G3" s="56"/>
      <c r="H3" s="59" t="s">
        <v>494</v>
      </c>
      <c r="I3" s="56"/>
      <c r="J3" s="56"/>
    </row>
    <row r="4" spans="1:10" ht="8.25" customHeight="1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0" ht="17.25" customHeight="1">
      <c r="A5" s="710" t="s">
        <v>495</v>
      </c>
      <c r="B5" s="711"/>
      <c r="C5" s="711"/>
      <c r="D5" s="711"/>
      <c r="E5" s="711"/>
      <c r="F5" s="711"/>
      <c r="G5" s="711"/>
      <c r="H5" s="711"/>
      <c r="I5" s="711"/>
      <c r="J5" s="711"/>
    </row>
    <row r="6" spans="1:10">
      <c r="A6" s="56"/>
      <c r="B6" s="56"/>
      <c r="C6" s="56"/>
      <c r="D6" s="56"/>
      <c r="E6" s="56"/>
      <c r="F6" s="56"/>
      <c r="G6" s="56"/>
      <c r="H6" s="56"/>
      <c r="I6" s="56"/>
      <c r="J6" s="56"/>
    </row>
    <row r="7" spans="1:10" ht="15.75">
      <c r="A7" s="708" t="s">
        <v>496</v>
      </c>
      <c r="B7" s="709"/>
      <c r="C7" s="709"/>
      <c r="D7" s="709"/>
      <c r="E7" s="709"/>
      <c r="F7" s="709"/>
      <c r="G7" s="709"/>
      <c r="H7" s="709"/>
      <c r="I7" s="709"/>
      <c r="J7" s="709"/>
    </row>
    <row r="8" spans="1:10">
      <c r="A8" s="56"/>
      <c r="B8" s="56"/>
      <c r="C8" s="56"/>
      <c r="D8" s="56"/>
      <c r="E8" s="56"/>
      <c r="F8" s="56"/>
      <c r="G8" s="56"/>
      <c r="H8" s="56"/>
      <c r="I8" s="56"/>
      <c r="J8" s="56"/>
    </row>
    <row r="9" spans="1:10" ht="47.25" customHeight="1">
      <c r="A9" s="712" t="s">
        <v>529</v>
      </c>
      <c r="B9" s="714" t="s">
        <v>564</v>
      </c>
      <c r="C9" s="714" t="s">
        <v>665</v>
      </c>
      <c r="D9" s="714" t="s">
        <v>666</v>
      </c>
      <c r="E9" s="714" t="s">
        <v>667</v>
      </c>
      <c r="F9" s="714"/>
      <c r="G9" s="714" t="s">
        <v>497</v>
      </c>
      <c r="H9" s="714"/>
      <c r="I9" s="714" t="s">
        <v>583</v>
      </c>
      <c r="J9" s="714" t="s">
        <v>233</v>
      </c>
    </row>
    <row r="10" spans="1:10" ht="24">
      <c r="A10" s="713"/>
      <c r="B10" s="714"/>
      <c r="C10" s="714"/>
      <c r="D10" s="714"/>
      <c r="E10" s="61" t="s">
        <v>498</v>
      </c>
      <c r="F10" s="61" t="s">
        <v>499</v>
      </c>
      <c r="G10" s="61" t="s">
        <v>500</v>
      </c>
      <c r="H10" s="61" t="s">
        <v>501</v>
      </c>
      <c r="I10" s="714"/>
      <c r="J10" s="714"/>
    </row>
    <row r="11" spans="1:10">
      <c r="A11" s="62">
        <v>1</v>
      </c>
      <c r="B11" s="63">
        <v>2</v>
      </c>
      <c r="C11" s="63">
        <v>3</v>
      </c>
      <c r="D11" s="63">
        <v>4</v>
      </c>
      <c r="E11" s="63">
        <v>5</v>
      </c>
      <c r="F11" s="63">
        <v>6</v>
      </c>
      <c r="G11" s="63">
        <v>7</v>
      </c>
      <c r="H11" s="62">
        <v>8</v>
      </c>
      <c r="I11" s="63">
        <v>9</v>
      </c>
      <c r="J11" s="63">
        <v>10</v>
      </c>
    </row>
    <row r="12" spans="1:10" ht="24">
      <c r="A12" s="60" t="s">
        <v>530</v>
      </c>
      <c r="B12" s="64" t="s">
        <v>502</v>
      </c>
      <c r="C12" s="65"/>
      <c r="D12" s="411">
        <v>6.48</v>
      </c>
      <c r="E12" s="65"/>
      <c r="F12" s="65"/>
      <c r="G12" s="65"/>
      <c r="H12" s="65">
        <v>19573.939999999999</v>
      </c>
      <c r="I12" s="65"/>
      <c r="J12" s="412">
        <v>19580.419999999998</v>
      </c>
    </row>
    <row r="13" spans="1:10" ht="24">
      <c r="A13" s="61" t="s">
        <v>532</v>
      </c>
      <c r="B13" s="67" t="s">
        <v>524</v>
      </c>
      <c r="C13" s="65"/>
      <c r="D13" s="66">
        <v>11161.35</v>
      </c>
      <c r="E13" s="65"/>
      <c r="F13" s="65"/>
      <c r="G13" s="65"/>
      <c r="H13" s="65">
        <v>19782.68</v>
      </c>
      <c r="I13" s="65"/>
      <c r="J13" s="412">
        <v>30944.03</v>
      </c>
    </row>
    <row r="14" spans="1:10">
      <c r="A14" s="61" t="s">
        <v>323</v>
      </c>
      <c r="B14" s="68" t="s">
        <v>503</v>
      </c>
      <c r="C14" s="65"/>
      <c r="D14" s="66">
        <v>9899.11</v>
      </c>
      <c r="E14" s="65"/>
      <c r="F14" s="65"/>
      <c r="G14" s="65"/>
      <c r="H14" s="65">
        <v>19782.68</v>
      </c>
      <c r="I14" s="65"/>
      <c r="J14" s="412">
        <v>29681.79</v>
      </c>
    </row>
    <row r="15" spans="1:10" ht="24">
      <c r="A15" s="61" t="s">
        <v>324</v>
      </c>
      <c r="B15" s="68" t="s">
        <v>504</v>
      </c>
      <c r="C15" s="65"/>
      <c r="D15" s="66">
        <v>1262.24</v>
      </c>
      <c r="E15" s="65"/>
      <c r="F15" s="65"/>
      <c r="G15" s="65"/>
      <c r="H15" s="65"/>
      <c r="I15" s="65"/>
      <c r="J15" s="412">
        <v>1262.24</v>
      </c>
    </row>
    <row r="16" spans="1:10" ht="24">
      <c r="A16" s="61" t="s">
        <v>534</v>
      </c>
      <c r="B16" s="67" t="s">
        <v>505</v>
      </c>
      <c r="C16" s="65"/>
      <c r="D16" s="66">
        <v>11130.83</v>
      </c>
      <c r="E16" s="65"/>
      <c r="F16" s="65"/>
      <c r="G16" s="65"/>
      <c r="H16" s="65">
        <v>13511.35</v>
      </c>
      <c r="I16" s="65"/>
      <c r="J16" s="412">
        <v>24642.18</v>
      </c>
    </row>
    <row r="17" spans="1:10">
      <c r="A17" s="61" t="s">
        <v>325</v>
      </c>
      <c r="B17" s="68" t="s">
        <v>506</v>
      </c>
      <c r="C17" s="69"/>
      <c r="D17" s="70"/>
      <c r="E17" s="69"/>
      <c r="F17" s="69"/>
      <c r="G17" s="69"/>
      <c r="H17" s="69">
        <v>169</v>
      </c>
      <c r="I17" s="69"/>
      <c r="J17" s="412">
        <v>169</v>
      </c>
    </row>
    <row r="18" spans="1:10">
      <c r="A18" s="61" t="s">
        <v>326</v>
      </c>
      <c r="B18" s="68" t="s">
        <v>507</v>
      </c>
      <c r="C18" s="69"/>
      <c r="D18" s="70"/>
      <c r="E18" s="69"/>
      <c r="F18" s="69"/>
      <c r="G18" s="69"/>
      <c r="H18" s="69">
        <v>567.02</v>
      </c>
      <c r="I18" s="69"/>
      <c r="J18" s="412">
        <v>567.02</v>
      </c>
    </row>
    <row r="19" spans="1:10">
      <c r="A19" s="61" t="s">
        <v>490</v>
      </c>
      <c r="B19" s="68" t="s">
        <v>508</v>
      </c>
      <c r="C19" s="69"/>
      <c r="D19" s="70">
        <v>11130.83</v>
      </c>
      <c r="E19" s="69"/>
      <c r="F19" s="69"/>
      <c r="G19" s="69"/>
      <c r="H19" s="69">
        <v>12775.33</v>
      </c>
      <c r="I19" s="69"/>
      <c r="J19" s="412">
        <v>23906.16</v>
      </c>
    </row>
    <row r="20" spans="1:10">
      <c r="A20" s="61" t="s">
        <v>491</v>
      </c>
      <c r="B20" s="68" t="s">
        <v>509</v>
      </c>
      <c r="C20" s="69"/>
      <c r="D20" s="70"/>
      <c r="E20" s="69"/>
      <c r="F20" s="69"/>
      <c r="G20" s="69"/>
      <c r="H20" s="69"/>
      <c r="I20" s="69"/>
      <c r="J20" s="412"/>
    </row>
    <row r="21" spans="1:10">
      <c r="A21" s="61" t="s">
        <v>535</v>
      </c>
      <c r="B21" s="67" t="s">
        <v>510</v>
      </c>
      <c r="C21" s="71"/>
      <c r="D21" s="71"/>
      <c r="E21" s="71"/>
      <c r="F21" s="71"/>
      <c r="G21" s="71"/>
      <c r="H21" s="71"/>
      <c r="I21" s="71"/>
      <c r="J21" s="412"/>
    </row>
    <row r="22" spans="1:10" ht="24" customHeight="1">
      <c r="A22" s="60" t="s">
        <v>536</v>
      </c>
      <c r="B22" s="72" t="s">
        <v>511</v>
      </c>
      <c r="C22" s="73"/>
      <c r="D22" s="410">
        <v>37</v>
      </c>
      <c r="E22" s="71"/>
      <c r="F22" s="71"/>
      <c r="G22" s="71"/>
      <c r="H22" s="71">
        <v>25845.27</v>
      </c>
      <c r="I22" s="71"/>
      <c r="J22" s="412">
        <v>25882.27</v>
      </c>
    </row>
    <row r="23" spans="1:10" ht="24">
      <c r="A23" s="61" t="s">
        <v>537</v>
      </c>
      <c r="B23" s="74" t="s">
        <v>512</v>
      </c>
      <c r="C23" s="71"/>
      <c r="D23" s="71"/>
      <c r="E23" s="71"/>
      <c r="F23" s="71"/>
      <c r="G23" s="71"/>
      <c r="H23" s="71"/>
      <c r="I23" s="71"/>
      <c r="J23" s="412"/>
    </row>
    <row r="24" spans="1:10" ht="36">
      <c r="A24" s="61" t="s">
        <v>538</v>
      </c>
      <c r="B24" s="74" t="s">
        <v>513</v>
      </c>
      <c r="C24" s="71"/>
      <c r="D24" s="71"/>
      <c r="E24" s="71"/>
      <c r="F24" s="71"/>
      <c r="G24" s="71"/>
      <c r="H24" s="71"/>
      <c r="I24" s="71"/>
      <c r="J24" s="412"/>
    </row>
    <row r="25" spans="1:10" ht="24">
      <c r="A25" s="61" t="s">
        <v>539</v>
      </c>
      <c r="B25" s="75" t="s">
        <v>525</v>
      </c>
      <c r="C25" s="71"/>
      <c r="D25" s="71"/>
      <c r="E25" s="71"/>
      <c r="F25" s="71"/>
      <c r="G25" s="71"/>
      <c r="H25" s="71"/>
      <c r="I25" s="71"/>
      <c r="J25" s="412"/>
    </row>
    <row r="26" spans="1:10" ht="24">
      <c r="A26" s="61" t="s">
        <v>540</v>
      </c>
      <c r="B26" s="75" t="s">
        <v>526</v>
      </c>
      <c r="C26" s="71"/>
      <c r="D26" s="71"/>
      <c r="E26" s="71"/>
      <c r="F26" s="71"/>
      <c r="G26" s="71"/>
      <c r="H26" s="71"/>
      <c r="I26" s="71"/>
      <c r="J26" s="412"/>
    </row>
    <row r="27" spans="1:10" ht="48">
      <c r="A27" s="61" t="s">
        <v>541</v>
      </c>
      <c r="B27" s="75" t="s">
        <v>514</v>
      </c>
      <c r="C27" s="71"/>
      <c r="D27" s="71"/>
      <c r="E27" s="71"/>
      <c r="F27" s="71"/>
      <c r="G27" s="71"/>
      <c r="H27" s="71"/>
      <c r="I27" s="71"/>
      <c r="J27" s="412"/>
    </row>
    <row r="28" spans="1:10">
      <c r="A28" s="61" t="s">
        <v>515</v>
      </c>
      <c r="B28" s="76" t="s">
        <v>506</v>
      </c>
      <c r="C28" s="71"/>
      <c r="D28" s="71"/>
      <c r="E28" s="71"/>
      <c r="F28" s="71"/>
      <c r="G28" s="71"/>
      <c r="H28" s="71"/>
      <c r="I28" s="71"/>
      <c r="J28" s="412"/>
    </row>
    <row r="29" spans="1:10">
      <c r="A29" s="61" t="s">
        <v>516</v>
      </c>
      <c r="B29" s="76" t="s">
        <v>507</v>
      </c>
      <c r="C29" s="71"/>
      <c r="D29" s="71"/>
      <c r="E29" s="71"/>
      <c r="F29" s="71"/>
      <c r="G29" s="71"/>
      <c r="H29" s="71"/>
      <c r="I29" s="71"/>
      <c r="J29" s="412"/>
    </row>
    <row r="30" spans="1:10">
      <c r="A30" s="61" t="s">
        <v>517</v>
      </c>
      <c r="B30" s="76" t="s">
        <v>508</v>
      </c>
      <c r="C30" s="71"/>
      <c r="D30" s="71"/>
      <c r="E30" s="71"/>
      <c r="F30" s="71"/>
      <c r="G30" s="71"/>
      <c r="H30" s="71"/>
      <c r="I30" s="71"/>
      <c r="J30" s="412"/>
    </row>
    <row r="31" spans="1:10">
      <c r="A31" s="61" t="s">
        <v>518</v>
      </c>
      <c r="B31" s="76" t="s">
        <v>509</v>
      </c>
      <c r="C31" s="71"/>
      <c r="D31" s="71"/>
      <c r="E31" s="71"/>
      <c r="F31" s="71"/>
      <c r="G31" s="71"/>
      <c r="H31" s="71"/>
      <c r="I31" s="71"/>
      <c r="J31" s="412"/>
    </row>
    <row r="32" spans="1:10">
      <c r="A32" s="61" t="s">
        <v>542</v>
      </c>
      <c r="B32" s="75" t="s">
        <v>519</v>
      </c>
      <c r="C32" s="71"/>
      <c r="D32" s="71"/>
      <c r="E32" s="71"/>
      <c r="F32" s="71"/>
      <c r="G32" s="71"/>
      <c r="H32" s="71"/>
      <c r="I32" s="71"/>
      <c r="J32" s="412"/>
    </row>
    <row r="33" spans="1:10" ht="27.75" customHeight="1">
      <c r="A33" s="60" t="s">
        <v>543</v>
      </c>
      <c r="B33" s="77" t="s">
        <v>527</v>
      </c>
      <c r="C33" s="71"/>
      <c r="D33" s="71"/>
      <c r="E33" s="71"/>
      <c r="F33" s="71"/>
      <c r="G33" s="71"/>
      <c r="H33" s="71"/>
      <c r="I33" s="71"/>
      <c r="J33" s="412"/>
    </row>
    <row r="34" spans="1:10" ht="24">
      <c r="A34" s="60" t="s">
        <v>544</v>
      </c>
      <c r="B34" s="77" t="s">
        <v>528</v>
      </c>
      <c r="C34" s="71"/>
      <c r="D34" s="410">
        <v>37</v>
      </c>
      <c r="E34" s="71"/>
      <c r="F34" s="71"/>
      <c r="G34" s="71"/>
      <c r="H34" s="71">
        <v>25845.27</v>
      </c>
      <c r="I34" s="71"/>
      <c r="J34" s="412">
        <v>25882.27</v>
      </c>
    </row>
    <row r="35" spans="1:10" ht="24">
      <c r="A35" s="60" t="s">
        <v>545</v>
      </c>
      <c r="B35" s="77" t="s">
        <v>520</v>
      </c>
      <c r="C35" s="71"/>
      <c r="D35" s="410">
        <v>6.48</v>
      </c>
      <c r="E35" s="71"/>
      <c r="F35" s="71"/>
      <c r="G35" s="71"/>
      <c r="H35" s="71">
        <v>19573.939999999999</v>
      </c>
      <c r="I35" s="71"/>
      <c r="J35" s="412">
        <v>19580.419999999998</v>
      </c>
    </row>
    <row r="36" spans="1:10" ht="15" customHeight="1">
      <c r="A36" s="78"/>
      <c r="B36" s="78"/>
      <c r="C36" s="56"/>
      <c r="D36" s="56"/>
      <c r="E36" s="79" t="s">
        <v>521</v>
      </c>
      <c r="F36" s="56"/>
      <c r="G36" s="56"/>
      <c r="H36" s="56"/>
      <c r="I36" s="56"/>
      <c r="J36" s="56"/>
    </row>
    <row r="37" spans="1:10" ht="12.75" customHeight="1">
      <c r="A37" s="707" t="s">
        <v>522</v>
      </c>
      <c r="B37" s="707"/>
      <c r="C37" s="707"/>
      <c r="D37" s="707"/>
      <c r="E37" s="707"/>
      <c r="F37" s="707"/>
      <c r="G37" s="707"/>
      <c r="H37" s="56"/>
      <c r="I37" s="56"/>
      <c r="J37" s="56"/>
    </row>
    <row r="38" spans="1:10">
      <c r="A38" s="56"/>
      <c r="B38" s="56"/>
      <c r="C38" s="56"/>
      <c r="D38" s="56"/>
      <c r="E38" s="56"/>
      <c r="F38" s="56"/>
      <c r="G38" s="56"/>
      <c r="H38" s="56"/>
      <c r="I38" s="56"/>
      <c r="J38" s="56"/>
    </row>
  </sheetData>
  <mergeCells count="11">
    <mergeCell ref="A37:G37"/>
    <mergeCell ref="A7:J7"/>
    <mergeCell ref="A5:J5"/>
    <mergeCell ref="A9:A10"/>
    <mergeCell ref="B9:B10"/>
    <mergeCell ref="C9:C10"/>
    <mergeCell ref="D9:D10"/>
    <mergeCell ref="E9:F9"/>
    <mergeCell ref="G9:H9"/>
    <mergeCell ref="I9:I10"/>
    <mergeCell ref="J9:J10"/>
  </mergeCells>
  <phoneticPr fontId="9" type="noConversion"/>
  <pageMargins left="0.74803149606299213" right="0.74803149606299213" top="0.39370078740157483" bottom="0.39370078740157483" header="0.51181102362204722" footer="0.51181102362204722"/>
  <pageSetup paperSize="9" scale="7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3397-9C2A-4871-A489-DD2C47055C28}">
  <dimension ref="A1:J26"/>
  <sheetViews>
    <sheetView topLeftCell="A4" workbookViewId="0">
      <selection activeCell="I22" sqref="I22"/>
    </sheetView>
  </sheetViews>
  <sheetFormatPr defaultRowHeight="12.75"/>
  <cols>
    <col min="2" max="2" width="23.5703125" customWidth="1"/>
    <col min="3" max="3" width="18" customWidth="1"/>
    <col min="4" max="4" width="17.28515625" customWidth="1"/>
    <col min="5" max="5" width="18.85546875" customWidth="1"/>
    <col min="6" max="6" width="24.42578125" customWidth="1"/>
  </cols>
  <sheetData>
    <row r="1" spans="1:6">
      <c r="A1" s="541"/>
      <c r="B1" s="541"/>
      <c r="C1" s="541"/>
      <c r="D1" s="99"/>
      <c r="E1" s="542"/>
      <c r="F1" s="542"/>
    </row>
    <row r="2" spans="1:6">
      <c r="A2" s="541"/>
      <c r="B2" s="541"/>
      <c r="C2" s="543"/>
      <c r="D2" s="544" t="s">
        <v>347</v>
      </c>
      <c r="E2" s="541"/>
      <c r="F2" s="541"/>
    </row>
    <row r="3" spans="1:6">
      <c r="A3" s="541"/>
      <c r="B3" s="541"/>
      <c r="C3" s="543"/>
      <c r="D3" s="544" t="s">
        <v>547</v>
      </c>
      <c r="E3" s="541"/>
      <c r="F3" s="541"/>
    </row>
    <row r="4" spans="1:6">
      <c r="A4" s="541"/>
      <c r="B4" s="541"/>
      <c r="C4" s="544"/>
      <c r="D4" s="541"/>
      <c r="E4" s="541"/>
      <c r="F4" s="541"/>
    </row>
    <row r="5" spans="1:6" ht="35.25" customHeight="1">
      <c r="A5" s="715" t="s">
        <v>781</v>
      </c>
      <c r="B5" s="715"/>
      <c r="C5" s="715"/>
      <c r="D5" s="715"/>
      <c r="E5" s="715"/>
      <c r="F5" s="715"/>
    </row>
    <row r="6" spans="1:6" ht="14.25">
      <c r="A6" s="449"/>
      <c r="B6" s="449"/>
      <c r="C6" s="449"/>
      <c r="D6" s="449"/>
      <c r="E6" s="449"/>
      <c r="F6" s="449"/>
    </row>
    <row r="7" spans="1:6" ht="39.75" customHeight="1">
      <c r="A7" s="715" t="s">
        <v>782</v>
      </c>
      <c r="B7" s="715"/>
      <c r="C7" s="715"/>
      <c r="D7" s="715"/>
      <c r="E7" s="715"/>
      <c r="F7" s="715"/>
    </row>
    <row r="8" spans="1:6">
      <c r="A8" s="541"/>
      <c r="B8" s="541"/>
      <c r="C8" s="541"/>
      <c r="D8" s="541"/>
      <c r="E8" s="541"/>
      <c r="F8" s="541"/>
    </row>
    <row r="9" spans="1:6" ht="158.25" customHeight="1">
      <c r="A9" s="545" t="s">
        <v>529</v>
      </c>
      <c r="B9" s="546" t="s">
        <v>798</v>
      </c>
      <c r="C9" s="545" t="s">
        <v>799</v>
      </c>
      <c r="D9" s="545" t="s">
        <v>783</v>
      </c>
      <c r="E9" s="545" t="s">
        <v>784</v>
      </c>
      <c r="F9" s="545" t="s">
        <v>785</v>
      </c>
    </row>
    <row r="10" spans="1:6">
      <c r="A10" s="547">
        <v>1</v>
      </c>
      <c r="B10" s="547">
        <v>2</v>
      </c>
      <c r="C10" s="547">
        <v>3</v>
      </c>
      <c r="D10" s="547">
        <v>4</v>
      </c>
      <c r="E10" s="547">
        <v>5</v>
      </c>
      <c r="F10" s="548">
        <v>6</v>
      </c>
    </row>
    <row r="11" spans="1:6" ht="29.25" customHeight="1">
      <c r="A11" s="549" t="s">
        <v>530</v>
      </c>
      <c r="B11" s="117" t="s">
        <v>786</v>
      </c>
      <c r="C11" s="550"/>
      <c r="D11" s="550">
        <v>668.82</v>
      </c>
      <c r="E11" s="550"/>
      <c r="F11" s="550"/>
    </row>
    <row r="12" spans="1:6" ht="30.75" customHeight="1">
      <c r="A12" s="551" t="s">
        <v>321</v>
      </c>
      <c r="B12" s="102" t="s">
        <v>787</v>
      </c>
      <c r="C12" s="550"/>
      <c r="D12" s="550">
        <v>668.82</v>
      </c>
      <c r="E12" s="550"/>
      <c r="F12" s="550"/>
    </row>
    <row r="13" spans="1:6" ht="31.5" customHeight="1">
      <c r="A13" s="551" t="s">
        <v>322</v>
      </c>
      <c r="B13" s="102" t="s">
        <v>788</v>
      </c>
      <c r="C13" s="550"/>
      <c r="D13" s="550"/>
      <c r="E13" s="550"/>
      <c r="F13" s="550"/>
    </row>
    <row r="14" spans="1:6" ht="47.25" customHeight="1">
      <c r="A14" s="551" t="s">
        <v>293</v>
      </c>
      <c r="B14" s="102" t="s">
        <v>789</v>
      </c>
      <c r="C14" s="550"/>
      <c r="D14" s="550"/>
      <c r="E14" s="550"/>
      <c r="F14" s="550"/>
    </row>
    <row r="15" spans="1:6" ht="30" customHeight="1">
      <c r="A15" s="551" t="s">
        <v>467</v>
      </c>
      <c r="B15" s="102" t="s">
        <v>790</v>
      </c>
      <c r="C15" s="550"/>
      <c r="D15" s="550"/>
      <c r="E15" s="550"/>
      <c r="F15" s="550"/>
    </row>
    <row r="16" spans="1:6" ht="28.5" customHeight="1">
      <c r="A16" s="549" t="s">
        <v>532</v>
      </c>
      <c r="B16" s="117" t="s">
        <v>791</v>
      </c>
      <c r="C16" s="550"/>
      <c r="D16" s="550"/>
      <c r="E16" s="550"/>
      <c r="F16" s="550"/>
    </row>
    <row r="17" spans="1:10" ht="28.5" customHeight="1">
      <c r="A17" s="549" t="s">
        <v>534</v>
      </c>
      <c r="B17" s="117" t="s">
        <v>792</v>
      </c>
      <c r="C17" s="550"/>
      <c r="D17" s="550"/>
      <c r="E17" s="550"/>
      <c r="F17" s="550"/>
    </row>
    <row r="18" spans="1:10" ht="45" customHeight="1">
      <c r="A18" s="551" t="s">
        <v>325</v>
      </c>
      <c r="B18" s="102" t="s">
        <v>793</v>
      </c>
      <c r="C18" s="550"/>
      <c r="D18" s="550"/>
      <c r="E18" s="552"/>
      <c r="F18" s="550"/>
    </row>
    <row r="19" spans="1:10" ht="46.5" customHeight="1">
      <c r="A19" s="551" t="s">
        <v>326</v>
      </c>
      <c r="B19" s="102" t="s">
        <v>794</v>
      </c>
      <c r="C19" s="550"/>
      <c r="D19" s="550"/>
      <c r="E19" s="550"/>
      <c r="F19" s="550"/>
      <c r="J19" s="450" t="s">
        <v>800</v>
      </c>
    </row>
    <row r="20" spans="1:10" ht="30.75" customHeight="1">
      <c r="A20" s="551" t="s">
        <v>490</v>
      </c>
      <c r="B20" s="123" t="s">
        <v>795</v>
      </c>
      <c r="C20" s="550"/>
      <c r="D20" s="550"/>
      <c r="E20" s="550"/>
      <c r="F20" s="550"/>
    </row>
    <row r="21" spans="1:10" ht="17.25" customHeight="1">
      <c r="A21" s="553" t="s">
        <v>535</v>
      </c>
      <c r="B21" s="117" t="s">
        <v>796</v>
      </c>
      <c r="C21" s="550"/>
      <c r="D21" s="550"/>
      <c r="E21" s="550"/>
      <c r="F21" s="550"/>
    </row>
    <row r="22" spans="1:10" ht="29.25" customHeight="1">
      <c r="A22" s="553" t="s">
        <v>536</v>
      </c>
      <c r="B22" s="117" t="s">
        <v>797</v>
      </c>
      <c r="C22" s="550"/>
      <c r="D22" s="550">
        <v>668.82</v>
      </c>
      <c r="E22" s="550"/>
      <c r="F22" s="550"/>
    </row>
    <row r="23" spans="1:10">
      <c r="A23" s="543"/>
      <c r="B23" s="543"/>
      <c r="C23" s="543"/>
      <c r="D23" s="543"/>
      <c r="E23" s="543"/>
      <c r="F23" s="543"/>
    </row>
    <row r="24" spans="1:10">
      <c r="A24" s="716" t="s">
        <v>386</v>
      </c>
      <c r="B24" s="717"/>
      <c r="C24" s="717"/>
      <c r="D24" s="717"/>
      <c r="E24" s="717"/>
      <c r="F24" s="717"/>
    </row>
    <row r="25" spans="1:10">
      <c r="A25" s="554"/>
      <c r="B25" s="555"/>
      <c r="C25" s="555"/>
      <c r="D25" s="555"/>
      <c r="E25" s="555"/>
      <c r="F25" s="555"/>
    </row>
    <row r="26" spans="1:10">
      <c r="A26" s="718" t="s">
        <v>331</v>
      </c>
      <c r="B26" s="718"/>
      <c r="C26" s="718"/>
      <c r="D26" s="718"/>
      <c r="E26" s="718"/>
      <c r="F26" s="718"/>
    </row>
  </sheetData>
  <mergeCells count="4">
    <mergeCell ref="A5:F5"/>
    <mergeCell ref="A7:F7"/>
    <mergeCell ref="A24:F24"/>
    <mergeCell ref="A26:F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H40"/>
  <sheetViews>
    <sheetView showGridLines="0" view="pageBreakPreview" topLeftCell="A5" zoomScaleNormal="100" zoomScaleSheetLayoutView="100" workbookViewId="0">
      <selection activeCell="E9" sqref="E9"/>
    </sheetView>
  </sheetViews>
  <sheetFormatPr defaultRowHeight="12.75"/>
  <cols>
    <col min="1" max="1" width="4.28515625" style="100" customWidth="1"/>
    <col min="2" max="2" width="35.7109375" style="100" customWidth="1"/>
    <col min="3" max="6" width="16.28515625" style="100" customWidth="1"/>
    <col min="7" max="16384" width="9.140625" style="100"/>
  </cols>
  <sheetData>
    <row r="1" spans="1:8">
      <c r="A1" s="98"/>
      <c r="B1" s="98"/>
      <c r="C1" s="108"/>
      <c r="D1" s="99"/>
      <c r="E1" s="108"/>
      <c r="F1" s="108"/>
    </row>
    <row r="2" spans="1:8" ht="13.5" customHeight="1">
      <c r="A2" s="98"/>
      <c r="B2" s="98"/>
      <c r="D2" s="109" t="s">
        <v>347</v>
      </c>
      <c r="E2" s="109"/>
      <c r="F2" s="109"/>
    </row>
    <row r="3" spans="1:8" ht="13.5" customHeight="1">
      <c r="A3" s="98"/>
      <c r="B3" s="98"/>
      <c r="D3" s="109" t="s">
        <v>370</v>
      </c>
      <c r="E3" s="109"/>
      <c r="F3" s="109"/>
      <c r="H3" s="110"/>
    </row>
    <row r="4" spans="1:8" ht="13.5" customHeight="1">
      <c r="A4" s="98"/>
      <c r="B4" s="98"/>
      <c r="C4" s="109"/>
      <c r="D4" s="109"/>
      <c r="E4" s="109"/>
      <c r="F4" s="109"/>
      <c r="H4" s="110"/>
    </row>
    <row r="5" spans="1:8" ht="30.75" customHeight="1">
      <c r="A5" s="721" t="s">
        <v>371</v>
      </c>
      <c r="B5" s="721"/>
      <c r="C5" s="721"/>
      <c r="D5" s="721"/>
      <c r="E5" s="721"/>
      <c r="F5" s="721"/>
      <c r="H5" s="110"/>
    </row>
    <row r="6" spans="1:8" ht="10.5" customHeight="1">
      <c r="A6" s="98"/>
      <c r="B6" s="98"/>
      <c r="C6" s="720" t="s">
        <v>372</v>
      </c>
      <c r="D6" s="720"/>
      <c r="E6" s="720"/>
      <c r="F6" s="720"/>
      <c r="H6" s="110"/>
    </row>
    <row r="7" spans="1:8" ht="30.75" customHeight="1">
      <c r="A7" s="715" t="s">
        <v>388</v>
      </c>
      <c r="B7" s="715"/>
      <c r="C7" s="715"/>
      <c r="D7" s="715"/>
      <c r="E7" s="715"/>
      <c r="F7" s="715"/>
      <c r="H7" s="110"/>
    </row>
    <row r="8" spans="1:8" ht="12" customHeight="1">
      <c r="A8" s="98"/>
      <c r="B8" s="98"/>
      <c r="C8" s="98"/>
      <c r="D8" s="98"/>
      <c r="E8" s="98"/>
      <c r="F8" s="98"/>
      <c r="H8" s="110"/>
    </row>
    <row r="9" spans="1:8" ht="97.15" customHeight="1">
      <c r="A9" s="101" t="s">
        <v>373</v>
      </c>
      <c r="B9" s="111" t="s">
        <v>374</v>
      </c>
      <c r="C9" s="112" t="s">
        <v>389</v>
      </c>
      <c r="D9" s="101" t="s">
        <v>390</v>
      </c>
      <c r="E9" s="113" t="s">
        <v>375</v>
      </c>
      <c r="F9" s="113" t="s">
        <v>376</v>
      </c>
    </row>
    <row r="10" spans="1:8">
      <c r="A10" s="114">
        <v>1</v>
      </c>
      <c r="B10" s="114">
        <v>2</v>
      </c>
      <c r="C10" s="114">
        <v>3</v>
      </c>
      <c r="D10" s="114">
        <v>4</v>
      </c>
      <c r="E10" s="115">
        <v>5</v>
      </c>
      <c r="F10" s="116">
        <v>6</v>
      </c>
    </row>
    <row r="11" spans="1:8" ht="14.25">
      <c r="A11" s="107" t="s">
        <v>530</v>
      </c>
      <c r="B11" s="117" t="s">
        <v>377</v>
      </c>
      <c r="C11" s="104"/>
      <c r="D11" s="557">
        <v>713.5</v>
      </c>
      <c r="E11" s="558"/>
      <c r="F11" s="558">
        <v>238</v>
      </c>
    </row>
    <row r="12" spans="1:8" ht="15">
      <c r="A12" s="118" t="s">
        <v>321</v>
      </c>
      <c r="B12" s="103" t="s">
        <v>350</v>
      </c>
      <c r="C12" s="119"/>
      <c r="D12" s="557">
        <v>713.5</v>
      </c>
      <c r="E12" s="557"/>
      <c r="F12" s="557">
        <v>238</v>
      </c>
    </row>
    <row r="13" spans="1:8" ht="15">
      <c r="A13" s="120" t="s">
        <v>322</v>
      </c>
      <c r="B13" s="102" t="s">
        <v>358</v>
      </c>
      <c r="C13" s="119"/>
      <c r="D13" s="119"/>
      <c r="E13" s="119"/>
      <c r="F13" s="119"/>
    </row>
    <row r="14" spans="1:8" ht="15">
      <c r="A14" s="120" t="s">
        <v>293</v>
      </c>
      <c r="B14" s="102" t="s">
        <v>363</v>
      </c>
      <c r="C14" s="119"/>
      <c r="D14" s="119"/>
      <c r="E14" s="119"/>
      <c r="F14" s="119"/>
    </row>
    <row r="15" spans="1:8" ht="14.25">
      <c r="A15" s="107" t="s">
        <v>532</v>
      </c>
      <c r="B15" s="117" t="s">
        <v>378</v>
      </c>
      <c r="C15" s="119"/>
      <c r="D15" s="119"/>
      <c r="E15" s="119"/>
      <c r="F15" s="119"/>
    </row>
    <row r="16" spans="1:8" ht="15">
      <c r="A16" s="120" t="s">
        <v>323</v>
      </c>
      <c r="B16" s="102" t="s">
        <v>352</v>
      </c>
      <c r="C16" s="119"/>
      <c r="D16" s="119"/>
      <c r="E16" s="119"/>
      <c r="F16" s="119"/>
    </row>
    <row r="17" spans="1:6" ht="15">
      <c r="A17" s="120" t="s">
        <v>324</v>
      </c>
      <c r="B17" s="102" t="s">
        <v>356</v>
      </c>
      <c r="C17" s="119"/>
      <c r="D17" s="119"/>
      <c r="E17" s="119"/>
      <c r="F17" s="119"/>
    </row>
    <row r="18" spans="1:6" ht="15">
      <c r="A18" s="120" t="s">
        <v>470</v>
      </c>
      <c r="B18" s="102" t="s">
        <v>351</v>
      </c>
      <c r="C18" s="119"/>
      <c r="D18" s="119"/>
      <c r="E18" s="128"/>
      <c r="F18" s="119"/>
    </row>
    <row r="19" spans="1:6" ht="14.25">
      <c r="A19" s="107" t="s">
        <v>534</v>
      </c>
      <c r="B19" s="117" t="s">
        <v>379</v>
      </c>
      <c r="C19" s="119"/>
      <c r="D19" s="119"/>
      <c r="E19" s="119"/>
      <c r="F19" s="119"/>
    </row>
    <row r="20" spans="1:6" ht="15">
      <c r="A20" s="120" t="s">
        <v>325</v>
      </c>
      <c r="B20" s="102" t="s">
        <v>348</v>
      </c>
      <c r="C20" s="119"/>
      <c r="D20" s="119"/>
      <c r="E20" s="119"/>
      <c r="F20" s="119"/>
    </row>
    <row r="21" spans="1:6" ht="15">
      <c r="A21" s="120" t="s">
        <v>326</v>
      </c>
      <c r="B21" s="102" t="s">
        <v>349</v>
      </c>
      <c r="C21" s="119"/>
      <c r="D21" s="119"/>
      <c r="E21" s="119"/>
      <c r="F21" s="119"/>
    </row>
    <row r="22" spans="1:6" ht="30">
      <c r="A22" s="120" t="s">
        <v>490</v>
      </c>
      <c r="B22" s="102" t="s">
        <v>360</v>
      </c>
      <c r="C22" s="119"/>
      <c r="D22" s="119"/>
      <c r="E22" s="119"/>
      <c r="F22" s="119"/>
    </row>
    <row r="23" spans="1:6" ht="15">
      <c r="A23" s="120" t="s">
        <v>491</v>
      </c>
      <c r="B23" s="102" t="s">
        <v>380</v>
      </c>
      <c r="C23" s="119"/>
      <c r="D23" s="119"/>
      <c r="E23" s="119"/>
      <c r="F23" s="119"/>
    </row>
    <row r="24" spans="1:6" ht="15">
      <c r="A24" s="120" t="s">
        <v>492</v>
      </c>
      <c r="B24" s="102" t="s">
        <v>357</v>
      </c>
      <c r="C24" s="119"/>
      <c r="D24" s="119"/>
      <c r="E24" s="119"/>
      <c r="F24" s="119"/>
    </row>
    <row r="25" spans="1:6" ht="28.5">
      <c r="A25" s="107" t="s">
        <v>535</v>
      </c>
      <c r="B25" s="117" t="s">
        <v>381</v>
      </c>
      <c r="C25" s="104"/>
      <c r="D25" s="121"/>
      <c r="E25" s="104"/>
      <c r="F25" s="104"/>
    </row>
    <row r="26" spans="1:6" ht="30">
      <c r="A26" s="120" t="s">
        <v>327</v>
      </c>
      <c r="B26" s="102" t="s">
        <v>364</v>
      </c>
      <c r="C26" s="119"/>
      <c r="D26" s="119"/>
      <c r="E26" s="119"/>
      <c r="F26" s="119"/>
    </row>
    <row r="27" spans="1:6" ht="15">
      <c r="A27" s="120" t="s">
        <v>328</v>
      </c>
      <c r="B27" s="102" t="s">
        <v>365</v>
      </c>
      <c r="C27" s="119"/>
      <c r="D27" s="119"/>
      <c r="E27" s="119"/>
      <c r="F27" s="119"/>
    </row>
    <row r="28" spans="1:6" ht="30">
      <c r="A28" s="120" t="s">
        <v>366</v>
      </c>
      <c r="B28" s="102" t="s">
        <v>367</v>
      </c>
      <c r="C28" s="119"/>
      <c r="D28" s="119"/>
      <c r="E28" s="119"/>
      <c r="F28" s="119"/>
    </row>
    <row r="29" spans="1:6" ht="14.25">
      <c r="A29" s="107" t="s">
        <v>536</v>
      </c>
      <c r="B29" s="117" t="s">
        <v>382</v>
      </c>
      <c r="C29" s="119"/>
      <c r="D29" s="119"/>
      <c r="E29" s="119"/>
      <c r="F29" s="119"/>
    </row>
    <row r="30" spans="1:6" ht="15">
      <c r="A30" s="120" t="s">
        <v>329</v>
      </c>
      <c r="B30" s="102" t="s">
        <v>353</v>
      </c>
      <c r="C30" s="119"/>
      <c r="D30" s="119"/>
      <c r="E30" s="119"/>
      <c r="F30" s="119"/>
    </row>
    <row r="31" spans="1:6" ht="15">
      <c r="A31" s="120" t="s">
        <v>330</v>
      </c>
      <c r="B31" s="102" t="s">
        <v>354</v>
      </c>
      <c r="C31" s="119"/>
      <c r="D31" s="119"/>
      <c r="E31" s="119"/>
      <c r="F31" s="119"/>
    </row>
    <row r="32" spans="1:6" ht="15">
      <c r="A32" s="120" t="s">
        <v>368</v>
      </c>
      <c r="B32" s="102" t="s">
        <v>355</v>
      </c>
      <c r="C32" s="119"/>
      <c r="D32" s="119"/>
      <c r="E32" s="119"/>
      <c r="F32" s="119"/>
    </row>
    <row r="33" spans="1:6" ht="30">
      <c r="A33" s="120" t="s">
        <v>369</v>
      </c>
      <c r="B33" s="102" t="s">
        <v>362</v>
      </c>
      <c r="C33" s="119"/>
      <c r="D33" s="119"/>
      <c r="E33" s="119"/>
      <c r="F33" s="119"/>
    </row>
    <row r="34" spans="1:6" ht="15" customHeight="1">
      <c r="A34" s="122" t="s">
        <v>383</v>
      </c>
      <c r="B34" s="123" t="s">
        <v>384</v>
      </c>
      <c r="C34" s="121"/>
      <c r="D34" s="121"/>
      <c r="E34" s="121"/>
      <c r="F34" s="121"/>
    </row>
    <row r="35" spans="1:6" ht="14.25">
      <c r="A35" s="107" t="s">
        <v>537</v>
      </c>
      <c r="B35" s="117" t="s">
        <v>385</v>
      </c>
      <c r="C35" s="121"/>
      <c r="D35" s="556">
        <v>713.5</v>
      </c>
      <c r="E35" s="121"/>
      <c r="F35" s="556">
        <v>238</v>
      </c>
    </row>
    <row r="36" spans="1:6" ht="14.25">
      <c r="A36" s="124"/>
      <c r="B36" s="106"/>
      <c r="C36" s="105"/>
      <c r="D36" s="105"/>
      <c r="E36" s="105"/>
      <c r="F36" s="105"/>
    </row>
    <row r="37" spans="1:6" ht="15" customHeight="1">
      <c r="A37" s="722" t="s">
        <v>386</v>
      </c>
      <c r="B37" s="723"/>
      <c r="C37" s="723"/>
      <c r="D37" s="723"/>
      <c r="E37" s="723"/>
      <c r="F37" s="723"/>
    </row>
    <row r="38" spans="1:6" ht="15" customHeight="1">
      <c r="A38" s="126"/>
      <c r="B38" s="125"/>
      <c r="C38" s="125"/>
      <c r="D38" s="125"/>
      <c r="E38" s="125"/>
      <c r="F38" s="125"/>
    </row>
    <row r="39" spans="1:6" ht="15" customHeight="1">
      <c r="A39" s="719" t="s">
        <v>331</v>
      </c>
      <c r="B39" s="719"/>
      <c r="C39" s="719"/>
      <c r="D39" s="719"/>
      <c r="E39" s="719"/>
      <c r="F39" s="719"/>
    </row>
    <row r="40" spans="1:6" ht="13.5" customHeight="1">
      <c r="A40" s="127"/>
      <c r="B40" s="127"/>
      <c r="C40" s="127"/>
      <c r="D40" s="127"/>
      <c r="E40" s="127"/>
      <c r="F40" s="127"/>
    </row>
  </sheetData>
  <mergeCells count="5">
    <mergeCell ref="A39:F39"/>
    <mergeCell ref="C6:F6"/>
    <mergeCell ref="A5:F5"/>
    <mergeCell ref="A7:F7"/>
    <mergeCell ref="A37:F37"/>
  </mergeCells>
  <phoneticPr fontId="13" type="noConversion"/>
  <printOptions horizontalCentered="1"/>
  <pageMargins left="0.78740157480314965" right="0.39370078740157483" top="0.59055118110236227" bottom="0.59055118110236227" header="0.51181102362204722" footer="0.51181102362204722"/>
  <pageSetup paperSize="9" scale="87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F8FE-FB62-4361-88D8-A3C57A9FDB93}">
  <dimension ref="A1:D30"/>
  <sheetViews>
    <sheetView topLeftCell="A7" workbookViewId="0">
      <selection activeCell="D20" sqref="D20"/>
    </sheetView>
  </sheetViews>
  <sheetFormatPr defaultRowHeight="12.75"/>
  <cols>
    <col min="1" max="1" width="5.28515625" customWidth="1"/>
    <col min="2" max="2" width="57.5703125" customWidth="1"/>
    <col min="3" max="3" width="20.5703125" customWidth="1"/>
    <col min="4" max="4" width="18.140625" customWidth="1"/>
  </cols>
  <sheetData>
    <row r="1" spans="1:4">
      <c r="A1" s="417"/>
      <c r="B1" s="418"/>
      <c r="C1" s="419"/>
      <c r="D1" s="418"/>
    </row>
    <row r="2" spans="1:4">
      <c r="A2" s="420"/>
      <c r="B2" s="421"/>
      <c r="C2" s="422"/>
      <c r="D2" s="423" t="s">
        <v>391</v>
      </c>
    </row>
    <row r="3" spans="1:4">
      <c r="A3" s="424"/>
      <c r="B3" s="425"/>
      <c r="C3" s="37" t="s">
        <v>523</v>
      </c>
      <c r="D3" s="255"/>
    </row>
    <row r="4" spans="1:4">
      <c r="A4" s="424"/>
      <c r="B4" s="425"/>
      <c r="C4" s="37"/>
      <c r="D4" s="255"/>
    </row>
    <row r="5" spans="1:4" ht="12.75" customHeight="1">
      <c r="A5" s="724" t="s">
        <v>398</v>
      </c>
      <c r="B5" s="725"/>
      <c r="C5" s="725"/>
      <c r="D5" s="725"/>
    </row>
    <row r="6" spans="1:4" ht="12.75" customHeight="1">
      <c r="A6" s="725"/>
      <c r="B6" s="725"/>
      <c r="C6" s="725"/>
      <c r="D6" s="725"/>
    </row>
    <row r="7" spans="1:4">
      <c r="A7" s="131"/>
      <c r="B7" s="131"/>
      <c r="C7" s="131"/>
      <c r="D7" s="131"/>
    </row>
    <row r="8" spans="1:4" ht="60" customHeight="1">
      <c r="A8" s="726" t="s">
        <v>738</v>
      </c>
      <c r="B8" s="726"/>
      <c r="C8" s="726"/>
      <c r="D8" s="726"/>
    </row>
    <row r="9" spans="1:4">
      <c r="A9" s="417"/>
      <c r="B9" s="417"/>
      <c r="C9" s="417"/>
      <c r="D9" s="417"/>
    </row>
    <row r="10" spans="1:4" ht="25.5">
      <c r="A10" s="426" t="s">
        <v>529</v>
      </c>
      <c r="B10" s="426" t="s">
        <v>332</v>
      </c>
      <c r="C10" s="426" t="s">
        <v>689</v>
      </c>
      <c r="D10" s="426" t="s">
        <v>690</v>
      </c>
    </row>
    <row r="11" spans="1:4">
      <c r="A11" s="427">
        <v>1</v>
      </c>
      <c r="B11" s="428">
        <v>2</v>
      </c>
      <c r="C11" s="427">
        <v>3</v>
      </c>
      <c r="D11" s="427">
        <v>4</v>
      </c>
    </row>
    <row r="12" spans="1:4">
      <c r="A12" s="429" t="s">
        <v>530</v>
      </c>
      <c r="B12" s="430" t="s">
        <v>219</v>
      </c>
      <c r="C12" s="447">
        <v>41</v>
      </c>
      <c r="D12" s="447">
        <v>1127</v>
      </c>
    </row>
    <row r="13" spans="1:4">
      <c r="A13" s="432" t="s">
        <v>399</v>
      </c>
      <c r="B13" s="433" t="s">
        <v>400</v>
      </c>
      <c r="C13" s="540">
        <v>41</v>
      </c>
      <c r="D13" s="447">
        <v>66</v>
      </c>
    </row>
    <row r="14" spans="1:4">
      <c r="A14" s="432" t="s">
        <v>401</v>
      </c>
      <c r="B14" s="433" t="s">
        <v>394</v>
      </c>
      <c r="C14" s="540"/>
      <c r="D14" s="431"/>
    </row>
    <row r="15" spans="1:4">
      <c r="A15" s="432" t="s">
        <v>402</v>
      </c>
      <c r="B15" s="433" t="s">
        <v>736</v>
      </c>
      <c r="C15" s="540"/>
      <c r="D15" s="431"/>
    </row>
    <row r="16" spans="1:4">
      <c r="A16" s="432" t="s">
        <v>404</v>
      </c>
      <c r="B16" s="433" t="s">
        <v>403</v>
      </c>
      <c r="C16" s="540"/>
      <c r="D16" s="431"/>
    </row>
    <row r="17" spans="1:4">
      <c r="A17" s="432" t="s">
        <v>406</v>
      </c>
      <c r="B17" s="433" t="s">
        <v>405</v>
      </c>
      <c r="C17" s="540"/>
      <c r="D17" s="431"/>
    </row>
    <row r="18" spans="1:4">
      <c r="A18" s="432" t="s">
        <v>743</v>
      </c>
      <c r="B18" s="433" t="s">
        <v>396</v>
      </c>
      <c r="C18" s="540"/>
      <c r="D18" s="431"/>
    </row>
    <row r="19" spans="1:4">
      <c r="A19" s="429" t="s">
        <v>532</v>
      </c>
      <c r="B19" s="435" t="s">
        <v>407</v>
      </c>
      <c r="C19" s="540">
        <v>41</v>
      </c>
      <c r="D19" s="447">
        <v>1127</v>
      </c>
    </row>
    <row r="20" spans="1:4">
      <c r="A20" s="429" t="s">
        <v>534</v>
      </c>
      <c r="B20" s="430" t="s">
        <v>221</v>
      </c>
      <c r="C20" s="540">
        <v>41</v>
      </c>
      <c r="D20" s="447">
        <v>66</v>
      </c>
    </row>
    <row r="21" spans="1:4">
      <c r="A21" s="436" t="s">
        <v>408</v>
      </c>
      <c r="B21" s="437" t="s">
        <v>409</v>
      </c>
      <c r="C21" s="434"/>
      <c r="D21" s="431"/>
    </row>
    <row r="22" spans="1:4">
      <c r="A22" s="436" t="s">
        <v>410</v>
      </c>
      <c r="B22" s="437" t="s">
        <v>411</v>
      </c>
      <c r="C22" s="434"/>
      <c r="D22" s="431"/>
    </row>
    <row r="23" spans="1:4">
      <c r="A23" s="436" t="s">
        <v>412</v>
      </c>
      <c r="B23" s="437" t="s">
        <v>413</v>
      </c>
      <c r="C23" s="434"/>
      <c r="D23" s="431"/>
    </row>
    <row r="24" spans="1:4">
      <c r="A24" s="436" t="s">
        <v>414</v>
      </c>
      <c r="B24" s="437" t="s">
        <v>415</v>
      </c>
      <c r="C24" s="434"/>
      <c r="D24" s="431">
        <v>1061</v>
      </c>
    </row>
    <row r="25" spans="1:4">
      <c r="A25" s="436" t="s">
        <v>416</v>
      </c>
      <c r="B25" s="437" t="s">
        <v>417</v>
      </c>
      <c r="C25" s="434"/>
      <c r="D25" s="431"/>
    </row>
    <row r="26" spans="1:4">
      <c r="A26" s="436" t="s">
        <v>418</v>
      </c>
      <c r="B26" s="438" t="s">
        <v>221</v>
      </c>
      <c r="C26" s="434"/>
      <c r="D26" s="431"/>
    </row>
    <row r="27" spans="1:4">
      <c r="A27" s="429" t="s">
        <v>535</v>
      </c>
      <c r="B27" s="435" t="s">
        <v>419</v>
      </c>
      <c r="C27" s="434">
        <v>0</v>
      </c>
      <c r="D27" s="431">
        <v>0</v>
      </c>
    </row>
    <row r="28" spans="1:4" ht="12.75" customHeight="1">
      <c r="A28" s="727" t="s">
        <v>741</v>
      </c>
      <c r="B28" s="727"/>
      <c r="C28" s="727"/>
      <c r="D28" s="727"/>
    </row>
    <row r="29" spans="1:4" ht="12.75" customHeight="1">
      <c r="A29" s="728" t="s">
        <v>742</v>
      </c>
      <c r="B29" s="728"/>
      <c r="C29" s="728"/>
      <c r="D29" s="728"/>
    </row>
    <row r="30" spans="1:4">
      <c r="A30" s="439"/>
      <c r="B30" s="439"/>
      <c r="C30" s="439"/>
      <c r="D30" s="439"/>
    </row>
  </sheetData>
  <mergeCells count="4">
    <mergeCell ref="A5:D6"/>
    <mergeCell ref="A8:D8"/>
    <mergeCell ref="A28:D28"/>
    <mergeCell ref="A29:D29"/>
  </mergeCells>
  <pageMargins left="0.7" right="0.7" top="0.75" bottom="0.75" header="0.3" footer="0.3"/>
  <pageSetup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18</vt:i4>
      </vt:variant>
      <vt:variant>
        <vt:lpstr>Įvardytieji diapazonai</vt:lpstr>
      </vt:variant>
      <vt:variant>
        <vt:i4>19</vt:i4>
      </vt:variant>
    </vt:vector>
  </HeadingPairs>
  <TitlesOfParts>
    <vt:vector size="37" baseType="lpstr">
      <vt:lpstr>2_VSAFAS_2p</vt:lpstr>
      <vt:lpstr>3_VSAFAS_2p</vt:lpstr>
      <vt:lpstr>4_VSAFAS_1p</vt:lpstr>
      <vt:lpstr>5_VSAFAS_2p</vt:lpstr>
      <vt:lpstr>6_VSAFAS_6p</vt:lpstr>
      <vt:lpstr>8_VSAFAS_1p</vt:lpstr>
      <vt:lpstr>9 VSAFAS 5 p</vt:lpstr>
      <vt:lpstr>9_VSAFAS_4p</vt:lpstr>
      <vt:lpstr>10 VSAFAS 2p</vt:lpstr>
      <vt:lpstr>10 VSAFAS  1p</vt:lpstr>
      <vt:lpstr>12_VSAFAS_1p</vt:lpstr>
      <vt:lpstr>13_VSAFAS_1p</vt:lpstr>
      <vt:lpstr>17_VSAFAS_7p</vt:lpstr>
      <vt:lpstr>17_VSAFAS_8p</vt:lpstr>
      <vt:lpstr>17_VSAFAS_12p</vt:lpstr>
      <vt:lpstr>20_VSAFAS_4p</vt:lpstr>
      <vt:lpstr>20_VSAFAS_5p</vt:lpstr>
      <vt:lpstr>25_VSAFAS_P</vt:lpstr>
      <vt:lpstr>'12_VSAFAS_1p'!Print_Area</vt:lpstr>
      <vt:lpstr>'13_VSAFAS_1p'!Print_Area</vt:lpstr>
      <vt:lpstr>'17_VSAFAS_12p'!Print_Area</vt:lpstr>
      <vt:lpstr>'17_VSAFAS_7p'!Print_Area</vt:lpstr>
      <vt:lpstr>'17_VSAFAS_8p'!Print_Area</vt:lpstr>
      <vt:lpstr>'2_VSAFAS_2p'!Print_Area</vt:lpstr>
      <vt:lpstr>'20_VSAFAS_4p'!Print_Area</vt:lpstr>
      <vt:lpstr>'20_VSAFAS_5p'!Print_Area</vt:lpstr>
      <vt:lpstr>'3_VSAFAS_2p'!Print_Area</vt:lpstr>
      <vt:lpstr>'4_VSAFAS_1p'!Print_Area</vt:lpstr>
      <vt:lpstr>'5_VSAFAS_2p'!Print_Area</vt:lpstr>
      <vt:lpstr>'6_VSAFAS_6p'!Print_Area</vt:lpstr>
      <vt:lpstr>'8_VSAFAS_1p'!Print_Area</vt:lpstr>
      <vt:lpstr>'12_VSAFAS_1p'!Print_Titles</vt:lpstr>
      <vt:lpstr>'13_VSAFAS_1p'!Print_Titles</vt:lpstr>
      <vt:lpstr>'2_VSAFAS_2p'!Print_Titles</vt:lpstr>
      <vt:lpstr>'20_VSAFAS_4p'!Print_Titles</vt:lpstr>
      <vt:lpstr>'3_VSAFAS_2p'!Print_Titles</vt:lpstr>
      <vt:lpstr>'5_VSAFAS_2p'!Print_Titles</vt:lpstr>
    </vt:vector>
  </TitlesOfParts>
  <Company>LR finansų ministerija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Vaidotas Ražanas</dc:creator>
  <cp:lastModifiedBy>Janina</cp:lastModifiedBy>
  <cp:lastPrinted>2020-09-17T09:53:20Z</cp:lastPrinted>
  <dcterms:created xsi:type="dcterms:W3CDTF">2013-02-01T07:28:35Z</dcterms:created>
  <dcterms:modified xsi:type="dcterms:W3CDTF">2020-09-18T11:47:32Z</dcterms:modified>
</cp:coreProperties>
</file>