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120" yWindow="-120" windowWidth="23136" windowHeight="13056"/>
  </bookViews>
  <sheets>
    <sheet name="Teatrai, KC ir kt. " sheetId="4" r:id="rId1"/>
  </sheets>
  <definedNames>
    <definedName name="_ftn1" localSheetId="0">'Teatrai, KC ir kt. '!$A$80</definedName>
    <definedName name="_ftnref1" localSheetId="0">'Teatrai, KC ir kt. '!$A$74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37" i="4" l="1"/>
  <c r="G37" i="4" s="1"/>
  <c r="D25" i="4" l="1"/>
  <c r="G25" i="4"/>
  <c r="J25" i="4" s="1"/>
  <c r="K25" i="4" s="1"/>
  <c r="L25" i="4" l="1"/>
  <c r="D41" i="4"/>
  <c r="D36" i="4" l="1"/>
  <c r="G36" i="4" s="1"/>
  <c r="H30" i="4"/>
  <c r="B46" i="4" l="1"/>
  <c r="C46" i="4"/>
  <c r="D46" i="4"/>
  <c r="G46" i="4" l="1"/>
  <c r="E46" i="4"/>
  <c r="H46" i="4"/>
  <c r="F46" i="4"/>
  <c r="F73" i="4"/>
  <c r="E73" i="4"/>
  <c r="K46" i="4" s="1"/>
  <c r="D42" i="4"/>
  <c r="F42" i="4" s="1"/>
  <c r="K47" i="4" l="1"/>
  <c r="F41" i="4"/>
  <c r="I46" i="4" s="1"/>
  <c r="J46" i="4"/>
  <c r="J47" i="4"/>
  <c r="B47" i="4"/>
  <c r="C47" i="4"/>
  <c r="D47" i="4"/>
  <c r="G47" i="4" l="1"/>
  <c r="E47" i="4"/>
  <c r="I47" i="4"/>
  <c r="H47" i="4"/>
  <c r="F47" i="4"/>
  <c r="H31" i="4" l="1"/>
</calcChain>
</file>

<file path=xl/comments1.xml><?xml version="1.0" encoding="utf-8"?>
<comments xmlns="http://schemas.openxmlformats.org/spreadsheetml/2006/main">
  <authors>
    <author>Daiva Meilutė</author>
    <author>Arunas B</author>
  </authors>
  <commentList>
    <comment ref="E34" authorId="0">
      <text>
        <r>
          <rPr>
            <b/>
            <sz val="9"/>
            <color indexed="81"/>
            <rFont val="Tahoma"/>
            <family val="2"/>
            <charset val="186"/>
          </rPr>
          <t>Daiva Meilutė:</t>
        </r>
        <r>
          <rPr>
            <sz val="9"/>
            <color indexed="81"/>
            <rFont val="Tahoma"/>
            <family val="2"/>
            <charset val="186"/>
          </rPr>
          <t xml:space="preserve">
Įskaičiuojami komunaliniai mokesčiai, ryšių išlaidos</t>
        </r>
      </text>
    </comment>
    <comment ref="A76" authorId="1">
      <text>
        <r>
          <rPr>
            <b/>
            <sz val="9"/>
            <color indexed="81"/>
            <rFont val="Tahoma"/>
            <family val="2"/>
            <charset val="186"/>
          </rPr>
          <t>Priede pateikite edukacinių užsiėmimų temų sąrašą.</t>
        </r>
      </text>
    </comment>
    <comment ref="A78" authorId="1">
      <text>
        <r>
          <rPr>
            <b/>
            <sz val="9"/>
            <color indexed="81"/>
            <rFont val="Tahoma"/>
            <family val="2"/>
            <charset val="186"/>
          </rPr>
          <t>Priede patekite temų sąrašą.</t>
        </r>
      </text>
    </comment>
    <comment ref="A94" authorId="1">
      <text>
        <r>
          <rPr>
            <b/>
            <sz val="9"/>
            <color indexed="81"/>
            <rFont val="Tahoma"/>
            <family val="2"/>
            <charset val="186"/>
          </rPr>
          <t>Priede pateikti rinkos tyrimų temas.</t>
        </r>
      </text>
    </comment>
  </commentList>
</comments>
</file>

<file path=xl/sharedStrings.xml><?xml version="1.0" encoding="utf-8"?>
<sst xmlns="http://schemas.openxmlformats.org/spreadsheetml/2006/main" count="135" uniqueCount="111">
  <si>
    <t>Savivaldybės asignavimai</t>
  </si>
  <si>
    <t>Investicijos</t>
  </si>
  <si>
    <t>Iš viso</t>
  </si>
  <si>
    <t>Projektinis finansavimas</t>
  </si>
  <si>
    <t xml:space="preserve">Neatlygintinai gauta parama </t>
  </si>
  <si>
    <t xml:space="preserve">Išlaidos darbo užmokesčiui ir socialiniam draudimui </t>
  </si>
  <si>
    <t>Išlaidos kvalifikacijos tobulinimui</t>
  </si>
  <si>
    <t>Darbuotojų skaičius</t>
  </si>
  <si>
    <t>Administracija</t>
  </si>
  <si>
    <t>Išlaidų darbo užmokesčiui ir socialiniam draudimui dalis nuo visų įstaigos išlaidų, proc.</t>
  </si>
  <si>
    <t>Išlaidų įstaigos išlaikymui dalis nuo visų įstaigos išlaidų, proc.</t>
  </si>
  <si>
    <t>Etatų skaičius</t>
  </si>
  <si>
    <t xml:space="preserve">Pajamų už suteiktas paslaugas ar parduotas prekes dalis nuo visų įstaigos uždirbtų pajamų, proc. </t>
  </si>
  <si>
    <t xml:space="preserve">Projektinio finansavimo dalis nuo visų įstaigos uždirbtų pajamų, proc. </t>
  </si>
  <si>
    <t>Gautos paramos dalis nuo visų įstaigos uždirbtų pajamų, proc.</t>
  </si>
  <si>
    <t>Išlaidų dalis įstaigos veiklai nuo visų įstaigos išlaidų, proc.</t>
  </si>
  <si>
    <t>Vieno apsilankymo kaina (EUR)</t>
  </si>
  <si>
    <t>2. Naujų (atnaujintų) edukacinių užsiėmimų skaičius</t>
  </si>
  <si>
    <t xml:space="preserve">Pajamos iš bilietų pardavimo </t>
  </si>
  <si>
    <t>Pajamos iš edukacinių užsiėmimų</t>
  </si>
  <si>
    <t xml:space="preserve">Pajamos iš ekskursijų </t>
  </si>
  <si>
    <t xml:space="preserve">Pajamos iš nekilnojamojo turto, įrangos ir inventoriaus nuomos </t>
  </si>
  <si>
    <t>1. Įstaigoje veikiančių kolektyvų, klubų, organizacijų skaičius</t>
  </si>
  <si>
    <t>2. Įstaigoje veikiančių kolektyvų, klubų, organizacijų dalyvių skaičius</t>
  </si>
  <si>
    <t>2. Lankytojų skaičius įstaigos kolektyvų ir atlikėjų pasirodymuose Lietuvoje</t>
  </si>
  <si>
    <t xml:space="preserve">3. Lankytojų skaičius įstaigos kolektyvų ir atlikėjų pasirodymuose užsienyje </t>
  </si>
  <si>
    <t xml:space="preserve">4. Lankytojų skaičius įstaigos organizuotuose pasirodymuose vaikams ir mokiniams </t>
  </si>
  <si>
    <t xml:space="preserve">5. Lankytojų skaičius įstaigos organizuotuose savo kolektyvų ir atlikėjų nemokamuose pasirodymuose </t>
  </si>
  <si>
    <t>6. Lankytojų su specialiais poreikiais skaičius įstaigos kolektyvų pasirodymuose Lietuvoje</t>
  </si>
  <si>
    <t>1. Atspausdintų lankstinukų skaičius</t>
  </si>
  <si>
    <t>3. Atspausdintų plakatų skaičius</t>
  </si>
  <si>
    <t xml:space="preserve">5. Informacinių ir reklamos žinučių paviešinimo Lietuvos žiniasklaidoje skaičius </t>
  </si>
  <si>
    <t>6. Įstaigos interneto svetainės lankytojų skaičius per metus</t>
  </si>
  <si>
    <t>7. Apsilankymų įstaigos socialinių tinklų paskyrose skaičius per metus</t>
  </si>
  <si>
    <t>8. Gerbėjų ir sekėjų skaičius įstaigos socialiniuose tinkluose</t>
  </si>
  <si>
    <t>9. Įstaigos pasirodymų/ekspozicijų video peržiūrų skaičius įstaigos portale ar paskyroje</t>
  </si>
  <si>
    <t xml:space="preserve">10. Rinkos tyrimų skaičius </t>
  </si>
  <si>
    <t>4. Išplatintų plakatų skaičius</t>
  </si>
  <si>
    <t xml:space="preserve">2. Išplatintų lankstinukų skaičius </t>
  </si>
  <si>
    <t xml:space="preserve">4. Surengtų edukacinių užsiėmimų skaičius </t>
  </si>
  <si>
    <t xml:space="preserve">5. Edukacinių užsiėmimų dalyvių skaičius </t>
  </si>
  <si>
    <t>3. Edukacinių užsiėmimų, pritaikytų žmonėms su specialiais poreikiais, skaičius</t>
  </si>
  <si>
    <t xml:space="preserve">2. Įstaigos pajamos </t>
  </si>
  <si>
    <t>3. Istaigos išlaidos</t>
  </si>
  <si>
    <t>4. Darbuotojų skaičius</t>
  </si>
  <si>
    <t>5. Išvestiniai finansiniai rodikliai</t>
  </si>
  <si>
    <t>6. Pagrindinės veiklos produktai ir rezultatai</t>
  </si>
  <si>
    <t>Planas</t>
  </si>
  <si>
    <t>Rezultatas</t>
  </si>
  <si>
    <t xml:space="preserve">Planas </t>
  </si>
  <si>
    <t>Rodiklių analizė</t>
  </si>
  <si>
    <t>Išvados</t>
  </si>
  <si>
    <t>Iš viso (be investicijų)</t>
  </si>
  <si>
    <t>Savivaldybės projektai</t>
  </si>
  <si>
    <t>Kiti projektai</t>
  </si>
  <si>
    <t>Iš viso darbuotojams</t>
  </si>
  <si>
    <t>Uždirbtų pajamų dalis vienam etatui (EUR)</t>
  </si>
  <si>
    <t>Biudžeto lėšos (tūkst. EUR)</t>
  </si>
  <si>
    <t>Uždirbtos pajamos (tūkst. EUR)</t>
  </si>
  <si>
    <t>Pasiekimas:</t>
  </si>
  <si>
    <t>Išlaidos darbuotojams (tūkst. EUR)</t>
  </si>
  <si>
    <t>Išlaidos įstaigos veiklai (tūkst. EUR)</t>
  </si>
  <si>
    <t>Iš viso (be pagalbinių ir techninių darbuotojų)</t>
  </si>
  <si>
    <t>Pagalbiniai ir techniniai darbuotojai</t>
  </si>
  <si>
    <t>Pagrindinę funkciją atliekantys darbuotojai</t>
  </si>
  <si>
    <t>Uždirbtų pajamų dalis nuo visų įstaigos pajamų (neįskaičiuojant investicijų), proc.</t>
  </si>
  <si>
    <t>6.1. Produkto rodikliai</t>
  </si>
  <si>
    <t>6.3. Edukacinė veikla</t>
  </si>
  <si>
    <t>6.4. Rinkodara</t>
  </si>
  <si>
    <t>(parašas)</t>
  </si>
  <si>
    <t>Pajamos iš renginių organizavimo</t>
  </si>
  <si>
    <t>Pajamos iš parduodamų suvenyrų ir leidinių</t>
  </si>
  <si>
    <t>Išlaidos įstaigos išlaikymui (tūkst. EUR)</t>
  </si>
  <si>
    <t>6.2. Rezultato rodikliai (lankytojai)</t>
  </si>
  <si>
    <t>Pajamos iš suteiktų paslaugų ar parduotų prekių*</t>
  </si>
  <si>
    <t>*Pajamos iš suteiktų paslaugų ar parduotų prekių (tūkst. EUR)</t>
  </si>
  <si>
    <t>3.  Įstaigoje veikiančių kolektyvų, klubų, organizacijų dalyvių su specialiais poreikiais skaičius</t>
  </si>
  <si>
    <t xml:space="preserve">4. Įstaigos organizuotų renginių (spektaklių, koncertų, festivalių ir pan.) skaičius </t>
  </si>
  <si>
    <t xml:space="preserve">5. Įstaigos organizuotų savo kolektyvų ir atlikėjų pasirodymų skaičius </t>
  </si>
  <si>
    <t>5.1. Įstaigos organizuotų savo kolektyvų ir atlikėjų pasirodymų skaičius Lietuvoje</t>
  </si>
  <si>
    <t>5.1.1. Pasirodymų skaičius Vilniuje</t>
  </si>
  <si>
    <t>5.1.2. Pasirodymų skaičius kituose miestuose</t>
  </si>
  <si>
    <t>5.2. Įstaigos organizuotų savo kolektyvų ir atlikėjų pasirodymų skaičius užsienyje</t>
  </si>
  <si>
    <t xml:space="preserve">6. Įstaigos organizuotų kitų kolektyvų ir atlikėjų pasirodymų skaičius </t>
  </si>
  <si>
    <t xml:space="preserve">7. Įstaigos kolektyvų bendrų pasirodymų su kitomis įstaigomis skaičius </t>
  </si>
  <si>
    <t xml:space="preserve">8. Įstaigos organizuotų pasirodymų skaičius vaikams ir jaunimui </t>
  </si>
  <si>
    <t xml:space="preserve">9. Įstaigos kolektyvų parengtų naujų arba atnaujintų programų skaičius </t>
  </si>
  <si>
    <t xml:space="preserve">10. Įstaigos organizuotų savo kolektyvų ir atlikėjų nemokamų pasirodymų skaičius </t>
  </si>
  <si>
    <t xml:space="preserve">1. Lankytojų skaičius per metus įstaigos organizuotuose renginiuose </t>
  </si>
  <si>
    <t>6. Edukacinių užsiėmimų dalyvių su specialiais poreikias skaičius</t>
  </si>
  <si>
    <t>Uždirbamų pajamų dalis vienam etatui, neįskaičiuojant aptarnaujančio ir techninio personalo (EUR)</t>
  </si>
  <si>
    <t>PATVIRTINTA</t>
  </si>
  <si>
    <t>(VILNIAUS MIESTO SAVIVALDYBĖS ADMINISTRACIJOS</t>
  </si>
  <si>
    <t>KULTŪROS SKYRIAUS KURUOJAMŲ ĮSTAIGŲ VEIKLOS ATASKAITOS FORMA)</t>
  </si>
  <si>
    <t>Vilnius</t>
  </si>
  <si>
    <t>Vilniaus miesto savivaldybės administracijos Švietimo, kultūros</t>
  </si>
  <si>
    <t>ir sporto departamento Kultūros skyriaus vedėjo</t>
  </si>
  <si>
    <r>
      <rPr>
        <sz val="10"/>
        <color theme="1"/>
        <rFont val="Calibri"/>
        <family val="2"/>
        <charset val="186"/>
      </rPr>
      <t>*</t>
    </r>
    <r>
      <rPr>
        <sz val="10"/>
        <color theme="1"/>
        <rFont val="Calibri"/>
        <family val="2"/>
      </rPr>
      <t xml:space="preserve"> </t>
    </r>
    <r>
      <rPr>
        <sz val="10"/>
        <color theme="1"/>
        <rFont val="Calibri"/>
        <family val="2"/>
        <scheme val="minor"/>
      </rPr>
      <t xml:space="preserve">Edukacinis užsiėmimas – tai vienkartinė laike nepertraukiama veikla, kuria siekiama švietimo ir mokymosi tikslų. Skaičiuojamas, jei trunka 1 akademinę valandą ir daugiau. Įstaigos kolektyvų pasirodymas švietimo įstaigose nelaikomas edukaciniu užsiėmimu. </t>
    </r>
  </si>
  <si>
    <r>
      <t>1. Įgyvendinamų edukacinių</t>
    </r>
    <r>
      <rPr>
        <sz val="10"/>
        <color theme="1"/>
        <rFont val="Calibri"/>
        <family val="2"/>
        <charset val="186"/>
      </rPr>
      <t>*</t>
    </r>
    <r>
      <rPr>
        <sz val="10"/>
        <color theme="1"/>
        <rFont val="Calibri"/>
        <family val="2"/>
        <scheme val="minor"/>
      </rPr>
      <t xml:space="preserve"> užsiėmimų temų skaičius </t>
    </r>
  </si>
  <si>
    <t>2018 m. sausio 11 d. įsakymu Nr. A15-85/18(2.1.4E-KS3)</t>
  </si>
  <si>
    <t>BIUDŽETINĖS ĮSTAIGOS KIRTIMŲ KULTŪROS CENTRO 2019 METŲ VEIKLOS ATASKAITA</t>
  </si>
  <si>
    <t>1. Skatinti tarpkultūrinius mainus bei muzikos profesionalų dalijimąsi gerąja patirtimi, organizuojant rinktinių užsienio atlikėjų koncertus;</t>
  </si>
  <si>
    <t>2. Atnaujinti Kirtimų kultūros centro inventorių ir renovuoti patalpas;</t>
  </si>
  <si>
    <t>3. Kelti darbuotojų kvalifikaciją;</t>
  </si>
  <si>
    <t>4. Užtikrinti projektinį finansavimą;</t>
  </si>
  <si>
    <t>5. Plėsti partnerių organizacijų tinklą nacionaliniu ir tarptautiniu lygmeniu;</t>
  </si>
  <si>
    <t>6. Didinti įstaigos žinomumą (socialiniuose tinkluose ir įvairiuose žiniasklaidos kanaluose).</t>
  </si>
  <si>
    <t xml:space="preserve">1. Įstaigos veiklos 2019 metų prioritetai </t>
  </si>
  <si>
    <t>Direktorė Vilma Ramanauskienė</t>
  </si>
  <si>
    <r>
      <t xml:space="preserve">Pagrindinės veiklos produktai ir rezultatai. 
</t>
    </r>
    <r>
      <rPr>
        <u/>
        <sz val="10"/>
        <color theme="1"/>
        <rFont val="Calibri"/>
        <family val="2"/>
        <charset val="186"/>
        <scheme val="minor"/>
      </rPr>
      <t xml:space="preserve">1. Produkto rodikliai. </t>
    </r>
    <r>
      <rPr>
        <sz val="10"/>
        <color theme="1"/>
        <rFont val="Calibri"/>
        <family val="2"/>
        <scheme val="minor"/>
      </rPr>
      <t xml:space="preserve">2019 metais KKC nutraukė bendradarbiavimą su trim kolektyvais dėl kolektyvų veiklos ženklaus sumažėjimo ar visiško veiklos nutraukimo. Sudarytos naujos bendradarbiavimo sutartys su naujais 4 kolektyvais, todėl kolektyvų 2019 m. renginių Vilniuje bei užsienyje ženkliai padaugėjo, tačiau sumažėjo pasirodymų kituose Lietuvos miestuose. Įstaigos organizuotų renginių ir savo kolektyvų ir atlikėjų pasirodymų rodikliai taip pat padidėjo lyginant su suplanuotais rezultatais. 2019 metais centro kolektyvai dažniau nei buvo planuojama pasirodydavo vieni - su solo/individualiomis programomis. Dėl to, nors bendras įstaigų kolektyvų renginių skaičius viršija planuotą, bendrų su kt. įstaigomis renginių kiekis sumažėjo.  Minėti rezultatai priklauso nuo kolektyvų ir atlikėjų veiklos pobūdžio.  
</t>
    </r>
    <r>
      <rPr>
        <u/>
        <sz val="10"/>
        <color theme="1"/>
        <rFont val="Calibri"/>
        <family val="2"/>
        <charset val="186"/>
        <scheme val="minor"/>
      </rPr>
      <t>2. Rezultato rodikliai (lankytojai)</t>
    </r>
    <r>
      <rPr>
        <sz val="10"/>
        <color theme="1"/>
        <rFont val="Calibri"/>
        <family val="2"/>
        <scheme val="minor"/>
      </rPr>
      <t xml:space="preserve">. Visi planuoti rodikliai buvo pasiekti. Svarbu paminėti ryškiausią šių rodiklių augimą: lankytojų skaičius įstaigos kolektyvų ir atlikėjų pasirodymuose užsienyje ir lankytojų skaičius įstaigos organizuotuose savo kolektyvų ir atlikėjų nemokamuose pasirodymuose, šie rodikliai padidėjo dėl intensyvesnių bei efektyvesnių viešinimo strategijų naudojimo. Nors buvo suorganizuota nežymiai mažiau renginių skirtų vaikams bei mokiniams, tačiau lankytojų skaičius ženkliai išaugo dėl taikomų šiuolaikiškų bei patrauklių viešinimo priemonių (reklamos viešajame transporte, radijo stotyse), taip pat aktyviai bendradarbiauta su mokyklomis bei dienos centru "Padėk pritapti". 2019 m. įstaigos organizuotų renginių padaugėjo, tačiau atkreiptinas dėmesys, kad lankytojų skaičius neišaugo, kaip planuota plane. Tai galimai įtakojo nišinis organizuojamų renginių turinys bei jau susiformavusi auditorija.  
</t>
    </r>
    <r>
      <rPr>
        <u/>
        <sz val="10"/>
        <color theme="1"/>
        <rFont val="Calibri"/>
        <family val="2"/>
        <charset val="186"/>
        <scheme val="minor"/>
      </rPr>
      <t>3. Edukacinė veikla</t>
    </r>
    <r>
      <rPr>
        <sz val="10"/>
        <color theme="1"/>
        <rFont val="Calibri"/>
        <family val="2"/>
        <scheme val="minor"/>
      </rPr>
      <t xml:space="preserve">. Žmonėms su specialiais poreikiais rodikliai buvo įgyvendinti pagal planą. Likusius edukacinių užsiėmimų rodiklius, tokius kaip užsiėmimų temų skaičius, užsiėmimų skaičius bei dalyvių skaičius pavyko įgyvendinti iš dalies dėl pasikeitusių įstaigos projektų apimčių skirtų edukacinei veiklai. 
</t>
    </r>
    <r>
      <rPr>
        <u/>
        <sz val="10"/>
        <color theme="1"/>
        <rFont val="Calibri"/>
        <family val="2"/>
        <charset val="186"/>
        <scheme val="minor"/>
      </rPr>
      <t xml:space="preserve">4. Rinkodara. </t>
    </r>
    <r>
      <rPr>
        <sz val="10"/>
        <color theme="1"/>
        <rFont val="Calibri"/>
        <family val="2"/>
        <scheme val="minor"/>
      </rPr>
      <t>Visi rodikliai buvo pasiekti ir viršyti. Ženkliai viršytas gerbėjų ir sekėjų skaičius įstaigos socialiniuose tikluose dėl aktyvaus renginių bei projektų viešinimo šiais kanalais. Buvo atliktas planuotas rinkos tyrimas, leisiantis padidinti lankytojų skaičių bei padėsiantis labiau suprasti įstaigos lankytojų poreikius.</t>
    </r>
  </si>
  <si>
    <t xml:space="preserve">1. Didžioji dalis 2019 m. Kirtimų kultūros centro veiklos plane numatytų rodiklių buvo pasiekta ir viršyta. 
2. 2019 m. sudarytos naujos bendradarbiavimo sutartys ir prie KKC kolektyvų prisijungė 4 žinomi kolektyvai Vilniaus muzikinėje scenoje, aktyviai savo kūrybą pristatantys Lietuvoje ir užsienyje. 
3. 2019 m. vaikams ir jaunimui skirtų renginių skaičius buvo šiek tiek mažesnis bei juos aplankė tik nežymiai mažiau žmonių nei buvo numatyta plane. Mažesnį nei planuota edukacinių užsiėmimų skaičių lėmė pasikeitę įstaigos įgyvendinami projektai.
4. Nepaisant to, kad neįvyko keli iki šiol organizuojami projektai, 2019 m. įgyvendinti 2 nauji projektai, kurie atnaujino įstaigos organizuojamų renginių pasiūlą bei prisidėjo prie naujos auditorijos plėtimo. Į projektus įtraukti nauji menininkai paįvairina iki šiol centro pristatomas meno disciplinas, įtraukiant daugiau vizualaus meno kūrėjų.  
5. Rodikliai, susiję su mėgėjų meno veikla buvo įgyvendinti kaip planuota ir kai kurie viršijo planą dėl aktyvesnio mėgėjų meno renginių organizavimo bei jų viešinimo.  </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</si>
</sst>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charset val="186"/>
      <scheme val="minor"/>
    </font>
    <font>
      <b/>
      <sz val="11"/>
      <color theme="1"/>
      <name val="Calibri"/>
      <family val="2"/>
      <charset val="186"/>
      <scheme val="minor"/>
    </font>
    <font>
      <sz val="10"/>
      <color theme="1"/>
      <name val="Calibri"/>
      <family val="2"/>
      <charset val="186"/>
      <scheme val="minor"/>
    </font>
    <font>
      <sz val="9"/>
      <color theme="1"/>
      <name val="Calibri"/>
      <family val="2"/>
      <charset val="186"/>
      <scheme val="minor"/>
    </font>
    <font>
      <sz val="12"/>
      <color theme="1"/>
      <name val="Times New Roman"/>
      <family val="1"/>
      <charset val="186"/>
    </font>
    <font>
      <sz val="10"/>
      <color theme="1"/>
      <name val="Calibri"/>
      <family val="2"/>
      <charset val="186"/>
    </font>
    <font>
      <sz val="9"/>
      <color indexed="81"/>
      <name val="Tahoma"/>
      <family val="2"/>
      <charset val="186"/>
    </font>
    <font>
      <b/>
      <sz val="9"/>
      <color indexed="81"/>
      <name val="Tahoma"/>
      <family val="2"/>
      <charset val="186"/>
    </font>
    <font>
      <b/>
      <sz val="11"/>
      <color theme="1"/>
      <name val="Calibri"/>
      <family val="2"/>
      <charset val="186"/>
    </font>
    <font>
      <sz val="10"/>
      <color theme="1"/>
      <name val="Calibri"/>
      <family val="2"/>
      <scheme val="minor"/>
    </font>
    <font>
      <b/>
      <i/>
      <sz val="10"/>
      <color theme="1"/>
      <name val="Calibri"/>
      <family val="2"/>
      <scheme val="minor"/>
    </font>
    <font>
      <b/>
      <sz val="10"/>
      <color theme="1"/>
      <name val="Calibri"/>
      <family val="2"/>
      <scheme val="minor"/>
    </font>
    <font>
      <i/>
      <sz val="10"/>
      <color theme="1"/>
      <name val="Calibri"/>
      <family val="2"/>
      <scheme val="minor"/>
    </font>
    <font>
      <b/>
      <sz val="10"/>
      <color theme="1"/>
      <name val="Calibri"/>
      <family val="2"/>
      <charset val="186"/>
      <scheme val="minor"/>
    </font>
    <font>
      <sz val="10"/>
      <color theme="1"/>
      <name val="Calibri"/>
      <family val="2"/>
    </font>
    <font>
      <sz val="10"/>
      <name val="Calibri"/>
      <family val="2"/>
      <scheme val="minor"/>
    </font>
    <font>
      <sz val="10"/>
      <name val="Calibri"/>
      <family val="2"/>
      <charset val="186"/>
      <scheme val="minor"/>
    </font>
    <font>
      <u/>
      <sz val="10"/>
      <color theme="1"/>
      <name val="Calibri"/>
      <family val="2"/>
      <charset val="186"/>
      <scheme val="minor"/>
    </font>
  </fonts>
  <fills count="6">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s>
  <cellStyleXfs count="1">
    <xf numFmtId="0" fontId="0" fillId="0" borderId="0"/>
  </cellStyleXfs>
  <cellXfs count="131">
    <xf numFmtId="0" fontId="0" fillId="0" borderId="0" xfId="0"/>
    <xf numFmtId="0" fontId="0" fillId="0" borderId="0" xfId="0" applyAlignment="1">
      <alignment vertical="center"/>
    </xf>
    <xf numFmtId="0" fontId="0" fillId="0" borderId="0" xfId="0" applyBorder="1" applyAlignment="1">
      <alignment vertical="top"/>
    </xf>
    <xf numFmtId="0" fontId="2" fillId="0" borderId="1" xfId="0" applyFont="1" applyBorder="1" applyAlignment="1">
      <alignment horizontal="center" vertical="center" wrapText="1"/>
    </xf>
    <xf numFmtId="0" fontId="11" fillId="4" borderId="1" xfId="0" applyFont="1" applyFill="1" applyBorder="1" applyAlignment="1">
      <alignment horizontal="center" vertical="center" wrapText="1"/>
    </xf>
    <xf numFmtId="0" fontId="0" fillId="0" borderId="0" xfId="0" applyAlignment="1">
      <alignment horizontal="left"/>
    </xf>
    <xf numFmtId="0" fontId="2" fillId="5" borderId="1" xfId="0" applyFont="1" applyFill="1" applyBorder="1" applyAlignment="1">
      <alignment horizontal="center" vertical="center" wrapText="1"/>
    </xf>
    <xf numFmtId="0" fontId="15" fillId="0" borderId="1" xfId="0" applyFont="1" applyBorder="1" applyAlignment="1">
      <alignment horizontal="center" vertical="center"/>
    </xf>
    <xf numFmtId="0" fontId="9" fillId="5" borderId="2" xfId="0" applyFont="1" applyFill="1" applyBorder="1" applyAlignment="1">
      <alignment horizontal="left"/>
    </xf>
    <xf numFmtId="0" fontId="9" fillId="5" borderId="3" xfId="0" applyFont="1" applyFill="1" applyBorder="1" applyAlignment="1">
      <alignment horizontal="left"/>
    </xf>
    <xf numFmtId="0" fontId="9" fillId="5" borderId="4" xfId="0" applyFont="1" applyFill="1" applyBorder="1" applyAlignment="1">
      <alignment horizontal="left"/>
    </xf>
    <xf numFmtId="0" fontId="0" fillId="5" borderId="0" xfId="0" applyFill="1"/>
    <xf numFmtId="0" fontId="2" fillId="5" borderId="1" xfId="0" applyFont="1" applyFill="1" applyBorder="1" applyAlignment="1">
      <alignment horizontal="center" vertical="top"/>
    </xf>
    <xf numFmtId="0" fontId="9" fillId="5" borderId="1" xfId="0" applyFont="1" applyFill="1" applyBorder="1" applyAlignment="1">
      <alignment horizontal="center" vertical="top"/>
    </xf>
    <xf numFmtId="0" fontId="9" fillId="5" borderId="1" xfId="0" applyFont="1" applyFill="1" applyBorder="1" applyAlignment="1">
      <alignment horizontal="center"/>
    </xf>
    <xf numFmtId="0" fontId="15" fillId="5" borderId="1" xfId="0" applyFont="1" applyFill="1" applyBorder="1" applyAlignment="1">
      <alignment horizontal="center" vertical="center"/>
    </xf>
    <xf numFmtId="0" fontId="15" fillId="5" borderId="1" xfId="0" applyFont="1" applyFill="1" applyBorder="1" applyAlignment="1">
      <alignment horizontal="center"/>
    </xf>
    <xf numFmtId="0" fontId="16" fillId="5" borderId="1" xfId="0" applyFont="1" applyFill="1" applyBorder="1" applyAlignment="1">
      <alignment horizontal="center" vertical="center" wrapText="1"/>
    </xf>
    <xf numFmtId="0" fontId="2" fillId="5" borderId="5" xfId="0" applyFont="1" applyFill="1" applyBorder="1" applyAlignment="1">
      <alignment horizontal="center" vertical="center" wrapText="1"/>
    </xf>
    <xf numFmtId="0" fontId="11" fillId="4" borderId="1" xfId="0" applyFont="1" applyFill="1" applyBorder="1" applyAlignment="1">
      <alignment horizontal="center" vertical="center" wrapText="1"/>
    </xf>
    <xf numFmtId="0" fontId="11" fillId="0" borderId="0" xfId="0" applyFont="1" applyFill="1" applyBorder="1" applyAlignment="1">
      <alignment horizontal="center" vertical="center"/>
    </xf>
    <xf numFmtId="0" fontId="11" fillId="0" borderId="1"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11" fillId="0" borderId="0" xfId="0" applyFont="1" applyFill="1" applyBorder="1" applyAlignment="1">
      <alignment horizontal="center" vertical="center" wrapText="1"/>
    </xf>
    <xf numFmtId="0" fontId="3" fillId="0" borderId="0" xfId="0" applyFont="1" applyFill="1" applyBorder="1" applyAlignment="1">
      <alignment horizontal="center" vertical="center" wrapText="1"/>
    </xf>
    <xf numFmtId="0" fontId="9" fillId="0" borderId="1" xfId="0" applyFont="1" applyFill="1" applyBorder="1" applyAlignment="1">
      <alignment horizontal="center" vertical="center" wrapText="1"/>
    </xf>
    <xf numFmtId="0" fontId="2" fillId="4" borderId="10" xfId="0" applyFont="1" applyFill="1" applyBorder="1" applyAlignment="1">
      <alignment horizontal="center" vertical="center" wrapText="1"/>
    </xf>
    <xf numFmtId="0" fontId="11" fillId="4" borderId="11" xfId="0" applyFont="1" applyFill="1" applyBorder="1" applyAlignment="1">
      <alignment horizontal="center" vertical="center" wrapText="1"/>
    </xf>
    <xf numFmtId="0" fontId="2" fillId="4" borderId="5" xfId="0" applyFont="1" applyFill="1" applyBorder="1" applyAlignment="1">
      <alignment horizontal="center" vertical="center" wrapText="1"/>
    </xf>
    <xf numFmtId="0" fontId="11" fillId="4" borderId="5" xfId="0" applyFont="1" applyFill="1" applyBorder="1" applyAlignment="1">
      <alignment horizontal="center" vertical="center" wrapText="1"/>
    </xf>
    <xf numFmtId="0" fontId="2" fillId="4" borderId="1" xfId="0" applyFont="1" applyFill="1" applyBorder="1" applyAlignment="1">
      <alignment horizontal="center" vertical="center" wrapText="1"/>
    </xf>
    <xf numFmtId="0" fontId="11" fillId="4" borderId="1" xfId="0" applyFont="1" applyFill="1" applyBorder="1" applyAlignment="1">
      <alignment horizontal="center" vertical="center"/>
    </xf>
    <xf numFmtId="0" fontId="2" fillId="4" borderId="1" xfId="0" applyFont="1" applyFill="1" applyBorder="1" applyAlignment="1">
      <alignment horizontal="center" vertical="center"/>
    </xf>
    <xf numFmtId="0" fontId="9" fillId="4" borderId="1" xfId="0" applyFont="1" applyFill="1" applyBorder="1" applyAlignment="1">
      <alignment horizontal="center" vertical="center" wrapText="1"/>
    </xf>
    <xf numFmtId="0" fontId="3" fillId="4" borderId="1" xfId="0" applyFont="1" applyFill="1" applyBorder="1" applyAlignment="1">
      <alignment horizontal="center" vertical="center" wrapText="1"/>
    </xf>
    <xf numFmtId="0" fontId="9" fillId="0" borderId="1" xfId="0" applyFont="1" applyFill="1" applyBorder="1" applyAlignment="1">
      <alignment horizontal="center"/>
    </xf>
    <xf numFmtId="0" fontId="2" fillId="5" borderId="1" xfId="0" applyFont="1" applyFill="1" applyBorder="1" applyAlignment="1">
      <alignment horizontal="center" vertical="center"/>
    </xf>
    <xf numFmtId="0" fontId="16" fillId="5" borderId="1" xfId="0" applyFont="1" applyFill="1" applyBorder="1" applyAlignment="1">
      <alignment horizontal="center" vertical="center"/>
    </xf>
    <xf numFmtId="0" fontId="11" fillId="5" borderId="0" xfId="0" applyFont="1" applyFill="1"/>
    <xf numFmtId="0" fontId="11" fillId="0" borderId="0" xfId="0" applyFont="1" applyFill="1"/>
    <xf numFmtId="0" fontId="9" fillId="0" borderId="0" xfId="0" applyFont="1" applyAlignment="1">
      <alignment horizontal="center" vertical="center"/>
    </xf>
    <xf numFmtId="0" fontId="0" fillId="0" borderId="0" xfId="0" applyAlignment="1">
      <alignment horizontal="left"/>
    </xf>
    <xf numFmtId="0" fontId="9" fillId="3" borderId="1" xfId="0" applyFont="1" applyFill="1" applyBorder="1" applyAlignment="1">
      <alignment horizontal="left" vertical="top" wrapText="1"/>
    </xf>
    <xf numFmtId="0" fontId="9" fillId="3" borderId="1" xfId="0" applyFont="1" applyFill="1" applyBorder="1" applyAlignment="1">
      <alignment horizontal="left" vertical="center" wrapText="1"/>
    </xf>
    <xf numFmtId="0" fontId="9" fillId="3" borderId="2" xfId="0" applyFont="1" applyFill="1" applyBorder="1" applyAlignment="1">
      <alignment horizontal="left" vertical="top" wrapText="1"/>
    </xf>
    <xf numFmtId="0" fontId="9" fillId="3" borderId="3" xfId="0" applyFont="1" applyFill="1" applyBorder="1" applyAlignment="1">
      <alignment horizontal="left" vertical="top" wrapText="1"/>
    </xf>
    <xf numFmtId="0" fontId="9" fillId="3" borderId="4" xfId="0" applyFont="1" applyFill="1" applyBorder="1" applyAlignment="1">
      <alignment horizontal="left" vertical="top" wrapText="1"/>
    </xf>
    <xf numFmtId="0" fontId="11" fillId="4" borderId="5" xfId="0" applyFont="1" applyFill="1" applyBorder="1" applyAlignment="1">
      <alignment horizontal="center" vertical="center" wrapText="1"/>
    </xf>
    <xf numFmtId="0" fontId="11" fillId="4" borderId="10" xfId="0" applyFont="1" applyFill="1" applyBorder="1" applyAlignment="1">
      <alignment horizontal="center" vertical="center" wrapText="1"/>
    </xf>
    <xf numFmtId="0" fontId="11" fillId="4" borderId="12" xfId="0" applyFont="1" applyFill="1" applyBorder="1" applyAlignment="1">
      <alignment horizontal="center" vertical="center" wrapText="1"/>
    </xf>
    <xf numFmtId="0" fontId="2" fillId="4" borderId="5" xfId="0" applyFont="1" applyFill="1" applyBorder="1" applyAlignment="1">
      <alignment horizontal="center" vertical="center" wrapText="1"/>
    </xf>
    <xf numFmtId="0" fontId="2" fillId="4" borderId="12" xfId="0" applyFont="1" applyFill="1" applyBorder="1" applyAlignment="1">
      <alignment horizontal="center" vertical="center" wrapText="1"/>
    </xf>
    <xf numFmtId="0" fontId="13" fillId="4" borderId="1" xfId="0" applyFont="1" applyFill="1" applyBorder="1" applyAlignment="1">
      <alignment horizontal="right" vertical="top" wrapText="1"/>
    </xf>
    <xf numFmtId="0" fontId="2" fillId="4" borderId="10" xfId="0" applyFont="1" applyFill="1" applyBorder="1" applyAlignment="1">
      <alignment horizontal="center" vertical="center" wrapText="1"/>
    </xf>
    <xf numFmtId="0" fontId="10" fillId="4" borderId="2" xfId="0" applyFont="1" applyFill="1" applyBorder="1" applyAlignment="1">
      <alignment horizontal="center" vertical="center" wrapText="1"/>
    </xf>
    <xf numFmtId="0" fontId="10" fillId="4" borderId="3" xfId="0" applyFont="1" applyFill="1" applyBorder="1" applyAlignment="1">
      <alignment horizontal="center" vertical="center" wrapText="1"/>
    </xf>
    <xf numFmtId="0" fontId="10" fillId="4" borderId="4" xfId="0" applyFont="1" applyFill="1" applyBorder="1" applyAlignment="1">
      <alignment horizontal="center" vertical="center" wrapText="1"/>
    </xf>
    <xf numFmtId="0" fontId="11" fillId="4" borderId="2" xfId="0" applyFont="1" applyFill="1" applyBorder="1" applyAlignment="1">
      <alignment horizontal="center" vertical="center" wrapText="1"/>
    </xf>
    <xf numFmtId="0" fontId="11" fillId="4" borderId="3" xfId="0" applyFont="1" applyFill="1" applyBorder="1" applyAlignment="1">
      <alignment horizontal="center" vertical="center" wrapText="1"/>
    </xf>
    <xf numFmtId="0" fontId="11" fillId="4" borderId="4" xfId="0" applyFont="1" applyFill="1" applyBorder="1" applyAlignment="1">
      <alignment horizontal="center" vertical="center" wrapText="1"/>
    </xf>
    <xf numFmtId="0" fontId="11" fillId="4" borderId="1" xfId="0" applyFont="1" applyFill="1" applyBorder="1" applyAlignment="1">
      <alignment horizontal="center" vertical="center" wrapText="1"/>
    </xf>
    <xf numFmtId="0" fontId="2" fillId="3" borderId="2" xfId="0" applyFont="1" applyFill="1" applyBorder="1" applyAlignment="1">
      <alignment horizontal="left" vertical="top" wrapText="1"/>
    </xf>
    <xf numFmtId="0" fontId="2" fillId="3" borderId="3" xfId="0" applyFont="1" applyFill="1" applyBorder="1" applyAlignment="1">
      <alignment horizontal="left" vertical="top" wrapText="1"/>
    </xf>
    <xf numFmtId="0" fontId="2" fillId="3" borderId="4" xfId="0" applyFont="1" applyFill="1" applyBorder="1" applyAlignment="1">
      <alignment horizontal="left" vertical="top" wrapText="1"/>
    </xf>
    <xf numFmtId="0" fontId="11" fillId="4" borderId="7" xfId="0" applyFont="1" applyFill="1" applyBorder="1" applyAlignment="1">
      <alignment horizontal="center" vertical="center" wrapText="1"/>
    </xf>
    <xf numFmtId="0" fontId="11" fillId="4" borderId="8" xfId="0" applyFont="1" applyFill="1" applyBorder="1" applyAlignment="1">
      <alignment horizontal="center" vertical="center" wrapText="1"/>
    </xf>
    <xf numFmtId="0" fontId="11" fillId="4" borderId="9" xfId="0" applyFont="1" applyFill="1" applyBorder="1" applyAlignment="1">
      <alignment horizontal="center" vertical="center" wrapText="1"/>
    </xf>
    <xf numFmtId="0" fontId="11" fillId="4" borderId="6" xfId="0" applyFont="1" applyFill="1" applyBorder="1" applyAlignment="1">
      <alignment horizontal="center" vertical="center" wrapText="1"/>
    </xf>
    <xf numFmtId="0" fontId="11" fillId="4" borderId="14" xfId="0" applyFont="1" applyFill="1" applyBorder="1" applyAlignment="1">
      <alignment horizontal="center" vertical="center" wrapText="1"/>
    </xf>
    <xf numFmtId="0" fontId="11" fillId="4" borderId="13" xfId="0" applyFont="1" applyFill="1" applyBorder="1" applyAlignment="1">
      <alignment horizontal="center" vertical="center" wrapText="1"/>
    </xf>
    <xf numFmtId="0" fontId="2" fillId="3" borderId="1" xfId="0" applyFont="1" applyFill="1" applyBorder="1" applyAlignment="1">
      <alignment horizontal="left" vertical="top" wrapText="1"/>
    </xf>
    <xf numFmtId="0" fontId="2" fillId="3" borderId="2" xfId="0" applyFont="1" applyFill="1" applyBorder="1" applyAlignment="1">
      <alignment horizontal="left" vertical="top" wrapText="1" indent="2"/>
    </xf>
    <xf numFmtId="0" fontId="2" fillId="3" borderId="3" xfId="0" applyFont="1" applyFill="1" applyBorder="1" applyAlignment="1">
      <alignment horizontal="left" vertical="top" wrapText="1" indent="2"/>
    </xf>
    <xf numFmtId="0" fontId="2" fillId="3" borderId="4" xfId="0" applyFont="1" applyFill="1" applyBorder="1" applyAlignment="1">
      <alignment horizontal="left" vertical="top" wrapText="1" indent="2"/>
    </xf>
    <xf numFmtId="0" fontId="2" fillId="3" borderId="2" xfId="0" applyFont="1" applyFill="1" applyBorder="1" applyAlignment="1">
      <alignment horizontal="left" vertical="top" wrapText="1" indent="4"/>
    </xf>
    <xf numFmtId="0" fontId="2" fillId="3" borderId="3" xfId="0" applyFont="1" applyFill="1" applyBorder="1" applyAlignment="1">
      <alignment horizontal="left" vertical="top" wrapText="1" indent="4"/>
    </xf>
    <xf numFmtId="0" fontId="2" fillId="3" borderId="4" xfId="0" applyFont="1" applyFill="1" applyBorder="1" applyAlignment="1">
      <alignment horizontal="left" vertical="top" wrapText="1" indent="4"/>
    </xf>
    <xf numFmtId="0" fontId="0" fillId="0" borderId="3" xfId="0" applyBorder="1" applyAlignment="1">
      <alignment horizontal="center"/>
    </xf>
    <xf numFmtId="0" fontId="11" fillId="0" borderId="0" xfId="0" applyFont="1" applyAlignment="1">
      <alignment horizontal="center"/>
    </xf>
    <xf numFmtId="0" fontId="13" fillId="0" borderId="0" xfId="0" applyFont="1" applyAlignment="1">
      <alignment horizontal="center"/>
    </xf>
    <xf numFmtId="0" fontId="9" fillId="0" borderId="0" xfId="0" applyFont="1" applyAlignment="1">
      <alignment horizontal="center" vertical="top" wrapText="1"/>
    </xf>
    <xf numFmtId="14" fontId="9" fillId="0" borderId="0" xfId="0" applyNumberFormat="1" applyFont="1" applyAlignment="1">
      <alignment horizontal="center" vertical="center"/>
    </xf>
    <xf numFmtId="0" fontId="4" fillId="0" borderId="6" xfId="0" applyFont="1" applyBorder="1" applyAlignment="1">
      <alignment horizontal="center"/>
    </xf>
    <xf numFmtId="0" fontId="1" fillId="2" borderId="2" xfId="0" applyFont="1" applyFill="1" applyBorder="1" applyAlignment="1">
      <alignment horizontal="left"/>
    </xf>
    <xf numFmtId="0" fontId="1" fillId="2" borderId="3" xfId="0" applyFont="1" applyFill="1" applyBorder="1" applyAlignment="1">
      <alignment horizontal="left"/>
    </xf>
    <xf numFmtId="0" fontId="1" fillId="2" borderId="4" xfId="0" applyFont="1" applyFill="1" applyBorder="1" applyAlignment="1">
      <alignment horizontal="left"/>
    </xf>
    <xf numFmtId="0" fontId="3" fillId="0" borderId="8" xfId="0" applyFont="1" applyFill="1" applyBorder="1" applyAlignment="1">
      <alignment horizontal="center"/>
    </xf>
    <xf numFmtId="0" fontId="11" fillId="0" borderId="0" xfId="0" applyFont="1" applyFill="1" applyBorder="1" applyAlignment="1">
      <alignment horizontal="center" vertical="center"/>
    </xf>
    <xf numFmtId="0" fontId="9" fillId="3" borderId="1" xfId="0" applyFont="1" applyFill="1" applyBorder="1" applyAlignment="1">
      <alignment horizontal="left"/>
    </xf>
    <xf numFmtId="0" fontId="8" fillId="2" borderId="1" xfId="0" applyFont="1" applyFill="1" applyBorder="1" applyAlignment="1">
      <alignment horizontal="left"/>
    </xf>
    <xf numFmtId="0" fontId="15" fillId="3" borderId="1" xfId="0" applyFont="1" applyFill="1" applyBorder="1" applyAlignment="1">
      <alignment horizontal="left"/>
    </xf>
    <xf numFmtId="0" fontId="1" fillId="4" borderId="1" xfId="0" applyFont="1" applyFill="1" applyBorder="1" applyAlignment="1">
      <alignment horizontal="left"/>
    </xf>
    <xf numFmtId="0" fontId="3" fillId="0" borderId="0" xfId="0" applyFont="1" applyFill="1" applyBorder="1" applyAlignment="1">
      <alignment horizontal="center" vertical="center" wrapText="1"/>
    </xf>
    <xf numFmtId="0" fontId="1" fillId="4" borderId="2" xfId="0" applyFont="1" applyFill="1" applyBorder="1" applyAlignment="1">
      <alignment horizontal="left" vertical="center"/>
    </xf>
    <xf numFmtId="0" fontId="1" fillId="4" borderId="3" xfId="0" applyFont="1" applyFill="1" applyBorder="1" applyAlignment="1">
      <alignment horizontal="left" vertical="center"/>
    </xf>
    <xf numFmtId="0" fontId="1" fillId="4" borderId="4" xfId="0" applyFont="1" applyFill="1" applyBorder="1" applyAlignment="1">
      <alignment horizontal="left" vertical="center"/>
    </xf>
    <xf numFmtId="0" fontId="2" fillId="3" borderId="7" xfId="0" applyFont="1" applyFill="1" applyBorder="1" applyAlignment="1">
      <alignment horizontal="left" vertical="top" wrapText="1"/>
    </xf>
    <xf numFmtId="0" fontId="2" fillId="3" borderId="8" xfId="0" applyFont="1" applyFill="1" applyBorder="1" applyAlignment="1">
      <alignment horizontal="left" vertical="top" wrapText="1"/>
    </xf>
    <xf numFmtId="0" fontId="2" fillId="3" borderId="9" xfId="0" applyFont="1" applyFill="1" applyBorder="1" applyAlignment="1">
      <alignment horizontal="left" vertical="top" wrapText="1"/>
    </xf>
    <xf numFmtId="0" fontId="3" fillId="0" borderId="3" xfId="0" applyFont="1" applyBorder="1" applyAlignment="1">
      <alignment horizontal="center" vertical="top" wrapText="1"/>
    </xf>
    <xf numFmtId="0" fontId="1" fillId="2" borderId="1" xfId="0" applyFont="1" applyFill="1" applyBorder="1" applyAlignment="1">
      <alignment horizontal="center" vertical="center" wrapText="1"/>
    </xf>
    <xf numFmtId="0" fontId="11" fillId="4" borderId="5" xfId="0" applyFont="1" applyFill="1" applyBorder="1" applyAlignment="1">
      <alignment horizontal="center" vertical="center"/>
    </xf>
    <xf numFmtId="0" fontId="11" fillId="4" borderId="12" xfId="0" applyFont="1" applyFill="1" applyBorder="1" applyAlignment="1">
      <alignment horizontal="center" vertical="center"/>
    </xf>
    <xf numFmtId="0" fontId="3" fillId="0" borderId="0" xfId="0" applyFont="1" applyFill="1" applyAlignment="1">
      <alignment horizontal="center"/>
    </xf>
    <xf numFmtId="0" fontId="1" fillId="0" borderId="0" xfId="0" applyFont="1" applyFill="1" applyBorder="1" applyAlignment="1">
      <alignment horizontal="center"/>
    </xf>
    <xf numFmtId="0" fontId="3" fillId="0" borderId="0" xfId="0" applyFont="1" applyBorder="1" applyAlignment="1">
      <alignment horizontal="center" vertical="top"/>
    </xf>
    <xf numFmtId="0" fontId="0" fillId="0" borderId="11" xfId="0" applyFill="1" applyBorder="1" applyAlignment="1">
      <alignment horizontal="center"/>
    </xf>
    <xf numFmtId="0" fontId="3" fillId="0" borderId="3" xfId="0" applyFont="1" applyBorder="1" applyAlignment="1">
      <alignment horizontal="center" vertical="top"/>
    </xf>
    <xf numFmtId="0" fontId="2" fillId="0" borderId="2" xfId="0" applyFont="1" applyFill="1" applyBorder="1" applyAlignment="1">
      <alignment horizontal="left" vertical="top"/>
    </xf>
    <xf numFmtId="0" fontId="2" fillId="0" borderId="3" xfId="0" applyFont="1" applyFill="1" applyBorder="1" applyAlignment="1">
      <alignment horizontal="left" vertical="top"/>
    </xf>
    <xf numFmtId="0" fontId="2" fillId="0" borderId="4" xfId="0" applyFont="1" applyFill="1" applyBorder="1" applyAlignment="1">
      <alignment horizontal="left" vertical="top"/>
    </xf>
    <xf numFmtId="0" fontId="1" fillId="4" borderId="1" xfId="0" applyFont="1" applyFill="1" applyBorder="1" applyAlignment="1">
      <alignment horizontal="center" wrapText="1"/>
    </xf>
    <xf numFmtId="0" fontId="9" fillId="3" borderId="1" xfId="0" applyFont="1" applyFill="1" applyBorder="1" applyAlignment="1">
      <alignment horizontal="left" vertical="top"/>
    </xf>
    <xf numFmtId="0" fontId="2" fillId="3" borderId="1" xfId="0" applyFont="1" applyFill="1" applyBorder="1" applyAlignment="1">
      <alignment vertical="top" wrapText="1"/>
    </xf>
    <xf numFmtId="0" fontId="9" fillId="3" borderId="1" xfId="0" applyFont="1" applyFill="1" applyBorder="1" applyAlignment="1">
      <alignment vertical="top" wrapText="1"/>
    </xf>
    <xf numFmtId="0" fontId="0" fillId="0" borderId="3" xfId="0" applyBorder="1" applyAlignment="1">
      <alignment horizontal="center" vertical="top" wrapText="1"/>
    </xf>
    <xf numFmtId="0" fontId="3" fillId="0" borderId="3" xfId="0" applyFont="1" applyFill="1" applyBorder="1" applyAlignment="1">
      <alignment horizontal="center" wrapText="1"/>
    </xf>
    <xf numFmtId="0" fontId="9" fillId="5" borderId="7" xfId="0" applyFont="1" applyFill="1" applyBorder="1" applyAlignment="1">
      <alignment horizontal="left" vertical="center" wrapText="1"/>
    </xf>
    <xf numFmtId="0" fontId="9" fillId="5" borderId="8" xfId="0" applyFont="1" applyFill="1" applyBorder="1" applyAlignment="1">
      <alignment horizontal="left" vertical="center" wrapText="1"/>
    </xf>
    <xf numFmtId="0" fontId="9" fillId="5" borderId="9" xfId="0" applyFont="1" applyFill="1" applyBorder="1" applyAlignment="1">
      <alignment horizontal="left" vertical="center" wrapText="1"/>
    </xf>
    <xf numFmtId="0" fontId="9" fillId="5" borderId="13" xfId="0" applyFont="1" applyFill="1" applyBorder="1" applyAlignment="1">
      <alignment horizontal="left" vertical="center" wrapText="1"/>
    </xf>
    <xf numFmtId="0" fontId="9" fillId="5" borderId="6" xfId="0" applyFont="1" applyFill="1" applyBorder="1" applyAlignment="1">
      <alignment horizontal="left" vertical="center" wrapText="1"/>
    </xf>
    <xf numFmtId="0" fontId="9" fillId="5" borderId="14" xfId="0" applyFont="1" applyFill="1" applyBorder="1" applyAlignment="1">
      <alignment horizontal="left" vertical="center" wrapText="1"/>
    </xf>
    <xf numFmtId="0" fontId="12" fillId="0" borderId="0" xfId="0" applyFont="1" applyAlignment="1">
      <alignment horizontal="center"/>
    </xf>
    <xf numFmtId="0" fontId="0" fillId="0" borderId="0" xfId="0" applyAlignment="1">
      <alignment horizontal="center"/>
    </xf>
    <xf numFmtId="0" fontId="2" fillId="0" borderId="1" xfId="0" applyFont="1" applyFill="1" applyBorder="1" applyAlignment="1">
      <alignment horizontal="left" vertical="top" wrapText="1"/>
    </xf>
    <xf numFmtId="0" fontId="2" fillId="0" borderId="1" xfId="0" applyFont="1" applyFill="1" applyBorder="1" applyAlignment="1">
      <alignment horizontal="left" vertical="top"/>
    </xf>
    <xf numFmtId="0" fontId="1" fillId="4" borderId="1" xfId="0" applyFont="1" applyFill="1" applyBorder="1" applyAlignment="1">
      <alignment horizontal="center"/>
    </xf>
    <xf numFmtId="0" fontId="9" fillId="5" borderId="11" xfId="0" applyFont="1" applyFill="1" applyBorder="1" applyAlignment="1">
      <alignment horizontal="left" vertical="center" wrapText="1"/>
    </xf>
    <xf numFmtId="0" fontId="9" fillId="5" borderId="0" xfId="0" applyFont="1" applyFill="1" applyBorder="1" applyAlignment="1">
      <alignment horizontal="left" vertical="center" wrapText="1"/>
    </xf>
    <xf numFmtId="0" fontId="9" fillId="5" borderId="15" xfId="0" applyFont="1" applyFill="1" applyBorder="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106"/>
  <sheetViews>
    <sheetView tabSelected="1" zoomScaleNormal="100" workbookViewId="0">
      <selection activeCell="D108" sqref="D108"/>
    </sheetView>
  </sheetViews>
  <sheetFormatPr defaultRowHeight="14.4" x14ac:dyDescent="0.3"/>
  <cols>
    <col min="1" max="1" width="12.5546875" customWidth="1"/>
    <col min="2" max="2" width="12.33203125" customWidth="1"/>
    <col min="3" max="3" width="11.5546875" customWidth="1"/>
    <col min="4" max="4" width="11.88671875" customWidth="1"/>
    <col min="5" max="5" width="13.44140625" customWidth="1"/>
    <col min="6" max="6" width="14.44140625" customWidth="1"/>
    <col min="7" max="7" width="11.33203125" customWidth="1"/>
    <col min="8" max="8" width="12.5546875" customWidth="1"/>
    <col min="9" max="9" width="12" customWidth="1"/>
    <col min="10" max="10" width="16.44140625" customWidth="1"/>
    <col min="11" max="11" width="10.88671875" customWidth="1"/>
  </cols>
  <sheetData>
    <row r="1" spans="1:12" ht="15" x14ac:dyDescent="0.25">
      <c r="H1" s="41" t="s">
        <v>91</v>
      </c>
      <c r="I1" s="41"/>
      <c r="J1" s="41"/>
      <c r="K1" s="41"/>
      <c r="L1" s="41"/>
    </row>
    <row r="2" spans="1:12" x14ac:dyDescent="0.3">
      <c r="H2" s="41" t="s">
        <v>95</v>
      </c>
      <c r="I2" s="41"/>
      <c r="J2" s="41"/>
      <c r="K2" s="41"/>
      <c r="L2" s="41"/>
    </row>
    <row r="3" spans="1:12" x14ac:dyDescent="0.3">
      <c r="H3" s="41" t="s">
        <v>96</v>
      </c>
      <c r="I3" s="41"/>
      <c r="J3" s="41"/>
      <c r="K3" s="41"/>
      <c r="L3" s="41"/>
    </row>
    <row r="4" spans="1:12" x14ac:dyDescent="0.3">
      <c r="H4" s="41" t="s">
        <v>99</v>
      </c>
      <c r="I4" s="41"/>
      <c r="J4" s="41"/>
      <c r="K4" s="41"/>
      <c r="L4" s="41"/>
    </row>
    <row r="5" spans="1:12" ht="15" x14ac:dyDescent="0.25">
      <c r="H5" s="5"/>
      <c r="I5" s="5"/>
      <c r="J5" s="5"/>
      <c r="K5" s="5"/>
      <c r="L5" s="5"/>
    </row>
    <row r="6" spans="1:12" ht="15" x14ac:dyDescent="0.25">
      <c r="H6" s="5"/>
      <c r="I6" s="5"/>
      <c r="J6" s="5"/>
      <c r="K6" s="5"/>
      <c r="L6" s="5"/>
    </row>
    <row r="7" spans="1:12" x14ac:dyDescent="0.3">
      <c r="A7" s="78" t="s">
        <v>92</v>
      </c>
      <c r="B7" s="78"/>
      <c r="C7" s="78"/>
      <c r="D7" s="78"/>
      <c r="E7" s="78"/>
      <c r="F7" s="78"/>
      <c r="G7" s="78"/>
      <c r="H7" s="78"/>
      <c r="I7" s="78"/>
      <c r="J7" s="78"/>
      <c r="K7" s="78"/>
      <c r="L7" s="78"/>
    </row>
    <row r="8" spans="1:12" x14ac:dyDescent="0.3">
      <c r="A8" s="79" t="s">
        <v>93</v>
      </c>
      <c r="B8" s="79"/>
      <c r="C8" s="79"/>
      <c r="D8" s="79"/>
      <c r="E8" s="79"/>
      <c r="F8" s="79"/>
      <c r="G8" s="79"/>
      <c r="H8" s="79"/>
      <c r="I8" s="79"/>
      <c r="J8" s="79"/>
      <c r="K8" s="79"/>
      <c r="L8" s="79"/>
    </row>
    <row r="9" spans="1:12" x14ac:dyDescent="0.3">
      <c r="A9" s="80" t="s">
        <v>100</v>
      </c>
      <c r="B9" s="80"/>
      <c r="C9" s="80"/>
      <c r="D9" s="80"/>
      <c r="E9" s="80"/>
      <c r="F9" s="80"/>
      <c r="G9" s="80"/>
      <c r="H9" s="80"/>
      <c r="I9" s="80"/>
      <c r="J9" s="80"/>
      <c r="K9" s="80"/>
      <c r="L9" s="80"/>
    </row>
    <row r="10" spans="1:12" ht="15" customHeight="1" x14ac:dyDescent="0.25">
      <c r="A10" s="81">
        <v>43850</v>
      </c>
      <c r="B10" s="40"/>
      <c r="C10" s="40"/>
      <c r="D10" s="40"/>
      <c r="E10" s="40"/>
      <c r="F10" s="40"/>
      <c r="G10" s="40"/>
      <c r="H10" s="40"/>
      <c r="I10" s="40"/>
      <c r="J10" s="40"/>
      <c r="K10" s="40"/>
      <c r="L10" s="40"/>
    </row>
    <row r="11" spans="1:12" ht="15" customHeight="1" x14ac:dyDescent="0.25">
      <c r="A11" s="40" t="s">
        <v>94</v>
      </c>
      <c r="B11" s="40"/>
      <c r="C11" s="40"/>
      <c r="D11" s="40"/>
      <c r="E11" s="40"/>
      <c r="F11" s="40"/>
      <c r="G11" s="40"/>
      <c r="H11" s="40"/>
      <c r="I11" s="40"/>
      <c r="J11" s="40"/>
      <c r="K11" s="40"/>
      <c r="L11" s="40"/>
    </row>
    <row r="12" spans="1:12" ht="15.75" x14ac:dyDescent="0.25">
      <c r="A12" s="82"/>
      <c r="B12" s="82"/>
      <c r="C12" s="82"/>
      <c r="D12" s="82"/>
      <c r="E12" s="82"/>
      <c r="F12" s="82"/>
      <c r="G12" s="82"/>
      <c r="H12" s="82"/>
      <c r="I12" s="82"/>
      <c r="J12" s="82"/>
      <c r="K12" s="82"/>
      <c r="L12" s="82"/>
    </row>
    <row r="13" spans="1:12" x14ac:dyDescent="0.3">
      <c r="A13" s="89" t="s">
        <v>107</v>
      </c>
      <c r="B13" s="89"/>
      <c r="C13" s="89"/>
      <c r="D13" s="89"/>
      <c r="E13" s="89"/>
      <c r="F13" s="89"/>
      <c r="G13" s="89"/>
      <c r="H13" s="89"/>
      <c r="I13" s="89"/>
      <c r="J13" s="89"/>
      <c r="K13" s="89"/>
      <c r="L13" s="89"/>
    </row>
    <row r="14" spans="1:12" x14ac:dyDescent="0.3">
      <c r="A14" s="90" t="s">
        <v>101</v>
      </c>
      <c r="B14" s="90"/>
      <c r="C14" s="90"/>
      <c r="D14" s="90"/>
      <c r="E14" s="90"/>
      <c r="F14" s="90"/>
      <c r="G14" s="90"/>
      <c r="H14" s="90"/>
      <c r="I14" s="90"/>
      <c r="J14" s="90"/>
      <c r="K14" s="90"/>
      <c r="L14" s="90"/>
    </row>
    <row r="15" spans="1:12" x14ac:dyDescent="0.3">
      <c r="A15" s="88" t="s">
        <v>102</v>
      </c>
      <c r="B15" s="88"/>
      <c r="C15" s="88"/>
      <c r="D15" s="88"/>
      <c r="E15" s="88"/>
      <c r="F15" s="88"/>
      <c r="G15" s="88"/>
      <c r="H15" s="88"/>
      <c r="I15" s="88"/>
      <c r="J15" s="88"/>
      <c r="K15" s="88"/>
      <c r="L15" s="88"/>
    </row>
    <row r="16" spans="1:12" x14ac:dyDescent="0.3">
      <c r="A16" s="88" t="s">
        <v>103</v>
      </c>
      <c r="B16" s="88"/>
      <c r="C16" s="88"/>
      <c r="D16" s="88"/>
      <c r="E16" s="88"/>
      <c r="F16" s="88"/>
      <c r="G16" s="88"/>
      <c r="H16" s="88"/>
      <c r="I16" s="88"/>
      <c r="J16" s="88"/>
      <c r="K16" s="88"/>
      <c r="L16" s="88"/>
    </row>
    <row r="17" spans="1:13" x14ac:dyDescent="0.3">
      <c r="A17" s="88" t="s">
        <v>104</v>
      </c>
      <c r="B17" s="88"/>
      <c r="C17" s="88"/>
      <c r="D17" s="88"/>
      <c r="E17" s="88"/>
      <c r="F17" s="88"/>
      <c r="G17" s="88"/>
      <c r="H17" s="88"/>
      <c r="I17" s="88"/>
      <c r="J17" s="88"/>
      <c r="K17" s="88"/>
      <c r="L17" s="88"/>
    </row>
    <row r="18" spans="1:13" x14ac:dyDescent="0.3">
      <c r="A18" s="88" t="s">
        <v>105</v>
      </c>
      <c r="B18" s="88"/>
      <c r="C18" s="88"/>
      <c r="D18" s="88"/>
      <c r="E18" s="88"/>
      <c r="F18" s="88"/>
      <c r="G18" s="88"/>
      <c r="H18" s="88"/>
      <c r="I18" s="88"/>
      <c r="J18" s="88"/>
      <c r="K18" s="88"/>
      <c r="L18" s="88"/>
    </row>
    <row r="19" spans="1:13" x14ac:dyDescent="0.3">
      <c r="A19" s="88" t="s">
        <v>106</v>
      </c>
      <c r="B19" s="88"/>
      <c r="C19" s="88"/>
      <c r="D19" s="88"/>
      <c r="E19" s="88"/>
      <c r="F19" s="88"/>
      <c r="G19" s="88"/>
      <c r="H19" s="88"/>
      <c r="I19" s="88"/>
      <c r="J19" s="88"/>
      <c r="K19" s="88"/>
      <c r="L19" s="88"/>
    </row>
    <row r="20" spans="1:13" ht="15" x14ac:dyDescent="0.25">
      <c r="A20" s="8"/>
      <c r="B20" s="9"/>
      <c r="C20" s="9"/>
      <c r="D20" s="9"/>
      <c r="E20" s="9"/>
      <c r="F20" s="9"/>
      <c r="G20" s="9"/>
      <c r="H20" s="9"/>
      <c r="I20" s="9"/>
      <c r="J20" s="9"/>
      <c r="K20" s="9"/>
      <c r="L20" s="10"/>
      <c r="M20" s="11"/>
    </row>
    <row r="21" spans="1:13" x14ac:dyDescent="0.3">
      <c r="A21" s="83" t="s">
        <v>42</v>
      </c>
      <c r="B21" s="84"/>
      <c r="C21" s="84"/>
      <c r="D21" s="84"/>
      <c r="E21" s="84"/>
      <c r="F21" s="84"/>
      <c r="G21" s="84"/>
      <c r="H21" s="84"/>
      <c r="I21" s="84"/>
      <c r="J21" s="84"/>
      <c r="K21" s="84"/>
      <c r="L21" s="85"/>
    </row>
    <row r="22" spans="1:13" ht="15" customHeight="1" x14ac:dyDescent="0.3">
      <c r="A22" s="64" t="s">
        <v>57</v>
      </c>
      <c r="B22" s="65"/>
      <c r="C22" s="65"/>
      <c r="D22" s="66"/>
      <c r="E22" s="54" t="s">
        <v>58</v>
      </c>
      <c r="F22" s="55"/>
      <c r="G22" s="55"/>
      <c r="H22" s="55"/>
      <c r="I22" s="55"/>
      <c r="J22" s="56"/>
      <c r="K22" s="50" t="s">
        <v>52</v>
      </c>
      <c r="L22" s="47" t="s">
        <v>2</v>
      </c>
    </row>
    <row r="23" spans="1:13" ht="15" customHeight="1" x14ac:dyDescent="0.3">
      <c r="A23" s="69"/>
      <c r="B23" s="67"/>
      <c r="C23" s="67"/>
      <c r="D23" s="68"/>
      <c r="E23" s="57" t="s">
        <v>3</v>
      </c>
      <c r="F23" s="58"/>
      <c r="G23" s="59"/>
      <c r="H23" s="50" t="s">
        <v>74</v>
      </c>
      <c r="I23" s="50" t="s">
        <v>4</v>
      </c>
      <c r="J23" s="47" t="s">
        <v>2</v>
      </c>
      <c r="K23" s="53"/>
      <c r="L23" s="48"/>
    </row>
    <row r="24" spans="1:13" s="1" customFormat="1" ht="51.75" customHeight="1" x14ac:dyDescent="0.3">
      <c r="A24" s="19" t="s">
        <v>59</v>
      </c>
      <c r="B24" s="26" t="s">
        <v>0</v>
      </c>
      <c r="C24" s="26" t="s">
        <v>1</v>
      </c>
      <c r="D24" s="27" t="s">
        <v>2</v>
      </c>
      <c r="E24" s="28" t="s">
        <v>53</v>
      </c>
      <c r="F24" s="28" t="s">
        <v>54</v>
      </c>
      <c r="G24" s="19" t="s">
        <v>2</v>
      </c>
      <c r="H24" s="51"/>
      <c r="I24" s="51"/>
      <c r="J24" s="49"/>
      <c r="K24" s="51"/>
      <c r="L24" s="49"/>
    </row>
    <row r="25" spans="1:13" ht="14.25" customHeight="1" x14ac:dyDescent="0.25">
      <c r="A25" s="21" t="s">
        <v>49</v>
      </c>
      <c r="B25" s="22">
        <v>184.7</v>
      </c>
      <c r="C25" s="22">
        <v>0</v>
      </c>
      <c r="D25" s="22">
        <f>SUM(B25:C25)</f>
        <v>184.7</v>
      </c>
      <c r="E25" s="22">
        <v>5</v>
      </c>
      <c r="F25" s="22">
        <v>25</v>
      </c>
      <c r="G25" s="22">
        <f>SUM(E25:F25)</f>
        <v>30</v>
      </c>
      <c r="H25" s="22">
        <v>13</v>
      </c>
      <c r="I25" s="22">
        <v>0</v>
      </c>
      <c r="J25" s="22">
        <f>SUM(G25:I25)</f>
        <v>43</v>
      </c>
      <c r="K25" s="22">
        <f>SUM(B25+J25)</f>
        <v>227.7</v>
      </c>
      <c r="L25" s="22">
        <f>D25+J25</f>
        <v>227.7</v>
      </c>
    </row>
    <row r="26" spans="1:13" ht="13.5" customHeight="1" x14ac:dyDescent="0.25">
      <c r="A26" s="21" t="s">
        <v>48</v>
      </c>
      <c r="B26" s="22">
        <v>224.1</v>
      </c>
      <c r="C26" s="22">
        <v>0</v>
      </c>
      <c r="D26" s="22">
        <v>224.1</v>
      </c>
      <c r="E26" s="22">
        <v>10.6</v>
      </c>
      <c r="F26" s="22">
        <v>22</v>
      </c>
      <c r="G26" s="22">
        <v>32.6</v>
      </c>
      <c r="H26" s="22">
        <v>11</v>
      </c>
      <c r="I26" s="22">
        <v>1</v>
      </c>
      <c r="J26" s="22">
        <v>44.6</v>
      </c>
      <c r="K26" s="22">
        <v>268.7</v>
      </c>
      <c r="L26" s="22">
        <v>268.7</v>
      </c>
    </row>
    <row r="27" spans="1:13" ht="15" x14ac:dyDescent="0.25">
      <c r="A27" s="86"/>
      <c r="B27" s="86"/>
      <c r="C27" s="86"/>
      <c r="D27" s="86"/>
      <c r="E27" s="86"/>
      <c r="F27" s="86"/>
      <c r="G27" s="86"/>
      <c r="H27" s="86"/>
      <c r="I27" s="86"/>
      <c r="J27" s="86"/>
      <c r="K27" s="86"/>
      <c r="L27" s="86"/>
    </row>
    <row r="28" spans="1:13" x14ac:dyDescent="0.3">
      <c r="A28" s="60" t="s">
        <v>59</v>
      </c>
      <c r="B28" s="57" t="s">
        <v>75</v>
      </c>
      <c r="C28" s="58"/>
      <c r="D28" s="58"/>
      <c r="E28" s="58"/>
      <c r="F28" s="58"/>
      <c r="G28" s="58"/>
      <c r="H28" s="59"/>
      <c r="I28" s="87"/>
      <c r="J28" s="87"/>
      <c r="K28" s="87"/>
      <c r="L28" s="87"/>
    </row>
    <row r="29" spans="1:13" ht="69" x14ac:dyDescent="0.3">
      <c r="A29" s="60"/>
      <c r="B29" s="28" t="s">
        <v>18</v>
      </c>
      <c r="C29" s="28" t="s">
        <v>19</v>
      </c>
      <c r="D29" s="28" t="s">
        <v>20</v>
      </c>
      <c r="E29" s="28" t="s">
        <v>21</v>
      </c>
      <c r="F29" s="28" t="s">
        <v>70</v>
      </c>
      <c r="G29" s="28" t="s">
        <v>71</v>
      </c>
      <c r="H29" s="29" t="s">
        <v>2</v>
      </c>
      <c r="I29" s="87"/>
      <c r="J29" s="87"/>
      <c r="K29" s="87"/>
      <c r="L29" s="87"/>
    </row>
    <row r="30" spans="1:13" x14ac:dyDescent="0.3">
      <c r="A30" s="21" t="s">
        <v>49</v>
      </c>
      <c r="B30" s="22">
        <v>11.76</v>
      </c>
      <c r="C30" s="22">
        <v>0</v>
      </c>
      <c r="D30" s="22">
        <v>0</v>
      </c>
      <c r="E30" s="22">
        <v>0.5</v>
      </c>
      <c r="F30" s="22">
        <v>0.74</v>
      </c>
      <c r="G30" s="22">
        <v>0</v>
      </c>
      <c r="H30" s="22">
        <f>SUM(B30:G30)</f>
        <v>13</v>
      </c>
      <c r="I30" s="87"/>
      <c r="J30" s="87"/>
      <c r="K30" s="87"/>
      <c r="L30" s="87"/>
    </row>
    <row r="31" spans="1:13" s="1" customFormat="1" ht="15" customHeight="1" x14ac:dyDescent="0.3">
      <c r="A31" s="21" t="s">
        <v>48</v>
      </c>
      <c r="B31" s="22">
        <v>9.6999999999999993</v>
      </c>
      <c r="C31" s="22">
        <v>0</v>
      </c>
      <c r="D31" s="22">
        <v>0</v>
      </c>
      <c r="E31" s="22">
        <v>0.5</v>
      </c>
      <c r="F31" s="22">
        <v>0.8</v>
      </c>
      <c r="G31" s="22">
        <v>0</v>
      </c>
      <c r="H31" s="22">
        <f>SUM(B31:G31)</f>
        <v>11</v>
      </c>
      <c r="I31" s="87"/>
      <c r="J31" s="87"/>
      <c r="K31" s="87"/>
      <c r="L31" s="87"/>
    </row>
    <row r="32" spans="1:13" s="1" customFormat="1" ht="15" customHeight="1" x14ac:dyDescent="0.3">
      <c r="A32" s="23"/>
      <c r="B32" s="24"/>
      <c r="C32" s="24"/>
      <c r="D32" s="24"/>
      <c r="E32" s="24"/>
      <c r="F32" s="24"/>
      <c r="G32" s="24"/>
      <c r="H32" s="92"/>
      <c r="I32" s="87"/>
      <c r="J32" s="87"/>
      <c r="K32" s="87"/>
      <c r="L32" s="87"/>
    </row>
    <row r="33" spans="1:14" s="1" customFormat="1" x14ac:dyDescent="0.3">
      <c r="A33" s="91" t="s">
        <v>43</v>
      </c>
      <c r="B33" s="91"/>
      <c r="C33" s="91"/>
      <c r="D33" s="91"/>
      <c r="E33" s="91"/>
      <c r="F33" s="91"/>
      <c r="G33" s="91"/>
      <c r="H33" s="92"/>
      <c r="I33" s="87"/>
      <c r="J33" s="87"/>
      <c r="K33" s="87"/>
      <c r="L33" s="87"/>
    </row>
    <row r="34" spans="1:14" s="1" customFormat="1" x14ac:dyDescent="0.3">
      <c r="A34" s="101" t="s">
        <v>59</v>
      </c>
      <c r="B34" s="64" t="s">
        <v>60</v>
      </c>
      <c r="C34" s="65"/>
      <c r="D34" s="66"/>
      <c r="E34" s="50" t="s">
        <v>72</v>
      </c>
      <c r="F34" s="50" t="s">
        <v>61</v>
      </c>
      <c r="G34" s="60" t="s">
        <v>2</v>
      </c>
      <c r="H34" s="92"/>
      <c r="I34" s="20"/>
      <c r="J34" s="20"/>
      <c r="K34" s="20"/>
      <c r="L34" s="20"/>
    </row>
    <row r="35" spans="1:14" s="1" customFormat="1" ht="51.75" customHeight="1" x14ac:dyDescent="0.3">
      <c r="A35" s="102"/>
      <c r="B35" s="30" t="s">
        <v>5</v>
      </c>
      <c r="C35" s="30" t="s">
        <v>6</v>
      </c>
      <c r="D35" s="30" t="s">
        <v>55</v>
      </c>
      <c r="E35" s="51"/>
      <c r="F35" s="51"/>
      <c r="G35" s="60"/>
      <c r="H35" s="92"/>
      <c r="I35" s="20"/>
      <c r="J35" s="20"/>
      <c r="K35" s="20"/>
      <c r="L35" s="20"/>
    </row>
    <row r="36" spans="1:14" s="1" customFormat="1" ht="13.5" customHeight="1" x14ac:dyDescent="0.3">
      <c r="A36" s="21" t="s">
        <v>47</v>
      </c>
      <c r="B36" s="22">
        <v>124.6</v>
      </c>
      <c r="C36" s="22">
        <v>1</v>
      </c>
      <c r="D36" s="22">
        <f>SUM(B36:C36)</f>
        <v>125.6</v>
      </c>
      <c r="E36" s="22">
        <v>21.4</v>
      </c>
      <c r="F36" s="22">
        <v>37.4</v>
      </c>
      <c r="G36" s="22">
        <f>SUM(D36:F36)</f>
        <v>184.4</v>
      </c>
      <c r="H36" s="92"/>
      <c r="I36" s="20"/>
      <c r="J36" s="20"/>
      <c r="K36" s="20"/>
      <c r="L36" s="20"/>
    </row>
    <row r="37" spans="1:14" s="1" customFormat="1" ht="13.5" customHeight="1" x14ac:dyDescent="0.3">
      <c r="A37" s="21" t="s">
        <v>48</v>
      </c>
      <c r="B37" s="22">
        <v>166.3</v>
      </c>
      <c r="C37" s="22">
        <v>0.7</v>
      </c>
      <c r="D37" s="22">
        <f>SUM(B37:C37)</f>
        <v>167</v>
      </c>
      <c r="E37" s="22">
        <v>22.2</v>
      </c>
      <c r="F37" s="22">
        <v>34.9</v>
      </c>
      <c r="G37" s="22">
        <f>SUM(D37:F37)</f>
        <v>224.1</v>
      </c>
      <c r="H37" s="92"/>
      <c r="I37" s="20"/>
      <c r="J37" s="20"/>
      <c r="K37" s="20"/>
      <c r="L37" s="20"/>
    </row>
    <row r="38" spans="1:14" s="1" customFormat="1" x14ac:dyDescent="0.3">
      <c r="A38" s="104"/>
      <c r="B38" s="104"/>
      <c r="C38" s="104"/>
      <c r="D38" s="104"/>
      <c r="E38" s="104"/>
      <c r="F38" s="104"/>
      <c r="G38" s="104"/>
      <c r="H38" s="104"/>
      <c r="I38" s="104"/>
      <c r="J38" s="104"/>
      <c r="K38" s="104"/>
      <c r="L38" s="104"/>
    </row>
    <row r="39" spans="1:14" ht="15" customHeight="1" x14ac:dyDescent="0.3">
      <c r="A39" s="93" t="s">
        <v>44</v>
      </c>
      <c r="B39" s="94"/>
      <c r="C39" s="94"/>
      <c r="D39" s="94"/>
      <c r="E39" s="94"/>
      <c r="F39" s="95"/>
      <c r="G39" s="103"/>
      <c r="H39" s="103"/>
      <c r="I39" s="103"/>
      <c r="J39" s="103"/>
      <c r="K39" s="103"/>
      <c r="L39" s="103"/>
    </row>
    <row r="40" spans="1:14" ht="52.5" customHeight="1" x14ac:dyDescent="0.3">
      <c r="A40" s="31" t="s">
        <v>59</v>
      </c>
      <c r="B40" s="32" t="s">
        <v>8</v>
      </c>
      <c r="C40" s="30" t="s">
        <v>64</v>
      </c>
      <c r="D40" s="30" t="s">
        <v>62</v>
      </c>
      <c r="E40" s="30" t="s">
        <v>63</v>
      </c>
      <c r="F40" s="31" t="s">
        <v>2</v>
      </c>
      <c r="G40" s="103"/>
      <c r="H40" s="103"/>
      <c r="I40" s="103"/>
      <c r="J40" s="103"/>
      <c r="K40" s="103"/>
      <c r="L40" s="103"/>
    </row>
    <row r="41" spans="1:14" ht="13.5" customHeight="1" x14ac:dyDescent="0.3">
      <c r="A41" s="21" t="s">
        <v>11</v>
      </c>
      <c r="B41" s="25">
        <v>1</v>
      </c>
      <c r="C41" s="25">
        <v>7.5</v>
      </c>
      <c r="D41" s="25">
        <f>B41+C41</f>
        <v>8.5</v>
      </c>
      <c r="E41" s="25">
        <v>3.5</v>
      </c>
      <c r="F41" s="25">
        <f>D41+E41</f>
        <v>12</v>
      </c>
      <c r="G41" s="103"/>
      <c r="H41" s="103"/>
      <c r="I41" s="103"/>
      <c r="J41" s="103"/>
      <c r="K41" s="103"/>
      <c r="L41" s="103"/>
      <c r="N41" s="2"/>
    </row>
    <row r="42" spans="1:14" ht="27.6" x14ac:dyDescent="0.3">
      <c r="A42" s="21" t="s">
        <v>7</v>
      </c>
      <c r="B42" s="25">
        <v>1</v>
      </c>
      <c r="C42" s="25">
        <v>12</v>
      </c>
      <c r="D42" s="25">
        <f>SUM(B42:C42)</f>
        <v>13</v>
      </c>
      <c r="E42" s="25">
        <v>4</v>
      </c>
      <c r="F42" s="25">
        <f>D42+E42</f>
        <v>17</v>
      </c>
      <c r="G42" s="103"/>
      <c r="H42" s="103"/>
      <c r="I42" s="103"/>
      <c r="J42" s="103"/>
      <c r="K42" s="103"/>
      <c r="L42" s="103"/>
      <c r="N42" s="2"/>
    </row>
    <row r="43" spans="1:14" x14ac:dyDescent="0.3">
      <c r="A43" s="116"/>
      <c r="B43" s="116"/>
      <c r="C43" s="116"/>
      <c r="D43" s="116"/>
      <c r="E43" s="116"/>
      <c r="F43" s="116"/>
      <c r="G43" s="103"/>
      <c r="H43" s="103"/>
      <c r="I43" s="103"/>
      <c r="J43" s="103"/>
      <c r="K43" s="103"/>
      <c r="L43" s="103"/>
      <c r="N43" s="2"/>
    </row>
    <row r="44" spans="1:14" x14ac:dyDescent="0.3">
      <c r="A44" s="91" t="s">
        <v>45</v>
      </c>
      <c r="B44" s="91"/>
      <c r="C44" s="91"/>
      <c r="D44" s="91"/>
      <c r="E44" s="91"/>
      <c r="F44" s="91"/>
      <c r="G44" s="91"/>
      <c r="H44" s="91"/>
      <c r="I44" s="91"/>
      <c r="J44" s="91"/>
      <c r="K44" s="91"/>
      <c r="L44" s="106"/>
    </row>
    <row r="45" spans="1:14" ht="104.25" customHeight="1" x14ac:dyDescent="0.3">
      <c r="A45" s="19" t="s">
        <v>59</v>
      </c>
      <c r="B45" s="33" t="s">
        <v>9</v>
      </c>
      <c r="C45" s="33" t="s">
        <v>10</v>
      </c>
      <c r="D45" s="33" t="s">
        <v>15</v>
      </c>
      <c r="E45" s="33" t="s">
        <v>65</v>
      </c>
      <c r="F45" s="33" t="s">
        <v>12</v>
      </c>
      <c r="G45" s="33" t="s">
        <v>13</v>
      </c>
      <c r="H45" s="33" t="s">
        <v>14</v>
      </c>
      <c r="I45" s="33" t="s">
        <v>56</v>
      </c>
      <c r="J45" s="33" t="s">
        <v>90</v>
      </c>
      <c r="K45" s="34" t="s">
        <v>16</v>
      </c>
      <c r="L45" s="106"/>
    </row>
    <row r="46" spans="1:14" x14ac:dyDescent="0.3">
      <c r="A46" s="21" t="s">
        <v>47</v>
      </c>
      <c r="B46" s="25">
        <f>B36/G36*100</f>
        <v>67.570498915401302</v>
      </c>
      <c r="C46" s="25">
        <f>E36/G36*100</f>
        <v>11.605206073752711</v>
      </c>
      <c r="D46" s="25">
        <f>F36/G36*100</f>
        <v>20.281995661605205</v>
      </c>
      <c r="E46" s="25">
        <f>J25/K25*100</f>
        <v>18.884497145366712</v>
      </c>
      <c r="F46" s="25">
        <f>H25/J25*100</f>
        <v>30.232558139534881</v>
      </c>
      <c r="G46" s="25">
        <f>G25/J25*100</f>
        <v>69.767441860465112</v>
      </c>
      <c r="H46" s="25">
        <f>I25/J25*100</f>
        <v>0</v>
      </c>
      <c r="I46" s="25">
        <f>J25/F41*1000</f>
        <v>3583.3333333333335</v>
      </c>
      <c r="J46" s="25">
        <f>J25/D41*1000</f>
        <v>5058.8235294117649</v>
      </c>
      <c r="K46" s="35">
        <f>G36/E73*1000</f>
        <v>4.4600314427379368</v>
      </c>
      <c r="L46" s="106"/>
    </row>
    <row r="47" spans="1:14" x14ac:dyDescent="0.3">
      <c r="A47" s="21" t="s">
        <v>48</v>
      </c>
      <c r="B47" s="25">
        <f>B37/G37*100</f>
        <v>74.207942882641689</v>
      </c>
      <c r="C47" s="25">
        <f>E37/G37*100</f>
        <v>9.9062918340026762</v>
      </c>
      <c r="D47" s="25">
        <f>F37/G37*100</f>
        <v>15.573404730031234</v>
      </c>
      <c r="E47" s="25">
        <f>J26/K26*100</f>
        <v>16.598436918496464</v>
      </c>
      <c r="F47" s="25">
        <f>H26/J26*100</f>
        <v>24.663677130044842</v>
      </c>
      <c r="G47" s="25">
        <f>G26/J26*100</f>
        <v>73.094170403587441</v>
      </c>
      <c r="H47" s="25">
        <f>I26/J26*100</f>
        <v>2.2421524663677128</v>
      </c>
      <c r="I47" s="25">
        <f>J26/F41*1000</f>
        <v>3716.666666666667</v>
      </c>
      <c r="J47" s="25">
        <f>J26/D41*1000</f>
        <v>5247.0588235294117</v>
      </c>
      <c r="K47" s="35">
        <f>G37/F73*1000</f>
        <v>5.3396554599823673</v>
      </c>
      <c r="L47" s="106"/>
    </row>
    <row r="48" spans="1:14" ht="14.25" customHeight="1" x14ac:dyDescent="0.3">
      <c r="A48" s="107"/>
      <c r="B48" s="107"/>
      <c r="C48" s="107"/>
      <c r="D48" s="107"/>
      <c r="E48" s="107"/>
      <c r="F48" s="107"/>
      <c r="G48" s="105"/>
      <c r="H48" s="105"/>
      <c r="I48" s="105"/>
      <c r="J48" s="105"/>
      <c r="K48" s="105"/>
      <c r="L48" s="105"/>
    </row>
    <row r="49" spans="1:12" ht="16.5" customHeight="1" x14ac:dyDescent="0.3">
      <c r="A49" s="100" t="s">
        <v>46</v>
      </c>
      <c r="B49" s="100"/>
      <c r="C49" s="100"/>
      <c r="D49" s="100"/>
      <c r="E49" s="4" t="s">
        <v>47</v>
      </c>
      <c r="F49" s="4" t="s">
        <v>48</v>
      </c>
      <c r="G49" s="105"/>
      <c r="H49" s="105"/>
      <c r="I49" s="105"/>
      <c r="J49" s="105"/>
      <c r="K49" s="105"/>
      <c r="L49" s="105"/>
    </row>
    <row r="50" spans="1:12" ht="15.75" customHeight="1" x14ac:dyDescent="0.3">
      <c r="A50" s="57" t="s">
        <v>66</v>
      </c>
      <c r="B50" s="58"/>
      <c r="C50" s="58"/>
      <c r="D50" s="59"/>
      <c r="E50" s="3"/>
      <c r="F50" s="3"/>
      <c r="G50" s="105"/>
      <c r="H50" s="105"/>
      <c r="I50" s="105"/>
      <c r="J50" s="105"/>
      <c r="K50" s="105"/>
      <c r="L50" s="105"/>
    </row>
    <row r="51" spans="1:12" ht="26.25" customHeight="1" x14ac:dyDescent="0.3">
      <c r="A51" s="61" t="s">
        <v>22</v>
      </c>
      <c r="B51" s="62"/>
      <c r="C51" s="62"/>
      <c r="D51" s="63"/>
      <c r="E51" s="6">
        <v>14</v>
      </c>
      <c r="F51" s="6">
        <v>15</v>
      </c>
      <c r="G51" s="105"/>
      <c r="H51" s="105"/>
      <c r="I51" s="105"/>
      <c r="J51" s="105"/>
      <c r="K51" s="105"/>
      <c r="L51" s="105"/>
    </row>
    <row r="52" spans="1:12" ht="26.25" customHeight="1" x14ac:dyDescent="0.3">
      <c r="A52" s="61" t="s">
        <v>23</v>
      </c>
      <c r="B52" s="62"/>
      <c r="C52" s="62"/>
      <c r="D52" s="63"/>
      <c r="E52" s="6">
        <v>211</v>
      </c>
      <c r="F52" s="6">
        <v>198</v>
      </c>
      <c r="G52" s="105"/>
      <c r="H52" s="105"/>
      <c r="I52" s="105"/>
      <c r="J52" s="105"/>
      <c r="K52" s="105"/>
      <c r="L52" s="105"/>
    </row>
    <row r="53" spans="1:12" ht="26.25" customHeight="1" x14ac:dyDescent="0.3">
      <c r="A53" s="61" t="s">
        <v>76</v>
      </c>
      <c r="B53" s="62"/>
      <c r="C53" s="62"/>
      <c r="D53" s="63"/>
      <c r="E53" s="6">
        <v>30</v>
      </c>
      <c r="F53" s="6">
        <v>30</v>
      </c>
      <c r="G53" s="105"/>
      <c r="H53" s="105"/>
      <c r="I53" s="105"/>
      <c r="J53" s="105"/>
      <c r="K53" s="105"/>
      <c r="L53" s="105"/>
    </row>
    <row r="54" spans="1:12" ht="26.25" customHeight="1" x14ac:dyDescent="0.3">
      <c r="A54" s="61" t="s">
        <v>77</v>
      </c>
      <c r="B54" s="62"/>
      <c r="C54" s="62"/>
      <c r="D54" s="63"/>
      <c r="E54" s="6">
        <v>143</v>
      </c>
      <c r="F54" s="6">
        <v>193</v>
      </c>
      <c r="G54" s="105"/>
      <c r="H54" s="105"/>
      <c r="I54" s="105"/>
      <c r="J54" s="105"/>
      <c r="K54" s="105"/>
      <c r="L54" s="105"/>
    </row>
    <row r="55" spans="1:12" ht="26.25" customHeight="1" x14ac:dyDescent="0.3">
      <c r="A55" s="61" t="s">
        <v>78</v>
      </c>
      <c r="B55" s="62"/>
      <c r="C55" s="62"/>
      <c r="D55" s="63"/>
      <c r="E55" s="6">
        <v>232</v>
      </c>
      <c r="F55" s="6">
        <v>289</v>
      </c>
      <c r="G55" s="105"/>
      <c r="H55" s="105"/>
      <c r="I55" s="105"/>
      <c r="J55" s="105"/>
      <c r="K55" s="105"/>
      <c r="L55" s="105"/>
    </row>
    <row r="56" spans="1:12" ht="25.5" customHeight="1" x14ac:dyDescent="0.3">
      <c r="A56" s="71" t="s">
        <v>79</v>
      </c>
      <c r="B56" s="72"/>
      <c r="C56" s="72"/>
      <c r="D56" s="73"/>
      <c r="E56" s="6">
        <v>220</v>
      </c>
      <c r="F56" s="6">
        <v>262</v>
      </c>
      <c r="G56" s="105"/>
      <c r="H56" s="105"/>
      <c r="I56" s="105"/>
      <c r="J56" s="105"/>
      <c r="K56" s="105"/>
      <c r="L56" s="105"/>
    </row>
    <row r="57" spans="1:12" ht="14.25" customHeight="1" x14ac:dyDescent="0.3">
      <c r="A57" s="74" t="s">
        <v>80</v>
      </c>
      <c r="B57" s="75"/>
      <c r="C57" s="75"/>
      <c r="D57" s="76"/>
      <c r="E57" s="6">
        <v>147</v>
      </c>
      <c r="F57" s="6">
        <v>214</v>
      </c>
      <c r="G57" s="105"/>
      <c r="H57" s="105"/>
      <c r="I57" s="105"/>
      <c r="J57" s="105"/>
      <c r="K57" s="105"/>
      <c r="L57" s="105"/>
    </row>
    <row r="58" spans="1:12" ht="14.25" customHeight="1" x14ac:dyDescent="0.3">
      <c r="A58" s="74" t="s">
        <v>81</v>
      </c>
      <c r="B58" s="75"/>
      <c r="C58" s="75"/>
      <c r="D58" s="76"/>
      <c r="E58" s="6">
        <v>71</v>
      </c>
      <c r="F58" s="6">
        <v>48</v>
      </c>
      <c r="G58" s="105"/>
      <c r="H58" s="105"/>
      <c r="I58" s="105"/>
      <c r="J58" s="105"/>
      <c r="K58" s="105"/>
      <c r="L58" s="105"/>
    </row>
    <row r="59" spans="1:12" ht="30" customHeight="1" x14ac:dyDescent="0.3">
      <c r="A59" s="71" t="s">
        <v>82</v>
      </c>
      <c r="B59" s="72"/>
      <c r="C59" s="72"/>
      <c r="D59" s="73"/>
      <c r="E59" s="6">
        <v>12</v>
      </c>
      <c r="F59" s="6">
        <v>27</v>
      </c>
      <c r="G59" s="105"/>
      <c r="H59" s="105"/>
      <c r="I59" s="105"/>
      <c r="J59" s="105"/>
      <c r="K59" s="105"/>
      <c r="L59" s="105"/>
    </row>
    <row r="60" spans="1:12" ht="25.5" customHeight="1" x14ac:dyDescent="0.3">
      <c r="A60" s="61" t="s">
        <v>83</v>
      </c>
      <c r="B60" s="62"/>
      <c r="C60" s="62"/>
      <c r="D60" s="63"/>
      <c r="E60" s="6">
        <v>116</v>
      </c>
      <c r="F60" s="6">
        <v>56</v>
      </c>
      <c r="G60" s="105"/>
      <c r="H60" s="105"/>
      <c r="I60" s="105"/>
      <c r="J60" s="105"/>
      <c r="K60" s="105"/>
      <c r="L60" s="105"/>
    </row>
    <row r="61" spans="1:12" ht="26.25" customHeight="1" x14ac:dyDescent="0.3">
      <c r="A61" s="61" t="s">
        <v>84</v>
      </c>
      <c r="B61" s="62"/>
      <c r="C61" s="62"/>
      <c r="D61" s="63"/>
      <c r="E61" s="6">
        <v>112</v>
      </c>
      <c r="F61" s="6">
        <v>60</v>
      </c>
      <c r="G61" s="105"/>
      <c r="H61" s="105"/>
      <c r="I61" s="105"/>
      <c r="J61" s="105"/>
      <c r="K61" s="105"/>
      <c r="L61" s="105"/>
    </row>
    <row r="62" spans="1:12" ht="26.25" customHeight="1" x14ac:dyDescent="0.3">
      <c r="A62" s="61" t="s">
        <v>85</v>
      </c>
      <c r="B62" s="62"/>
      <c r="C62" s="62"/>
      <c r="D62" s="63"/>
      <c r="E62" s="17">
        <v>207</v>
      </c>
      <c r="F62" s="17">
        <v>200</v>
      </c>
      <c r="G62" s="105"/>
      <c r="H62" s="105"/>
      <c r="I62" s="105"/>
      <c r="J62" s="105"/>
      <c r="K62" s="105"/>
      <c r="L62" s="105"/>
    </row>
    <row r="63" spans="1:12" ht="26.25" customHeight="1" x14ac:dyDescent="0.3">
      <c r="A63" s="61" t="s">
        <v>86</v>
      </c>
      <c r="B63" s="62"/>
      <c r="C63" s="62"/>
      <c r="D63" s="63"/>
      <c r="E63" s="6">
        <v>18</v>
      </c>
      <c r="F63" s="6">
        <v>18</v>
      </c>
      <c r="G63" s="105"/>
      <c r="H63" s="105"/>
      <c r="I63" s="105"/>
      <c r="J63" s="105"/>
      <c r="K63" s="105"/>
      <c r="L63" s="105"/>
    </row>
    <row r="64" spans="1:12" ht="25.5" customHeight="1" x14ac:dyDescent="0.3">
      <c r="A64" s="96" t="s">
        <v>87</v>
      </c>
      <c r="B64" s="97"/>
      <c r="C64" s="97"/>
      <c r="D64" s="98"/>
      <c r="E64" s="6">
        <v>137</v>
      </c>
      <c r="F64" s="18">
        <v>135</v>
      </c>
      <c r="G64" s="105"/>
      <c r="H64" s="105"/>
      <c r="I64" s="105"/>
      <c r="J64" s="105"/>
      <c r="K64" s="105"/>
      <c r="L64" s="105"/>
    </row>
    <row r="65" spans="1:12" ht="12.75" customHeight="1" x14ac:dyDescent="0.3">
      <c r="A65" s="99"/>
      <c r="B65" s="99"/>
      <c r="C65" s="99"/>
      <c r="D65" s="99"/>
      <c r="E65" s="99"/>
      <c r="F65" s="99"/>
      <c r="G65" s="105"/>
      <c r="H65" s="105"/>
      <c r="I65" s="105"/>
      <c r="J65" s="105"/>
      <c r="K65" s="105"/>
      <c r="L65" s="105"/>
    </row>
    <row r="66" spans="1:12" ht="15" customHeight="1" x14ac:dyDescent="0.3">
      <c r="A66" s="69" t="s">
        <v>73</v>
      </c>
      <c r="B66" s="67"/>
      <c r="C66" s="67"/>
      <c r="D66" s="68"/>
      <c r="E66" s="4" t="s">
        <v>47</v>
      </c>
      <c r="F66" s="4" t="s">
        <v>48</v>
      </c>
      <c r="G66" s="105"/>
      <c r="H66" s="105"/>
      <c r="I66" s="105"/>
      <c r="J66" s="105"/>
      <c r="K66" s="105"/>
      <c r="L66" s="105"/>
    </row>
    <row r="67" spans="1:12" ht="27" customHeight="1" x14ac:dyDescent="0.3">
      <c r="A67" s="70" t="s">
        <v>88</v>
      </c>
      <c r="B67" s="70"/>
      <c r="C67" s="70"/>
      <c r="D67" s="70"/>
      <c r="E67" s="6">
        <v>15795</v>
      </c>
      <c r="F67" s="6">
        <v>12984</v>
      </c>
      <c r="G67" s="105"/>
      <c r="H67" s="105"/>
      <c r="I67" s="105"/>
      <c r="J67" s="105"/>
      <c r="K67" s="105"/>
      <c r="L67" s="105"/>
    </row>
    <row r="68" spans="1:12" ht="28.5" customHeight="1" x14ac:dyDescent="0.3">
      <c r="A68" s="70" t="s">
        <v>24</v>
      </c>
      <c r="B68" s="70"/>
      <c r="C68" s="70"/>
      <c r="D68" s="70"/>
      <c r="E68" s="6">
        <v>18400</v>
      </c>
      <c r="F68" s="6">
        <v>19000</v>
      </c>
      <c r="G68" s="105"/>
      <c r="H68" s="105"/>
      <c r="I68" s="105"/>
      <c r="J68" s="105"/>
      <c r="K68" s="105"/>
      <c r="L68" s="105"/>
    </row>
    <row r="69" spans="1:12" ht="27" customHeight="1" x14ac:dyDescent="0.3">
      <c r="A69" s="70" t="s">
        <v>25</v>
      </c>
      <c r="B69" s="70"/>
      <c r="C69" s="70"/>
      <c r="D69" s="70"/>
      <c r="E69" s="6">
        <v>5000</v>
      </c>
      <c r="F69" s="6">
        <v>6000</v>
      </c>
      <c r="G69" s="105"/>
      <c r="H69" s="105"/>
      <c r="I69" s="105"/>
      <c r="J69" s="105"/>
      <c r="K69" s="105"/>
      <c r="L69" s="105"/>
    </row>
    <row r="70" spans="1:12" ht="27" customHeight="1" x14ac:dyDescent="0.3">
      <c r="A70" s="70" t="s">
        <v>26</v>
      </c>
      <c r="B70" s="70"/>
      <c r="C70" s="70"/>
      <c r="D70" s="70"/>
      <c r="E70" s="6">
        <v>1000</v>
      </c>
      <c r="F70" s="6">
        <v>2485</v>
      </c>
      <c r="G70" s="105"/>
      <c r="H70" s="105"/>
      <c r="I70" s="105"/>
      <c r="J70" s="105"/>
      <c r="K70" s="105"/>
      <c r="L70" s="105"/>
    </row>
    <row r="71" spans="1:12" ht="26.25" customHeight="1" x14ac:dyDescent="0.3">
      <c r="A71" s="70" t="s">
        <v>27</v>
      </c>
      <c r="B71" s="70"/>
      <c r="C71" s="70"/>
      <c r="D71" s="70"/>
      <c r="E71" s="6">
        <v>1000</v>
      </c>
      <c r="F71" s="6">
        <v>1350</v>
      </c>
      <c r="G71" s="105"/>
      <c r="H71" s="105"/>
      <c r="I71" s="105"/>
      <c r="J71" s="105"/>
      <c r="K71" s="105"/>
      <c r="L71" s="105"/>
    </row>
    <row r="72" spans="1:12" ht="26.25" customHeight="1" x14ac:dyDescent="0.3">
      <c r="A72" s="70" t="s">
        <v>28</v>
      </c>
      <c r="B72" s="70"/>
      <c r="C72" s="70"/>
      <c r="D72" s="70"/>
      <c r="E72" s="6">
        <v>150</v>
      </c>
      <c r="F72" s="6">
        <v>150</v>
      </c>
      <c r="G72" s="105"/>
      <c r="H72" s="105"/>
      <c r="I72" s="105"/>
      <c r="J72" s="105"/>
      <c r="K72" s="105"/>
      <c r="L72" s="105"/>
    </row>
    <row r="73" spans="1:12" ht="15.75" customHeight="1" x14ac:dyDescent="0.3">
      <c r="A73" s="52" t="s">
        <v>2</v>
      </c>
      <c r="B73" s="52"/>
      <c r="C73" s="52"/>
      <c r="D73" s="52"/>
      <c r="E73" s="3">
        <f>SUM(E67:E72)</f>
        <v>41345</v>
      </c>
      <c r="F73" s="3">
        <f>SUM(F67:F72)</f>
        <v>41969</v>
      </c>
      <c r="G73" s="105"/>
      <c r="H73" s="105"/>
      <c r="I73" s="105"/>
      <c r="J73" s="105"/>
      <c r="K73" s="105"/>
      <c r="L73" s="105"/>
    </row>
    <row r="74" spans="1:12" ht="12.75" customHeight="1" x14ac:dyDescent="0.3">
      <c r="A74" s="77"/>
      <c r="B74" s="77"/>
      <c r="C74" s="77"/>
      <c r="D74" s="77"/>
      <c r="E74" s="77"/>
      <c r="F74" s="77"/>
      <c r="G74" s="105"/>
      <c r="H74" s="105"/>
      <c r="I74" s="105"/>
      <c r="J74" s="105"/>
      <c r="K74" s="105"/>
      <c r="L74" s="105"/>
    </row>
    <row r="75" spans="1:12" ht="15" customHeight="1" x14ac:dyDescent="0.3">
      <c r="A75" s="67" t="s">
        <v>67</v>
      </c>
      <c r="B75" s="67"/>
      <c r="C75" s="67"/>
      <c r="D75" s="68"/>
      <c r="E75" s="4" t="s">
        <v>47</v>
      </c>
      <c r="F75" s="4" t="s">
        <v>48</v>
      </c>
      <c r="G75" s="105"/>
      <c r="H75" s="105"/>
      <c r="I75" s="105"/>
      <c r="J75" s="105"/>
      <c r="K75" s="105"/>
      <c r="L75" s="105"/>
    </row>
    <row r="76" spans="1:12" ht="16.5" customHeight="1" x14ac:dyDescent="0.3">
      <c r="A76" s="42" t="s">
        <v>98</v>
      </c>
      <c r="B76" s="42"/>
      <c r="C76" s="42"/>
      <c r="D76" s="42"/>
      <c r="E76" s="6">
        <v>13</v>
      </c>
      <c r="F76" s="13">
        <v>10</v>
      </c>
      <c r="G76" s="105"/>
      <c r="H76" s="105"/>
      <c r="I76" s="105"/>
      <c r="J76" s="105"/>
      <c r="K76" s="105"/>
      <c r="L76" s="105"/>
    </row>
    <row r="77" spans="1:12" ht="17.25" customHeight="1" x14ac:dyDescent="0.3">
      <c r="A77" s="43" t="s">
        <v>17</v>
      </c>
      <c r="B77" s="43"/>
      <c r="C77" s="43"/>
      <c r="D77" s="43"/>
      <c r="E77" s="6">
        <v>10</v>
      </c>
      <c r="F77" s="14">
        <v>10</v>
      </c>
      <c r="G77" s="105"/>
      <c r="H77" s="105"/>
      <c r="I77" s="105"/>
      <c r="J77" s="105"/>
      <c r="K77" s="105"/>
      <c r="L77" s="105"/>
    </row>
    <row r="78" spans="1:12" ht="27.75" customHeight="1" x14ac:dyDescent="0.3">
      <c r="A78" s="44" t="s">
        <v>41</v>
      </c>
      <c r="B78" s="45"/>
      <c r="C78" s="45"/>
      <c r="D78" s="46"/>
      <c r="E78" s="6">
        <v>2</v>
      </c>
      <c r="F78" s="15">
        <v>2</v>
      </c>
      <c r="G78" s="105"/>
      <c r="H78" s="105"/>
      <c r="I78" s="105"/>
      <c r="J78" s="105"/>
      <c r="K78" s="105"/>
      <c r="L78" s="105"/>
    </row>
    <row r="79" spans="1:12" x14ac:dyDescent="0.3">
      <c r="A79" s="112" t="s">
        <v>39</v>
      </c>
      <c r="B79" s="112"/>
      <c r="C79" s="112"/>
      <c r="D79" s="112"/>
      <c r="E79" s="6">
        <v>46</v>
      </c>
      <c r="F79" s="16">
        <v>38</v>
      </c>
      <c r="G79" s="105"/>
      <c r="H79" s="105"/>
      <c r="I79" s="105"/>
      <c r="J79" s="105"/>
      <c r="K79" s="105"/>
      <c r="L79" s="105"/>
    </row>
    <row r="80" spans="1:12" ht="15" customHeight="1" x14ac:dyDescent="0.3">
      <c r="A80" s="112" t="s">
        <v>40</v>
      </c>
      <c r="B80" s="112"/>
      <c r="C80" s="112"/>
      <c r="D80" s="112"/>
      <c r="E80" s="6">
        <v>1000</v>
      </c>
      <c r="F80" s="16">
        <v>963</v>
      </c>
      <c r="G80" s="105"/>
      <c r="H80" s="105"/>
      <c r="I80" s="105"/>
      <c r="J80" s="105"/>
      <c r="K80" s="105"/>
      <c r="L80" s="105"/>
    </row>
    <row r="81" spans="1:12" ht="27" customHeight="1" x14ac:dyDescent="0.3">
      <c r="A81" s="42" t="s">
        <v>89</v>
      </c>
      <c r="B81" s="42"/>
      <c r="C81" s="42"/>
      <c r="D81" s="42"/>
      <c r="E81" s="3">
        <v>120</v>
      </c>
      <c r="F81" s="7">
        <v>143</v>
      </c>
      <c r="G81" s="105"/>
      <c r="H81" s="105"/>
      <c r="I81" s="105"/>
      <c r="J81" s="105"/>
      <c r="K81" s="105"/>
      <c r="L81" s="105"/>
    </row>
    <row r="82" spans="1:12" ht="40.5" customHeight="1" x14ac:dyDescent="0.3">
      <c r="A82" s="113" t="s">
        <v>97</v>
      </c>
      <c r="B82" s="114"/>
      <c r="C82" s="114"/>
      <c r="D82" s="114"/>
      <c r="E82" s="114"/>
      <c r="F82" s="114"/>
      <c r="G82" s="105"/>
      <c r="H82" s="105"/>
      <c r="I82" s="105"/>
      <c r="J82" s="105"/>
      <c r="K82" s="105"/>
      <c r="L82" s="105"/>
    </row>
    <row r="83" spans="1:12" ht="13.5" customHeight="1" x14ac:dyDescent="0.3">
      <c r="A83" s="115"/>
      <c r="B83" s="115"/>
      <c r="C83" s="115"/>
      <c r="D83" s="115"/>
      <c r="E83" s="115"/>
      <c r="F83" s="115"/>
      <c r="G83" s="105"/>
      <c r="H83" s="105"/>
      <c r="I83" s="105"/>
      <c r="J83" s="105"/>
      <c r="K83" s="105"/>
      <c r="L83" s="105"/>
    </row>
    <row r="84" spans="1:12" ht="15.75" customHeight="1" x14ac:dyDescent="0.3">
      <c r="A84" s="60" t="s">
        <v>68</v>
      </c>
      <c r="B84" s="60"/>
      <c r="C84" s="60"/>
      <c r="D84" s="60"/>
      <c r="E84" s="4" t="s">
        <v>47</v>
      </c>
      <c r="F84" s="4" t="s">
        <v>48</v>
      </c>
      <c r="G84" s="105"/>
      <c r="H84" s="105"/>
      <c r="I84" s="105"/>
      <c r="J84" s="105"/>
      <c r="K84" s="105"/>
      <c r="L84" s="105"/>
    </row>
    <row r="85" spans="1:12" ht="16.5" customHeight="1" x14ac:dyDescent="0.3">
      <c r="A85" s="108" t="s">
        <v>29</v>
      </c>
      <c r="B85" s="109"/>
      <c r="C85" s="109"/>
      <c r="D85" s="110"/>
      <c r="E85" s="36">
        <v>100</v>
      </c>
      <c r="F85" s="36">
        <v>340</v>
      </c>
      <c r="G85" s="105"/>
      <c r="H85" s="105"/>
      <c r="I85" s="105"/>
      <c r="J85" s="105"/>
      <c r="K85" s="105"/>
      <c r="L85" s="105"/>
    </row>
    <row r="86" spans="1:12" ht="15.75" customHeight="1" x14ac:dyDescent="0.3">
      <c r="A86" s="108" t="s">
        <v>38</v>
      </c>
      <c r="B86" s="109"/>
      <c r="C86" s="109"/>
      <c r="D86" s="110"/>
      <c r="E86" s="36">
        <v>100</v>
      </c>
      <c r="F86" s="36">
        <v>340</v>
      </c>
      <c r="G86" s="105"/>
      <c r="H86" s="105"/>
      <c r="I86" s="105"/>
      <c r="J86" s="105"/>
      <c r="K86" s="105"/>
      <c r="L86" s="105"/>
    </row>
    <row r="87" spans="1:12" ht="15" customHeight="1" x14ac:dyDescent="0.3">
      <c r="A87" s="108" t="s">
        <v>30</v>
      </c>
      <c r="B87" s="109"/>
      <c r="C87" s="109"/>
      <c r="D87" s="110"/>
      <c r="E87" s="36">
        <v>150</v>
      </c>
      <c r="F87" s="36">
        <v>363</v>
      </c>
      <c r="G87" s="105"/>
      <c r="H87" s="105"/>
      <c r="I87" s="105"/>
      <c r="J87" s="105"/>
      <c r="K87" s="105"/>
      <c r="L87" s="105"/>
    </row>
    <row r="88" spans="1:12" ht="15" customHeight="1" x14ac:dyDescent="0.3">
      <c r="A88" s="108" t="s">
        <v>37</v>
      </c>
      <c r="B88" s="109"/>
      <c r="C88" s="109"/>
      <c r="D88" s="110"/>
      <c r="E88" s="36">
        <v>150</v>
      </c>
      <c r="F88" s="36">
        <v>363</v>
      </c>
      <c r="G88" s="105"/>
      <c r="H88" s="105"/>
      <c r="I88" s="105"/>
      <c r="J88" s="105"/>
      <c r="K88" s="105"/>
      <c r="L88" s="105"/>
    </row>
    <row r="89" spans="1:12" ht="28.5" customHeight="1" x14ac:dyDescent="0.3">
      <c r="A89" s="125" t="s">
        <v>31</v>
      </c>
      <c r="B89" s="125"/>
      <c r="C89" s="125"/>
      <c r="D89" s="125"/>
      <c r="E89" s="36">
        <v>1500</v>
      </c>
      <c r="F89" s="36">
        <v>1500</v>
      </c>
      <c r="G89" s="105"/>
      <c r="H89" s="105"/>
      <c r="I89" s="105"/>
      <c r="J89" s="105"/>
      <c r="K89" s="105"/>
      <c r="L89" s="105"/>
    </row>
    <row r="90" spans="1:12" ht="14.25" customHeight="1" x14ac:dyDescent="0.3">
      <c r="A90" s="125" t="s">
        <v>32</v>
      </c>
      <c r="B90" s="125"/>
      <c r="C90" s="125"/>
      <c r="D90" s="125"/>
      <c r="E90" s="6">
        <v>0</v>
      </c>
      <c r="F90" s="36">
        <v>4500</v>
      </c>
      <c r="G90" s="105"/>
      <c r="H90" s="105"/>
      <c r="I90" s="105"/>
      <c r="J90" s="105"/>
      <c r="K90" s="105"/>
      <c r="L90" s="105"/>
    </row>
    <row r="91" spans="1:12" ht="28.5" customHeight="1" x14ac:dyDescent="0.3">
      <c r="A91" s="125" t="s">
        <v>33</v>
      </c>
      <c r="B91" s="125"/>
      <c r="C91" s="125"/>
      <c r="D91" s="125"/>
      <c r="E91" s="36">
        <v>15000</v>
      </c>
      <c r="F91" s="36">
        <v>16985</v>
      </c>
      <c r="G91" s="105"/>
      <c r="H91" s="105"/>
      <c r="I91" s="105"/>
      <c r="J91" s="105"/>
      <c r="K91" s="105"/>
      <c r="L91" s="105"/>
    </row>
    <row r="92" spans="1:12" ht="15" customHeight="1" x14ac:dyDescent="0.3">
      <c r="A92" s="125" t="s">
        <v>34</v>
      </c>
      <c r="B92" s="125"/>
      <c r="C92" s="125"/>
      <c r="D92" s="125"/>
      <c r="E92" s="36">
        <v>3900</v>
      </c>
      <c r="F92" s="36">
        <v>4601</v>
      </c>
      <c r="G92" s="105"/>
      <c r="H92" s="105"/>
      <c r="I92" s="105"/>
      <c r="J92" s="105"/>
      <c r="K92" s="105"/>
      <c r="L92" s="105"/>
    </row>
    <row r="93" spans="1:12" ht="25.5" customHeight="1" x14ac:dyDescent="0.3">
      <c r="A93" s="125" t="s">
        <v>35</v>
      </c>
      <c r="B93" s="125"/>
      <c r="C93" s="125"/>
      <c r="D93" s="125"/>
      <c r="E93" s="36">
        <v>213000</v>
      </c>
      <c r="F93" s="36">
        <v>228064</v>
      </c>
      <c r="G93" s="105"/>
      <c r="H93" s="105"/>
      <c r="I93" s="105"/>
      <c r="J93" s="105"/>
      <c r="K93" s="105"/>
      <c r="L93" s="105"/>
    </row>
    <row r="94" spans="1:12" x14ac:dyDescent="0.3">
      <c r="A94" s="126" t="s">
        <v>36</v>
      </c>
      <c r="B94" s="126"/>
      <c r="C94" s="126"/>
      <c r="D94" s="126"/>
      <c r="E94" s="12">
        <v>1</v>
      </c>
      <c r="F94" s="37">
        <v>1</v>
      </c>
      <c r="G94" s="105"/>
      <c r="H94" s="105"/>
      <c r="I94" s="105"/>
      <c r="J94" s="105"/>
      <c r="K94" s="105"/>
      <c r="L94" s="105"/>
    </row>
    <row r="95" spans="1:12" ht="12" customHeight="1" x14ac:dyDescent="0.3">
      <c r="A95" s="77"/>
      <c r="B95" s="77"/>
      <c r="C95" s="77"/>
      <c r="D95" s="77"/>
      <c r="E95" s="77"/>
      <c r="F95" s="77"/>
      <c r="G95" s="105"/>
      <c r="H95" s="105"/>
      <c r="I95" s="105"/>
      <c r="J95" s="105"/>
      <c r="K95" s="105"/>
      <c r="L95" s="105"/>
    </row>
    <row r="96" spans="1:12" ht="23.25" customHeight="1" x14ac:dyDescent="0.3">
      <c r="A96" s="127" t="s">
        <v>50</v>
      </c>
      <c r="B96" s="127"/>
      <c r="C96" s="127"/>
      <c r="D96" s="127"/>
      <c r="E96" s="127"/>
      <c r="F96" s="127"/>
      <c r="G96" s="105"/>
      <c r="H96" s="105"/>
      <c r="I96" s="105"/>
      <c r="J96" s="105"/>
      <c r="K96" s="105"/>
      <c r="L96" s="105"/>
    </row>
    <row r="97" spans="1:12" x14ac:dyDescent="0.3">
      <c r="A97" s="117" t="s">
        <v>109</v>
      </c>
      <c r="B97" s="118"/>
      <c r="C97" s="118"/>
      <c r="D97" s="118"/>
      <c r="E97" s="118"/>
      <c r="F97" s="119"/>
      <c r="G97" s="105"/>
      <c r="H97" s="105"/>
      <c r="I97" s="105"/>
      <c r="J97" s="105"/>
      <c r="K97" s="105"/>
      <c r="L97" s="105"/>
    </row>
    <row r="98" spans="1:12" ht="348" customHeight="1" x14ac:dyDescent="0.3">
      <c r="A98" s="128"/>
      <c r="B98" s="129"/>
      <c r="C98" s="129"/>
      <c r="D98" s="129"/>
      <c r="E98" s="129"/>
      <c r="F98" s="130"/>
      <c r="G98" s="105"/>
      <c r="H98" s="105"/>
      <c r="I98" s="105"/>
      <c r="J98" s="105"/>
      <c r="K98" s="105"/>
      <c r="L98" s="105"/>
    </row>
    <row r="99" spans="1:12" x14ac:dyDescent="0.3">
      <c r="A99" s="111" t="s">
        <v>51</v>
      </c>
      <c r="B99" s="111"/>
      <c r="C99" s="111"/>
      <c r="D99" s="111"/>
      <c r="E99" s="111"/>
      <c r="F99" s="111"/>
      <c r="G99" s="105"/>
      <c r="H99" s="105"/>
      <c r="I99" s="105"/>
      <c r="J99" s="105"/>
      <c r="K99" s="105"/>
      <c r="L99" s="105"/>
    </row>
    <row r="100" spans="1:12" x14ac:dyDescent="0.3">
      <c r="A100" s="117" t="s">
        <v>110</v>
      </c>
      <c r="B100" s="118"/>
      <c r="C100" s="118"/>
      <c r="D100" s="118"/>
      <c r="E100" s="118"/>
      <c r="F100" s="119"/>
      <c r="G100" s="105"/>
      <c r="H100" s="105"/>
      <c r="I100" s="105"/>
      <c r="J100" s="105"/>
      <c r="K100" s="105"/>
      <c r="L100" s="105"/>
    </row>
    <row r="101" spans="1:12" ht="166.5" customHeight="1" x14ac:dyDescent="0.3">
      <c r="A101" s="120"/>
      <c r="B101" s="121"/>
      <c r="C101" s="121"/>
      <c r="D101" s="121"/>
      <c r="E101" s="121"/>
      <c r="F101" s="122"/>
      <c r="G101" s="105"/>
      <c r="H101" s="105"/>
      <c r="I101" s="105"/>
      <c r="J101" s="105"/>
      <c r="K101" s="105"/>
      <c r="L101" s="105"/>
    </row>
    <row r="104" spans="1:12" x14ac:dyDescent="0.3">
      <c r="A104" s="123" t="s">
        <v>69</v>
      </c>
      <c r="B104" s="123"/>
      <c r="C104" s="123"/>
      <c r="D104" s="123"/>
      <c r="E104" s="38" t="s">
        <v>108</v>
      </c>
    </row>
    <row r="105" spans="1:12" x14ac:dyDescent="0.3">
      <c r="A105" s="124"/>
      <c r="B105" s="124"/>
      <c r="C105" s="124"/>
      <c r="D105" s="124"/>
      <c r="E105" s="124"/>
      <c r="F105" s="124"/>
    </row>
    <row r="106" spans="1:12" x14ac:dyDescent="0.3">
      <c r="A106" s="123"/>
      <c r="B106" s="123"/>
      <c r="C106" s="123"/>
      <c r="D106" s="123"/>
      <c r="E106" s="39"/>
    </row>
  </sheetData>
  <mergeCells count="99">
    <mergeCell ref="A43:F43"/>
    <mergeCell ref="A100:F101"/>
    <mergeCell ref="A104:D104"/>
    <mergeCell ref="A105:F105"/>
    <mergeCell ref="A106:D106"/>
    <mergeCell ref="A84:D84"/>
    <mergeCell ref="A93:D93"/>
    <mergeCell ref="A94:D94"/>
    <mergeCell ref="A96:F96"/>
    <mergeCell ref="A97:F98"/>
    <mergeCell ref="A92:D92"/>
    <mergeCell ref="A87:D87"/>
    <mergeCell ref="A88:D88"/>
    <mergeCell ref="A89:D89"/>
    <mergeCell ref="A90:D90"/>
    <mergeCell ref="A91:D91"/>
    <mergeCell ref="A85:D85"/>
    <mergeCell ref="A86:D86"/>
    <mergeCell ref="A95:F95"/>
    <mergeCell ref="A99:F99"/>
    <mergeCell ref="A79:D79"/>
    <mergeCell ref="A80:D80"/>
    <mergeCell ref="A81:D81"/>
    <mergeCell ref="A82:F82"/>
    <mergeCell ref="A83:F83"/>
    <mergeCell ref="A39:F39"/>
    <mergeCell ref="A44:K44"/>
    <mergeCell ref="A18:L18"/>
    <mergeCell ref="A64:D64"/>
    <mergeCell ref="A65:F65"/>
    <mergeCell ref="A49:D49"/>
    <mergeCell ref="A51:D51"/>
    <mergeCell ref="A34:A35"/>
    <mergeCell ref="A62:D62"/>
    <mergeCell ref="A63:D63"/>
    <mergeCell ref="G39:L43"/>
    <mergeCell ref="A38:L38"/>
    <mergeCell ref="G48:L101"/>
    <mergeCell ref="L44:L47"/>
    <mergeCell ref="A48:F48"/>
    <mergeCell ref="A66:D66"/>
    <mergeCell ref="A15:L15"/>
    <mergeCell ref="A16:L16"/>
    <mergeCell ref="A17:L17"/>
    <mergeCell ref="A33:G33"/>
    <mergeCell ref="H32:H37"/>
    <mergeCell ref="A70:D70"/>
    <mergeCell ref="A72:D72"/>
    <mergeCell ref="A74:F74"/>
    <mergeCell ref="A7:L7"/>
    <mergeCell ref="A8:L8"/>
    <mergeCell ref="A9:L9"/>
    <mergeCell ref="A10:L10"/>
    <mergeCell ref="A12:L12"/>
    <mergeCell ref="A21:L21"/>
    <mergeCell ref="A28:A29"/>
    <mergeCell ref="B28:H28"/>
    <mergeCell ref="A27:L27"/>
    <mergeCell ref="I28:L33"/>
    <mergeCell ref="A19:L19"/>
    <mergeCell ref="A13:L13"/>
    <mergeCell ref="A14:L14"/>
    <mergeCell ref="A75:D75"/>
    <mergeCell ref="A22:D23"/>
    <mergeCell ref="A71:D71"/>
    <mergeCell ref="A61:D61"/>
    <mergeCell ref="A50:D50"/>
    <mergeCell ref="A52:D52"/>
    <mergeCell ref="A54:D54"/>
    <mergeCell ref="A55:D55"/>
    <mergeCell ref="A53:D53"/>
    <mergeCell ref="A56:D56"/>
    <mergeCell ref="A57:D57"/>
    <mergeCell ref="A58:D58"/>
    <mergeCell ref="A59:D59"/>
    <mergeCell ref="A67:D67"/>
    <mergeCell ref="A68:D68"/>
    <mergeCell ref="A69:D69"/>
    <mergeCell ref="A76:D76"/>
    <mergeCell ref="A77:D77"/>
    <mergeCell ref="A78:D78"/>
    <mergeCell ref="L22:L24"/>
    <mergeCell ref="H23:H24"/>
    <mergeCell ref="I23:I24"/>
    <mergeCell ref="J23:J24"/>
    <mergeCell ref="A73:D73"/>
    <mergeCell ref="K22:K24"/>
    <mergeCell ref="E34:E35"/>
    <mergeCell ref="F34:F35"/>
    <mergeCell ref="E22:J22"/>
    <mergeCell ref="E23:G23"/>
    <mergeCell ref="G34:G35"/>
    <mergeCell ref="A60:D60"/>
    <mergeCell ref="B34:D34"/>
    <mergeCell ref="A11:L11"/>
    <mergeCell ref="H1:L1"/>
    <mergeCell ref="H2:L2"/>
    <mergeCell ref="H3:L3"/>
    <mergeCell ref="H4:L4"/>
  </mergeCells>
  <pageMargins left="0.7" right="0.7" top="0.75" bottom="0.75" header="0.3" footer="0.3"/>
  <pageSetup paperSize="9" orientation="landscape" r:id="rId1"/>
  <rowBreaks count="3" manualBreakCount="3">
    <brk id="44" max="16383" man="1"/>
    <brk id="59" max="16383" man="1"/>
    <brk id="88" max="16383" man="1"/>
  </rowBreaks>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Teatrai, KC ir kt. </vt:lpstr>
      <vt:lpstr>'Teatrai, KC ir kt. '!_ftn1</vt:lpstr>
      <vt:lpstr>'Teatrai, KC ir kt. '!_ftnref1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Arunas B</dc:creator>
  <cp:lastModifiedBy>Administrator</cp:lastModifiedBy>
  <cp:lastPrinted>2020-01-24T12:34:30Z</cp:lastPrinted>
  <dcterms:created xsi:type="dcterms:W3CDTF">2017-05-09T07:10:11Z</dcterms:created>
  <dcterms:modified xsi:type="dcterms:W3CDTF">2020-01-24T12:34:40Z</dcterms:modified>
</cp:coreProperties>
</file>