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8 DOKUMENTAI\Planai\"/>
    </mc:Choice>
  </mc:AlternateContent>
  <bookViews>
    <workbookView xWindow="0" yWindow="0" windowWidth="28800" windowHeight="12135"/>
  </bookViews>
  <sheets>
    <sheet name="Teatrai, KC ir kt. " sheetId="4" r:id="rId1"/>
  </sheets>
  <externalReferences>
    <externalReference r:id="rId2"/>
  </externalReferences>
  <definedNames>
    <definedName name="_ftn1" localSheetId="0">'Teatrai, KC ir kt. '!$A$80</definedName>
    <definedName name="_ftnref1" localSheetId="0">'Teatrai, KC ir kt. '!$A$74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0" i="4" l="1"/>
  <c r="E24" i="4" l="1"/>
  <c r="A28" i="4" l="1"/>
  <c r="G28" i="4" s="1"/>
  <c r="C33" i="4"/>
  <c r="F33" i="4" s="1"/>
  <c r="D37" i="4"/>
  <c r="F37" i="4"/>
  <c r="D38" i="4"/>
  <c r="F38" i="4" s="1"/>
  <c r="F84" i="4" l="1"/>
  <c r="F85" i="4"/>
  <c r="F86" i="4"/>
  <c r="F87" i="4"/>
  <c r="F88" i="4"/>
  <c r="F89" i="4"/>
  <c r="F91" i="4"/>
  <c r="F92" i="4"/>
  <c r="F93" i="4"/>
  <c r="F74" i="4"/>
  <c r="F75" i="4"/>
  <c r="F76" i="4"/>
  <c r="F77" i="4"/>
  <c r="F78" i="4"/>
  <c r="F79" i="4"/>
  <c r="F64" i="4"/>
  <c r="F65" i="4"/>
  <c r="F66" i="4"/>
  <c r="F67" i="4"/>
  <c r="F68" i="4"/>
  <c r="F69" i="4"/>
  <c r="F70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24" i="4" l="1"/>
  <c r="I24" i="4" s="1"/>
  <c r="I42" i="4" s="1"/>
  <c r="G42" i="4" l="1"/>
  <c r="H42" i="4"/>
  <c r="E42" i="4"/>
  <c r="F42" i="4"/>
  <c r="J24" i="4"/>
  <c r="C24" i="4"/>
  <c r="K24" i="4" l="1"/>
  <c r="E70" i="4" l="1"/>
  <c r="C42" i="4"/>
  <c r="B42" i="4"/>
  <c r="A42" i="4"/>
  <c r="D42" i="4" l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D31" authorId="0" shapeId="0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4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6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3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<sst xmlns="http://schemas.openxmlformats.org/spreadsheetml/2006/main" count="121" uniqueCount="107">
  <si>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</si>
  <si>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</si>
  <si>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</si>
  <si>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</si>
  <si>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</si>
  <si>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</si>
  <si>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</si>
  <si>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</si>
  <si>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</si>
  <si>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</si>
  <si>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</si>
  <si>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</si>
  <si>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</si>
  <si>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</si>
  <si>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</si>
  <si>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</si>
  <si>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</si>
  <si>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</si>
  <si>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</si>
  <si>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</si>
  <si>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</si>
  <si>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</si>
  <si>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</si>
  <si>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</si>
  <si>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</si>
  <si>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</si>
  <si>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</si>
  <si>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</si>
  <si>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</si>
  <si>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</si>
  <si>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</si>
  <si>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</si>
  <si>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</si>
  <si>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</si>
  <si>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</si>
  <si>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</si>
  <si>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</si>
  <si>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</si>
  <si>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</si>
  <si>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</si>
  <si>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</si>
  <si>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</si>
  <si>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</si>
  <si>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</si>
  <si>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</si>
  <si>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</si>
  <si>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</si>
  <si>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</si>
  <si>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</si>
  <si>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</si>
  <si>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</si>
  <si>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</si>
  <si>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</si>
  <si>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</si>
  <si>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</si>
  <si>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</si>
  <si>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</si>
  <si>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</si>
  <si>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</si>
  <si>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</si>
  <si>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</si>
  <si>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</si>
  <si>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</si>
  <si>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</si>
  <si>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</si>
  <si>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</si>
  <si>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</si>
  <si>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</si>
  <si>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</si>
  <si>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</si>
  <si>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</si>
  <si>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</si>
  <si>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</si>
  <si>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</si>
  <si>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</si>
  <si>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</si>
  <si>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</si>
  <si>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</si>
  <si>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</si>
  <si>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</si>
  <si>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</si>
  <si>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</si>
  <si>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</si>
  <si>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</si>
  <si>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</si>
  <si>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</si>
  <si>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</si>
  <si>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</si>
  <si>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</si>
  <si>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</si>
  <si>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</si>
  <si>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</si>
  <si>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</si>
  <si>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</si>
  <si>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</si>
  <si>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</si>
  <si>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</si>
  <si>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 xml:space="preserve">1. Įstaigos veiklos 2019 metų prioritetai </t>
  </si>
  <si>
    <t>BIUDŽETINĖS ĮSTAIGOS M. K. ČIURLIONIO NAMAI  2019 METŲ VEIKLOS PLANAS</t>
  </si>
  <si>
    <t>2019 01 08</t>
  </si>
  <si>
    <t>Daiva Paukštienė</t>
  </si>
  <si>
    <t>Rokas Zubovas</t>
  </si>
  <si>
    <t>1. M. K. Čiurlionio kultūrinio ir meninio palikimo sklaida;</t>
  </si>
  <si>
    <t>2. M. K. Čiurlionio istorinių vietų Vilniuje aktualizavimas;</t>
  </si>
  <si>
    <t>3. Vilniečių kūrybinis ir estetinis lavinimas bei edukacija;</t>
  </si>
  <si>
    <t>4. M. K. Čiurlionio kūrybos sklaida pasaulyje;</t>
  </si>
  <si>
    <t>5. Kultūrinio turizmo skatinimas.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</si>
</sst>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0" borderId="0" xfId="0" applyFont="1"/>
    <xf numFmtId="0" fontId="10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%20DOKUMENTAI/Ataskaitos/Veiklos%20ataskaita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trai, KC ir kt. "/>
    </sheetNames>
    <sheetDataSet>
      <sheetData sheetId="0">
        <row r="31">
          <cell r="B31">
            <v>0</v>
          </cell>
        </row>
        <row r="51">
          <cell r="F51">
            <v>1</v>
          </cell>
        </row>
        <row r="52">
          <cell r="F52">
            <v>20</v>
          </cell>
        </row>
        <row r="53">
          <cell r="F53">
            <v>0</v>
          </cell>
        </row>
        <row r="54">
          <cell r="F54">
            <v>225</v>
          </cell>
        </row>
        <row r="55">
          <cell r="F55">
            <v>1</v>
          </cell>
        </row>
        <row r="56">
          <cell r="F56">
            <v>1</v>
          </cell>
        </row>
        <row r="57">
          <cell r="F57">
            <v>1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85</v>
          </cell>
        </row>
        <row r="61">
          <cell r="F61">
            <v>1</v>
          </cell>
        </row>
        <row r="62">
          <cell r="F62">
            <v>78</v>
          </cell>
        </row>
        <row r="63">
          <cell r="F63">
            <v>1</v>
          </cell>
        </row>
        <row r="64">
          <cell r="F64">
            <v>1</v>
          </cell>
        </row>
        <row r="67">
          <cell r="F67">
            <v>11124</v>
          </cell>
        </row>
        <row r="68">
          <cell r="F68">
            <v>96</v>
          </cell>
        </row>
        <row r="69">
          <cell r="F69">
            <v>0</v>
          </cell>
        </row>
        <row r="70">
          <cell r="F70">
            <v>1560</v>
          </cell>
        </row>
        <row r="71">
          <cell r="F71">
            <v>96</v>
          </cell>
        </row>
        <row r="72">
          <cell r="F72">
            <v>0</v>
          </cell>
        </row>
        <row r="73">
          <cell r="F73">
            <v>12876</v>
          </cell>
        </row>
        <row r="76">
          <cell r="F76">
            <v>5</v>
          </cell>
        </row>
        <row r="77">
          <cell r="F77">
            <v>5</v>
          </cell>
        </row>
        <row r="78">
          <cell r="F78">
            <v>0</v>
          </cell>
        </row>
        <row r="79">
          <cell r="F79">
            <v>29</v>
          </cell>
        </row>
        <row r="80">
          <cell r="F80">
            <v>1016</v>
          </cell>
        </row>
        <row r="81">
          <cell r="F81">
            <v>0</v>
          </cell>
        </row>
        <row r="85">
          <cell r="F85">
            <v>1000</v>
          </cell>
        </row>
        <row r="86">
          <cell r="F86">
            <v>1000</v>
          </cell>
        </row>
        <row r="87">
          <cell r="F87">
            <v>310</v>
          </cell>
        </row>
        <row r="88">
          <cell r="F88">
            <v>310</v>
          </cell>
        </row>
        <row r="89">
          <cell r="F89">
            <v>1000</v>
          </cell>
        </row>
        <row r="90">
          <cell r="F90">
            <v>25860</v>
          </cell>
        </row>
        <row r="91">
          <cell r="F91">
            <v>10000</v>
          </cell>
        </row>
        <row r="92">
          <cell r="F92">
            <v>2065</v>
          </cell>
        </row>
        <row r="93">
          <cell r="F93">
            <v>1522</v>
          </cell>
        </row>
        <row r="94">
          <cell r="F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97"/>
  <sheetViews>
    <sheetView tabSelected="1" zoomScaleNormal="100" zoomScaleSheetLayoutView="100" workbookViewId="0">
      <selection activeCell="G102" sqref="G102"/>
    </sheetView>
  </sheetViews>
  <sheetFormatPr defaultRowHeight="15" x14ac:dyDescent="0.25"/>
  <cols>
    <col min="1" max="1" width="19.42578125" customWidth="1"/>
    <col min="2" max="2" width="12.5703125" customWidth="1"/>
    <col min="3" max="3" width="16.7109375" customWidth="1"/>
    <col min="4" max="4" width="18.140625" customWidth="1"/>
    <col min="5" max="5" width="16.42578125" customWidth="1"/>
    <col min="6" max="6" width="13.28515625" customWidth="1"/>
    <col min="7" max="7" width="14.5703125" customWidth="1"/>
    <col min="8" max="8" width="12.5703125" customWidth="1"/>
    <col min="9" max="9" width="17.140625" customWidth="1"/>
    <col min="10" max="10" width="11.85546875" customWidth="1"/>
  </cols>
  <sheetData>
    <row r="1" spans="1:11" x14ac:dyDescent="0.25">
      <c r="G1" s="97" t="s">
        <v>90</v>
      </c>
      <c r="H1" s="97"/>
      <c r="I1" s="97"/>
      <c r="J1" s="97"/>
      <c r="K1" s="97"/>
    </row>
    <row r="2" spans="1:11" x14ac:dyDescent="0.25">
      <c r="G2" s="97" t="s">
        <v>91</v>
      </c>
      <c r="H2" s="97"/>
      <c r="I2" s="97"/>
      <c r="J2" s="97"/>
      <c r="K2" s="97"/>
    </row>
    <row r="3" spans="1:11" x14ac:dyDescent="0.25">
      <c r="G3" s="97" t="s">
        <v>92</v>
      </c>
      <c r="H3" s="97"/>
      <c r="I3" s="97"/>
      <c r="J3" s="97"/>
      <c r="K3" s="97"/>
    </row>
    <row r="4" spans="1:11" x14ac:dyDescent="0.25">
      <c r="G4" s="97" t="s">
        <v>96</v>
      </c>
      <c r="H4" s="97"/>
      <c r="I4" s="97"/>
      <c r="J4" s="97"/>
      <c r="K4" s="97"/>
    </row>
    <row r="6" spans="1:11" ht="13.5" customHeight="1" x14ac:dyDescent="0.25">
      <c r="A6" s="79" t="s">
        <v>88</v>
      </c>
      <c r="B6" s="79"/>
      <c r="C6" s="79"/>
      <c r="D6" s="79"/>
      <c r="E6" s="79"/>
      <c r="F6" s="79"/>
      <c r="G6" s="79"/>
      <c r="H6" s="79"/>
      <c r="I6" s="79"/>
      <c r="J6" s="79"/>
      <c r="K6" s="79"/>
    </row>
    <row r="7" spans="1:11" x14ac:dyDescent="0.25">
      <c r="A7" s="79" t="s">
        <v>16</v>
      </c>
      <c r="B7" s="79"/>
      <c r="C7" s="79"/>
      <c r="D7" s="79"/>
      <c r="E7" s="79"/>
      <c r="F7" s="79"/>
      <c r="G7" s="79"/>
      <c r="H7" s="79"/>
      <c r="I7" s="79"/>
      <c r="J7" s="79"/>
      <c r="K7" s="79"/>
    </row>
    <row r="8" spans="1:11" x14ac:dyDescent="0.25">
      <c r="A8" s="80" t="s">
        <v>89</v>
      </c>
      <c r="B8" s="80"/>
      <c r="C8" s="80"/>
      <c r="D8" s="80"/>
      <c r="E8" s="80"/>
      <c r="F8" s="80"/>
      <c r="G8" s="80"/>
      <c r="H8" s="80"/>
      <c r="I8" s="80"/>
      <c r="J8" s="80"/>
      <c r="K8" s="80"/>
    </row>
    <row r="9" spans="1:11" ht="15" customHeight="1" x14ac:dyDescent="0.25">
      <c r="A9" s="81" t="s">
        <v>98</v>
      </c>
      <c r="B9" s="81"/>
      <c r="C9" s="81"/>
      <c r="D9" s="81"/>
      <c r="E9" s="81"/>
      <c r="F9" s="81"/>
      <c r="G9" s="81"/>
      <c r="H9" s="81"/>
      <c r="I9" s="81"/>
      <c r="J9" s="81"/>
      <c r="K9" s="81"/>
    </row>
    <row r="10" spans="1:11" x14ac:dyDescent="0.25">
      <c r="A10" s="57" t="s">
        <v>99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spans="1:11" x14ac:dyDescent="0.25">
      <c r="A11" s="57" t="s">
        <v>93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spans="1:11" ht="11.25" customHeight="1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</row>
    <row r="13" spans="1:11" ht="15.75" customHeight="1" x14ac:dyDescent="0.25">
      <c r="A13" s="56" t="s">
        <v>97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</row>
    <row r="14" spans="1:11" x14ac:dyDescent="0.25">
      <c r="A14" s="53" t="s">
        <v>102</v>
      </c>
      <c r="B14" s="54"/>
      <c r="C14" s="54"/>
      <c r="D14" s="54"/>
      <c r="E14" s="54"/>
      <c r="F14" s="54"/>
      <c r="G14" s="54"/>
      <c r="H14" s="54"/>
      <c r="I14" s="54"/>
      <c r="J14" s="54"/>
      <c r="K14" s="55"/>
    </row>
    <row r="15" spans="1:11" x14ac:dyDescent="0.25">
      <c r="A15" s="53" t="s">
        <v>103</v>
      </c>
      <c r="B15" s="54"/>
      <c r="C15" s="54"/>
      <c r="D15" s="54"/>
      <c r="E15" s="54"/>
      <c r="F15" s="54"/>
      <c r="G15" s="54"/>
      <c r="H15" s="54"/>
      <c r="I15" s="54"/>
      <c r="J15" s="54"/>
      <c r="K15" s="55"/>
    </row>
    <row r="16" spans="1:11" x14ac:dyDescent="0.25">
      <c r="A16" s="53" t="s">
        <v>104</v>
      </c>
      <c r="B16" s="54"/>
      <c r="C16" s="54"/>
      <c r="D16" s="54"/>
      <c r="E16" s="54"/>
      <c r="F16" s="54"/>
      <c r="G16" s="54"/>
      <c r="H16" s="54"/>
      <c r="I16" s="54"/>
      <c r="J16" s="54"/>
      <c r="K16" s="55"/>
    </row>
    <row r="17" spans="1:11" x14ac:dyDescent="0.25">
      <c r="A17" s="53" t="s">
        <v>105</v>
      </c>
      <c r="B17" s="54"/>
      <c r="C17" s="54"/>
      <c r="D17" s="54"/>
      <c r="E17" s="54"/>
      <c r="F17" s="54"/>
      <c r="G17" s="54"/>
      <c r="H17" s="54"/>
      <c r="I17" s="54"/>
      <c r="J17" s="54"/>
      <c r="K17" s="55"/>
    </row>
    <row r="18" spans="1:11" x14ac:dyDescent="0.25">
      <c r="A18" s="53" t="s">
        <v>106</v>
      </c>
      <c r="B18" s="54"/>
      <c r="C18" s="54"/>
      <c r="D18" s="54"/>
      <c r="E18" s="54"/>
      <c r="F18" s="54"/>
      <c r="G18" s="54"/>
      <c r="H18" s="54"/>
      <c r="I18" s="54"/>
      <c r="J18" s="54"/>
      <c r="K18" s="55"/>
    </row>
    <row r="19" spans="1:11" ht="12" customHeight="1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</row>
    <row r="20" spans="1:11" x14ac:dyDescent="0.25">
      <c r="A20" s="37" t="s">
        <v>42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</row>
    <row r="21" spans="1:11" x14ac:dyDescent="0.25">
      <c r="A21" s="76" t="s">
        <v>66</v>
      </c>
      <c r="B21" s="76"/>
      <c r="C21" s="76"/>
      <c r="D21" s="65" t="s">
        <v>54</v>
      </c>
      <c r="E21" s="66"/>
      <c r="F21" s="66"/>
      <c r="G21" s="66"/>
      <c r="H21" s="66"/>
      <c r="I21" s="67"/>
      <c r="J21" s="42" t="s">
        <v>47</v>
      </c>
      <c r="K21" s="88" t="s">
        <v>2</v>
      </c>
    </row>
    <row r="22" spans="1:11" ht="12.75" customHeight="1" x14ac:dyDescent="0.25">
      <c r="A22" s="77"/>
      <c r="B22" s="77"/>
      <c r="C22" s="77"/>
      <c r="D22" s="68" t="s">
        <v>3</v>
      </c>
      <c r="E22" s="69"/>
      <c r="F22" s="70"/>
      <c r="G22" s="36" t="s">
        <v>68</v>
      </c>
      <c r="H22" s="36" t="s">
        <v>4</v>
      </c>
      <c r="I22" s="36" t="s">
        <v>2</v>
      </c>
      <c r="J22" s="87"/>
      <c r="K22" s="89"/>
    </row>
    <row r="23" spans="1:11" s="1" customFormat="1" ht="39" customHeight="1" x14ac:dyDescent="0.25">
      <c r="A23" s="4" t="s">
        <v>0</v>
      </c>
      <c r="B23" s="4" t="s">
        <v>1</v>
      </c>
      <c r="C23" s="16" t="s">
        <v>2</v>
      </c>
      <c r="D23" s="4" t="s">
        <v>50</v>
      </c>
      <c r="E23" s="4" t="s">
        <v>51</v>
      </c>
      <c r="F23" s="14" t="s">
        <v>2</v>
      </c>
      <c r="G23" s="36"/>
      <c r="H23" s="36"/>
      <c r="I23" s="36"/>
      <c r="J23" s="43"/>
      <c r="K23" s="90"/>
    </row>
    <row r="24" spans="1:11" x14ac:dyDescent="0.25">
      <c r="A24" s="6">
        <v>123.2</v>
      </c>
      <c r="B24" s="6">
        <v>0</v>
      </c>
      <c r="C24" s="6">
        <f>SUM(A24:B24)</f>
        <v>123.2</v>
      </c>
      <c r="D24" s="6">
        <v>1.5</v>
      </c>
      <c r="E24" s="6">
        <f>3.5+8.4</f>
        <v>11.9</v>
      </c>
      <c r="F24" s="6">
        <f>SUM(D24:E24)</f>
        <v>13.4</v>
      </c>
      <c r="G24" s="6">
        <v>1.88</v>
      </c>
      <c r="H24" s="6">
        <v>0</v>
      </c>
      <c r="I24" s="6">
        <f>SUM(F24:H24)</f>
        <v>15.280000000000001</v>
      </c>
      <c r="J24" s="6">
        <f>SUM(A24+I24)</f>
        <v>138.48000000000002</v>
      </c>
      <c r="K24" s="6">
        <f>C24+I24</f>
        <v>138.48000000000002</v>
      </c>
    </row>
    <row r="25" spans="1:11" ht="12.75" customHeight="1" x14ac:dyDescent="0.25">
      <c r="A25" s="74"/>
      <c r="B25" s="74"/>
      <c r="C25" s="74"/>
      <c r="D25" s="74"/>
      <c r="E25" s="74"/>
      <c r="F25" s="74"/>
      <c r="G25" s="74"/>
      <c r="H25" s="73"/>
      <c r="I25" s="73"/>
      <c r="J25" s="73"/>
      <c r="K25" s="73"/>
    </row>
    <row r="26" spans="1:11" x14ac:dyDescent="0.25">
      <c r="A26" s="62" t="s">
        <v>70</v>
      </c>
      <c r="B26" s="63"/>
      <c r="C26" s="63"/>
      <c r="D26" s="63"/>
      <c r="E26" s="63"/>
      <c r="F26" s="63"/>
      <c r="G26" s="64"/>
      <c r="H26" s="71"/>
      <c r="I26" s="71"/>
      <c r="J26" s="71"/>
      <c r="K26" s="71"/>
    </row>
    <row r="27" spans="1:11" ht="51.75" customHeight="1" x14ac:dyDescent="0.25">
      <c r="A27" s="4" t="s">
        <v>18</v>
      </c>
      <c r="B27" s="4" t="s">
        <v>19</v>
      </c>
      <c r="C27" s="4" t="s">
        <v>20</v>
      </c>
      <c r="D27" s="4" t="s">
        <v>21</v>
      </c>
      <c r="E27" s="4" t="s">
        <v>67</v>
      </c>
      <c r="F27" s="4" t="s">
        <v>73</v>
      </c>
      <c r="G27" s="13" t="s">
        <v>2</v>
      </c>
      <c r="H27" s="71"/>
      <c r="I27" s="71"/>
      <c r="J27" s="71"/>
      <c r="K27" s="71"/>
    </row>
    <row r="28" spans="1:11" x14ac:dyDescent="0.25">
      <c r="A28" s="6">
        <f>'[1]Teatrai, KC ir kt. '!B31</f>
        <v>0</v>
      </c>
      <c r="B28" s="6">
        <v>0.04</v>
      </c>
      <c r="C28" s="6">
        <v>0.08</v>
      </c>
      <c r="D28" s="6">
        <v>0.06</v>
      </c>
      <c r="E28" s="6">
        <v>1.5</v>
      </c>
      <c r="F28" s="6">
        <v>0.2</v>
      </c>
      <c r="G28" s="6">
        <f>SUM(A28:F28)</f>
        <v>1.88</v>
      </c>
      <c r="H28" s="71"/>
      <c r="I28" s="71"/>
      <c r="J28" s="71"/>
      <c r="K28" s="71"/>
    </row>
    <row r="29" spans="1:1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</row>
    <row r="30" spans="1:11" x14ac:dyDescent="0.25">
      <c r="A30" s="38" t="s">
        <v>43</v>
      </c>
      <c r="B30" s="39"/>
      <c r="C30" s="39"/>
      <c r="D30" s="39"/>
      <c r="E30" s="39"/>
      <c r="F30" s="40"/>
      <c r="G30" s="72"/>
      <c r="H30" s="72"/>
      <c r="I30" s="72"/>
      <c r="J30" s="72"/>
      <c r="K30" s="72"/>
    </row>
    <row r="31" spans="1:11" x14ac:dyDescent="0.25">
      <c r="A31" s="44" t="s">
        <v>55</v>
      </c>
      <c r="B31" s="45"/>
      <c r="C31" s="46"/>
      <c r="D31" s="42" t="s">
        <v>69</v>
      </c>
      <c r="E31" s="42" t="s">
        <v>56</v>
      </c>
      <c r="F31" s="60" t="s">
        <v>2</v>
      </c>
      <c r="G31" s="72"/>
      <c r="H31" s="72"/>
      <c r="I31" s="72"/>
      <c r="J31" s="72"/>
      <c r="K31" s="72"/>
    </row>
    <row r="32" spans="1:11" s="1" customFormat="1" ht="40.5" customHeight="1" x14ac:dyDescent="0.25">
      <c r="A32" s="11" t="s">
        <v>5</v>
      </c>
      <c r="B32" s="11" t="s">
        <v>6</v>
      </c>
      <c r="C32" s="11" t="s">
        <v>52</v>
      </c>
      <c r="D32" s="43"/>
      <c r="E32" s="43"/>
      <c r="F32" s="61"/>
      <c r="G32" s="72"/>
      <c r="H32" s="72"/>
      <c r="I32" s="72"/>
      <c r="J32" s="72"/>
      <c r="K32" s="72"/>
    </row>
    <row r="33" spans="1:13" s="1" customFormat="1" x14ac:dyDescent="0.25">
      <c r="A33" s="5">
        <v>88</v>
      </c>
      <c r="B33" s="5">
        <v>0.7</v>
      </c>
      <c r="C33" s="5">
        <f>SUM(A33:B33)</f>
        <v>88.7</v>
      </c>
      <c r="D33" s="5">
        <v>12</v>
      </c>
      <c r="E33" s="5">
        <v>39</v>
      </c>
      <c r="F33" s="5">
        <f>SUM(C33:E33)</f>
        <v>139.69999999999999</v>
      </c>
      <c r="G33" s="72"/>
      <c r="H33" s="72"/>
      <c r="I33" s="72"/>
      <c r="J33" s="72"/>
      <c r="K33" s="72"/>
    </row>
    <row r="34" spans="1:13" s="1" customFormat="1" x14ac:dyDescent="0.25">
      <c r="A34" s="100"/>
      <c r="B34" s="100"/>
      <c r="C34" s="100"/>
      <c r="D34" s="100"/>
      <c r="E34" s="100"/>
      <c r="F34" s="100"/>
      <c r="G34" s="72"/>
      <c r="H34" s="72"/>
      <c r="I34" s="72"/>
      <c r="J34" s="72"/>
      <c r="K34" s="72"/>
    </row>
    <row r="35" spans="1:13" ht="15.75" customHeight="1" x14ac:dyDescent="0.25">
      <c r="A35" s="41" t="s">
        <v>44</v>
      </c>
      <c r="B35" s="41"/>
      <c r="C35" s="41"/>
      <c r="D35" s="41"/>
      <c r="E35" s="41"/>
      <c r="F35" s="41"/>
      <c r="G35" s="72"/>
      <c r="H35" s="72"/>
      <c r="I35" s="72"/>
      <c r="J35" s="72"/>
      <c r="K35" s="72"/>
    </row>
    <row r="36" spans="1:13" ht="41.25" customHeight="1" x14ac:dyDescent="0.25">
      <c r="A36" s="4" t="s">
        <v>74</v>
      </c>
      <c r="B36" s="4" t="s">
        <v>8</v>
      </c>
      <c r="C36" s="4" t="s">
        <v>59</v>
      </c>
      <c r="D36" s="4" t="s">
        <v>58</v>
      </c>
      <c r="E36" s="4" t="s">
        <v>57</v>
      </c>
      <c r="F36" s="17" t="s">
        <v>2</v>
      </c>
      <c r="G36" s="72"/>
      <c r="H36" s="72"/>
      <c r="I36" s="72"/>
      <c r="J36" s="72"/>
      <c r="K36" s="72"/>
    </row>
    <row r="37" spans="1:13" ht="14.25" customHeight="1" x14ac:dyDescent="0.25">
      <c r="A37" s="12" t="s">
        <v>11</v>
      </c>
      <c r="B37" s="6">
        <v>2</v>
      </c>
      <c r="C37" s="6">
        <v>3.5</v>
      </c>
      <c r="D37" s="6">
        <f>SUM(B37:C37)</f>
        <v>5.5</v>
      </c>
      <c r="E37" s="6">
        <v>1</v>
      </c>
      <c r="F37" s="6">
        <f>D37+E37</f>
        <v>6.5</v>
      </c>
      <c r="G37" s="72"/>
      <c r="H37" s="72"/>
      <c r="I37" s="72"/>
      <c r="J37" s="72"/>
      <c r="K37" s="72"/>
    </row>
    <row r="38" spans="1:13" ht="17.25" customHeight="1" x14ac:dyDescent="0.25">
      <c r="A38" s="12" t="s">
        <v>7</v>
      </c>
      <c r="B38" s="6">
        <v>2</v>
      </c>
      <c r="C38" s="6">
        <v>7</v>
      </c>
      <c r="D38" s="6">
        <f>SUM(B38:C38)</f>
        <v>9</v>
      </c>
      <c r="E38" s="6">
        <v>1</v>
      </c>
      <c r="F38" s="6">
        <f>D38+E38</f>
        <v>10</v>
      </c>
      <c r="G38" s="72"/>
      <c r="H38" s="72"/>
      <c r="I38" s="72"/>
      <c r="J38" s="72"/>
      <c r="K38" s="72"/>
    </row>
    <row r="39" spans="1:13" ht="16.5" customHeight="1" x14ac:dyDescent="0.2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</row>
    <row r="40" spans="1:13" x14ac:dyDescent="0.25">
      <c r="A40" s="37" t="s">
        <v>45</v>
      </c>
      <c r="B40" s="37"/>
      <c r="C40" s="37"/>
      <c r="D40" s="37"/>
      <c r="E40" s="37"/>
      <c r="F40" s="37"/>
      <c r="G40" s="37"/>
      <c r="H40" s="37"/>
      <c r="I40" s="37"/>
      <c r="J40" s="58"/>
      <c r="K40" s="59"/>
    </row>
    <row r="41" spans="1:13" ht="77.25" customHeight="1" x14ac:dyDescent="0.25">
      <c r="A41" s="4" t="s">
        <v>9</v>
      </c>
      <c r="B41" s="4" t="s">
        <v>10</v>
      </c>
      <c r="C41" s="4" t="s">
        <v>15</v>
      </c>
      <c r="D41" s="4" t="s">
        <v>48</v>
      </c>
      <c r="E41" s="4" t="s">
        <v>12</v>
      </c>
      <c r="F41" s="4" t="s">
        <v>13</v>
      </c>
      <c r="G41" s="4" t="s">
        <v>14</v>
      </c>
      <c r="H41" s="4" t="s">
        <v>53</v>
      </c>
      <c r="I41" s="4" t="s">
        <v>87</v>
      </c>
      <c r="J41" s="58"/>
      <c r="K41" s="59"/>
      <c r="M41" s="2"/>
    </row>
    <row r="42" spans="1:13" x14ac:dyDescent="0.25">
      <c r="A42" s="6">
        <f>A33/F33*100</f>
        <v>62.992125984251977</v>
      </c>
      <c r="B42" s="6">
        <f>D33/F33*100</f>
        <v>8.5898353614889054</v>
      </c>
      <c r="C42" s="6">
        <f>E33/F33*100</f>
        <v>27.916964924838943</v>
      </c>
      <c r="D42" s="6">
        <f>I24/J24*100</f>
        <v>11.034084344309647</v>
      </c>
      <c r="E42" s="6">
        <f>G24/I24*100</f>
        <v>12.303664921465966</v>
      </c>
      <c r="F42" s="6">
        <f>F24/I24*100</f>
        <v>87.69633507853402</v>
      </c>
      <c r="G42" s="6">
        <f>H24/I24*100</f>
        <v>0</v>
      </c>
      <c r="H42" s="6">
        <f>I24/F37*1000</f>
        <v>2350.7692307692309</v>
      </c>
      <c r="I42" s="6">
        <f>I24/D37*1000</f>
        <v>2778.1818181818185</v>
      </c>
      <c r="J42" s="58"/>
      <c r="K42" s="59"/>
      <c r="M42" s="2"/>
    </row>
    <row r="43" spans="1:13" ht="13.5" customHeight="1" x14ac:dyDescent="0.2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1:13" ht="13.5" customHeight="1" x14ac:dyDescent="0.25">
      <c r="A44" s="83" t="s">
        <v>46</v>
      </c>
      <c r="B44" s="83"/>
      <c r="C44" s="83"/>
      <c r="D44" s="83"/>
      <c r="E44" s="84" t="s">
        <v>61</v>
      </c>
      <c r="F44" s="101" t="s">
        <v>60</v>
      </c>
      <c r="G44" s="99"/>
      <c r="H44" s="99"/>
      <c r="I44" s="99"/>
      <c r="J44" s="99"/>
      <c r="K44" s="99"/>
    </row>
    <row r="45" spans="1:13" ht="5.25" customHeight="1" x14ac:dyDescent="0.25">
      <c r="A45" s="83"/>
      <c r="B45" s="83"/>
      <c r="C45" s="83"/>
      <c r="D45" s="83"/>
      <c r="E45" s="85"/>
      <c r="F45" s="101"/>
      <c r="G45" s="99"/>
      <c r="H45" s="99"/>
      <c r="I45" s="99"/>
      <c r="J45" s="99"/>
      <c r="K45" s="99"/>
    </row>
    <row r="46" spans="1:13" ht="16.5" customHeight="1" x14ac:dyDescent="0.25">
      <c r="A46" s="44" t="s">
        <v>62</v>
      </c>
      <c r="B46" s="45"/>
      <c r="C46" s="45"/>
      <c r="D46" s="46"/>
      <c r="E46" s="15">
        <v>2019</v>
      </c>
      <c r="F46" s="9">
        <v>2018</v>
      </c>
      <c r="G46" s="99"/>
      <c r="H46" s="99"/>
      <c r="I46" s="99"/>
      <c r="J46" s="99"/>
      <c r="K46" s="99"/>
    </row>
    <row r="47" spans="1:13" ht="14.25" customHeight="1" x14ac:dyDescent="0.25">
      <c r="A47" s="23" t="s">
        <v>22</v>
      </c>
      <c r="B47" s="24"/>
      <c r="C47" s="24"/>
      <c r="D47" s="25"/>
      <c r="E47" s="6">
        <v>1</v>
      </c>
      <c r="F47" s="6">
        <f>'[1]Teatrai, KC ir kt. '!F51</f>
        <v>1</v>
      </c>
      <c r="G47" s="99"/>
      <c r="H47" s="99"/>
      <c r="I47" s="99"/>
      <c r="J47" s="99"/>
      <c r="K47" s="99"/>
    </row>
    <row r="48" spans="1:13" ht="14.25" customHeight="1" x14ac:dyDescent="0.25">
      <c r="A48" s="23" t="s">
        <v>23</v>
      </c>
      <c r="B48" s="24"/>
      <c r="C48" s="24"/>
      <c r="D48" s="25"/>
      <c r="E48" s="6">
        <v>20</v>
      </c>
      <c r="F48" s="6">
        <f>'[1]Teatrai, KC ir kt. '!F52</f>
        <v>20</v>
      </c>
      <c r="G48" s="99"/>
      <c r="H48" s="99"/>
      <c r="I48" s="99"/>
      <c r="J48" s="99"/>
      <c r="K48" s="99"/>
    </row>
    <row r="49" spans="1:11" ht="27" customHeight="1" x14ac:dyDescent="0.25">
      <c r="A49" s="23" t="s">
        <v>75</v>
      </c>
      <c r="B49" s="24"/>
      <c r="C49" s="24"/>
      <c r="D49" s="25"/>
      <c r="E49" s="6">
        <v>0</v>
      </c>
      <c r="F49" s="6">
        <f>'[1]Teatrai, KC ir kt. '!F53</f>
        <v>0</v>
      </c>
      <c r="G49" s="99"/>
      <c r="H49" s="99"/>
      <c r="I49" s="99"/>
      <c r="J49" s="99"/>
      <c r="K49" s="99"/>
    </row>
    <row r="50" spans="1:11" ht="15.75" customHeight="1" x14ac:dyDescent="0.25">
      <c r="A50" s="23" t="s">
        <v>76</v>
      </c>
      <c r="B50" s="24"/>
      <c r="C50" s="24"/>
      <c r="D50" s="25"/>
      <c r="E50" s="6">
        <v>200</v>
      </c>
      <c r="F50" s="6">
        <f>'[1]Teatrai, KC ir kt. '!F54</f>
        <v>225</v>
      </c>
      <c r="G50" s="99"/>
      <c r="H50" s="99"/>
      <c r="I50" s="99"/>
      <c r="J50" s="99"/>
      <c r="K50" s="99"/>
    </row>
    <row r="51" spans="1:11" ht="17.25" customHeight="1" x14ac:dyDescent="0.25">
      <c r="A51" s="23" t="s">
        <v>77</v>
      </c>
      <c r="B51" s="24"/>
      <c r="C51" s="24"/>
      <c r="D51" s="25"/>
      <c r="E51" s="6">
        <v>4</v>
      </c>
      <c r="F51" s="6">
        <f>'[1]Teatrai, KC ir kt. '!F55</f>
        <v>1</v>
      </c>
      <c r="G51" s="99"/>
      <c r="H51" s="99"/>
      <c r="I51" s="99"/>
      <c r="J51" s="99"/>
      <c r="K51" s="99"/>
    </row>
    <row r="52" spans="1:11" ht="27" customHeight="1" x14ac:dyDescent="0.25">
      <c r="A52" s="47" t="s">
        <v>78</v>
      </c>
      <c r="B52" s="48"/>
      <c r="C52" s="48"/>
      <c r="D52" s="49"/>
      <c r="E52" s="6">
        <v>4</v>
      </c>
      <c r="F52" s="6">
        <f>'[1]Teatrai, KC ir kt. '!F56</f>
        <v>1</v>
      </c>
      <c r="G52" s="99"/>
      <c r="H52" s="99"/>
      <c r="I52" s="99"/>
      <c r="J52" s="99"/>
      <c r="K52" s="99"/>
    </row>
    <row r="53" spans="1:11" ht="16.5" customHeight="1" x14ac:dyDescent="0.25">
      <c r="A53" s="26" t="s">
        <v>80</v>
      </c>
      <c r="B53" s="27"/>
      <c r="C53" s="27"/>
      <c r="D53" s="28"/>
      <c r="E53" s="6">
        <v>2</v>
      </c>
      <c r="F53" s="6">
        <f>'[1]Teatrai, KC ir kt. '!F57</f>
        <v>1</v>
      </c>
      <c r="G53" s="99"/>
      <c r="H53" s="99"/>
      <c r="I53" s="99"/>
      <c r="J53" s="99"/>
      <c r="K53" s="99"/>
    </row>
    <row r="54" spans="1:11" ht="13.5" customHeight="1" x14ac:dyDescent="0.25">
      <c r="A54" s="26" t="s">
        <v>81</v>
      </c>
      <c r="B54" s="27"/>
      <c r="C54" s="27"/>
      <c r="D54" s="28"/>
      <c r="E54" s="6">
        <v>2</v>
      </c>
      <c r="F54" s="6">
        <f>'[1]Teatrai, KC ir kt. '!F58</f>
        <v>0</v>
      </c>
      <c r="G54" s="99"/>
      <c r="H54" s="99"/>
      <c r="I54" s="99"/>
      <c r="J54" s="99"/>
      <c r="K54" s="99"/>
    </row>
    <row r="55" spans="1:11" ht="27" customHeight="1" x14ac:dyDescent="0.25">
      <c r="A55" s="47" t="s">
        <v>79</v>
      </c>
      <c r="B55" s="48"/>
      <c r="C55" s="48"/>
      <c r="D55" s="49"/>
      <c r="E55" s="6">
        <v>0</v>
      </c>
      <c r="F55" s="6">
        <f>'[1]Teatrai, KC ir kt. '!F59</f>
        <v>0</v>
      </c>
      <c r="G55" s="99"/>
      <c r="H55" s="99"/>
      <c r="I55" s="99"/>
      <c r="J55" s="99"/>
      <c r="K55" s="99"/>
    </row>
    <row r="56" spans="1:11" ht="15.75" customHeight="1" x14ac:dyDescent="0.25">
      <c r="A56" s="23" t="s">
        <v>82</v>
      </c>
      <c r="B56" s="24"/>
      <c r="C56" s="24"/>
      <c r="D56" s="25"/>
      <c r="E56" s="6">
        <v>80</v>
      </c>
      <c r="F56" s="6">
        <f>'[1]Teatrai, KC ir kt. '!F60</f>
        <v>85</v>
      </c>
      <c r="G56" s="99"/>
      <c r="H56" s="99"/>
      <c r="I56" s="99"/>
      <c r="J56" s="99"/>
      <c r="K56" s="99"/>
    </row>
    <row r="57" spans="1:11" ht="15" customHeight="1" x14ac:dyDescent="0.25">
      <c r="A57" s="23" t="s">
        <v>83</v>
      </c>
      <c r="B57" s="24"/>
      <c r="C57" s="24"/>
      <c r="D57" s="25"/>
      <c r="E57" s="6">
        <v>1</v>
      </c>
      <c r="F57" s="6">
        <f>'[1]Teatrai, KC ir kt. '!F61</f>
        <v>1</v>
      </c>
      <c r="G57" s="99"/>
      <c r="H57" s="99"/>
      <c r="I57" s="99"/>
      <c r="J57" s="99"/>
      <c r="K57" s="99"/>
    </row>
    <row r="58" spans="1:11" ht="14.25" customHeight="1" x14ac:dyDescent="0.25">
      <c r="A58" s="23" t="s">
        <v>84</v>
      </c>
      <c r="B58" s="24"/>
      <c r="C58" s="24"/>
      <c r="D58" s="25"/>
      <c r="E58" s="6">
        <v>50</v>
      </c>
      <c r="F58" s="6">
        <f>'[1]Teatrai, KC ir kt. '!F62</f>
        <v>78</v>
      </c>
      <c r="G58" s="99"/>
      <c r="H58" s="99"/>
      <c r="I58" s="99"/>
      <c r="J58" s="99"/>
      <c r="K58" s="99"/>
    </row>
    <row r="59" spans="1:11" ht="14.25" customHeight="1" x14ac:dyDescent="0.25">
      <c r="A59" s="23" t="s">
        <v>85</v>
      </c>
      <c r="B59" s="24"/>
      <c r="C59" s="24"/>
      <c r="D59" s="25"/>
      <c r="E59" s="6">
        <v>4</v>
      </c>
      <c r="F59" s="6">
        <f>'[1]Teatrai, KC ir kt. '!F63</f>
        <v>1</v>
      </c>
      <c r="G59" s="99"/>
      <c r="H59" s="99"/>
      <c r="I59" s="99"/>
      <c r="J59" s="99"/>
      <c r="K59" s="99"/>
    </row>
    <row r="60" spans="1:11" ht="16.5" customHeight="1" x14ac:dyDescent="0.25">
      <c r="A60" s="33" t="s">
        <v>86</v>
      </c>
      <c r="B60" s="34"/>
      <c r="C60" s="34"/>
      <c r="D60" s="35"/>
      <c r="E60" s="18">
        <v>4</v>
      </c>
      <c r="F60" s="18">
        <f>'[1]Teatrai, KC ir kt. '!F64</f>
        <v>1</v>
      </c>
      <c r="G60" s="99"/>
      <c r="H60" s="99"/>
      <c r="I60" s="99"/>
      <c r="J60" s="99"/>
      <c r="K60" s="99"/>
    </row>
    <row r="61" spans="1:11" ht="14.25" customHeight="1" x14ac:dyDescent="0.25">
      <c r="A61" s="108"/>
      <c r="B61" s="108"/>
      <c r="C61" s="108"/>
      <c r="D61" s="108"/>
      <c r="E61" s="108"/>
      <c r="F61" s="108"/>
      <c r="G61" s="99"/>
      <c r="H61" s="99"/>
      <c r="I61" s="99"/>
      <c r="J61" s="99"/>
      <c r="K61" s="99"/>
    </row>
    <row r="62" spans="1:11" ht="12.75" customHeight="1" x14ac:dyDescent="0.25">
      <c r="A62" s="102" t="s">
        <v>71</v>
      </c>
      <c r="B62" s="103"/>
      <c r="C62" s="103"/>
      <c r="D62" s="104"/>
      <c r="E62" s="7" t="s">
        <v>61</v>
      </c>
      <c r="F62" s="7" t="s">
        <v>60</v>
      </c>
      <c r="G62" s="99"/>
      <c r="H62" s="99"/>
      <c r="I62" s="99"/>
      <c r="J62" s="99"/>
      <c r="K62" s="99"/>
    </row>
    <row r="63" spans="1:11" ht="13.5" customHeight="1" x14ac:dyDescent="0.25">
      <c r="A63" s="105"/>
      <c r="B63" s="106"/>
      <c r="C63" s="106"/>
      <c r="D63" s="107"/>
      <c r="E63" s="10">
        <v>2019</v>
      </c>
      <c r="F63" s="10">
        <v>2018</v>
      </c>
      <c r="G63" s="99"/>
      <c r="H63" s="99"/>
      <c r="I63" s="99"/>
      <c r="J63" s="99"/>
      <c r="K63" s="99"/>
    </row>
    <row r="64" spans="1:11" ht="14.25" customHeight="1" x14ac:dyDescent="0.25">
      <c r="A64" s="29" t="s">
        <v>49</v>
      </c>
      <c r="B64" s="29"/>
      <c r="C64" s="29"/>
      <c r="D64" s="29"/>
      <c r="E64" s="6">
        <v>10000</v>
      </c>
      <c r="F64" s="6">
        <f>'[1]Teatrai, KC ir kt. '!F67</f>
        <v>11124</v>
      </c>
      <c r="G64" s="99"/>
      <c r="H64" s="99"/>
      <c r="I64" s="99"/>
      <c r="J64" s="99"/>
      <c r="K64" s="99"/>
    </row>
    <row r="65" spans="1:11" ht="15" customHeight="1" x14ac:dyDescent="0.25">
      <c r="A65" s="29" t="s">
        <v>24</v>
      </c>
      <c r="B65" s="29"/>
      <c r="C65" s="29"/>
      <c r="D65" s="29"/>
      <c r="E65" s="6">
        <v>500</v>
      </c>
      <c r="F65" s="6">
        <f>'[1]Teatrai, KC ir kt. '!F68</f>
        <v>96</v>
      </c>
      <c r="G65" s="99"/>
      <c r="H65" s="99"/>
      <c r="I65" s="99"/>
      <c r="J65" s="99"/>
      <c r="K65" s="99"/>
    </row>
    <row r="66" spans="1:11" ht="15.75" customHeight="1" x14ac:dyDescent="0.25">
      <c r="A66" s="29" t="s">
        <v>25</v>
      </c>
      <c r="B66" s="29"/>
      <c r="C66" s="29"/>
      <c r="D66" s="29"/>
      <c r="E66" s="6">
        <v>0</v>
      </c>
      <c r="F66" s="6">
        <f>'[1]Teatrai, KC ir kt. '!F69</f>
        <v>0</v>
      </c>
      <c r="G66" s="99"/>
      <c r="H66" s="99"/>
      <c r="I66" s="99"/>
      <c r="J66" s="99"/>
      <c r="K66" s="99"/>
    </row>
    <row r="67" spans="1:11" ht="15" customHeight="1" x14ac:dyDescent="0.25">
      <c r="A67" s="29" t="s">
        <v>26</v>
      </c>
      <c r="B67" s="29"/>
      <c r="C67" s="29"/>
      <c r="D67" s="29"/>
      <c r="E67" s="6">
        <v>1500</v>
      </c>
      <c r="F67" s="6">
        <f>'[1]Teatrai, KC ir kt. '!F70</f>
        <v>1560</v>
      </c>
      <c r="G67" s="99"/>
      <c r="H67" s="99"/>
      <c r="I67" s="99"/>
      <c r="J67" s="99"/>
      <c r="K67" s="99"/>
    </row>
    <row r="68" spans="1:11" ht="25.5" customHeight="1" x14ac:dyDescent="0.25">
      <c r="A68" s="29" t="s">
        <v>27</v>
      </c>
      <c r="B68" s="29"/>
      <c r="C68" s="29"/>
      <c r="D68" s="29"/>
      <c r="E68" s="6">
        <v>500</v>
      </c>
      <c r="F68" s="6">
        <f>'[1]Teatrai, KC ir kt. '!F71</f>
        <v>96</v>
      </c>
      <c r="G68" s="99"/>
      <c r="H68" s="99"/>
      <c r="I68" s="99"/>
      <c r="J68" s="99"/>
      <c r="K68" s="99"/>
    </row>
    <row r="69" spans="1:11" ht="27" customHeight="1" x14ac:dyDescent="0.25">
      <c r="A69" s="29" t="s">
        <v>28</v>
      </c>
      <c r="B69" s="29"/>
      <c r="C69" s="29"/>
      <c r="D69" s="29"/>
      <c r="E69" s="6">
        <v>0</v>
      </c>
      <c r="F69" s="6">
        <f>'[1]Teatrai, KC ir kt. '!F72</f>
        <v>0</v>
      </c>
      <c r="G69" s="99"/>
      <c r="H69" s="99"/>
      <c r="I69" s="99"/>
      <c r="J69" s="99"/>
      <c r="K69" s="99"/>
    </row>
    <row r="70" spans="1:11" ht="13.5" customHeight="1" x14ac:dyDescent="0.25">
      <c r="A70" s="32" t="s">
        <v>2</v>
      </c>
      <c r="B70" s="32"/>
      <c r="C70" s="32"/>
      <c r="D70" s="32"/>
      <c r="E70" s="6">
        <f>SUM(E64:E69)</f>
        <v>12500</v>
      </c>
      <c r="F70" s="6">
        <f>'[1]Teatrai, KC ir kt. '!F73</f>
        <v>12876</v>
      </c>
      <c r="G70" s="99"/>
      <c r="H70" s="99"/>
      <c r="I70" s="99"/>
      <c r="J70" s="99"/>
      <c r="K70" s="99"/>
    </row>
    <row r="71" spans="1:11" x14ac:dyDescent="0.25">
      <c r="A71" s="109"/>
      <c r="B71" s="109"/>
      <c r="C71" s="109"/>
      <c r="D71" s="109"/>
      <c r="E71" s="109"/>
      <c r="F71" s="109"/>
      <c r="G71" s="99"/>
      <c r="H71" s="99"/>
      <c r="I71" s="99"/>
      <c r="J71" s="99"/>
      <c r="K71" s="99"/>
    </row>
    <row r="72" spans="1:11" x14ac:dyDescent="0.25">
      <c r="A72" s="103" t="s">
        <v>63</v>
      </c>
      <c r="B72" s="103"/>
      <c r="C72" s="103"/>
      <c r="D72" s="104"/>
      <c r="E72" s="19" t="s">
        <v>61</v>
      </c>
      <c r="F72" s="19" t="s">
        <v>60</v>
      </c>
      <c r="G72" s="99"/>
      <c r="H72" s="99"/>
      <c r="I72" s="99"/>
      <c r="J72" s="99"/>
      <c r="K72" s="99"/>
    </row>
    <row r="73" spans="1:11" ht="13.5" customHeight="1" x14ac:dyDescent="0.25">
      <c r="A73" s="106"/>
      <c r="B73" s="106"/>
      <c r="C73" s="106"/>
      <c r="D73" s="107"/>
      <c r="E73" s="9">
        <v>2019</v>
      </c>
      <c r="F73" s="9">
        <v>2018</v>
      </c>
      <c r="G73" s="99"/>
      <c r="H73" s="99"/>
      <c r="I73" s="99"/>
      <c r="J73" s="99"/>
      <c r="K73" s="99"/>
    </row>
    <row r="74" spans="1:11" ht="14.25" customHeight="1" x14ac:dyDescent="0.25">
      <c r="A74" s="30" t="s">
        <v>94</v>
      </c>
      <c r="B74" s="30"/>
      <c r="C74" s="30"/>
      <c r="D74" s="30"/>
      <c r="E74" s="20">
        <v>5</v>
      </c>
      <c r="F74" s="20">
        <f>'[1]Teatrai, KC ir kt. '!F76</f>
        <v>5</v>
      </c>
      <c r="G74" s="99"/>
      <c r="H74" s="99"/>
      <c r="I74" s="99"/>
      <c r="J74" s="99"/>
      <c r="K74" s="99"/>
    </row>
    <row r="75" spans="1:11" ht="15.75" customHeight="1" x14ac:dyDescent="0.25">
      <c r="A75" s="31" t="s">
        <v>17</v>
      </c>
      <c r="B75" s="31"/>
      <c r="C75" s="31"/>
      <c r="D75" s="31"/>
      <c r="E75" s="22">
        <v>5</v>
      </c>
      <c r="F75" s="19">
        <f>'[1]Teatrai, KC ir kt. '!F77</f>
        <v>5</v>
      </c>
      <c r="G75" s="99"/>
      <c r="H75" s="99"/>
      <c r="I75" s="99"/>
      <c r="J75" s="99"/>
      <c r="K75" s="99"/>
    </row>
    <row r="76" spans="1:11" ht="15" customHeight="1" x14ac:dyDescent="0.25">
      <c r="A76" s="94" t="s">
        <v>41</v>
      </c>
      <c r="B76" s="95"/>
      <c r="C76" s="95"/>
      <c r="D76" s="96"/>
      <c r="E76" s="22">
        <v>0</v>
      </c>
      <c r="F76" s="19">
        <f>'[1]Teatrai, KC ir kt. '!F78</f>
        <v>0</v>
      </c>
      <c r="G76" s="99"/>
      <c r="H76" s="99"/>
      <c r="I76" s="99"/>
      <c r="J76" s="99"/>
      <c r="K76" s="99"/>
    </row>
    <row r="77" spans="1:11" x14ac:dyDescent="0.25">
      <c r="A77" s="52" t="s">
        <v>39</v>
      </c>
      <c r="B77" s="52"/>
      <c r="C77" s="52"/>
      <c r="D77" s="52"/>
      <c r="E77" s="19">
        <v>25</v>
      </c>
      <c r="F77" s="19">
        <f>'[1]Teatrai, KC ir kt. '!F79</f>
        <v>29</v>
      </c>
      <c r="G77" s="99"/>
      <c r="H77" s="99"/>
      <c r="I77" s="99"/>
      <c r="J77" s="99"/>
      <c r="K77" s="99"/>
    </row>
    <row r="78" spans="1:11" ht="13.5" customHeight="1" x14ac:dyDescent="0.25">
      <c r="A78" s="52" t="s">
        <v>40</v>
      </c>
      <c r="B78" s="52"/>
      <c r="C78" s="52"/>
      <c r="D78" s="52"/>
      <c r="E78" s="19">
        <v>1000</v>
      </c>
      <c r="F78" s="19">
        <f>'[1]Teatrai, KC ir kt. '!F80</f>
        <v>1016</v>
      </c>
      <c r="G78" s="99"/>
      <c r="H78" s="99"/>
      <c r="I78" s="99"/>
      <c r="J78" s="99"/>
      <c r="K78" s="99"/>
    </row>
    <row r="79" spans="1:11" ht="15" customHeight="1" x14ac:dyDescent="0.25">
      <c r="A79" s="30" t="s">
        <v>64</v>
      </c>
      <c r="B79" s="30"/>
      <c r="C79" s="30"/>
      <c r="D79" s="30"/>
      <c r="E79" s="19">
        <v>0</v>
      </c>
      <c r="F79" s="19">
        <f>'[1]Teatrai, KC ir kt. '!F81</f>
        <v>0</v>
      </c>
      <c r="G79" s="99"/>
      <c r="H79" s="99"/>
      <c r="I79" s="99"/>
      <c r="J79" s="99"/>
      <c r="K79" s="99"/>
    </row>
    <row r="80" spans="1:11" ht="39.75" customHeight="1" x14ac:dyDescent="0.25">
      <c r="A80" s="50" t="s">
        <v>95</v>
      </c>
      <c r="B80" s="51"/>
      <c r="C80" s="51"/>
      <c r="D80" s="51"/>
      <c r="E80" s="51"/>
      <c r="F80" s="51"/>
      <c r="G80" s="99"/>
      <c r="H80" s="99"/>
      <c r="I80" s="99"/>
      <c r="J80" s="99"/>
      <c r="K80" s="99"/>
    </row>
    <row r="81" spans="1:11" ht="11.25" customHeight="1" x14ac:dyDescent="0.25">
      <c r="A81" s="111"/>
      <c r="B81" s="111"/>
      <c r="C81" s="111"/>
      <c r="D81" s="111"/>
      <c r="E81" s="111"/>
      <c r="F81" s="111"/>
      <c r="G81" s="99"/>
      <c r="H81" s="99"/>
      <c r="I81" s="99"/>
      <c r="J81" s="99"/>
      <c r="K81" s="99"/>
    </row>
    <row r="82" spans="1:11" x14ac:dyDescent="0.25">
      <c r="A82" s="110" t="s">
        <v>72</v>
      </c>
      <c r="B82" s="110"/>
      <c r="C82" s="110"/>
      <c r="D82" s="110"/>
      <c r="E82" s="7" t="s">
        <v>61</v>
      </c>
      <c r="F82" s="7" t="s">
        <v>60</v>
      </c>
      <c r="G82" s="99"/>
      <c r="H82" s="99"/>
      <c r="I82" s="99"/>
      <c r="J82" s="99"/>
      <c r="K82" s="99"/>
    </row>
    <row r="83" spans="1:11" x14ac:dyDescent="0.25">
      <c r="A83" s="110"/>
      <c r="B83" s="110"/>
      <c r="C83" s="110"/>
      <c r="D83" s="110"/>
      <c r="E83" s="9">
        <v>2019</v>
      </c>
      <c r="F83" s="9">
        <v>2018</v>
      </c>
      <c r="G83" s="99"/>
      <c r="H83" s="99"/>
      <c r="I83" s="99"/>
      <c r="J83" s="99"/>
      <c r="K83" s="99"/>
    </row>
    <row r="84" spans="1:11" x14ac:dyDescent="0.25">
      <c r="A84" s="91" t="s">
        <v>29</v>
      </c>
      <c r="B84" s="92"/>
      <c r="C84" s="92"/>
      <c r="D84" s="93"/>
      <c r="E84" s="3">
        <v>1000</v>
      </c>
      <c r="F84" s="3">
        <f>'[1]Teatrai, KC ir kt. '!F85</f>
        <v>1000</v>
      </c>
      <c r="G84" s="99"/>
      <c r="H84" s="99"/>
      <c r="I84" s="99"/>
      <c r="J84" s="99"/>
      <c r="K84" s="99"/>
    </row>
    <row r="85" spans="1:11" x14ac:dyDescent="0.25">
      <c r="A85" s="91" t="s">
        <v>38</v>
      </c>
      <c r="B85" s="92"/>
      <c r="C85" s="92"/>
      <c r="D85" s="93"/>
      <c r="E85" s="3">
        <v>1000</v>
      </c>
      <c r="F85" s="3">
        <f>'[1]Teatrai, KC ir kt. '!F86</f>
        <v>1000</v>
      </c>
      <c r="G85" s="99"/>
      <c r="H85" s="99"/>
      <c r="I85" s="99"/>
      <c r="J85" s="99"/>
      <c r="K85" s="99"/>
    </row>
    <row r="86" spans="1:11" x14ac:dyDescent="0.25">
      <c r="A86" s="91" t="s">
        <v>30</v>
      </c>
      <c r="B86" s="92"/>
      <c r="C86" s="92"/>
      <c r="D86" s="93"/>
      <c r="E86" s="3">
        <v>300</v>
      </c>
      <c r="F86" s="3">
        <f>'[1]Teatrai, KC ir kt. '!F87</f>
        <v>310</v>
      </c>
      <c r="G86" s="99"/>
      <c r="H86" s="99"/>
      <c r="I86" s="99"/>
      <c r="J86" s="99"/>
      <c r="K86" s="99"/>
    </row>
    <row r="87" spans="1:11" x14ac:dyDescent="0.25">
      <c r="A87" s="91" t="s">
        <v>37</v>
      </c>
      <c r="B87" s="92"/>
      <c r="C87" s="92"/>
      <c r="D87" s="93"/>
      <c r="E87" s="3">
        <v>300</v>
      </c>
      <c r="F87" s="3">
        <f>'[1]Teatrai, KC ir kt. '!F88</f>
        <v>310</v>
      </c>
      <c r="G87" s="99"/>
      <c r="H87" s="99"/>
      <c r="I87" s="99"/>
      <c r="J87" s="99"/>
      <c r="K87" s="99"/>
    </row>
    <row r="88" spans="1:11" ht="15" customHeight="1" x14ac:dyDescent="0.25">
      <c r="A88" s="29" t="s">
        <v>31</v>
      </c>
      <c r="B88" s="29"/>
      <c r="C88" s="29"/>
      <c r="D88" s="29"/>
      <c r="E88" s="21">
        <v>1000</v>
      </c>
      <c r="F88" s="21">
        <f>'[1]Teatrai, KC ir kt. '!F89</f>
        <v>1000</v>
      </c>
      <c r="G88" s="99"/>
      <c r="H88" s="99"/>
      <c r="I88" s="99"/>
      <c r="J88" s="99"/>
      <c r="K88" s="99"/>
    </row>
    <row r="89" spans="1:11" ht="14.25" customHeight="1" x14ac:dyDescent="0.25">
      <c r="A89" s="29" t="s">
        <v>32</v>
      </c>
      <c r="B89" s="29"/>
      <c r="C89" s="29"/>
      <c r="D89" s="29"/>
      <c r="E89" s="21">
        <v>20000</v>
      </c>
      <c r="F89" s="21">
        <f>'[1]Teatrai, KC ir kt. '!F90</f>
        <v>25860</v>
      </c>
      <c r="G89" s="99"/>
      <c r="H89" s="99"/>
      <c r="I89" s="99"/>
      <c r="J89" s="99"/>
      <c r="K89" s="99"/>
    </row>
    <row r="90" spans="1:11" ht="14.25" customHeight="1" x14ac:dyDescent="0.25">
      <c r="A90" s="29" t="s">
        <v>33</v>
      </c>
      <c r="B90" s="29"/>
      <c r="C90" s="29"/>
      <c r="D90" s="29"/>
      <c r="E90" s="21">
        <v>10000</v>
      </c>
      <c r="F90" s="21">
        <f>'[1]Teatrai, KC ir kt. '!F91</f>
        <v>10000</v>
      </c>
      <c r="G90" s="99"/>
      <c r="H90" s="99"/>
      <c r="I90" s="99"/>
      <c r="J90" s="99"/>
      <c r="K90" s="99"/>
    </row>
    <row r="91" spans="1:11" ht="13.5" customHeight="1" x14ac:dyDescent="0.25">
      <c r="A91" s="29" t="s">
        <v>34</v>
      </c>
      <c r="B91" s="29"/>
      <c r="C91" s="29"/>
      <c r="D91" s="29"/>
      <c r="E91" s="21">
        <v>3500</v>
      </c>
      <c r="F91" s="21">
        <f>'[1]Teatrai, KC ir kt. '!F92</f>
        <v>2065</v>
      </c>
      <c r="G91" s="99"/>
      <c r="H91" s="99"/>
      <c r="I91" s="99"/>
      <c r="J91" s="99"/>
      <c r="K91" s="99"/>
    </row>
    <row r="92" spans="1:11" ht="26.25" customHeight="1" x14ac:dyDescent="0.25">
      <c r="A92" s="29" t="s">
        <v>35</v>
      </c>
      <c r="B92" s="29"/>
      <c r="C92" s="29"/>
      <c r="D92" s="29"/>
      <c r="E92" s="21">
        <v>1000</v>
      </c>
      <c r="F92" s="21">
        <f>'[1]Teatrai, KC ir kt. '!F93</f>
        <v>1522</v>
      </c>
      <c r="G92" s="99"/>
      <c r="H92" s="99"/>
      <c r="I92" s="99"/>
      <c r="J92" s="99"/>
      <c r="K92" s="99"/>
    </row>
    <row r="93" spans="1:11" ht="15" customHeight="1" x14ac:dyDescent="0.25">
      <c r="A93" s="86" t="s">
        <v>36</v>
      </c>
      <c r="B93" s="86"/>
      <c r="C93" s="86"/>
      <c r="D93" s="86"/>
      <c r="E93" s="21">
        <v>0</v>
      </c>
      <c r="F93" s="21">
        <f>'[1]Teatrai, KC ir kt. '!F94</f>
        <v>0</v>
      </c>
      <c r="G93" s="99"/>
      <c r="H93" s="99"/>
      <c r="I93" s="99"/>
      <c r="J93" s="99"/>
      <c r="K93" s="99"/>
    </row>
    <row r="94" spans="1:11" x14ac:dyDescent="0.25">
      <c r="G94" s="99"/>
      <c r="H94" s="99"/>
      <c r="I94" s="99"/>
      <c r="J94" s="99"/>
      <c r="K94" s="99"/>
    </row>
    <row r="95" spans="1:11" x14ac:dyDescent="0.25">
      <c r="A95" s="98" t="s">
        <v>65</v>
      </c>
      <c r="B95" s="98"/>
      <c r="C95" s="98"/>
      <c r="D95" s="98"/>
      <c r="E95" s="8" t="s">
        <v>101</v>
      </c>
      <c r="G95" s="99"/>
      <c r="H95" s="99"/>
      <c r="I95" s="99"/>
      <c r="J95" s="99"/>
      <c r="K95" s="99"/>
    </row>
    <row r="96" spans="1:11" x14ac:dyDescent="0.25">
      <c r="A96" s="112"/>
      <c r="B96" s="112"/>
      <c r="C96" s="112"/>
      <c r="D96" s="112"/>
      <c r="E96" s="112"/>
      <c r="F96" s="112"/>
      <c r="G96" s="99"/>
      <c r="H96" s="99"/>
      <c r="I96" s="99"/>
      <c r="J96" s="99"/>
      <c r="K96" s="99"/>
    </row>
    <row r="97" spans="1:11" x14ac:dyDescent="0.25">
      <c r="A97" s="98" t="s">
        <v>65</v>
      </c>
      <c r="B97" s="98"/>
      <c r="C97" s="98"/>
      <c r="D97" s="98"/>
      <c r="E97" s="8" t="s">
        <v>100</v>
      </c>
      <c r="G97" s="99"/>
      <c r="H97" s="99"/>
      <c r="I97" s="99"/>
      <c r="J97" s="99"/>
      <c r="K97" s="99"/>
    </row>
  </sheetData>
  <mergeCells count="95">
    <mergeCell ref="G1:K1"/>
    <mergeCell ref="G2:K2"/>
    <mergeCell ref="G3:K3"/>
    <mergeCell ref="G4:K4"/>
    <mergeCell ref="A97:D97"/>
    <mergeCell ref="G44:K97"/>
    <mergeCell ref="A34:F34"/>
    <mergeCell ref="F44:F45"/>
    <mergeCell ref="A62:D63"/>
    <mergeCell ref="A61:F61"/>
    <mergeCell ref="A71:F71"/>
    <mergeCell ref="A72:D73"/>
    <mergeCell ref="A82:D83"/>
    <mergeCell ref="A81:F81"/>
    <mergeCell ref="A95:D95"/>
    <mergeCell ref="A96:F96"/>
    <mergeCell ref="A43:K43"/>
    <mergeCell ref="A44:D45"/>
    <mergeCell ref="E44:E45"/>
    <mergeCell ref="A93:D93"/>
    <mergeCell ref="A19:K19"/>
    <mergeCell ref="J21:J23"/>
    <mergeCell ref="K21:K23"/>
    <mergeCell ref="G22:G23"/>
    <mergeCell ref="A40:I40"/>
    <mergeCell ref="A92:D92"/>
    <mergeCell ref="A84:D84"/>
    <mergeCell ref="A85:D85"/>
    <mergeCell ref="A86:D86"/>
    <mergeCell ref="A87:D87"/>
    <mergeCell ref="A76:D76"/>
    <mergeCell ref="A88:D88"/>
    <mergeCell ref="A10:K10"/>
    <mergeCell ref="A6:K6"/>
    <mergeCell ref="A7:K7"/>
    <mergeCell ref="A8:K8"/>
    <mergeCell ref="A9:K9"/>
    <mergeCell ref="A12:K12"/>
    <mergeCell ref="A14:K14"/>
    <mergeCell ref="A15:K15"/>
    <mergeCell ref="A16:K16"/>
    <mergeCell ref="A17:K17"/>
    <mergeCell ref="A18:K18"/>
    <mergeCell ref="A13:K13"/>
    <mergeCell ref="A11:K11"/>
    <mergeCell ref="J40:K42"/>
    <mergeCell ref="E31:E32"/>
    <mergeCell ref="F31:F32"/>
    <mergeCell ref="A26:G26"/>
    <mergeCell ref="D21:I21"/>
    <mergeCell ref="D22:F22"/>
    <mergeCell ref="A31:C31"/>
    <mergeCell ref="A29:K29"/>
    <mergeCell ref="G30:K38"/>
    <mergeCell ref="H25:K28"/>
    <mergeCell ref="A25:G25"/>
    <mergeCell ref="A39:K39"/>
    <mergeCell ref="A21:C22"/>
    <mergeCell ref="A89:D89"/>
    <mergeCell ref="A90:D90"/>
    <mergeCell ref="A91:D91"/>
    <mergeCell ref="A80:F80"/>
    <mergeCell ref="A77:D77"/>
    <mergeCell ref="A78:D78"/>
    <mergeCell ref="A79:D79"/>
    <mergeCell ref="A60:D60"/>
    <mergeCell ref="H22:H23"/>
    <mergeCell ref="I22:I23"/>
    <mergeCell ref="A20:K20"/>
    <mergeCell ref="A30:F30"/>
    <mergeCell ref="A35:F35"/>
    <mergeCell ref="D31:D32"/>
    <mergeCell ref="A59:D59"/>
    <mergeCell ref="A46:D46"/>
    <mergeCell ref="A47:D47"/>
    <mergeCell ref="A48:D48"/>
    <mergeCell ref="A50:D50"/>
    <mergeCell ref="A51:D51"/>
    <mergeCell ref="A49:D49"/>
    <mergeCell ref="A52:D52"/>
    <mergeCell ref="A55:D55"/>
    <mergeCell ref="A64:D64"/>
    <mergeCell ref="A65:D65"/>
    <mergeCell ref="A74:D74"/>
    <mergeCell ref="A75:D75"/>
    <mergeCell ref="A67:D67"/>
    <mergeCell ref="A68:D68"/>
    <mergeCell ref="A69:D69"/>
    <mergeCell ref="A70:D70"/>
    <mergeCell ref="A66:D66"/>
    <mergeCell ref="A56:D56"/>
    <mergeCell ref="A57:D57"/>
    <mergeCell ref="A58:D58"/>
    <mergeCell ref="A53:D53"/>
    <mergeCell ref="A54:D54"/>
  </mergeCells>
  <pageMargins left="0.7" right="0.7" top="0.75" bottom="0.75" header="0.3" footer="0.3"/>
  <pageSetup paperSize="9" scale="81" fitToHeight="0" orientation="landscape" r:id="rId1"/>
  <rowBreaks count="2" manualBreakCount="2">
    <brk id="34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User</cp:lastModifiedBy>
  <cp:lastPrinted>2019-01-16T12:03:27Z</cp:lastPrinted>
  <dcterms:created xsi:type="dcterms:W3CDTF">2017-05-09T07:10:11Z</dcterms:created>
  <dcterms:modified xsi:type="dcterms:W3CDTF">2019-01-24T13:20:58Z</dcterms:modified>
</cp:coreProperties>
</file>