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nviln\Desktop\"/>
    </mc:Choice>
  </mc:AlternateContent>
  <xr:revisionPtr revIDLastSave="0" documentId="13_ncr:1_{FDDD8F9A-A63B-466A-9458-72097905C87E}" xr6:coauthVersionLast="37" xr6:coauthVersionMax="37" xr10:uidLastSave="{00000000-0000-0000-0000-000000000000}"/>
  <bookViews>
    <workbookView xWindow="0" yWindow="0" windowWidth="20490" windowHeight="7545" xr2:uid="{00000000-000D-0000-FFFF-FFFF00000000}"/>
  </bookViews>
  <sheets>
    <sheet name="Teatrai, KC ir kt. " sheetId="4" r:id="rId1"/>
  </sheets>
  <definedNames>
    <definedName name="_ftn1" localSheetId="0">'Teatrai, KC ir kt. '!$A$79</definedName>
    <definedName name="_ftnref1" localSheetId="0">'Teatrai, KC ir kt. '!$A$73</definedName>
  </definedNames>
  <calcPr calcId="162913"/>
</workbook>
</file>

<file path=xl/calcChain.xml><?xml version="1.0" encoding="utf-8"?>
<calcChain xmlns="http://schemas.openxmlformats.org/spreadsheetml/2006/main">
  <c r="K45" i="4" l="1"/>
  <c r="K46" i="4"/>
  <c r="J46" i="4"/>
  <c r="I46" i="4"/>
  <c r="H46" i="4"/>
  <c r="G46" i="4"/>
  <c r="F46" i="4"/>
  <c r="E46" i="4"/>
  <c r="D46" i="4"/>
  <c r="C46" i="4"/>
  <c r="B46" i="4"/>
  <c r="D24" i="4" l="1"/>
  <c r="D35" i="4"/>
  <c r="G35" i="4"/>
  <c r="G24" i="4"/>
  <c r="J24" i="4"/>
  <c r="K24" i="4"/>
  <c r="G36" i="4"/>
  <c r="G25" i="4"/>
  <c r="J25" i="4"/>
  <c r="D25" i="4"/>
  <c r="H29" i="4"/>
  <c r="F72" i="4"/>
  <c r="E72" i="4"/>
  <c r="F41" i="4"/>
  <c r="H30" i="4"/>
  <c r="L2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Daiva Meilutė</author>
    <author>Arunas B</author>
  </authors>
  <commentList>
    <comment ref="E33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186"/>
          </rPr>
          <t>Daiva Meilutė:</t>
        </r>
        <r>
          <rPr>
            <sz val="9"/>
            <color indexed="81"/>
            <rFont val="Tahoma"/>
            <family val="2"/>
            <charset val="186"/>
          </rPr>
          <t xml:space="preserve">
Įskaičiuojami komunaliniai mokesčiai, ryšių išlaidos</t>
        </r>
      </text>
    </comment>
    <comment ref="A75" authorId="1" shapeId="0" xr:uid="{00000000-0006-0000-0000-000002000000}">
      <text>
        <r>
          <rPr>
            <b/>
            <sz val="9"/>
            <color indexed="81"/>
            <rFont val="Tahoma"/>
            <family val="2"/>
            <charset val="186"/>
          </rPr>
          <t>Priede pateikite edukacinių užsiėmimų temų sąrašą.</t>
        </r>
      </text>
    </comment>
    <comment ref="A77" authorId="1" shapeId="0" xr:uid="{00000000-0006-0000-0000-000003000000}">
      <text>
        <r>
          <rPr>
            <b/>
            <sz val="9"/>
            <color indexed="81"/>
            <rFont val="Tahoma"/>
            <family val="2"/>
            <charset val="186"/>
          </rPr>
          <t>Priede patekite temų sąrašą.</t>
        </r>
      </text>
    </comment>
    <comment ref="A93" authorId="1" shapeId="0" xr:uid="{00000000-0006-0000-0000-000004000000}">
      <text>
        <r>
          <rPr>
            <b/>
            <sz val="9"/>
            <color indexed="81"/>
            <rFont val="Tahoma"/>
            <family val="2"/>
            <charset val="186"/>
          </rPr>
          <t>Priede pateikti rinkos tyrimų temas.</t>
        </r>
      </text>
    </comment>
  </commentList>
</comments>
</file>

<file path=xl/sharedStrings.xml><?xml version="1.0" encoding="utf-8"?>
<sst xmlns="http://schemas.openxmlformats.org/spreadsheetml/2006/main" count="133" uniqueCount="109">
  <si>
    <t>PATVIRTINTA</t>
  </si>
  <si>
    <t>Vilniaus miesto savivaldybės administracijos Švietimo, kultūros</t>
  </si>
  <si>
    <t>ir sporto departamento Kultūros skyriaus vedėjo</t>
  </si>
  <si>
    <t>2018 m. sausio 11 d. įsakymu Nr. A15-85/18(2.1.4E-KS3)</t>
  </si>
  <si>
    <t>(VILNIAUS MIESTO SAVIVALDYBĖS ADMINISTRACIJOS</t>
  </si>
  <si>
    <t>ŠVIETIMO, KULTŪROS IR SPORTO DEPARTAMENTO</t>
  </si>
  <si>
    <t>KULTŪROS SKYRIAUS KURUOJAMŲ ĮSTAIGŲ VEIKLOS ATASKAITOS FORMA)</t>
  </si>
  <si>
    <t>VIEŠOSIOS  ĮSTAIGOS "VILNIAUS ROTUŠĖ" 2018 METŲ VEIKLOS ATASKAITA</t>
  </si>
  <si>
    <t>Vilnius</t>
  </si>
  <si>
    <t xml:space="preserve">1. Įstaigos veiklos 2018 metų prioritetai </t>
  </si>
  <si>
    <t>1. Visuomenei svarbių veiklų organizavimas</t>
  </si>
  <si>
    <t>2. Vykdomos veiklos kokybės užtikrinimas</t>
  </si>
  <si>
    <t>3. Įstaigos finansinio stabilumo užtikrinimas</t>
  </si>
  <si>
    <t>4. Pastato pritaikymas kokybiškai įstaigos veiklai</t>
  </si>
  <si>
    <t xml:space="preserve">2. Įstaigos pajamos </t>
  </si>
  <si>
    <t>Biudžeto lėšos (tūkst. EUR)</t>
  </si>
  <si>
    <t>Uždirbtos pajamos (tūkst. EUR)</t>
  </si>
  <si>
    <t>Iš viso (be investicijų)</t>
  </si>
  <si>
    <t>Iš viso</t>
  </si>
  <si>
    <t>Projektinis finansavimas</t>
  </si>
  <si>
    <t>Pajamos iš suteiktų paslaugų ar parduotų prekių*</t>
  </si>
  <si>
    <t xml:space="preserve">Neatlygintinai gauta parama </t>
  </si>
  <si>
    <t>Pasiekimas:</t>
  </si>
  <si>
    <t>Savivaldybės asignavimai</t>
  </si>
  <si>
    <t>Investicijos</t>
  </si>
  <si>
    <t>Savivaldybės projektai</t>
  </si>
  <si>
    <t>Kiti projektai</t>
  </si>
  <si>
    <t xml:space="preserve">Planas </t>
  </si>
  <si>
    <t>Rezultatas</t>
  </si>
  <si>
    <t>*Pajamos iš suteiktų paslaugų ar parduotų prekių (tūkst. EUR)</t>
  </si>
  <si>
    <t xml:space="preserve">Pajamos iš bilietų pardavimo </t>
  </si>
  <si>
    <t>Pajamos iš edukacinių užsiėmimų</t>
  </si>
  <si>
    <t xml:space="preserve">Pajamos iš ekskursijų </t>
  </si>
  <si>
    <t xml:space="preserve">Pajamos iš nekilnojamojo turto, įrangos ir inventoriaus nuomos </t>
  </si>
  <si>
    <t>Pajamos iš renginių organizavimo</t>
  </si>
  <si>
    <t>Pajamos iš parduodamų suvenyrų ir leidinių</t>
  </si>
  <si>
    <t>3. Istaigos išlaidos</t>
  </si>
  <si>
    <t>Išlaidos darbuotojams (tūkst. EUR)</t>
  </si>
  <si>
    <t>Išlaidos įstaigos išlaikymui (tūkst. EUR)</t>
  </si>
  <si>
    <t>Išlaidos įstaigos veiklai (tūkst. EUR)</t>
  </si>
  <si>
    <t xml:space="preserve">Išlaidos darbo užmokesčiui ir socialiniam draudimui </t>
  </si>
  <si>
    <t>Išlaidos kvalifikacijos tobulinimui</t>
  </si>
  <si>
    <t>Iš viso darbuotojams</t>
  </si>
  <si>
    <t>Planas</t>
  </si>
  <si>
    <t>4. Darbuotojų skaičius</t>
  </si>
  <si>
    <t>Administracija</t>
  </si>
  <si>
    <t>Pagrindinę funkciją atliekantys darbuotojai</t>
  </si>
  <si>
    <t>Iš viso (be pagalbinių ir techninių darbuotojų)</t>
  </si>
  <si>
    <t>Pagalbiniai ir techniniai darbuotojai</t>
  </si>
  <si>
    <t>Etatų skaičius</t>
  </si>
  <si>
    <t>Darbuotojų skaičius</t>
  </si>
  <si>
    <t>5. Išvestiniai finansiniai rodikliai</t>
  </si>
  <si>
    <t>Išlaidų darbo užmokesčiui ir socialiniam draudimui dalis nuo visų įstaigos išlaidų, proc.</t>
  </si>
  <si>
    <t>Išlaidų įstaigos išlaikymui dalis nuo visų įstaigos išlaidų, proc.</t>
  </si>
  <si>
    <t>Išlaidų dalis įstaigos veiklai nuo visų įstaigos išlaidų, proc.</t>
  </si>
  <si>
    <t>Uždirbtų pajamų dalis nuo visų įstaigos pajamų (neįskaičiuojant investicijų), proc.</t>
  </si>
  <si>
    <t xml:space="preserve">Pajamų už suteiktas paslaugas ar parduotas prekes dalis nuo visų įstaigos uždirbtų pajamų, proc. </t>
  </si>
  <si>
    <t xml:space="preserve">Projektinio finansavimo dalis nuo visų įstaigos uždirbtų pajamų, proc. </t>
  </si>
  <si>
    <t>Gautos paramos dalis nuo visų įstaigos uždirbtų pajamų, proc.</t>
  </si>
  <si>
    <t>Uždirbtų pajamų dalis vienam etatui (EUR)</t>
  </si>
  <si>
    <t>Uždirbamų pajamų dalis vienam etatui, neįskaičiuojant aptarnaujančio ir techninio personalo (EUR)</t>
  </si>
  <si>
    <t>Vieno apsilankymo kaina (EUR)</t>
  </si>
  <si>
    <t>6. Pagrindinės veiklos produktai ir rezultatai</t>
  </si>
  <si>
    <t>6.1. Produkto rodikliai</t>
  </si>
  <si>
    <t>1. Įstaigoje veikiančių kolektyvų, klubų, organizacijų skaičius</t>
  </si>
  <si>
    <t>2. Įstaigoje veikiančių kolektyvų, klubų, organizacijų dalyvių skaičius</t>
  </si>
  <si>
    <t>3.  Įstaigoje veikiančių kolektyvų, klubų, organizacijų dalyvių su specialiais poreikiais skaičius</t>
  </si>
  <si>
    <t xml:space="preserve">4. Įstaigos organizuotų renginių (spektaklių, koncertų, festivalių ir pan.) skaičius </t>
  </si>
  <si>
    <t xml:space="preserve">5. Įstaigos organizuotų savo kolektyvų ir atlikėjų pasirodymų skaičius </t>
  </si>
  <si>
    <t>5.1. Įstaigos organizuotų savo kolektyvų ir atlikėjų pasirodymų skaičius Lietuvoje</t>
  </si>
  <si>
    <t>5.1.1. Pasirodymų skaičius Vilniuje</t>
  </si>
  <si>
    <t>5.1.2. Pasirodymų skaičius kituose miestuose</t>
  </si>
  <si>
    <t>5.2. Įstaigos organizuotų savo kolektyvų ir atlikėjų pasirodymų skaičius užsienyje</t>
  </si>
  <si>
    <t xml:space="preserve">6. Įstaigos organizuotų kitų kolektyvų ir atlikėjų pasirodymų skaičius </t>
  </si>
  <si>
    <t xml:space="preserve">7. Įstaigos kolektyvų bendrų pasirodymų su kitomis įstaigomis skaičius </t>
  </si>
  <si>
    <t xml:space="preserve">8. Įstaigos organizuotų pasirodymų skaičius vaikams ir jaunimui </t>
  </si>
  <si>
    <t xml:space="preserve">9. Įstaigos kolektyvų parengtų naujų arba atnaujintų programų skaičius </t>
  </si>
  <si>
    <t xml:space="preserve">10. Įstaigos organizuotų savo kolektyvų ir atlikėjų nemokamų pasirodymų skaičius </t>
  </si>
  <si>
    <t>6.2. Rezultato rodikliai (lankytojai)</t>
  </si>
  <si>
    <t xml:space="preserve">1. Lankytojų skaičius per metus įstaigos organizuotuose renginiuose </t>
  </si>
  <si>
    <t>2. Lankytojų skaičius įstaigos kolektyvų ir atlikėjų pasirodymuose Lietuvoje</t>
  </si>
  <si>
    <t xml:space="preserve">3. Lankytojų skaičius įstaigos kolektyvų ir atlikėjų pasirodymuose užsienyje </t>
  </si>
  <si>
    <t xml:space="preserve">4. Lankytojų skaičius įstaigos organizuotuose pasirodymuose vaikams ir mokiniams </t>
  </si>
  <si>
    <t xml:space="preserve">5. Lankytojų skaičius įstaigos organizuotuose savo kolektyvų ir atlikėjų nemokamuose pasirodymuose </t>
  </si>
  <si>
    <t>6. Lankytojų su specialiais poreikiais skaičius įstaigos kolektyvų pasirodymuose Lietuvoje</t>
  </si>
  <si>
    <t>6.3. Edukacinė veikla</t>
  </si>
  <si>
    <r>
      <t>1. Įgyvendinamų edukacinių</t>
    </r>
    <r>
      <rPr>
        <sz val="10"/>
        <rFont val="Calibri"/>
        <family val="2"/>
        <charset val="186"/>
      </rPr>
      <t>*</t>
    </r>
    <r>
      <rPr>
        <sz val="10"/>
        <rFont val="Calibri"/>
        <family val="2"/>
      </rPr>
      <t xml:space="preserve"> užsiėmimų temų skaičius </t>
    </r>
  </si>
  <si>
    <t>2. Naujų (atnaujintų) edukacinių užsiėmimų skaičius</t>
  </si>
  <si>
    <t>3. Edukacinių užsiėmimų, pritaikytų žmonėms su specialiais poreikiais, skaičius</t>
  </si>
  <si>
    <t xml:space="preserve">4. Surengtų edukacinių užsiėmimų skaičius </t>
  </si>
  <si>
    <t xml:space="preserve">5. Edukacinių užsiėmimų dalyvių skaičius </t>
  </si>
  <si>
    <t>6. Edukacinių užsiėmimų dalyvių su specialiais poreikias skaičius</t>
  </si>
  <si>
    <r>
      <t>*</t>
    </r>
    <r>
      <rPr>
        <sz val="10"/>
        <rFont val="Calibri"/>
        <family val="2"/>
      </rPr>
      <t xml:space="preserve"> Edukacinis užsiėmimas – tai vienkartinė laike nepertraukiama veikla, kuria siekiama švietimo ir mokymosi tikslų. Skaičiuojamas, jei trunka 1 akademinę valandą ir daugiau. Įstaigos kolektyvų pasirodymas švietimo įstaigose nelaikomas edukaciniu užsiėmimu. </t>
    </r>
  </si>
  <si>
    <t>6.4. Rinkodara</t>
  </si>
  <si>
    <t>1. Atspausdintų lankstinukų skaičius</t>
  </si>
  <si>
    <t xml:space="preserve">2. Išplatintų lankstinukų skaičius </t>
  </si>
  <si>
    <t>3. Atspausdintų plakatų skaičius</t>
  </si>
  <si>
    <t>4. Išplatintų plakatų skaičius</t>
  </si>
  <si>
    <t xml:space="preserve">5. Informacinių ir reklamos žinučių paviešinimo Lietuvos žiniasklaidoje skaičius </t>
  </si>
  <si>
    <t>6. Įstaigos interneto svetainės lankytojų skaičius per metus</t>
  </si>
  <si>
    <t>7. Apsilankymų įstaigos socialinių tinklų paskyrose skaičius per metus</t>
  </si>
  <si>
    <t>8. Gerbėjų ir sekėjų skaičius įstaigos socialiniuose tinkluose</t>
  </si>
  <si>
    <t>9. Įstaigos pasirodymų/ekspozicijų video peržiūrų skaičius įstaigos portale ar paskyroje</t>
  </si>
  <si>
    <t xml:space="preserve">10. Rinkos tyrimų skaičius </t>
  </si>
  <si>
    <t>Rodiklių analizė</t>
  </si>
  <si>
    <t>Išvados</t>
  </si>
  <si>
    <t>valdytoja Oksana Treščenko</t>
  </si>
  <si>
    <t>2018 metų veiklos rodikliai ženkliai didesni, nei buvo planuojama.</t>
  </si>
  <si>
    <t>Veiklos rodikliai patvirtina įstaigos veiklos efektyvumą.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</si>
</sst>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indexed="8"/>
      <name val="Calibri"/>
      <family val="2"/>
      <charset val="186"/>
    </font>
    <font>
      <b/>
      <sz val="9"/>
      <color indexed="81"/>
      <name val="Tahoma"/>
      <family val="2"/>
      <charset val="186"/>
    </font>
    <font>
      <sz val="9"/>
      <color indexed="81"/>
      <name val="Tahoma"/>
      <family val="2"/>
      <charset val="186"/>
    </font>
    <font>
      <sz val="11"/>
      <name val="Calibri"/>
      <family val="2"/>
      <charset val="186"/>
    </font>
    <font>
      <b/>
      <sz val="10"/>
      <name val="Calibri"/>
      <family val="2"/>
    </font>
    <font>
      <b/>
      <sz val="10"/>
      <name val="Calibri"/>
      <family val="2"/>
      <charset val="186"/>
    </font>
    <font>
      <sz val="10"/>
      <name val="Calibri"/>
      <family val="2"/>
    </font>
    <font>
      <sz val="12"/>
      <name val="Times New Roman"/>
      <family val="1"/>
      <charset val="186"/>
    </font>
    <font>
      <b/>
      <sz val="11"/>
      <name val="Calibri"/>
      <family val="2"/>
      <charset val="186"/>
    </font>
    <font>
      <sz val="9"/>
      <name val="Calibri"/>
      <family val="2"/>
      <charset val="186"/>
    </font>
    <font>
      <b/>
      <i/>
      <sz val="10"/>
      <name val="Calibri"/>
      <family val="2"/>
    </font>
    <font>
      <sz val="10"/>
      <name val="Calibri"/>
      <family val="2"/>
      <charset val="186"/>
    </font>
    <font>
      <i/>
      <sz val="10"/>
      <name val="Calibri"/>
      <family val="2"/>
    </font>
    <font>
      <sz val="10"/>
      <color indexed="8"/>
      <name val="Calibri"/>
      <family val="2"/>
      <charset val="186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3" fillId="0" borderId="0" xfId="0" applyFont="1"/>
    <xf numFmtId="0" fontId="4" fillId="2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top"/>
    </xf>
    <xf numFmtId="0" fontId="6" fillId="2" borderId="3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3" xfId="0" applyFont="1" applyBorder="1"/>
    <xf numFmtId="0" fontId="11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3" xfId="0" applyFont="1" applyBorder="1" applyAlignment="1">
      <alignment horizontal="center"/>
    </xf>
    <xf numFmtId="0" fontId="4" fillId="0" borderId="0" xfId="0" applyFont="1"/>
    <xf numFmtId="0" fontId="1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9" fillId="0" borderId="0" xfId="0" applyFont="1" applyBorder="1" applyAlignment="1">
      <alignment horizontal="center" vertical="center" wrapText="1"/>
    </xf>
    <xf numFmtId="0" fontId="8" fillId="4" borderId="3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top" wrapText="1"/>
    </xf>
    <xf numFmtId="1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9" fillId="0" borderId="0" xfId="0" applyFont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7" fillId="0" borderId="13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 vertical="top"/>
    </xf>
    <xf numFmtId="0" fontId="3" fillId="0" borderId="4" xfId="0" applyFont="1" applyBorder="1" applyAlignment="1">
      <alignment horizontal="center"/>
    </xf>
    <xf numFmtId="0" fontId="9" fillId="0" borderId="7" xfId="0" applyFont="1" applyBorder="1" applyAlignment="1">
      <alignment horizontal="center" vertical="top"/>
    </xf>
    <xf numFmtId="0" fontId="8" fillId="4" borderId="6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left" vertical="center"/>
    </xf>
    <xf numFmtId="0" fontId="8" fillId="4" borderId="8" xfId="0" applyFont="1" applyFill="1" applyBorder="1" applyAlignment="1">
      <alignment horizontal="left" vertical="center"/>
    </xf>
    <xf numFmtId="0" fontId="11" fillId="2" borderId="9" xfId="0" applyFont="1" applyFill="1" applyBorder="1" applyAlignment="1">
      <alignment horizontal="left" vertical="top" wrapText="1"/>
    </xf>
    <xf numFmtId="0" fontId="11" fillId="2" borderId="10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9" fillId="0" borderId="0" xfId="0" applyFont="1" applyAlignment="1">
      <alignment horizontal="center"/>
    </xf>
    <xf numFmtId="0" fontId="11" fillId="2" borderId="6" xfId="0" applyFont="1" applyFill="1" applyBorder="1" applyAlignment="1">
      <alignment horizontal="left" vertical="top" wrapText="1"/>
    </xf>
    <xf numFmtId="0" fontId="11" fillId="2" borderId="7" xfId="0" applyFont="1" applyFill="1" applyBorder="1" applyAlignment="1">
      <alignment horizontal="left" vertical="top" wrapText="1"/>
    </xf>
    <xf numFmtId="0" fontId="11" fillId="2" borderId="8" xfId="0" applyFont="1" applyFill="1" applyBorder="1" applyAlignment="1">
      <alignment horizontal="left" vertical="top" wrapText="1"/>
    </xf>
    <xf numFmtId="0" fontId="9" fillId="0" borderId="10" xfId="0" applyFont="1" applyBorder="1" applyAlignment="1">
      <alignment horizontal="center"/>
    </xf>
    <xf numFmtId="0" fontId="4" fillId="3" borderId="0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left" vertical="top" wrapText="1"/>
    </xf>
    <xf numFmtId="0" fontId="9" fillId="0" borderId="7" xfId="0" applyFont="1" applyBorder="1" applyAlignment="1">
      <alignment horizontal="center" vertical="top" wrapText="1"/>
    </xf>
    <xf numFmtId="0" fontId="8" fillId="4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left" vertical="top" wrapText="1" indent="2"/>
    </xf>
    <xf numFmtId="0" fontId="11" fillId="2" borderId="7" xfId="0" applyFont="1" applyFill="1" applyBorder="1" applyAlignment="1">
      <alignment horizontal="left" vertical="top" wrapText="1" indent="2"/>
    </xf>
    <xf numFmtId="0" fontId="11" fillId="2" borderId="8" xfId="0" applyFont="1" applyFill="1" applyBorder="1" applyAlignment="1">
      <alignment horizontal="left" vertical="top" wrapText="1" indent="2"/>
    </xf>
    <xf numFmtId="0" fontId="12" fillId="0" borderId="0" xfId="0" applyFont="1" applyAlignment="1">
      <alignment horizontal="center"/>
    </xf>
    <xf numFmtId="0" fontId="11" fillId="2" borderId="3" xfId="0" applyFont="1" applyFill="1" applyBorder="1" applyAlignment="1">
      <alignment horizontal="left" vertical="top"/>
    </xf>
    <xf numFmtId="0" fontId="8" fillId="2" borderId="3" xfId="0" applyFont="1" applyFill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11" fillId="2" borderId="6" xfId="0" applyFont="1" applyFill="1" applyBorder="1" applyAlignment="1">
      <alignment horizontal="left" vertical="top"/>
    </xf>
    <xf numFmtId="0" fontId="11" fillId="2" borderId="7" xfId="0" applyFont="1" applyFill="1" applyBorder="1" applyAlignment="1">
      <alignment horizontal="left" vertical="top"/>
    </xf>
    <xf numFmtId="0" fontId="11" fillId="2" borderId="8" xfId="0" applyFont="1" applyFill="1" applyBorder="1" applyAlignment="1">
      <alignment horizontal="left" vertical="top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 wrapText="1"/>
    </xf>
    <xf numFmtId="0" fontId="6" fillId="2" borderId="3" xfId="0" applyFont="1" applyFill="1" applyBorder="1" applyAlignment="1">
      <alignment horizontal="left" vertical="top"/>
    </xf>
    <xf numFmtId="0" fontId="6" fillId="2" borderId="3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right" vertical="top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top" wrapText="1"/>
    </xf>
    <xf numFmtId="0" fontId="6" fillId="2" borderId="7" xfId="0" applyFont="1" applyFill="1" applyBorder="1" applyAlignment="1">
      <alignment horizontal="left" vertical="top" wrapText="1"/>
    </xf>
    <xf numFmtId="0" fontId="6" fillId="2" borderId="8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vertical="top" wrapText="1"/>
    </xf>
    <xf numFmtId="0" fontId="6" fillId="2" borderId="3" xfId="0" applyFont="1" applyFill="1" applyBorder="1" applyAlignment="1">
      <alignment vertical="top" wrapText="1"/>
    </xf>
    <xf numFmtId="0" fontId="3" fillId="0" borderId="7" xfId="0" applyFont="1" applyBorder="1" applyAlignment="1">
      <alignment horizontal="center" vertical="top" wrapText="1"/>
    </xf>
    <xf numFmtId="0" fontId="11" fillId="2" borderId="6" xfId="0" applyFont="1" applyFill="1" applyBorder="1" applyAlignment="1">
      <alignment horizontal="left" vertical="top" wrapText="1" indent="4"/>
    </xf>
    <xf numFmtId="0" fontId="11" fillId="2" borderId="7" xfId="0" applyFont="1" applyFill="1" applyBorder="1" applyAlignment="1">
      <alignment horizontal="left" vertical="top" wrapText="1" indent="4"/>
    </xf>
    <xf numFmtId="0" fontId="11" fillId="2" borderId="8" xfId="0" applyFont="1" applyFill="1" applyBorder="1" applyAlignment="1">
      <alignment horizontal="left" vertical="top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15"/>
  <sheetViews>
    <sheetView tabSelected="1" topLeftCell="A39" workbookViewId="0">
      <selection activeCell="H114" sqref="H114"/>
    </sheetView>
  </sheetViews>
  <sheetFormatPr defaultRowHeight="15" x14ac:dyDescent="0.25"/>
  <cols>
    <col min="1" max="1" width="12.5703125" style="1" customWidth="1"/>
    <col min="2" max="2" width="12.28515625" style="1" customWidth="1"/>
    <col min="3" max="3" width="11.5703125" style="1" customWidth="1"/>
    <col min="4" max="4" width="11.85546875" style="1" customWidth="1"/>
    <col min="5" max="5" width="13.42578125" style="1" customWidth="1"/>
    <col min="6" max="6" width="14.42578125" style="1" customWidth="1"/>
    <col min="7" max="7" width="11.28515625" style="1" customWidth="1"/>
    <col min="8" max="8" width="12.5703125" style="1" customWidth="1"/>
    <col min="9" max="9" width="12" style="1" customWidth="1"/>
    <col min="10" max="10" width="16.42578125" style="1" customWidth="1"/>
    <col min="11" max="11" width="10.85546875" style="1" customWidth="1"/>
    <col min="12" max="16384" width="9.140625" style="1"/>
  </cols>
  <sheetData>
    <row r="1" spans="1:12" x14ac:dyDescent="0.25">
      <c r="H1" s="49" t="s">
        <v>0</v>
      </c>
      <c r="I1" s="49"/>
      <c r="J1" s="49"/>
      <c r="K1" s="49"/>
      <c r="L1" s="49"/>
    </row>
    <row r="2" spans="1:12" x14ac:dyDescent="0.25">
      <c r="H2" s="49" t="s">
        <v>1</v>
      </c>
      <c r="I2" s="49"/>
      <c r="J2" s="49"/>
      <c r="K2" s="49"/>
      <c r="L2" s="49"/>
    </row>
    <row r="3" spans="1:12" x14ac:dyDescent="0.25">
      <c r="H3" s="49" t="s">
        <v>2</v>
      </c>
      <c r="I3" s="49"/>
      <c r="J3" s="49"/>
      <c r="K3" s="49"/>
      <c r="L3" s="49"/>
    </row>
    <row r="4" spans="1:12" x14ac:dyDescent="0.25">
      <c r="H4" s="49" t="s">
        <v>3</v>
      </c>
      <c r="I4" s="49"/>
      <c r="J4" s="49"/>
      <c r="K4" s="49"/>
      <c r="L4" s="49"/>
    </row>
    <row r="5" spans="1:12" x14ac:dyDescent="0.25">
      <c r="H5" s="29"/>
      <c r="I5" s="29"/>
      <c r="J5" s="29"/>
      <c r="K5" s="29"/>
      <c r="L5" s="29"/>
    </row>
    <row r="6" spans="1:12" x14ac:dyDescent="0.25">
      <c r="H6" s="29"/>
      <c r="I6" s="29"/>
      <c r="J6" s="29"/>
      <c r="K6" s="29"/>
      <c r="L6" s="29"/>
    </row>
    <row r="7" spans="1:12" x14ac:dyDescent="0.25">
      <c r="A7" s="34" t="s">
        <v>4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</row>
    <row r="8" spans="1:12" x14ac:dyDescent="0.25">
      <c r="A8" s="34" t="s">
        <v>5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</row>
    <row r="9" spans="1:12" x14ac:dyDescent="0.25">
      <c r="A9" s="59" t="s">
        <v>6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</row>
    <row r="10" spans="1:12" x14ac:dyDescent="0.25">
      <c r="A10" s="36" t="s">
        <v>7</v>
      </c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</row>
    <row r="11" spans="1:12" ht="15" customHeight="1" x14ac:dyDescent="0.25">
      <c r="A11" s="37">
        <v>43488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</row>
    <row r="12" spans="1:12" ht="15" customHeight="1" x14ac:dyDescent="0.25">
      <c r="A12" s="38" t="s">
        <v>8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</row>
    <row r="13" spans="1:12" ht="15.75" x14ac:dyDescent="0.25">
      <c r="A13" s="60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</row>
    <row r="14" spans="1:12" x14ac:dyDescent="0.25">
      <c r="A14" s="31" t="s">
        <v>9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</row>
    <row r="15" spans="1:12" x14ac:dyDescent="0.25">
      <c r="A15" s="42" t="s">
        <v>10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</row>
    <row r="16" spans="1:12" x14ac:dyDescent="0.25">
      <c r="A16" s="42" t="s">
        <v>11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</row>
    <row r="17" spans="1:12" x14ac:dyDescent="0.25">
      <c r="A17" s="42" t="s">
        <v>12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</row>
    <row r="18" spans="1:12" x14ac:dyDescent="0.25">
      <c r="A18" s="42" t="s">
        <v>13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</row>
    <row r="19" spans="1:12" x14ac:dyDescent="0.25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</row>
    <row r="20" spans="1:12" x14ac:dyDescent="0.25">
      <c r="A20" s="31" t="s">
        <v>14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</row>
    <row r="21" spans="1:12" ht="15" customHeight="1" x14ac:dyDescent="0.25">
      <c r="A21" s="51" t="s">
        <v>15</v>
      </c>
      <c r="B21" s="52"/>
      <c r="C21" s="52"/>
      <c r="D21" s="53"/>
      <c r="E21" s="43" t="s">
        <v>16</v>
      </c>
      <c r="F21" s="44"/>
      <c r="G21" s="44"/>
      <c r="H21" s="44"/>
      <c r="I21" s="44"/>
      <c r="J21" s="45"/>
      <c r="K21" s="32" t="s">
        <v>17</v>
      </c>
      <c r="L21" s="39" t="s">
        <v>18</v>
      </c>
    </row>
    <row r="22" spans="1:12" ht="15" customHeight="1" x14ac:dyDescent="0.25">
      <c r="A22" s="54"/>
      <c r="B22" s="55"/>
      <c r="C22" s="55"/>
      <c r="D22" s="56"/>
      <c r="E22" s="46" t="s">
        <v>19</v>
      </c>
      <c r="F22" s="47"/>
      <c r="G22" s="48"/>
      <c r="H22" s="32" t="s">
        <v>20</v>
      </c>
      <c r="I22" s="32" t="s">
        <v>21</v>
      </c>
      <c r="J22" s="39" t="s">
        <v>18</v>
      </c>
      <c r="K22" s="58"/>
      <c r="L22" s="40"/>
    </row>
    <row r="23" spans="1:12" s="3" customFormat="1" ht="51.75" customHeight="1" x14ac:dyDescent="0.25">
      <c r="A23" s="25" t="s">
        <v>22</v>
      </c>
      <c r="B23" s="28" t="s">
        <v>23</v>
      </c>
      <c r="C23" s="28" t="s">
        <v>24</v>
      </c>
      <c r="D23" s="2" t="s">
        <v>18</v>
      </c>
      <c r="E23" s="26" t="s">
        <v>25</v>
      </c>
      <c r="F23" s="26" t="s">
        <v>26</v>
      </c>
      <c r="G23" s="25" t="s">
        <v>18</v>
      </c>
      <c r="H23" s="33"/>
      <c r="I23" s="33"/>
      <c r="J23" s="41"/>
      <c r="K23" s="33"/>
      <c r="L23" s="41"/>
    </row>
    <row r="24" spans="1:12" ht="14.25" customHeight="1" x14ac:dyDescent="0.25">
      <c r="A24" s="4" t="s">
        <v>27</v>
      </c>
      <c r="B24" s="5">
        <v>143.5</v>
      </c>
      <c r="C24" s="5">
        <v>0</v>
      </c>
      <c r="D24" s="5">
        <f>B25</f>
        <v>143.5</v>
      </c>
      <c r="E24" s="5">
        <v>80</v>
      </c>
      <c r="F24" s="5">
        <v>58</v>
      </c>
      <c r="G24" s="5">
        <f>SUM(E24:F24)</f>
        <v>138</v>
      </c>
      <c r="H24" s="5">
        <v>100</v>
      </c>
      <c r="I24" s="5">
        <v>2</v>
      </c>
      <c r="J24" s="5">
        <f>SUM(G24:I24)</f>
        <v>240</v>
      </c>
      <c r="K24" s="5">
        <f>SUM(B24+J24)</f>
        <v>383.5</v>
      </c>
      <c r="L24" s="5">
        <f>D24+J24</f>
        <v>383.5</v>
      </c>
    </row>
    <row r="25" spans="1:12" ht="13.5" customHeight="1" x14ac:dyDescent="0.25">
      <c r="A25" s="4" t="s">
        <v>28</v>
      </c>
      <c r="B25" s="5">
        <v>143.5</v>
      </c>
      <c r="C25" s="5">
        <v>0</v>
      </c>
      <c r="D25" s="5">
        <f>SUM(B25:C25)</f>
        <v>143.5</v>
      </c>
      <c r="E25" s="5">
        <v>92.6</v>
      </c>
      <c r="F25" s="5">
        <v>58.5</v>
      </c>
      <c r="G25" s="5">
        <f>SUM(E25:F25)</f>
        <v>151.1</v>
      </c>
      <c r="H25" s="5">
        <v>120</v>
      </c>
      <c r="I25" s="5">
        <v>0</v>
      </c>
      <c r="J25" s="5">
        <f>SUM(G25:I25)</f>
        <v>271.10000000000002</v>
      </c>
      <c r="K25" s="5">
        <v>414.6</v>
      </c>
      <c r="L25" s="5">
        <v>414.6</v>
      </c>
    </row>
    <row r="26" spans="1:12" x14ac:dyDescent="0.25">
      <c r="A26" s="7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</row>
    <row r="27" spans="1:12" x14ac:dyDescent="0.25">
      <c r="A27" s="35" t="s">
        <v>22</v>
      </c>
      <c r="B27" s="46" t="s">
        <v>29</v>
      </c>
      <c r="C27" s="47"/>
      <c r="D27" s="47"/>
      <c r="E27" s="47"/>
      <c r="F27" s="47"/>
      <c r="G27" s="47"/>
      <c r="H27" s="48"/>
      <c r="I27" s="76"/>
      <c r="J27" s="76"/>
      <c r="K27" s="76"/>
      <c r="L27" s="76"/>
    </row>
    <row r="28" spans="1:12" ht="63.75" x14ac:dyDescent="0.25">
      <c r="A28" s="35"/>
      <c r="B28" s="26" t="s">
        <v>30</v>
      </c>
      <c r="C28" s="26" t="s">
        <v>31</v>
      </c>
      <c r="D28" s="26" t="s">
        <v>32</v>
      </c>
      <c r="E28" s="26" t="s">
        <v>33</v>
      </c>
      <c r="F28" s="26" t="s">
        <v>34</v>
      </c>
      <c r="G28" s="26" t="s">
        <v>35</v>
      </c>
      <c r="H28" s="6" t="s">
        <v>18</v>
      </c>
      <c r="I28" s="76"/>
      <c r="J28" s="76"/>
      <c r="K28" s="76"/>
      <c r="L28" s="76"/>
    </row>
    <row r="29" spans="1:12" x14ac:dyDescent="0.25">
      <c r="A29" s="4" t="s">
        <v>27</v>
      </c>
      <c r="B29" s="5">
        <v>0</v>
      </c>
      <c r="C29" s="5">
        <v>0</v>
      </c>
      <c r="D29" s="5">
        <v>2</v>
      </c>
      <c r="E29" s="5">
        <v>90</v>
      </c>
      <c r="F29" s="5">
        <v>8</v>
      </c>
      <c r="G29" s="5">
        <v>0</v>
      </c>
      <c r="H29" s="5">
        <f>SUM(B29:G29)</f>
        <v>100</v>
      </c>
      <c r="I29" s="76"/>
      <c r="J29" s="76"/>
      <c r="K29" s="76"/>
      <c r="L29" s="76"/>
    </row>
    <row r="30" spans="1:12" s="3" customFormat="1" ht="15" customHeight="1" x14ac:dyDescent="0.25">
      <c r="A30" s="4" t="s">
        <v>28</v>
      </c>
      <c r="B30" s="5">
        <v>0</v>
      </c>
      <c r="C30" s="5">
        <v>0</v>
      </c>
      <c r="D30" s="5">
        <v>4.0999999999999996</v>
      </c>
      <c r="E30" s="5">
        <v>115.9</v>
      </c>
      <c r="F30" s="5">
        <v>0</v>
      </c>
      <c r="G30" s="5">
        <v>0</v>
      </c>
      <c r="H30" s="5">
        <f>SUM(B30:G30)</f>
        <v>120</v>
      </c>
      <c r="I30" s="76"/>
      <c r="J30" s="76"/>
      <c r="K30" s="76"/>
      <c r="L30" s="76"/>
    </row>
    <row r="31" spans="1:12" s="3" customFormat="1" ht="24" customHeight="1" x14ac:dyDescent="0.25">
      <c r="A31" s="7"/>
      <c r="B31" s="30"/>
      <c r="C31" s="30"/>
      <c r="D31" s="30"/>
      <c r="E31" s="30"/>
      <c r="F31" s="30"/>
      <c r="G31" s="30"/>
      <c r="H31" s="50"/>
      <c r="I31" s="76"/>
      <c r="J31" s="76"/>
      <c r="K31" s="76"/>
      <c r="L31" s="76"/>
    </row>
    <row r="32" spans="1:12" s="3" customFormat="1" x14ac:dyDescent="0.25">
      <c r="A32" s="31" t="s">
        <v>36</v>
      </c>
      <c r="B32" s="31"/>
      <c r="C32" s="31"/>
      <c r="D32" s="31"/>
      <c r="E32" s="31"/>
      <c r="F32" s="31"/>
      <c r="G32" s="31"/>
      <c r="H32" s="50"/>
      <c r="I32" s="76"/>
      <c r="J32" s="76"/>
      <c r="K32" s="76"/>
      <c r="L32" s="76"/>
    </row>
    <row r="33" spans="1:14" s="3" customFormat="1" x14ac:dyDescent="0.25">
      <c r="A33" s="80" t="s">
        <v>22</v>
      </c>
      <c r="B33" s="51" t="s">
        <v>37</v>
      </c>
      <c r="C33" s="52"/>
      <c r="D33" s="53"/>
      <c r="E33" s="32" t="s">
        <v>38</v>
      </c>
      <c r="F33" s="32" t="s">
        <v>39</v>
      </c>
      <c r="G33" s="35" t="s">
        <v>18</v>
      </c>
      <c r="H33" s="50"/>
      <c r="I33" s="27"/>
      <c r="J33" s="27"/>
      <c r="K33" s="27"/>
      <c r="L33" s="27"/>
    </row>
    <row r="34" spans="1:14" s="3" customFormat="1" ht="51.75" customHeight="1" x14ac:dyDescent="0.25">
      <c r="A34" s="81"/>
      <c r="B34" s="8" t="s">
        <v>40</v>
      </c>
      <c r="C34" s="8" t="s">
        <v>41</v>
      </c>
      <c r="D34" s="8" t="s">
        <v>42</v>
      </c>
      <c r="E34" s="33"/>
      <c r="F34" s="33"/>
      <c r="G34" s="35"/>
      <c r="H34" s="50"/>
      <c r="I34" s="27"/>
      <c r="J34" s="27"/>
      <c r="K34" s="27"/>
      <c r="L34" s="27"/>
    </row>
    <row r="35" spans="1:14" s="3" customFormat="1" ht="13.5" customHeight="1" x14ac:dyDescent="0.25">
      <c r="A35" s="4" t="s">
        <v>43</v>
      </c>
      <c r="B35" s="5">
        <v>145</v>
      </c>
      <c r="C35" s="5">
        <v>2</v>
      </c>
      <c r="D35" s="5">
        <f>SUM(B35:C35)</f>
        <v>147</v>
      </c>
      <c r="E35" s="5">
        <v>79</v>
      </c>
      <c r="F35" s="5">
        <v>159.5</v>
      </c>
      <c r="G35" s="5">
        <f>SUM(D35:F35)</f>
        <v>385.5</v>
      </c>
      <c r="H35" s="50"/>
      <c r="I35" s="27"/>
      <c r="J35" s="27"/>
      <c r="K35" s="27"/>
      <c r="L35" s="27"/>
    </row>
    <row r="36" spans="1:14" s="3" customFormat="1" ht="13.5" customHeight="1" x14ac:dyDescent="0.25">
      <c r="A36" s="4" t="s">
        <v>28</v>
      </c>
      <c r="B36" s="5">
        <v>143.5</v>
      </c>
      <c r="C36" s="5">
        <v>0.5</v>
      </c>
      <c r="D36" s="5">
        <v>144</v>
      </c>
      <c r="E36" s="5">
        <v>104.6</v>
      </c>
      <c r="F36" s="5">
        <v>7.2</v>
      </c>
      <c r="G36" s="5">
        <f>SUM(D36:F36)</f>
        <v>255.79999999999998</v>
      </c>
      <c r="H36" s="50"/>
      <c r="I36" s="27"/>
      <c r="J36" s="27"/>
      <c r="K36" s="27"/>
      <c r="L36" s="27"/>
    </row>
    <row r="37" spans="1:14" s="3" customFormat="1" x14ac:dyDescent="0.25">
      <c r="A37" s="61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</row>
    <row r="38" spans="1:14" ht="15" customHeight="1" x14ac:dyDescent="0.25">
      <c r="A38" s="65" t="s">
        <v>44</v>
      </c>
      <c r="B38" s="66"/>
      <c r="C38" s="66"/>
      <c r="D38" s="66"/>
      <c r="E38" s="66"/>
      <c r="F38" s="67"/>
      <c r="G38" s="71"/>
      <c r="H38" s="71"/>
      <c r="I38" s="71"/>
      <c r="J38" s="71"/>
      <c r="K38" s="71"/>
      <c r="L38" s="71"/>
    </row>
    <row r="39" spans="1:14" ht="52.5" customHeight="1" x14ac:dyDescent="0.25">
      <c r="A39" s="9" t="s">
        <v>22</v>
      </c>
      <c r="B39" s="10" t="s">
        <v>45</v>
      </c>
      <c r="C39" s="8" t="s">
        <v>46</v>
      </c>
      <c r="D39" s="8" t="s">
        <v>47</v>
      </c>
      <c r="E39" s="8" t="s">
        <v>48</v>
      </c>
      <c r="F39" s="9" t="s">
        <v>18</v>
      </c>
      <c r="G39" s="71"/>
      <c r="H39" s="71"/>
      <c r="I39" s="71"/>
      <c r="J39" s="71"/>
      <c r="K39" s="71"/>
      <c r="L39" s="71"/>
    </row>
    <row r="40" spans="1:14" ht="13.5" customHeight="1" x14ac:dyDescent="0.25">
      <c r="A40" s="4" t="s">
        <v>49</v>
      </c>
      <c r="B40" s="11">
        <v>8</v>
      </c>
      <c r="C40" s="11">
        <v>1</v>
      </c>
      <c r="D40" s="11">
        <v>9</v>
      </c>
      <c r="E40" s="11">
        <v>4</v>
      </c>
      <c r="F40" s="11">
        <v>13</v>
      </c>
      <c r="G40" s="71"/>
      <c r="H40" s="71"/>
      <c r="I40" s="71"/>
      <c r="J40" s="71"/>
      <c r="K40" s="71"/>
      <c r="L40" s="71"/>
      <c r="N40" s="12"/>
    </row>
    <row r="41" spans="1:14" ht="25.5" x14ac:dyDescent="0.25">
      <c r="A41" s="4" t="s">
        <v>50</v>
      </c>
      <c r="B41" s="11">
        <v>7.5</v>
      </c>
      <c r="C41" s="11">
        <v>1</v>
      </c>
      <c r="D41" s="11">
        <v>8.5</v>
      </c>
      <c r="E41" s="11">
        <v>4.5</v>
      </c>
      <c r="F41" s="11">
        <f>D41+E41</f>
        <v>13</v>
      </c>
      <c r="G41" s="71"/>
      <c r="H41" s="71"/>
      <c r="I41" s="71"/>
      <c r="J41" s="71"/>
      <c r="K41" s="71"/>
      <c r="L41" s="71"/>
      <c r="N41" s="12"/>
    </row>
    <row r="42" spans="1:14" ht="30" customHeight="1" x14ac:dyDescent="0.25">
      <c r="A42" s="102"/>
      <c r="B42" s="102"/>
      <c r="C42" s="102"/>
      <c r="D42" s="102"/>
      <c r="E42" s="102"/>
      <c r="F42" s="102"/>
      <c r="G42" s="71"/>
      <c r="H42" s="71"/>
      <c r="I42" s="71"/>
      <c r="J42" s="71"/>
      <c r="K42" s="71"/>
      <c r="L42" s="71"/>
      <c r="N42" s="12"/>
    </row>
    <row r="43" spans="1:14" x14ac:dyDescent="0.25">
      <c r="A43" s="31" t="s">
        <v>51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63"/>
    </row>
    <row r="44" spans="1:14" ht="92.25" customHeight="1" x14ac:dyDescent="0.25">
      <c r="A44" s="25" t="s">
        <v>22</v>
      </c>
      <c r="B44" s="13" t="s">
        <v>52</v>
      </c>
      <c r="C44" s="13" t="s">
        <v>53</v>
      </c>
      <c r="D44" s="13" t="s">
        <v>54</v>
      </c>
      <c r="E44" s="13" t="s">
        <v>55</v>
      </c>
      <c r="F44" s="13" t="s">
        <v>56</v>
      </c>
      <c r="G44" s="13" t="s">
        <v>57</v>
      </c>
      <c r="H44" s="13" t="s">
        <v>58</v>
      </c>
      <c r="I44" s="13" t="s">
        <v>59</v>
      </c>
      <c r="J44" s="13" t="s">
        <v>60</v>
      </c>
      <c r="K44" s="14" t="s">
        <v>61</v>
      </c>
      <c r="L44" s="63"/>
    </row>
    <row r="45" spans="1:14" x14ac:dyDescent="0.25">
      <c r="A45" s="4" t="s">
        <v>43</v>
      </c>
      <c r="B45" s="11">
        <v>37.61348898</v>
      </c>
      <c r="C45" s="11">
        <v>20.492866410000001</v>
      </c>
      <c r="D45" s="11">
        <v>41.37483787</v>
      </c>
      <c r="E45" s="11">
        <v>62.581486310000003</v>
      </c>
      <c r="F45" s="11">
        <v>41.666666669999998</v>
      </c>
      <c r="G45" s="11">
        <v>57.5</v>
      </c>
      <c r="H45" s="11">
        <v>0.83333333300000001</v>
      </c>
      <c r="I45" s="11">
        <v>18461.53846</v>
      </c>
      <c r="J45" s="11">
        <v>32000</v>
      </c>
      <c r="K45" s="15">
        <f>G35/E72*1000</f>
        <v>15.42</v>
      </c>
      <c r="L45" s="63"/>
    </row>
    <row r="46" spans="1:14" x14ac:dyDescent="0.25">
      <c r="A46" s="4" t="s">
        <v>28</v>
      </c>
      <c r="B46" s="11">
        <f>B36/G36*100</f>
        <v>56.098514464425328</v>
      </c>
      <c r="C46" s="11">
        <f>E36/G36*100</f>
        <v>40.891321344800623</v>
      </c>
      <c r="D46" s="11">
        <f>F36/G36*100</f>
        <v>2.8146989835809229</v>
      </c>
      <c r="E46" s="11">
        <f>J25/K25*100</f>
        <v>65.388326097443311</v>
      </c>
      <c r="F46" s="11">
        <f>H25/J25*100</f>
        <v>44.264109184802649</v>
      </c>
      <c r="G46" s="11">
        <f>G25/J25*100</f>
        <v>55.735890815197344</v>
      </c>
      <c r="H46" s="11">
        <f>I25/J25*100</f>
        <v>0</v>
      </c>
      <c r="I46" s="11">
        <f>J25/F40*1000</f>
        <v>20853.846153846156</v>
      </c>
      <c r="J46" s="11">
        <f>J25/D40*1000</f>
        <v>30122.222222222223</v>
      </c>
      <c r="K46" s="15">
        <f>G36/F72*1000</f>
        <v>9.8384615384615373</v>
      </c>
      <c r="L46" s="63"/>
    </row>
    <row r="47" spans="1:14" ht="14.25" customHeight="1" x14ac:dyDescent="0.25">
      <c r="A47" s="64"/>
      <c r="B47" s="64"/>
      <c r="C47" s="64"/>
      <c r="D47" s="64"/>
      <c r="E47" s="64"/>
      <c r="F47" s="64"/>
      <c r="G47" s="62"/>
      <c r="H47" s="62"/>
      <c r="I47" s="62"/>
      <c r="J47" s="62"/>
      <c r="K47" s="62"/>
      <c r="L47" s="62"/>
    </row>
    <row r="48" spans="1:14" ht="16.5" customHeight="1" x14ac:dyDescent="0.25">
      <c r="A48" s="79" t="s">
        <v>62</v>
      </c>
      <c r="B48" s="79"/>
      <c r="C48" s="79"/>
      <c r="D48" s="79"/>
      <c r="E48" s="25" t="s">
        <v>43</v>
      </c>
      <c r="F48" s="25" t="s">
        <v>28</v>
      </c>
      <c r="G48" s="62"/>
      <c r="H48" s="62"/>
      <c r="I48" s="62"/>
      <c r="J48" s="62"/>
      <c r="K48" s="62"/>
      <c r="L48" s="62"/>
    </row>
    <row r="49" spans="1:12" ht="15.75" customHeight="1" x14ac:dyDescent="0.25">
      <c r="A49" s="46" t="s">
        <v>63</v>
      </c>
      <c r="B49" s="47"/>
      <c r="C49" s="47"/>
      <c r="D49" s="48"/>
      <c r="E49" s="5"/>
      <c r="F49" s="5"/>
      <c r="G49" s="62"/>
      <c r="H49" s="62"/>
      <c r="I49" s="62"/>
      <c r="J49" s="62"/>
      <c r="K49" s="62"/>
      <c r="L49" s="62"/>
    </row>
    <row r="50" spans="1:12" ht="26.25" customHeight="1" x14ac:dyDescent="0.25">
      <c r="A50" s="72" t="s">
        <v>64</v>
      </c>
      <c r="B50" s="73"/>
      <c r="C50" s="73"/>
      <c r="D50" s="74"/>
      <c r="E50" s="5">
        <v>2</v>
      </c>
      <c r="F50" s="5">
        <v>2</v>
      </c>
      <c r="G50" s="62"/>
      <c r="H50" s="62"/>
      <c r="I50" s="62"/>
      <c r="J50" s="62"/>
      <c r="K50" s="62"/>
      <c r="L50" s="62"/>
    </row>
    <row r="51" spans="1:12" ht="26.25" customHeight="1" x14ac:dyDescent="0.25">
      <c r="A51" s="72" t="s">
        <v>65</v>
      </c>
      <c r="B51" s="73"/>
      <c r="C51" s="73"/>
      <c r="D51" s="74"/>
      <c r="E51" s="5">
        <v>47</v>
      </c>
      <c r="F51" s="5">
        <v>47</v>
      </c>
      <c r="G51" s="62"/>
      <c r="H51" s="62"/>
      <c r="I51" s="62"/>
      <c r="J51" s="62"/>
      <c r="K51" s="62"/>
      <c r="L51" s="62"/>
    </row>
    <row r="52" spans="1:12" ht="26.25" customHeight="1" x14ac:dyDescent="0.25">
      <c r="A52" s="72" t="s">
        <v>66</v>
      </c>
      <c r="B52" s="73"/>
      <c r="C52" s="73"/>
      <c r="D52" s="74"/>
      <c r="E52" s="5">
        <v>0</v>
      </c>
      <c r="F52" s="5">
        <v>0</v>
      </c>
      <c r="G52" s="62"/>
      <c r="H52" s="62"/>
      <c r="I52" s="62"/>
      <c r="J52" s="62"/>
      <c r="K52" s="62"/>
      <c r="L52" s="62"/>
    </row>
    <row r="53" spans="1:12" ht="26.25" customHeight="1" x14ac:dyDescent="0.25">
      <c r="A53" s="72" t="s">
        <v>67</v>
      </c>
      <c r="B53" s="73"/>
      <c r="C53" s="73"/>
      <c r="D53" s="74"/>
      <c r="E53" s="5">
        <v>55</v>
      </c>
      <c r="F53" s="5">
        <v>68</v>
      </c>
      <c r="G53" s="62"/>
      <c r="H53" s="62"/>
      <c r="I53" s="62"/>
      <c r="J53" s="62"/>
      <c r="K53" s="62"/>
      <c r="L53" s="62"/>
    </row>
    <row r="54" spans="1:12" ht="26.25" customHeight="1" x14ac:dyDescent="0.25">
      <c r="A54" s="72" t="s">
        <v>68</v>
      </c>
      <c r="B54" s="73"/>
      <c r="C54" s="73"/>
      <c r="D54" s="74"/>
      <c r="E54" s="5">
        <v>0</v>
      </c>
      <c r="F54" s="5">
        <v>0</v>
      </c>
      <c r="G54" s="62"/>
      <c r="H54" s="62"/>
      <c r="I54" s="62"/>
      <c r="J54" s="62"/>
      <c r="K54" s="62"/>
      <c r="L54" s="62"/>
    </row>
    <row r="55" spans="1:12" ht="25.5" customHeight="1" x14ac:dyDescent="0.25">
      <c r="A55" s="82" t="s">
        <v>69</v>
      </c>
      <c r="B55" s="83"/>
      <c r="C55" s="83"/>
      <c r="D55" s="84"/>
      <c r="E55" s="5">
        <v>0</v>
      </c>
      <c r="F55" s="5">
        <v>0</v>
      </c>
      <c r="G55" s="62"/>
      <c r="H55" s="62"/>
      <c r="I55" s="62"/>
      <c r="J55" s="62"/>
      <c r="K55" s="62"/>
      <c r="L55" s="62"/>
    </row>
    <row r="56" spans="1:12" ht="14.25" customHeight="1" x14ac:dyDescent="0.25">
      <c r="A56" s="113" t="s">
        <v>70</v>
      </c>
      <c r="B56" s="114"/>
      <c r="C56" s="114"/>
      <c r="D56" s="115"/>
      <c r="E56" s="5">
        <v>0</v>
      </c>
      <c r="F56" s="5">
        <v>0</v>
      </c>
      <c r="G56" s="62"/>
      <c r="H56" s="62"/>
      <c r="I56" s="62"/>
      <c r="J56" s="62"/>
      <c r="K56" s="62"/>
      <c r="L56" s="62"/>
    </row>
    <row r="57" spans="1:12" ht="14.25" customHeight="1" x14ac:dyDescent="0.25">
      <c r="A57" s="113" t="s">
        <v>71</v>
      </c>
      <c r="B57" s="114"/>
      <c r="C57" s="114"/>
      <c r="D57" s="115"/>
      <c r="E57" s="5">
        <v>0</v>
      </c>
      <c r="F57" s="5">
        <v>0</v>
      </c>
      <c r="G57" s="62"/>
      <c r="H57" s="62"/>
      <c r="I57" s="62"/>
      <c r="J57" s="62"/>
      <c r="K57" s="62"/>
      <c r="L57" s="62"/>
    </row>
    <row r="58" spans="1:12" ht="13.5" customHeight="1" x14ac:dyDescent="0.25">
      <c r="A58" s="82" t="s">
        <v>72</v>
      </c>
      <c r="B58" s="83"/>
      <c r="C58" s="83"/>
      <c r="D58" s="84"/>
      <c r="E58" s="5">
        <v>0</v>
      </c>
      <c r="F58" s="5">
        <v>0</v>
      </c>
      <c r="G58" s="62"/>
      <c r="H58" s="62"/>
      <c r="I58" s="62"/>
      <c r="J58" s="62"/>
      <c r="K58" s="62"/>
      <c r="L58" s="62"/>
    </row>
    <row r="59" spans="1:12" ht="25.5" customHeight="1" x14ac:dyDescent="0.25">
      <c r="A59" s="72" t="s">
        <v>73</v>
      </c>
      <c r="B59" s="73"/>
      <c r="C59" s="73"/>
      <c r="D59" s="74"/>
      <c r="E59" s="5">
        <v>90</v>
      </c>
      <c r="F59" s="5">
        <v>71</v>
      </c>
      <c r="G59" s="62"/>
      <c r="H59" s="62"/>
      <c r="I59" s="62"/>
      <c r="J59" s="62"/>
      <c r="K59" s="62"/>
      <c r="L59" s="62"/>
    </row>
    <row r="60" spans="1:12" ht="26.25" customHeight="1" x14ac:dyDescent="0.25">
      <c r="A60" s="72" t="s">
        <v>74</v>
      </c>
      <c r="B60" s="73"/>
      <c r="C60" s="73"/>
      <c r="D60" s="74"/>
      <c r="E60" s="5">
        <v>0</v>
      </c>
      <c r="F60" s="5">
        <v>0</v>
      </c>
      <c r="G60" s="62"/>
      <c r="H60" s="62"/>
      <c r="I60" s="62"/>
      <c r="J60" s="62"/>
      <c r="K60" s="62"/>
      <c r="L60" s="62"/>
    </row>
    <row r="61" spans="1:12" ht="25.5" customHeight="1" x14ac:dyDescent="0.25">
      <c r="A61" s="72" t="s">
        <v>75</v>
      </c>
      <c r="B61" s="73"/>
      <c r="C61" s="73"/>
      <c r="D61" s="74"/>
      <c r="E61" s="5">
        <v>0</v>
      </c>
      <c r="F61" s="5">
        <v>0</v>
      </c>
      <c r="G61" s="62"/>
      <c r="H61" s="62"/>
      <c r="I61" s="62"/>
      <c r="J61" s="62"/>
      <c r="K61" s="62"/>
      <c r="L61" s="62"/>
    </row>
    <row r="62" spans="1:12" ht="26.25" customHeight="1" x14ac:dyDescent="0.25">
      <c r="A62" s="72" t="s">
        <v>76</v>
      </c>
      <c r="B62" s="73"/>
      <c r="C62" s="73"/>
      <c r="D62" s="74"/>
      <c r="E62" s="5">
        <v>0</v>
      </c>
      <c r="F62" s="5">
        <v>0</v>
      </c>
      <c r="G62" s="62"/>
      <c r="H62" s="62"/>
      <c r="I62" s="62"/>
      <c r="J62" s="62"/>
      <c r="K62" s="62"/>
      <c r="L62" s="62"/>
    </row>
    <row r="63" spans="1:12" ht="25.5" customHeight="1" x14ac:dyDescent="0.25">
      <c r="A63" s="68" t="s">
        <v>77</v>
      </c>
      <c r="B63" s="69"/>
      <c r="C63" s="69"/>
      <c r="D63" s="70"/>
      <c r="E63" s="16">
        <v>0</v>
      </c>
      <c r="F63" s="16">
        <v>0</v>
      </c>
      <c r="G63" s="62"/>
      <c r="H63" s="62"/>
      <c r="I63" s="62"/>
      <c r="J63" s="62"/>
      <c r="K63" s="62"/>
      <c r="L63" s="62"/>
    </row>
    <row r="64" spans="1:12" ht="12.75" customHeight="1" x14ac:dyDescent="0.25">
      <c r="A64" s="78"/>
      <c r="B64" s="78"/>
      <c r="C64" s="78"/>
      <c r="D64" s="78"/>
      <c r="E64" s="78"/>
      <c r="F64" s="78"/>
      <c r="G64" s="62"/>
      <c r="H64" s="62"/>
      <c r="I64" s="62"/>
      <c r="J64" s="62"/>
      <c r="K64" s="62"/>
      <c r="L64" s="62"/>
    </row>
    <row r="65" spans="1:12" ht="15" customHeight="1" x14ac:dyDescent="0.25">
      <c r="A65" s="54" t="s">
        <v>78</v>
      </c>
      <c r="B65" s="55"/>
      <c r="C65" s="55"/>
      <c r="D65" s="56"/>
      <c r="E65" s="25" t="s">
        <v>43</v>
      </c>
      <c r="F65" s="25" t="s">
        <v>28</v>
      </c>
      <c r="G65" s="62"/>
      <c r="H65" s="62"/>
      <c r="I65" s="62"/>
      <c r="J65" s="62"/>
      <c r="K65" s="62"/>
      <c r="L65" s="62"/>
    </row>
    <row r="66" spans="1:12" ht="27" customHeight="1" x14ac:dyDescent="0.25">
      <c r="A66" s="77" t="s">
        <v>79</v>
      </c>
      <c r="B66" s="77"/>
      <c r="C66" s="77"/>
      <c r="D66" s="77"/>
      <c r="E66" s="5">
        <v>17000</v>
      </c>
      <c r="F66" s="5">
        <v>18000</v>
      </c>
      <c r="G66" s="62"/>
      <c r="H66" s="62"/>
      <c r="I66" s="62"/>
      <c r="J66" s="62"/>
      <c r="K66" s="62"/>
      <c r="L66" s="62"/>
    </row>
    <row r="67" spans="1:12" ht="28.5" customHeight="1" x14ac:dyDescent="0.25">
      <c r="A67" s="77" t="s">
        <v>80</v>
      </c>
      <c r="B67" s="77"/>
      <c r="C67" s="77"/>
      <c r="D67" s="77"/>
      <c r="E67" s="5">
        <v>0</v>
      </c>
      <c r="F67" s="5">
        <v>0</v>
      </c>
      <c r="G67" s="62"/>
      <c r="H67" s="62"/>
      <c r="I67" s="62"/>
      <c r="J67" s="62"/>
      <c r="K67" s="62"/>
      <c r="L67" s="62"/>
    </row>
    <row r="68" spans="1:12" ht="27" customHeight="1" x14ac:dyDescent="0.25">
      <c r="A68" s="77" t="s">
        <v>81</v>
      </c>
      <c r="B68" s="77"/>
      <c r="C68" s="77"/>
      <c r="D68" s="77"/>
      <c r="E68" s="5">
        <v>0</v>
      </c>
      <c r="F68" s="5">
        <v>0</v>
      </c>
      <c r="G68" s="62"/>
      <c r="H68" s="62"/>
      <c r="I68" s="62"/>
      <c r="J68" s="62"/>
      <c r="K68" s="62"/>
      <c r="L68" s="62"/>
    </row>
    <row r="69" spans="1:12" ht="27" customHeight="1" x14ac:dyDescent="0.25">
      <c r="A69" s="77" t="s">
        <v>82</v>
      </c>
      <c r="B69" s="77"/>
      <c r="C69" s="77"/>
      <c r="D69" s="77"/>
      <c r="E69" s="5">
        <v>8000</v>
      </c>
      <c r="F69" s="23">
        <v>8000</v>
      </c>
      <c r="G69" s="62"/>
      <c r="H69" s="62"/>
      <c r="I69" s="62"/>
      <c r="J69" s="62"/>
      <c r="K69" s="62"/>
      <c r="L69" s="62"/>
    </row>
    <row r="70" spans="1:12" ht="26.25" customHeight="1" x14ac:dyDescent="0.25">
      <c r="A70" s="77" t="s">
        <v>83</v>
      </c>
      <c r="B70" s="77"/>
      <c r="C70" s="77"/>
      <c r="D70" s="77"/>
      <c r="E70" s="5">
        <v>0</v>
      </c>
      <c r="F70" s="5">
        <v>0</v>
      </c>
      <c r="G70" s="62"/>
      <c r="H70" s="62"/>
      <c r="I70" s="62"/>
      <c r="J70" s="62"/>
      <c r="K70" s="62"/>
      <c r="L70" s="62"/>
    </row>
    <row r="71" spans="1:12" ht="26.25" customHeight="1" x14ac:dyDescent="0.25">
      <c r="A71" s="77" t="s">
        <v>84</v>
      </c>
      <c r="B71" s="77"/>
      <c r="C71" s="77"/>
      <c r="D71" s="77"/>
      <c r="E71" s="5">
        <v>0</v>
      </c>
      <c r="F71" s="5">
        <v>0</v>
      </c>
      <c r="G71" s="62"/>
      <c r="H71" s="62"/>
      <c r="I71" s="62"/>
      <c r="J71" s="62"/>
      <c r="K71" s="62"/>
      <c r="L71" s="62"/>
    </row>
    <row r="72" spans="1:12" ht="15.75" customHeight="1" x14ac:dyDescent="0.25">
      <c r="A72" s="105" t="s">
        <v>18</v>
      </c>
      <c r="B72" s="105"/>
      <c r="C72" s="105"/>
      <c r="D72" s="105"/>
      <c r="E72" s="5">
        <f>SUM(E66:E71)</f>
        <v>25000</v>
      </c>
      <c r="F72" s="5">
        <f>SUM(F66:F71)</f>
        <v>26000</v>
      </c>
      <c r="G72" s="62"/>
      <c r="H72" s="62"/>
      <c r="I72" s="62"/>
      <c r="J72" s="62"/>
      <c r="K72" s="62"/>
      <c r="L72" s="62"/>
    </row>
    <row r="73" spans="1:12" ht="12.75" customHeight="1" x14ac:dyDescent="0.25">
      <c r="A73" s="101"/>
      <c r="B73" s="101"/>
      <c r="C73" s="101"/>
      <c r="D73" s="101"/>
      <c r="E73" s="101"/>
      <c r="F73" s="101"/>
      <c r="G73" s="62"/>
      <c r="H73" s="62"/>
      <c r="I73" s="62"/>
      <c r="J73" s="62"/>
      <c r="K73" s="62"/>
      <c r="L73" s="62"/>
    </row>
    <row r="74" spans="1:12" ht="15" customHeight="1" x14ac:dyDescent="0.25">
      <c r="A74" s="55" t="s">
        <v>85</v>
      </c>
      <c r="B74" s="55"/>
      <c r="C74" s="55"/>
      <c r="D74" s="56"/>
      <c r="E74" s="25" t="s">
        <v>43</v>
      </c>
      <c r="F74" s="25" t="s">
        <v>28</v>
      </c>
      <c r="G74" s="62"/>
      <c r="H74" s="62"/>
      <c r="I74" s="62"/>
      <c r="J74" s="62"/>
      <c r="K74" s="62"/>
      <c r="L74" s="62"/>
    </row>
    <row r="75" spans="1:12" ht="16.5" customHeight="1" x14ac:dyDescent="0.25">
      <c r="A75" s="104" t="s">
        <v>86</v>
      </c>
      <c r="B75" s="104"/>
      <c r="C75" s="104"/>
      <c r="D75" s="104"/>
      <c r="E75" s="17">
        <v>1</v>
      </c>
      <c r="F75" s="17">
        <v>2</v>
      </c>
      <c r="G75" s="62"/>
      <c r="H75" s="62"/>
      <c r="I75" s="62"/>
      <c r="J75" s="62"/>
      <c r="K75" s="62"/>
      <c r="L75" s="62"/>
    </row>
    <row r="76" spans="1:12" ht="17.25" customHeight="1" x14ac:dyDescent="0.25">
      <c r="A76" s="106" t="s">
        <v>87</v>
      </c>
      <c r="B76" s="106"/>
      <c r="C76" s="106"/>
      <c r="D76" s="106"/>
      <c r="E76" s="18">
        <v>10</v>
      </c>
      <c r="F76" s="19">
        <v>20</v>
      </c>
      <c r="G76" s="62"/>
      <c r="H76" s="62"/>
      <c r="I76" s="62"/>
      <c r="J76" s="62"/>
      <c r="K76" s="62"/>
      <c r="L76" s="62"/>
    </row>
    <row r="77" spans="1:12" ht="27.75" customHeight="1" x14ac:dyDescent="0.25">
      <c r="A77" s="107" t="s">
        <v>88</v>
      </c>
      <c r="B77" s="108"/>
      <c r="C77" s="108"/>
      <c r="D77" s="109"/>
      <c r="E77" s="18">
        <v>10</v>
      </c>
      <c r="F77" s="19">
        <v>0</v>
      </c>
      <c r="G77" s="62"/>
      <c r="H77" s="62"/>
      <c r="I77" s="62"/>
      <c r="J77" s="62"/>
      <c r="K77" s="62"/>
      <c r="L77" s="62"/>
    </row>
    <row r="78" spans="1:12" x14ac:dyDescent="0.25">
      <c r="A78" s="103" t="s">
        <v>89</v>
      </c>
      <c r="B78" s="103"/>
      <c r="C78" s="103"/>
      <c r="D78" s="103"/>
      <c r="E78" s="19">
        <v>10</v>
      </c>
      <c r="F78" s="19">
        <v>20</v>
      </c>
      <c r="G78" s="62"/>
      <c r="H78" s="62"/>
      <c r="I78" s="62"/>
      <c r="J78" s="62"/>
      <c r="K78" s="62"/>
      <c r="L78" s="62"/>
    </row>
    <row r="79" spans="1:12" ht="15" customHeight="1" x14ac:dyDescent="0.25">
      <c r="A79" s="103" t="s">
        <v>90</v>
      </c>
      <c r="B79" s="103"/>
      <c r="C79" s="103"/>
      <c r="D79" s="103"/>
      <c r="E79" s="19">
        <v>200</v>
      </c>
      <c r="F79" s="19">
        <v>2600</v>
      </c>
      <c r="G79" s="62"/>
      <c r="H79" s="62"/>
      <c r="I79" s="62"/>
      <c r="J79" s="62"/>
      <c r="K79" s="62"/>
      <c r="L79" s="62"/>
    </row>
    <row r="80" spans="1:12" ht="27" customHeight="1" x14ac:dyDescent="0.25">
      <c r="A80" s="104" t="s">
        <v>91</v>
      </c>
      <c r="B80" s="104"/>
      <c r="C80" s="104"/>
      <c r="D80" s="104"/>
      <c r="E80" s="19">
        <v>10</v>
      </c>
      <c r="F80" s="19">
        <v>20</v>
      </c>
      <c r="G80" s="62"/>
      <c r="H80" s="62"/>
      <c r="I80" s="62"/>
      <c r="J80" s="62"/>
      <c r="K80" s="62"/>
      <c r="L80" s="62"/>
    </row>
    <row r="81" spans="1:12" ht="40.5" customHeight="1" x14ac:dyDescent="0.25">
      <c r="A81" s="110" t="s">
        <v>92</v>
      </c>
      <c r="B81" s="111"/>
      <c r="C81" s="111"/>
      <c r="D81" s="111"/>
      <c r="E81" s="111"/>
      <c r="F81" s="111"/>
      <c r="G81" s="62"/>
      <c r="H81" s="62"/>
      <c r="I81" s="62"/>
      <c r="J81" s="62"/>
      <c r="K81" s="62"/>
      <c r="L81" s="62"/>
    </row>
    <row r="82" spans="1:12" ht="47.25" customHeight="1" x14ac:dyDescent="0.25">
      <c r="A82" s="112"/>
      <c r="B82" s="112"/>
      <c r="C82" s="112"/>
      <c r="D82" s="112"/>
      <c r="E82" s="112"/>
      <c r="F82" s="112"/>
      <c r="G82" s="62"/>
      <c r="H82" s="62"/>
      <c r="I82" s="62"/>
      <c r="J82" s="62"/>
      <c r="K82" s="62"/>
      <c r="L82" s="62"/>
    </row>
    <row r="83" spans="1:12" ht="15.75" customHeight="1" x14ac:dyDescent="0.25">
      <c r="A83" s="35" t="s">
        <v>93</v>
      </c>
      <c r="B83" s="35"/>
      <c r="C83" s="35"/>
      <c r="D83" s="35"/>
      <c r="E83" s="25" t="s">
        <v>43</v>
      </c>
      <c r="F83" s="25" t="s">
        <v>28</v>
      </c>
      <c r="G83" s="62"/>
      <c r="H83" s="62"/>
      <c r="I83" s="62"/>
      <c r="J83" s="62"/>
      <c r="K83" s="62"/>
      <c r="L83" s="62"/>
    </row>
    <row r="84" spans="1:12" ht="16.5" customHeight="1" x14ac:dyDescent="0.25">
      <c r="A84" s="97" t="s">
        <v>94</v>
      </c>
      <c r="B84" s="98"/>
      <c r="C84" s="98"/>
      <c r="D84" s="99"/>
      <c r="E84" s="20">
        <v>300</v>
      </c>
      <c r="F84" s="20">
        <v>2000</v>
      </c>
      <c r="G84" s="62"/>
      <c r="H84" s="62"/>
      <c r="I84" s="62"/>
      <c r="J84" s="62"/>
      <c r="K84" s="62"/>
      <c r="L84" s="62"/>
    </row>
    <row r="85" spans="1:12" ht="15.75" customHeight="1" x14ac:dyDescent="0.25">
      <c r="A85" s="97" t="s">
        <v>95</v>
      </c>
      <c r="B85" s="98"/>
      <c r="C85" s="98"/>
      <c r="D85" s="99"/>
      <c r="E85" s="20">
        <v>300</v>
      </c>
      <c r="F85" s="20">
        <v>2000</v>
      </c>
      <c r="G85" s="62"/>
      <c r="H85" s="62"/>
      <c r="I85" s="62"/>
      <c r="J85" s="62"/>
      <c r="K85" s="62"/>
      <c r="L85" s="62"/>
    </row>
    <row r="86" spans="1:12" ht="15" customHeight="1" x14ac:dyDescent="0.25">
      <c r="A86" s="97" t="s">
        <v>96</v>
      </c>
      <c r="B86" s="98"/>
      <c r="C86" s="98"/>
      <c r="D86" s="99"/>
      <c r="E86" s="20">
        <v>110</v>
      </c>
      <c r="F86" s="20">
        <v>110</v>
      </c>
      <c r="G86" s="62"/>
      <c r="H86" s="62"/>
      <c r="I86" s="62"/>
      <c r="J86" s="62"/>
      <c r="K86" s="62"/>
      <c r="L86" s="62"/>
    </row>
    <row r="87" spans="1:12" ht="15" customHeight="1" x14ac:dyDescent="0.25">
      <c r="A87" s="97" t="s">
        <v>97</v>
      </c>
      <c r="B87" s="98"/>
      <c r="C87" s="98"/>
      <c r="D87" s="99"/>
      <c r="E87" s="20">
        <v>110</v>
      </c>
      <c r="F87" s="20">
        <v>110</v>
      </c>
      <c r="G87" s="62"/>
      <c r="H87" s="62"/>
      <c r="I87" s="62"/>
      <c r="J87" s="62"/>
      <c r="K87" s="62"/>
      <c r="L87" s="62"/>
    </row>
    <row r="88" spans="1:12" ht="15" customHeight="1" x14ac:dyDescent="0.25">
      <c r="A88" s="77" t="s">
        <v>98</v>
      </c>
      <c r="B88" s="77"/>
      <c r="C88" s="77"/>
      <c r="D88" s="77"/>
      <c r="E88" s="21">
        <v>110</v>
      </c>
      <c r="F88" s="21">
        <v>110</v>
      </c>
      <c r="G88" s="62"/>
      <c r="H88" s="62"/>
      <c r="I88" s="62"/>
      <c r="J88" s="62"/>
      <c r="K88" s="62"/>
      <c r="L88" s="62"/>
    </row>
    <row r="89" spans="1:12" ht="27.75" customHeight="1" x14ac:dyDescent="0.25">
      <c r="A89" s="77" t="s">
        <v>99</v>
      </c>
      <c r="B89" s="77"/>
      <c r="C89" s="77"/>
      <c r="D89" s="77"/>
      <c r="E89" s="21">
        <v>6000</v>
      </c>
      <c r="F89" s="24">
        <v>6000</v>
      </c>
      <c r="G89" s="62"/>
      <c r="H89" s="62"/>
      <c r="I89" s="62"/>
      <c r="J89" s="62"/>
      <c r="K89" s="62"/>
      <c r="L89" s="62"/>
    </row>
    <row r="90" spans="1:12" ht="15" customHeight="1" x14ac:dyDescent="0.25">
      <c r="A90" s="77" t="s">
        <v>100</v>
      </c>
      <c r="B90" s="77"/>
      <c r="C90" s="77"/>
      <c r="D90" s="77"/>
      <c r="E90" s="21">
        <v>6000</v>
      </c>
      <c r="F90" s="21">
        <v>7000</v>
      </c>
      <c r="G90" s="62"/>
      <c r="H90" s="62"/>
      <c r="I90" s="62"/>
      <c r="J90" s="62"/>
      <c r="K90" s="62"/>
      <c r="L90" s="62"/>
    </row>
    <row r="91" spans="1:12" x14ac:dyDescent="0.25">
      <c r="A91" s="77" t="s">
        <v>101</v>
      </c>
      <c r="B91" s="77"/>
      <c r="C91" s="77"/>
      <c r="D91" s="77"/>
      <c r="E91" s="21">
        <v>3000</v>
      </c>
      <c r="F91" s="21">
        <v>5838</v>
      </c>
      <c r="G91" s="62"/>
      <c r="H91" s="62"/>
      <c r="I91" s="62"/>
      <c r="J91" s="62"/>
      <c r="K91" s="62"/>
      <c r="L91" s="62"/>
    </row>
    <row r="92" spans="1:12" x14ac:dyDescent="0.25">
      <c r="A92" s="77" t="s">
        <v>102</v>
      </c>
      <c r="B92" s="77"/>
      <c r="C92" s="77"/>
      <c r="D92" s="77"/>
      <c r="E92" s="21">
        <v>3000</v>
      </c>
      <c r="F92" s="21">
        <v>3000</v>
      </c>
      <c r="G92" s="62"/>
      <c r="H92" s="62"/>
      <c r="I92" s="62"/>
      <c r="J92" s="62"/>
      <c r="K92" s="62"/>
      <c r="L92" s="62"/>
    </row>
    <row r="93" spans="1:12" x14ac:dyDescent="0.25">
      <c r="A93" s="86" t="s">
        <v>103</v>
      </c>
      <c r="B93" s="86"/>
      <c r="C93" s="86"/>
      <c r="D93" s="86"/>
      <c r="E93" s="21">
        <v>1</v>
      </c>
      <c r="F93" s="21">
        <v>0</v>
      </c>
      <c r="G93" s="62"/>
      <c r="H93" s="62"/>
      <c r="I93" s="62"/>
      <c r="J93" s="62"/>
      <c r="K93" s="62"/>
      <c r="L93" s="62"/>
    </row>
    <row r="94" spans="1:12" ht="12" customHeight="1" x14ac:dyDescent="0.25">
      <c r="A94" s="101"/>
      <c r="B94" s="101"/>
      <c r="C94" s="101"/>
      <c r="D94" s="101"/>
      <c r="E94" s="101"/>
      <c r="F94" s="101"/>
      <c r="G94" s="62"/>
      <c r="H94" s="62"/>
      <c r="I94" s="62"/>
      <c r="J94" s="62"/>
      <c r="K94" s="62"/>
      <c r="L94" s="62"/>
    </row>
    <row r="95" spans="1:12" x14ac:dyDescent="0.25">
      <c r="A95" s="87" t="s">
        <v>104</v>
      </c>
      <c r="B95" s="87"/>
      <c r="C95" s="87"/>
      <c r="D95" s="87"/>
      <c r="E95" s="87"/>
      <c r="F95" s="87"/>
      <c r="G95" s="62"/>
      <c r="H95" s="62"/>
      <c r="I95" s="62"/>
      <c r="J95" s="62"/>
      <c r="K95" s="62"/>
      <c r="L95" s="62"/>
    </row>
    <row r="96" spans="1:12" x14ac:dyDescent="0.25">
      <c r="A96" s="88" t="s">
        <v>107</v>
      </c>
      <c r="B96" s="89"/>
      <c r="C96" s="89"/>
      <c r="D96" s="89"/>
      <c r="E96" s="89"/>
      <c r="F96" s="90"/>
      <c r="G96" s="62"/>
      <c r="H96" s="62"/>
      <c r="I96" s="62"/>
      <c r="J96" s="62"/>
      <c r="K96" s="62"/>
      <c r="L96" s="62"/>
    </row>
    <row r="97" spans="1:12" x14ac:dyDescent="0.25">
      <c r="A97" s="91"/>
      <c r="B97" s="92"/>
      <c r="C97" s="92"/>
      <c r="D97" s="92"/>
      <c r="E97" s="92"/>
      <c r="F97" s="93"/>
      <c r="G97" s="62"/>
      <c r="H97" s="62"/>
      <c r="I97" s="62"/>
      <c r="J97" s="62"/>
      <c r="K97" s="62"/>
      <c r="L97" s="62"/>
    </row>
    <row r="98" spans="1:12" x14ac:dyDescent="0.25">
      <c r="A98" s="91"/>
      <c r="B98" s="92"/>
      <c r="C98" s="92"/>
      <c r="D98" s="92"/>
      <c r="E98" s="92"/>
      <c r="F98" s="93"/>
      <c r="G98" s="62"/>
      <c r="H98" s="62"/>
      <c r="I98" s="62"/>
      <c r="J98" s="62"/>
      <c r="K98" s="62"/>
      <c r="L98" s="62"/>
    </row>
    <row r="99" spans="1:12" x14ac:dyDescent="0.25">
      <c r="A99" s="91"/>
      <c r="B99" s="92"/>
      <c r="C99" s="92"/>
      <c r="D99" s="92"/>
      <c r="E99" s="92"/>
      <c r="F99" s="93"/>
      <c r="G99" s="62"/>
      <c r="H99" s="62"/>
      <c r="I99" s="62"/>
      <c r="J99" s="62"/>
      <c r="K99" s="62"/>
      <c r="L99" s="62"/>
    </row>
    <row r="100" spans="1:12" x14ac:dyDescent="0.25">
      <c r="A100" s="91"/>
      <c r="B100" s="92"/>
      <c r="C100" s="92"/>
      <c r="D100" s="92"/>
      <c r="E100" s="92"/>
      <c r="F100" s="93"/>
      <c r="G100" s="62"/>
      <c r="H100" s="62"/>
      <c r="I100" s="62"/>
      <c r="J100" s="62"/>
      <c r="K100" s="62"/>
      <c r="L100" s="62"/>
    </row>
    <row r="101" spans="1:12" x14ac:dyDescent="0.25">
      <c r="A101" s="91"/>
      <c r="B101" s="92"/>
      <c r="C101" s="92"/>
      <c r="D101" s="92"/>
      <c r="E101" s="92"/>
      <c r="F101" s="93"/>
      <c r="G101" s="62"/>
      <c r="H101" s="62"/>
      <c r="I101" s="62"/>
      <c r="J101" s="62"/>
      <c r="K101" s="62"/>
      <c r="L101" s="62"/>
    </row>
    <row r="102" spans="1:12" x14ac:dyDescent="0.25">
      <c r="A102" s="94"/>
      <c r="B102" s="95"/>
      <c r="C102" s="95"/>
      <c r="D102" s="95"/>
      <c r="E102" s="95"/>
      <c r="F102" s="96"/>
      <c r="G102" s="62"/>
      <c r="H102" s="62"/>
      <c r="I102" s="62"/>
      <c r="J102" s="62"/>
      <c r="K102" s="62"/>
      <c r="L102" s="62"/>
    </row>
    <row r="103" spans="1:12" x14ac:dyDescent="0.25">
      <c r="A103" s="87" t="s">
        <v>105</v>
      </c>
      <c r="B103" s="87"/>
      <c r="C103" s="87"/>
      <c r="D103" s="87"/>
      <c r="E103" s="87"/>
      <c r="F103" s="87"/>
      <c r="G103" s="62"/>
      <c r="H103" s="62"/>
      <c r="I103" s="62"/>
      <c r="J103" s="62"/>
      <c r="K103" s="62"/>
      <c r="L103" s="62"/>
    </row>
    <row r="104" spans="1:12" x14ac:dyDescent="0.25">
      <c r="A104" s="88" t="s">
        <v>108</v>
      </c>
      <c r="B104" s="89"/>
      <c r="C104" s="89"/>
      <c r="D104" s="89"/>
      <c r="E104" s="89"/>
      <c r="F104" s="90"/>
      <c r="G104" s="62"/>
      <c r="H104" s="62"/>
      <c r="I104" s="62"/>
      <c r="J104" s="62"/>
      <c r="K104" s="62"/>
      <c r="L104" s="62"/>
    </row>
    <row r="105" spans="1:12" x14ac:dyDescent="0.25">
      <c r="A105" s="91"/>
      <c r="B105" s="92"/>
      <c r="C105" s="92"/>
      <c r="D105" s="92"/>
      <c r="E105" s="92"/>
      <c r="F105" s="93"/>
      <c r="G105" s="62"/>
      <c r="H105" s="62"/>
      <c r="I105" s="62"/>
      <c r="J105" s="62"/>
      <c r="K105" s="62"/>
      <c r="L105" s="62"/>
    </row>
    <row r="106" spans="1:12" x14ac:dyDescent="0.25">
      <c r="A106" s="91"/>
      <c r="B106" s="92"/>
      <c r="C106" s="92"/>
      <c r="D106" s="92"/>
      <c r="E106" s="92"/>
      <c r="F106" s="93"/>
      <c r="G106" s="62"/>
      <c r="H106" s="62"/>
      <c r="I106" s="62"/>
      <c r="J106" s="62"/>
      <c r="K106" s="62"/>
      <c r="L106" s="62"/>
    </row>
    <row r="107" spans="1:12" x14ac:dyDescent="0.25">
      <c r="A107" s="91"/>
      <c r="B107" s="92"/>
      <c r="C107" s="92"/>
      <c r="D107" s="92"/>
      <c r="E107" s="92"/>
      <c r="F107" s="93"/>
      <c r="G107" s="62"/>
      <c r="H107" s="62"/>
      <c r="I107" s="62"/>
      <c r="J107" s="62"/>
      <c r="K107" s="62"/>
      <c r="L107" s="62"/>
    </row>
    <row r="108" spans="1:12" x14ac:dyDescent="0.25">
      <c r="A108" s="91"/>
      <c r="B108" s="92"/>
      <c r="C108" s="92"/>
      <c r="D108" s="92"/>
      <c r="E108" s="92"/>
      <c r="F108" s="93"/>
      <c r="G108" s="62"/>
      <c r="H108" s="62"/>
      <c r="I108" s="62"/>
      <c r="J108" s="62"/>
      <c r="K108" s="62"/>
      <c r="L108" s="62"/>
    </row>
    <row r="109" spans="1:12" x14ac:dyDescent="0.25">
      <c r="A109" s="91"/>
      <c r="B109" s="92"/>
      <c r="C109" s="92"/>
      <c r="D109" s="92"/>
      <c r="E109" s="92"/>
      <c r="F109" s="93"/>
      <c r="G109" s="62"/>
      <c r="H109" s="62"/>
      <c r="I109" s="62"/>
      <c r="J109" s="62"/>
      <c r="K109" s="62"/>
      <c r="L109" s="62"/>
    </row>
    <row r="110" spans="1:12" x14ac:dyDescent="0.25">
      <c r="A110" s="94"/>
      <c r="B110" s="95"/>
      <c r="C110" s="95"/>
      <c r="D110" s="95"/>
      <c r="E110" s="95"/>
      <c r="F110" s="96"/>
      <c r="G110" s="62"/>
      <c r="H110" s="62"/>
      <c r="I110" s="62"/>
      <c r="J110" s="62"/>
      <c r="K110" s="62"/>
      <c r="L110" s="62"/>
    </row>
    <row r="113" spans="1:6" x14ac:dyDescent="0.25">
      <c r="A113" s="85"/>
      <c r="B113" s="85"/>
      <c r="C113" s="85"/>
      <c r="D113" s="85"/>
      <c r="E113" s="22" t="s">
        <v>106</v>
      </c>
    </row>
    <row r="114" spans="1:6" x14ac:dyDescent="0.25">
      <c r="A114" s="100"/>
      <c r="B114" s="100"/>
      <c r="C114" s="100"/>
      <c r="D114" s="100"/>
      <c r="E114" s="100"/>
      <c r="F114" s="100"/>
    </row>
    <row r="115" spans="1:6" x14ac:dyDescent="0.25">
      <c r="A115" s="85"/>
      <c r="B115" s="85"/>
      <c r="C115" s="85"/>
      <c r="D115" s="85"/>
      <c r="E115" s="22"/>
    </row>
  </sheetData>
  <mergeCells count="99">
    <mergeCell ref="A49:D49"/>
    <mergeCell ref="A89:D89"/>
    <mergeCell ref="A90:D90"/>
    <mergeCell ref="A84:D84"/>
    <mergeCell ref="A85:D85"/>
    <mergeCell ref="A86:D86"/>
    <mergeCell ref="A53:D53"/>
    <mergeCell ref="A54:D54"/>
    <mergeCell ref="A62:D62"/>
    <mergeCell ref="A68:D68"/>
    <mergeCell ref="A81:F81"/>
    <mergeCell ref="A82:F82"/>
    <mergeCell ref="A56:D56"/>
    <mergeCell ref="A57:D57"/>
    <mergeCell ref="A58:D58"/>
    <mergeCell ref="A52:D52"/>
    <mergeCell ref="A70:D70"/>
    <mergeCell ref="A76:D76"/>
    <mergeCell ref="A77:D77"/>
    <mergeCell ref="A73:F73"/>
    <mergeCell ref="A74:D74"/>
    <mergeCell ref="A75:D75"/>
    <mergeCell ref="A115:D115"/>
    <mergeCell ref="A83:D83"/>
    <mergeCell ref="A92:D92"/>
    <mergeCell ref="A93:D93"/>
    <mergeCell ref="A95:F95"/>
    <mergeCell ref="A96:F102"/>
    <mergeCell ref="A87:D87"/>
    <mergeCell ref="A88:D88"/>
    <mergeCell ref="A113:D113"/>
    <mergeCell ref="A114:F114"/>
    <mergeCell ref="A104:F110"/>
    <mergeCell ref="A103:F103"/>
    <mergeCell ref="A94:F94"/>
    <mergeCell ref="A91:D91"/>
    <mergeCell ref="E33:E34"/>
    <mergeCell ref="F33:F34"/>
    <mergeCell ref="A26:L26"/>
    <mergeCell ref="I27:L32"/>
    <mergeCell ref="A69:D69"/>
    <mergeCell ref="A65:D65"/>
    <mergeCell ref="A66:D66"/>
    <mergeCell ref="A64:F64"/>
    <mergeCell ref="A48:D48"/>
    <mergeCell ref="A50:D50"/>
    <mergeCell ref="A33:A34"/>
    <mergeCell ref="A61:D61"/>
    <mergeCell ref="A60:D60"/>
    <mergeCell ref="A59:D59"/>
    <mergeCell ref="B33:D33"/>
    <mergeCell ref="A55:D55"/>
    <mergeCell ref="A37:L37"/>
    <mergeCell ref="G47:L110"/>
    <mergeCell ref="L43:L46"/>
    <mergeCell ref="A47:F47"/>
    <mergeCell ref="A38:F38"/>
    <mergeCell ref="A43:K43"/>
    <mergeCell ref="A63:D63"/>
    <mergeCell ref="G38:L42"/>
    <mergeCell ref="A51:D51"/>
    <mergeCell ref="A67:D67"/>
    <mergeCell ref="A42:F42"/>
    <mergeCell ref="A78:D78"/>
    <mergeCell ref="A79:D79"/>
    <mergeCell ref="A80:D80"/>
    <mergeCell ref="A72:D72"/>
    <mergeCell ref="A71:D71"/>
    <mergeCell ref="G33:G34"/>
    <mergeCell ref="B27:H27"/>
    <mergeCell ref="H1:L1"/>
    <mergeCell ref="H2:L2"/>
    <mergeCell ref="H3:L3"/>
    <mergeCell ref="H4:L4"/>
    <mergeCell ref="H31:H36"/>
    <mergeCell ref="A12:L12"/>
    <mergeCell ref="A14:L14"/>
    <mergeCell ref="A21:D22"/>
    <mergeCell ref="A19:L19"/>
    <mergeCell ref="J22:J23"/>
    <mergeCell ref="K21:K23"/>
    <mergeCell ref="E22:G22"/>
    <mergeCell ref="A9:L9"/>
    <mergeCell ref="A13:L13"/>
    <mergeCell ref="A32:G32"/>
    <mergeCell ref="I22:I23"/>
    <mergeCell ref="A7:L7"/>
    <mergeCell ref="A8:L8"/>
    <mergeCell ref="A20:L20"/>
    <mergeCell ref="A27:A28"/>
    <mergeCell ref="A10:L10"/>
    <mergeCell ref="A11:L11"/>
    <mergeCell ref="L21:L23"/>
    <mergeCell ref="H22:H23"/>
    <mergeCell ref="A17:L17"/>
    <mergeCell ref="A15:L15"/>
    <mergeCell ref="A16:L16"/>
    <mergeCell ref="E21:J21"/>
    <mergeCell ref="A18:L18"/>
  </mergeCells>
  <phoneticPr fontId="0" type="noConversion"/>
  <pageMargins left="0.7" right="0.7" top="0.75" bottom="0.75" header="0.3" footer="0.3"/>
  <pageSetup paperSize="9" scale="88" fitToHeight="0" orientation="landscape" r:id="rId1"/>
  <rowBreaks count="3" manualBreakCount="3">
    <brk id="43" max="16383" man="1"/>
    <brk id="58" max="16383" man="1"/>
    <brk id="8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Teatrai, KC ir kt. </vt:lpstr>
      <vt:lpstr>'Teatrai, KC ir kt. '!_ftn1</vt:lpstr>
      <vt:lpstr>'Teatrai, KC ir kt. '!_ftnref1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Arunas B</dc:creator>
  <cp:keywords/>
  <dc:description/>
  <cp:lastModifiedBy>nviln</cp:lastModifiedBy>
  <cp:revision/>
  <cp:lastPrinted>2019-02-06T10:34:17Z</cp:lastPrinted>
  <dcterms:created xsi:type="dcterms:W3CDTF">2017-05-09T07:10:11Z</dcterms:created>
  <dcterms:modified xsi:type="dcterms:W3CDTF">2019-02-06T10:34:34Z</dcterms:modified>
  <cp:category/>
  <cp:contentStatus/>
</cp:coreProperties>
</file>