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benita.petrosiute\Desktop\Kultūra\Ataskaitos planai\Ataskaitos ir planai pilnas\"/>
    </mc:Choice>
  </mc:AlternateContent>
  <xr:revisionPtr revIDLastSave="0" documentId="8_{CE7A0AC5-8399-4DD2-A723-6BCF2EE8F560}" xr6:coauthVersionLast="45" xr6:coauthVersionMax="45" xr10:uidLastSave="{00000000-0000-0000-0000-000000000000}"/>
  <bookViews>
    <workbookView xWindow="-108" yWindow="-108" windowWidth="23256" windowHeight="12576" xr2:uid="{00000000-000D-0000-FFFF-FFFF00000000}"/>
  </bookViews>
  <sheets>
    <sheet name="Muziejai" sheetId="3" r:id="rId1"/>
  </sheets>
  <definedNames>
    <definedName name="_ftn1" localSheetId="0">Muziejai!$A$85</definedName>
    <definedName name="_ftnref1" localSheetId="0">Muziejai!#REF!</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1" i="3" l="1"/>
  <c r="D40" i="3"/>
  <c r="D36" i="3"/>
  <c r="D35" i="3"/>
  <c r="F78" i="3"/>
  <c r="E78" i="3"/>
  <c r="G25" i="3"/>
  <c r="J25" i="3"/>
  <c r="G24" i="3"/>
  <c r="J24" i="3"/>
  <c r="D25" i="3"/>
  <c r="D24" i="3"/>
  <c r="K24" i="3"/>
  <c r="E45" i="3"/>
  <c r="H45" i="3"/>
  <c r="K25" i="3"/>
  <c r="E46" i="3"/>
  <c r="H46" i="3"/>
  <c r="G46" i="3"/>
  <c r="G45" i="3"/>
  <c r="G35" i="3"/>
  <c r="I29" i="3"/>
  <c r="F45" i="3"/>
  <c r="C45" i="3"/>
  <c r="B45" i="3"/>
  <c r="D45" i="3"/>
  <c r="L24" i="3"/>
  <c r="K45" i="3"/>
  <c r="F40" i="3"/>
  <c r="I45" i="3"/>
  <c r="J45" i="3"/>
  <c r="F41" i="3"/>
  <c r="J46" i="3"/>
  <c r="L25" i="3"/>
  <c r="I46" i="3"/>
  <c r="G36" i="3"/>
  <c r="K46" i="3"/>
  <c r="B46" i="3"/>
  <c r="D46" i="3"/>
  <c r="C46" i="3"/>
  <c r="I30" i="3"/>
  <c r="F4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Daiva Meilutė</author>
    <author>Arunas B</author>
  </authors>
  <commentList>
    <comment ref="E33" authorId="0" shapeId="0" xr:uid="{00000000-0006-0000-0000-000001000000}">
      <text>
        <r>
          <rPr>
            <b/>
            <sz val="9"/>
            <color indexed="81"/>
            <rFont val="Tahoma"/>
            <family val="2"/>
          </rPr>
          <t>Daiva Meilutė:</t>
        </r>
        <r>
          <rPr>
            <sz val="9"/>
            <color indexed="81"/>
            <rFont val="Tahoma"/>
            <family val="2"/>
          </rPr>
          <t xml:space="preserve">
Įskaičiuojami komunaliniai mokesčiai, ryšių išlaidos</t>
        </r>
      </text>
    </comment>
    <comment ref="A58" authorId="1" shapeId="0" xr:uid="{00000000-0006-0000-0000-000002000000}">
      <text>
        <r>
          <rPr>
            <b/>
            <sz val="9"/>
            <color indexed="81"/>
            <rFont val="Tahoma"/>
            <family val="2"/>
            <charset val="186"/>
          </rPr>
          <t>Priede pateikti plauojamų atnaujinti ekspozicijų sąrašą.</t>
        </r>
      </text>
    </comment>
    <comment ref="A59" authorId="1" shapeId="0" xr:uid="{00000000-0006-0000-0000-000003000000}">
      <text>
        <r>
          <rPr>
            <b/>
            <sz val="9"/>
            <color indexed="81"/>
            <rFont val="Tahoma"/>
            <family val="2"/>
            <charset val="186"/>
          </rPr>
          <t>Priede pateikti planuojamų surengtų parodų sąrašą.</t>
        </r>
      </text>
    </comment>
    <comment ref="A60" authorId="1" shapeId="0" xr:uid="{00000000-0006-0000-0000-000004000000}">
      <text>
        <r>
          <rPr>
            <b/>
            <sz val="9"/>
            <color indexed="81"/>
            <rFont val="Tahoma"/>
            <family val="2"/>
            <charset val="186"/>
          </rPr>
          <t>Priede pateikti planuojamų kilnojamųjų parodų sąrašą.</t>
        </r>
      </text>
    </comment>
    <comment ref="A61" authorId="1" shapeId="0" xr:uid="{00000000-0006-0000-0000-000005000000}">
      <text>
        <r>
          <rPr>
            <b/>
            <sz val="9"/>
            <color indexed="81"/>
            <rFont val="Tahoma"/>
            <family val="2"/>
            <charset val="186"/>
          </rPr>
          <t>Priede pateikti plauojamų parengti virtualių parodų sąrašą.</t>
        </r>
      </text>
    </comment>
    <comment ref="A64" authorId="1" shapeId="0" xr:uid="{00000000-0006-0000-0000-000006000000}">
      <text>
        <r>
          <rPr>
            <b/>
            <sz val="9"/>
            <color indexed="81"/>
            <rFont val="Tahoma"/>
            <family val="2"/>
            <charset val="186"/>
          </rPr>
          <t>Priede pateikti planuojamų renginių sąrašą.</t>
        </r>
      </text>
    </comment>
    <comment ref="A65" authorId="1" shapeId="0" xr:uid="{00000000-0006-0000-0000-000007000000}">
      <text>
        <r>
          <rPr>
            <b/>
            <sz val="9"/>
            <color indexed="81"/>
            <rFont val="Tahoma"/>
            <family val="2"/>
            <charset val="186"/>
          </rPr>
          <t>Priede pateikti planuojamų išleisti leidinių sąrašą.</t>
        </r>
      </text>
    </comment>
    <comment ref="A81" authorId="1" shapeId="0" xr:uid="{00000000-0006-0000-0000-000008000000}">
      <text>
        <r>
          <rPr>
            <b/>
            <sz val="9"/>
            <color indexed="81"/>
            <rFont val="Tahoma"/>
            <family val="2"/>
            <charset val="186"/>
          </rPr>
          <t>Priede pateikite edukacinių užsiėmimų temų sąrašą.</t>
        </r>
        <r>
          <rPr>
            <sz val="9"/>
            <color indexed="81"/>
            <rFont val="Tahoma"/>
            <family val="2"/>
            <charset val="186"/>
          </rPr>
          <t xml:space="preserve">
</t>
        </r>
      </text>
    </comment>
    <comment ref="A83" authorId="1" shapeId="0" xr:uid="{00000000-0006-0000-0000-000009000000}">
      <text>
        <r>
          <rPr>
            <b/>
            <sz val="9"/>
            <color indexed="81"/>
            <rFont val="Tahoma"/>
            <family val="2"/>
            <charset val="186"/>
          </rPr>
          <t>Priede patekite temų sąrašą.</t>
        </r>
      </text>
    </comment>
    <comment ref="A99" authorId="1" shapeId="0" xr:uid="{00000000-0006-0000-0000-00000A000000}">
      <text>
        <r>
          <rPr>
            <b/>
            <sz val="9"/>
            <color indexed="81"/>
            <rFont val="Tahoma"/>
            <family val="2"/>
            <charset val="186"/>
          </rPr>
          <t>Priede pateikti rinkos tyrimų temas.</t>
        </r>
      </text>
    </comment>
  </commentList>
</comments>
</file>

<file path=xl/sharedStrings.xml><?xml version="1.0" encoding="utf-8"?>
<sst xmlns="http://schemas.openxmlformats.org/spreadsheetml/2006/main" count="141" uniqueCount="116">
  <si>
    <t>Savivaldybės asignavimai</t>
  </si>
  <si>
    <t>Investicijos</t>
  </si>
  <si>
    <t>Iš viso</t>
  </si>
  <si>
    <t>Projektinis finansavimas</t>
  </si>
  <si>
    <t xml:space="preserve">Neatlygintinai gauta parama </t>
  </si>
  <si>
    <t xml:space="preserve">Išlaidos darbo užmokesčiui ir socialiniam draudimui </t>
  </si>
  <si>
    <t>Išlaidos kvalifikacijos tobulinimui</t>
  </si>
  <si>
    <t>Darbuotojų skaičius</t>
  </si>
  <si>
    <t>Administracija</t>
  </si>
  <si>
    <t>Išlaidų darbo užmokesčiui ir socialiniam draudimui dalis nuo visų įstaigos išlaidų, proc.</t>
  </si>
  <si>
    <t>Išlaidų įstaigos išlaikymui dalis nuo visų įstaigos išlaidų, proc.</t>
  </si>
  <si>
    <t>Etatų skaičius</t>
  </si>
  <si>
    <t xml:space="preserve">Pajamų už suteiktas paslaugas ar parduotas prekes dalis nuo visų įstaigos uždirbtų pajamų, proc. </t>
  </si>
  <si>
    <t xml:space="preserve">Projektinio finansavimo dalis nuo visų įstaigos uždirbtų pajamų, proc. </t>
  </si>
  <si>
    <t>Gautos paramos dalis nuo visų įstaigos uždirbtų pajamų, proc.</t>
  </si>
  <si>
    <t>Išlaidų dalis įstaigos veiklai nuo visų įstaigos išlaidų, proc.</t>
  </si>
  <si>
    <t>ŠVIETIMO, KULTŪROS IR SPORTO DEPARTAMENTO</t>
  </si>
  <si>
    <t>1. Įstaigos rinkiniuose saugomų eksponatų skaičius</t>
  </si>
  <si>
    <t>2. Per metus įgytų eksponatų skaičius</t>
  </si>
  <si>
    <t>3. Per metus suinventorintų eksponatų skaičius</t>
  </si>
  <si>
    <t>4. Per metus nurašytų eksponatų skaičius</t>
  </si>
  <si>
    <t>5. Per metus suskaitmenintų eksponatų skaičius</t>
  </si>
  <si>
    <t>6. Per metus restauruotų ir konservuotų eksponatų skaičius</t>
  </si>
  <si>
    <t>7. Per metus įvestų į LIMIS sistemą įstaigos rinkiniuose saugomų eksponatų skaičius</t>
  </si>
  <si>
    <t xml:space="preserve">9. Per metus įstaigos surengtų parodų skaičius </t>
  </si>
  <si>
    <t>Vieno apsilankymo kaina (EUR)</t>
  </si>
  <si>
    <t>3. Fondų lankytojų skaičius per metus</t>
  </si>
  <si>
    <t>2. Naujų (atnaujintų) edukacinių užsiėmimų skaičius</t>
  </si>
  <si>
    <t xml:space="preserve">Pajamos iš bilietų pardavimo </t>
  </si>
  <si>
    <t>Pajamos iš edukacinių užsiėmimų</t>
  </si>
  <si>
    <t xml:space="preserve">Pajamos iš ekskursijų </t>
  </si>
  <si>
    <t xml:space="preserve">Pajamos iš nekilnojamojo turto, įrangos ir inventoriaus nuomos </t>
  </si>
  <si>
    <t>4. Įstaigos organizuotų renginių lankytojų skaičius per metus</t>
  </si>
  <si>
    <t>1. Mokamai lankiusių ekspozicijas ir parodas lankytojų skaičius (su edukacinių užsiėmimų dalyviais)</t>
  </si>
  <si>
    <t>*Pajamos iš suteiktų paslaugų ar parduotų prekių (tūkst, EUR)</t>
  </si>
  <si>
    <t>8. Per metus naujai įrengtų/atnaujintų ekspozicijų skaičius</t>
  </si>
  <si>
    <t xml:space="preserve">9.1. Per metus įstaigos parengtų kilnojamųjų parodų skaičius </t>
  </si>
  <si>
    <t>9.2. Per metus įstaigos darbuotojų parengtų virtualių parodų skaičius</t>
  </si>
  <si>
    <t>1. Atspausdintų lankstinukų skaičius</t>
  </si>
  <si>
    <t>3. Atspausdintų plakatų skaičius</t>
  </si>
  <si>
    <t xml:space="preserve">5. Informacinių ir reklamos žinučių paviešinimo Lietuvos žiniasklaidoje skaičius </t>
  </si>
  <si>
    <t>6. Įstaigos interneto svetainės lankytojų skaičius per metus</t>
  </si>
  <si>
    <t>7. Apsilankymų įstaigos socialinių tinklų paskyrose skaičius per metus</t>
  </si>
  <si>
    <t>8. Gerbėjų ir sekėjų skaičius įstaigos socialiniuose tinkluose</t>
  </si>
  <si>
    <t>9. Įstaigos pasirodymų/ekspozicijų video peržiūrų skaičius įstaigos portale ar paskyroje</t>
  </si>
  <si>
    <t xml:space="preserve">10. Rinkos tyrimų skaičius </t>
  </si>
  <si>
    <t>4. Išplatintų plakatų skaičius</t>
  </si>
  <si>
    <t xml:space="preserve">2. Išplatintų lankstinukų skaičius </t>
  </si>
  <si>
    <t xml:space="preserve">4. Surengtų edukacinių užsiėmimų skaičius </t>
  </si>
  <si>
    <t xml:space="preserve">5. Edukacinių užsiėmimų dalyvių skaičius </t>
  </si>
  <si>
    <t>3. Edukacinių užsiėmimų, pritaikytų žmonėms su specialiais poreikiais, skaičius</t>
  </si>
  <si>
    <t xml:space="preserve">2. Įstaigos pajamos </t>
  </si>
  <si>
    <t>3. Istaigos išlaidos</t>
  </si>
  <si>
    <t>4. Darbuotojų skaičius</t>
  </si>
  <si>
    <t>5. Išvestiniai finansiniai rodikliai</t>
  </si>
  <si>
    <t>6. Pagrindinės veiklos produktai ir rezultatai</t>
  </si>
  <si>
    <t>Planas</t>
  </si>
  <si>
    <t>Rezultatas</t>
  </si>
  <si>
    <t xml:space="preserve">Planas </t>
  </si>
  <si>
    <t>Rodiklių analizė</t>
  </si>
  <si>
    <t>Išvados</t>
  </si>
  <si>
    <t>Iš viso (be investicijų)</t>
  </si>
  <si>
    <t>Savivaldybės projektai</t>
  </si>
  <si>
    <t>Kiti projektai</t>
  </si>
  <si>
    <t>Iš viso darbuotojams</t>
  </si>
  <si>
    <t>Uždirbtų pajamų dalis vienam etatui (EUR)</t>
  </si>
  <si>
    <t>12. Per metus įstaigos organizuotų renginių skaičius (be parodų)</t>
  </si>
  <si>
    <t xml:space="preserve">13. Per metus įstaigos išleistų leidinių skaičius </t>
  </si>
  <si>
    <t>14. Per metus įstaigos darbuotojų publikuotų straipsnių skaičius specialiojoje literatūroje</t>
  </si>
  <si>
    <t>15. Per metus įstaigos darbuotojų konferencijose skaitytų mokslinių pranešimų skaičius</t>
  </si>
  <si>
    <t>16. Per metus įstaigos išleistų metodinių leidinių ir priemonių skaičius</t>
  </si>
  <si>
    <t xml:space="preserve">17. Per metus įstaigos darbuotojų mokslo populiarinimo publikacijų skaičius </t>
  </si>
  <si>
    <t>5. Ekskursijų dalyvių skaičius per metus</t>
  </si>
  <si>
    <t>Biudžeto lėšos (tūkst. EUR)</t>
  </si>
  <si>
    <t>Uždirbtos pajamos (tūkst. EUR)</t>
  </si>
  <si>
    <t>Pasiekimas:</t>
  </si>
  <si>
    <t>Išlaidos darbuotojams (tūkst. EUR)</t>
  </si>
  <si>
    <t>Išlaidos įstaigos veiklai (tūkst. EUR)</t>
  </si>
  <si>
    <t>Iš viso (be pagalbinių ir techninių darbuotojų)</t>
  </si>
  <si>
    <t>Pagalbiniai ir techniniai darbuotojai</t>
  </si>
  <si>
    <t>Pagrindinę funkciją atliekantys darbuotojai</t>
  </si>
  <si>
    <t>Uždirbtų pajamų dalis nuo visų įstaigos pajamų (neįskaičiuojant investicijų), proc.</t>
  </si>
  <si>
    <t>6.1. Produkto rodikliai</t>
  </si>
  <si>
    <t>6.3. Edukacinė veikla</t>
  </si>
  <si>
    <t>6.4. Rinkodara</t>
  </si>
  <si>
    <t>(parašas)</t>
  </si>
  <si>
    <t>Pajamos iš renginių organizavimo</t>
  </si>
  <si>
    <t>Pajamos iš parduodamų suvenyrų ir leidinių</t>
  </si>
  <si>
    <t>Pajamos iš leidimo filmuoti, fotografuoti ar kopijavimo paslaugų</t>
  </si>
  <si>
    <t>Išlaidos įstaigos išlaikymui (tūkst. EUR)</t>
  </si>
  <si>
    <t>6.2. Rezultato rodikliai (lankytojai)</t>
  </si>
  <si>
    <t>2. Nemokamai lankiusių ekspozicijas ir parodas lankytojų skaičius</t>
  </si>
  <si>
    <t>Pajamos iš suteiktų paslaugų ar parduotų prekių*</t>
  </si>
  <si>
    <t>Uždirbamų pajamų dalis vienam etatui, neįskaičiuojant aptarnaujančio ir techninio personalo (EUR)</t>
  </si>
  <si>
    <t>PATVIRTINTA</t>
  </si>
  <si>
    <t>(VILNIAUS MIESTO SAVIVALDYBĖS ADMINISTRACIJOS</t>
  </si>
  <si>
    <t>KULTŪROS SKYRIAUS KURUOJAMŲ ĮSTAIGŲ VEIKLOS ATASKAITOS FORMA)</t>
  </si>
  <si>
    <t>Vilnius</t>
  </si>
  <si>
    <t>Vilniaus miesto savivaldybės administracijos Švietimo, kultūros</t>
  </si>
  <si>
    <t>ir sporto departamento Kultūros skyriaus vedėjo</t>
  </si>
  <si>
    <r>
      <t>1. Įgyvendinamų edukacinių</t>
    </r>
    <r>
      <rPr>
        <sz val="10"/>
        <color theme="1"/>
        <rFont val="Calibri"/>
        <family val="2"/>
        <charset val="186"/>
      </rPr>
      <t>*</t>
    </r>
    <r>
      <rPr>
        <sz val="10"/>
        <color theme="1"/>
        <rFont val="Calibri"/>
        <family val="2"/>
        <charset val="186"/>
        <scheme val="minor"/>
      </rPr>
      <t xml:space="preserve"> užsiėmimų temų skaičius</t>
    </r>
  </si>
  <si>
    <r>
      <rPr>
        <sz val="10"/>
        <color theme="1"/>
        <rFont val="Calibri"/>
        <family val="2"/>
        <charset val="186"/>
      </rPr>
      <t xml:space="preserve">* </t>
    </r>
    <r>
      <rPr>
        <sz val="10"/>
        <color theme="1"/>
        <rFont val="Calibri"/>
        <family val="2"/>
        <charset val="186"/>
        <scheme val="minor"/>
      </rPr>
      <t xml:space="preserve">Edukacinis užsiėmimas – tai vienkartinė laike nepertraukiama veikla, kuria siekiama švietimo ir mokymosi tikslų. Skaičiuojamas, jei trunka 1 akademinę valandą ir daugiau. </t>
    </r>
  </si>
  <si>
    <t>2018 m. sausio 11 d. įsakymu Nr. A15-85/18(2.1.4E-KS3)</t>
  </si>
  <si>
    <t>10. Per metus vestų ekskursijų skaičius</t>
  </si>
  <si>
    <r>
      <t xml:space="preserve">Direktorius </t>
    </r>
    <r>
      <rPr>
        <b/>
        <i/>
        <sz val="10"/>
        <color theme="1"/>
        <rFont val="Calibri"/>
        <family val="2"/>
        <scheme val="minor"/>
      </rPr>
      <t>Mykolas Bistrickas</t>
    </r>
  </si>
  <si>
    <r>
      <t xml:space="preserve">Vyr. buhalteris </t>
    </r>
    <r>
      <rPr>
        <b/>
        <i/>
        <sz val="10"/>
        <color theme="1"/>
        <rFont val="Calibri"/>
        <family val="2"/>
        <scheme val="minor"/>
      </rPr>
      <t>Jolanta Sinko</t>
    </r>
  </si>
  <si>
    <t>11. Ekspozicijų ir parodų plotų pritaikytų lankyti žmonėms su specialiais poreikiais dalis metų gale (proc.)</t>
  </si>
  <si>
    <t>6. Edukacinių užsiėmimų dalyvių su specialiais poreikiais skaičius.</t>
  </si>
  <si>
    <t xml:space="preserve">1. Įstaigos veiklos 2018 metų prioritetai </t>
  </si>
  <si>
    <t>VIEŠOSIOS ĮSTAIGOS „LIETUVOS ENERGETIKOS MUZIEJUS“  2018 METŲ VEIKLOS ATASKAITA</t>
  </si>
  <si>
    <t>1. Dirbti tiriamąjį ir švietėjišką darbą, rengti ekspozicijas, parodas, ekskursijas, paskaitas;</t>
  </si>
  <si>
    <t>2. Puoselėti industrinio paveldo objektą – senosios elektrinės pastatą bei įrangą, dinamiškai ir harmoningai eksploatuoti unikalią kultūrinę edukacinę erdvę;</t>
  </si>
  <si>
    <t>3. Vykdyti  projektą „Energetikos ir technikos muziejaus paslaugų išplėtimas (atnaujinant ir sukuriant ekspozicines erdves)“;</t>
  </si>
  <si>
    <t xml:space="preserve">4. Projekto „Energetikos ir technikos muziejaus paslaugų išplėtimas (atnaujinant ir sukuriant ekspozicines erdves)“ įgyvendinimo metu užtikrinti muziejaus veiklos tęstinumą. </t>
  </si>
  <si>
    <t>Įstaigos pajamos padidėjo dėl prailginto muziejaus darbo laiko, išaugusių pajamų iš suteiktų paslaugų ir projektinių lėšų, o pajamos už suteiktas paslaugas ir parduotas prekes padidėjo dėl padidėjusių įkainių ir atliekamų paslaugų kiekio padidėjimo. Įstaigos išlaidos darbo užmokesčiui ir socialiniam draudimui buvo mažesnės, nes darbuotojų skaičius per metus nebuvo pasiekęs patvirtinto muziejaus etatų sąrašo. Įstaigos išlaidos, skirtos įstaigos išlaikymui ir veiklai, padidėjo, nes keitėsi (ilgėjo) muziejaus darbo valandos, didėjo suteikiamų paslaugų kiekis ir komunalinės išlaidos.  Etatų skaičius įstaigoje buvo mažesnis dėl nestabilaus įstaigos išlaikymui skirto finansavimo ir, lyginant su šalies vidurkiu, mažu darbuotojų atlyginimu. Pagal planą dalinai nepasiektus veiklos rezultatus lėmė įstaigos darbuotojų kaita. Pasikeitus vyriausiajam fondų saugotojui rezultatų pradėta siekti tik po pereinamojo laikotarpio. Kiti rezultatai buvo pasiekti padidinus gidų - edukatorių skaičių. Žymų lankytojų skaičiaus pokytį teigiama linkme lėmė prailgintas muziejaus darbo laikas ir dėka išaugusios ir atsinaujinusios komandos patobulintų bei naujai sukurtų edukacinių veiklų. Rinkodaros rezultatai pasiekti atsiradus naujai viešųjų ryšių specialisto pareigybei.</t>
  </si>
  <si>
    <t xml:space="preserve">Didžioji dalis rezultatų, numatytų plane, buvo pasiekti. Veiklos rezultatai, kurie nebuvo pasiekti pagal planą, nulemti darbuotojų kaitos. Pasikeitus vyriausiajam fondų saugotojui rezultatų pradėta siekti tik po pereinamojo laikotarpio. Lankytojų kiekis augo žymiai – 70% nuo užsibrėžto tikslo. Edukacijų kiekis augo – 218 % nuo užsibrėžto tikslo. Dėl padidėjusių veiklos rezultatų padidėjo įstaigos pajamos.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</si>
</sst>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charset val="186"/>
      <scheme val="minor"/>
    </font>
    <font>
      <b/>
      <sz val="11"/>
      <color theme="1"/>
      <name val="Calibri"/>
      <family val="2"/>
      <charset val="186"/>
      <scheme val="minor"/>
    </font>
    <font>
      <sz val="10"/>
      <color theme="1"/>
      <name val="Calibri"/>
      <family val="2"/>
      <charset val="186"/>
      <scheme val="minor"/>
    </font>
    <font>
      <sz val="9"/>
      <color theme="1"/>
      <name val="Calibri"/>
      <family val="2"/>
      <charset val="186"/>
      <scheme val="minor"/>
    </font>
    <font>
      <sz val="12"/>
      <color theme="1"/>
      <name val="Times New Roman"/>
      <family val="1"/>
      <charset val="186"/>
    </font>
    <font>
      <sz val="10"/>
      <color theme="1"/>
      <name val="Calibri"/>
      <family val="2"/>
      <charset val="186"/>
    </font>
    <font>
      <sz val="9"/>
      <color indexed="81"/>
      <name val="Tahoma"/>
      <family val="2"/>
      <charset val="186"/>
    </font>
    <font>
      <b/>
      <sz val="9"/>
      <color indexed="81"/>
      <name val="Tahoma"/>
      <family val="2"/>
      <charset val="186"/>
    </font>
    <font>
      <b/>
      <sz val="11"/>
      <color theme="1"/>
      <name val="Calibri"/>
      <family val="2"/>
      <charset val="186"/>
    </font>
    <font>
      <sz val="10"/>
      <color theme="1"/>
      <name val="Calibri"/>
      <family val="2"/>
      <scheme val="minor"/>
    </font>
    <font>
      <b/>
      <i/>
      <sz val="1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font>
    <font>
      <b/>
      <sz val="10"/>
      <color theme="1"/>
      <name val="Calibri"/>
      <family val="2"/>
      <charset val="186"/>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38">
    <xf numFmtId="0" fontId="0" fillId="0" borderId="0" xfId="0"/>
    <xf numFmtId="0" fontId="0" fillId="0" borderId="0" xfId="0" applyAlignment="1">
      <alignment vertical="center"/>
    </xf>
    <xf numFmtId="0" fontId="0" fillId="0" borderId="0" xfId="0" applyBorder="1" applyAlignment="1">
      <alignment vertical="top"/>
    </xf>
    <xf numFmtId="0" fontId="3" fillId="0" borderId="0" xfId="0" applyFont="1" applyBorder="1"/>
    <xf numFmtId="0" fontId="3" fillId="0" borderId="0" xfId="0" applyFont="1"/>
    <xf numFmtId="0" fontId="2" fillId="3" borderId="1"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4" borderId="5" xfId="0" applyFont="1" applyFill="1" applyBorder="1" applyAlignment="1">
      <alignment horizontal="center" vertical="center"/>
    </xf>
    <xf numFmtId="0" fontId="9" fillId="3" borderId="5"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1" fillId="0" borderId="0" xfId="0" applyFont="1"/>
    <xf numFmtId="0" fontId="11" fillId="3" borderId="11"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9" fillId="0" borderId="1" xfId="0" applyFont="1" applyBorder="1" applyAlignment="1">
      <alignment horizontal="center" vertical="center"/>
    </xf>
    <xf numFmtId="0" fontId="0" fillId="0" borderId="0" xfId="0" applyBorder="1" applyAlignment="1">
      <alignment horizontal="left" vertical="center"/>
    </xf>
    <xf numFmtId="0" fontId="2" fillId="0" borderId="1" xfId="0" applyFont="1" applyBorder="1" applyAlignment="1">
      <alignment horizontal="center" vertical="center"/>
    </xf>
    <xf numFmtId="0" fontId="0" fillId="0" borderId="0" xfId="0" applyAlignment="1">
      <alignment horizontal="left"/>
    </xf>
    <xf numFmtId="0" fontId="2" fillId="0" borderId="1" xfId="0" applyNumberFormat="1" applyFont="1" applyBorder="1" applyAlignment="1">
      <alignment horizontal="center" vertical="center"/>
    </xf>
    <xf numFmtId="0" fontId="2" fillId="0" borderId="1" xfId="0" applyNumberFormat="1" applyFont="1" applyFill="1" applyBorder="1" applyAlignment="1">
      <alignment horizontal="center" vertical="center"/>
    </xf>
    <xf numFmtId="0" fontId="2" fillId="0" borderId="1" xfId="0" applyNumberFormat="1" applyFont="1" applyBorder="1" applyAlignment="1">
      <alignment horizontal="center" vertical="center" wrapText="1"/>
    </xf>
    <xf numFmtId="0" fontId="2" fillId="5"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5" borderId="1" xfId="0" applyNumberFormat="1" applyFont="1" applyFill="1" applyBorder="1" applyAlignment="1">
      <alignment horizontal="center"/>
    </xf>
    <xf numFmtId="0" fontId="9" fillId="0" borderId="1" xfId="0" applyNumberFormat="1" applyFont="1" applyBorder="1" applyAlignment="1">
      <alignment horizontal="center" vertical="center"/>
    </xf>
    <xf numFmtId="0" fontId="9" fillId="5" borderId="1" xfId="0" applyNumberFormat="1" applyFont="1" applyFill="1" applyBorder="1" applyAlignment="1">
      <alignment horizontal="center" vertical="center"/>
    </xf>
    <xf numFmtId="0" fontId="0" fillId="0" borderId="0" xfId="0" applyAlignment="1">
      <alignment horizontal="left"/>
    </xf>
    <xf numFmtId="0" fontId="3" fillId="0" borderId="8" xfId="0" applyFont="1" applyBorder="1" applyAlignment="1">
      <alignment horizontal="center"/>
    </xf>
    <xf numFmtId="0" fontId="3" fillId="0" borderId="11" xfId="0" applyFont="1" applyBorder="1" applyAlignment="1">
      <alignment horizontal="center"/>
    </xf>
    <xf numFmtId="0" fontId="3" fillId="0" borderId="0" xfId="0" applyFont="1" applyBorder="1" applyAlignment="1">
      <alignment horizontal="center"/>
    </xf>
    <xf numFmtId="0" fontId="0" fillId="0" borderId="0" xfId="0" applyAlignment="1">
      <alignment horizontal="center"/>
    </xf>
    <xf numFmtId="0" fontId="12" fillId="0" borderId="0" xfId="0" applyFont="1" applyAlignment="1">
      <alignment horizontal="center"/>
    </xf>
    <xf numFmtId="0" fontId="0" fillId="0" borderId="3" xfId="0" applyBorder="1" applyAlignment="1">
      <alignment horizontal="center"/>
    </xf>
    <xf numFmtId="0" fontId="1" fillId="4" borderId="1" xfId="0" applyFont="1" applyFill="1" applyBorder="1" applyAlignment="1">
      <alignment horizontal="center"/>
    </xf>
    <xf numFmtId="0" fontId="2" fillId="0" borderId="7" xfId="0" applyFont="1" applyBorder="1" applyAlignment="1">
      <alignment horizontal="left" vertical="center" wrapText="1"/>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7" xfId="0" applyFont="1" applyBorder="1" applyAlignment="1">
      <alignment horizontal="left" vertical="top" wrapText="1"/>
    </xf>
    <xf numFmtId="0" fontId="2" fillId="0" borderId="8" xfId="0" applyFont="1" applyBorder="1" applyAlignment="1">
      <alignment horizontal="left" vertical="top"/>
    </xf>
    <xf numFmtId="0" fontId="2" fillId="0" borderId="9" xfId="0" applyFont="1" applyBorder="1" applyAlignment="1">
      <alignment horizontal="left" vertical="top"/>
    </xf>
    <xf numFmtId="0" fontId="2" fillId="0" borderId="11" xfId="0" applyFont="1" applyBorder="1" applyAlignment="1">
      <alignment horizontal="left" vertical="top"/>
    </xf>
    <xf numFmtId="0" fontId="2" fillId="0" borderId="0" xfId="0" applyFont="1" applyBorder="1" applyAlignment="1">
      <alignment horizontal="left" vertical="top"/>
    </xf>
    <xf numFmtId="0" fontId="2" fillId="0" borderId="15" xfId="0" applyFont="1" applyBorder="1" applyAlignment="1">
      <alignment horizontal="left" vertical="top"/>
    </xf>
    <xf numFmtId="0" fontId="2" fillId="0" borderId="13" xfId="0" applyFont="1" applyBorder="1" applyAlignment="1">
      <alignment horizontal="left" vertical="top"/>
    </xf>
    <xf numFmtId="0" fontId="2" fillId="0" borderId="6" xfId="0" applyFont="1" applyBorder="1" applyAlignment="1">
      <alignment horizontal="left" vertical="top"/>
    </xf>
    <xf numFmtId="0" fontId="2" fillId="0" borderId="14" xfId="0" applyFont="1" applyBorder="1" applyAlignment="1">
      <alignment horizontal="left" vertical="top"/>
    </xf>
    <xf numFmtId="0" fontId="2" fillId="3" borderId="1" xfId="0" applyFont="1" applyFill="1" applyBorder="1" applyAlignment="1">
      <alignment horizontal="left" vertical="top"/>
    </xf>
    <xf numFmtId="0" fontId="11" fillId="4" borderId="5"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2" fillId="3" borderId="1"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1" xfId="0" applyFont="1" applyFill="1" applyBorder="1" applyAlignment="1">
      <alignment horizontal="left" vertical="center" wrapText="1"/>
    </xf>
    <xf numFmtId="0" fontId="11" fillId="4" borderId="2" xfId="0" applyFont="1" applyFill="1" applyBorder="1" applyAlignment="1">
      <alignment horizontal="right" vertical="center" wrapText="1"/>
    </xf>
    <xf numFmtId="0" fontId="11" fillId="4" borderId="3" xfId="0" applyFont="1" applyFill="1" applyBorder="1" applyAlignment="1">
      <alignment horizontal="right" vertical="center" wrapText="1"/>
    </xf>
    <xf numFmtId="0" fontId="11" fillId="4" borderId="4" xfId="0" applyFont="1" applyFill="1" applyBorder="1" applyAlignment="1">
      <alignment horizontal="right" vertical="center" wrapText="1"/>
    </xf>
    <xf numFmtId="0" fontId="2" fillId="3" borderId="2" xfId="0" applyFont="1" applyFill="1" applyBorder="1" applyAlignment="1">
      <alignment horizontal="left" vertical="top"/>
    </xf>
    <xf numFmtId="0" fontId="2" fillId="3" borderId="3" xfId="0" applyFont="1" applyFill="1" applyBorder="1" applyAlignment="1">
      <alignment horizontal="left" vertical="top"/>
    </xf>
    <xf numFmtId="0" fontId="2" fillId="3" borderId="4" xfId="0" applyFont="1" applyFill="1" applyBorder="1" applyAlignment="1">
      <alignment horizontal="left" vertical="top"/>
    </xf>
    <xf numFmtId="0" fontId="9" fillId="3" borderId="2" xfId="0" applyFont="1" applyFill="1" applyBorder="1" applyAlignment="1">
      <alignment horizontal="left" vertical="top" wrapText="1" indent="2"/>
    </xf>
    <xf numFmtId="0" fontId="9" fillId="3" borderId="3" xfId="0" applyFont="1" applyFill="1" applyBorder="1" applyAlignment="1">
      <alignment horizontal="left" vertical="top" wrapText="1" indent="2"/>
    </xf>
    <xf numFmtId="0" fontId="9" fillId="3" borderId="4" xfId="0" applyFont="1" applyFill="1" applyBorder="1" applyAlignment="1">
      <alignment horizontal="left" vertical="top" wrapText="1" indent="2"/>
    </xf>
    <xf numFmtId="0" fontId="13" fillId="3" borderId="2" xfId="0" applyFont="1" applyFill="1" applyBorder="1" applyAlignment="1">
      <alignment horizontal="left" vertical="top" wrapText="1"/>
    </xf>
    <xf numFmtId="0" fontId="13" fillId="3" borderId="3" xfId="0" applyFont="1" applyFill="1" applyBorder="1" applyAlignment="1">
      <alignment horizontal="left" vertical="top" wrapText="1"/>
    </xf>
    <xf numFmtId="0" fontId="13" fillId="3" borderId="4"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3" xfId="0" applyFont="1" applyFill="1" applyBorder="1" applyAlignment="1">
      <alignment horizontal="left" vertical="top" wrapText="1"/>
    </xf>
    <xf numFmtId="0" fontId="9" fillId="3" borderId="4" xfId="0" applyFont="1" applyFill="1" applyBorder="1" applyAlignment="1">
      <alignment horizontal="left" vertical="top" wrapText="1"/>
    </xf>
    <xf numFmtId="0" fontId="9" fillId="3" borderId="1" xfId="0" applyFont="1" applyFill="1" applyBorder="1" applyAlignment="1">
      <alignment horizontal="left" vertical="top"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13"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14" xfId="0" applyFont="1" applyFill="1" applyBorder="1" applyAlignment="1">
      <alignment horizontal="left" vertical="center" wrapText="1"/>
    </xf>
    <xf numFmtId="0" fontId="9" fillId="5" borderId="0" xfId="0" applyFont="1" applyFill="1" applyBorder="1" applyAlignment="1">
      <alignment horizontal="center" vertical="top"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4" xfId="0" applyFont="1" applyFill="1" applyBorder="1" applyAlignment="1">
      <alignment horizontal="center" vertical="center"/>
    </xf>
    <xf numFmtId="0" fontId="11" fillId="4" borderId="1" xfId="0" applyFont="1" applyFill="1" applyBorder="1" applyAlignment="1">
      <alignment horizontal="center"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2" fillId="3" borderId="5"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 fillId="2" borderId="1" xfId="0" applyFont="1" applyFill="1" applyBorder="1" applyAlignment="1">
      <alignment horizontal="left"/>
    </xf>
    <xf numFmtId="0" fontId="11" fillId="4" borderId="5" xfId="0" applyFont="1" applyFill="1" applyBorder="1" applyAlignment="1">
      <alignment horizontal="center" vertical="center"/>
    </xf>
    <xf numFmtId="0" fontId="11" fillId="4" borderId="12" xfId="0" applyFont="1" applyFill="1" applyBorder="1" applyAlignment="1">
      <alignment horizontal="center" vertical="center"/>
    </xf>
    <xf numFmtId="0" fontId="3" fillId="0" borderId="8" xfId="0" applyFont="1" applyBorder="1" applyAlignment="1">
      <alignment horizontal="center" vertical="center"/>
    </xf>
    <xf numFmtId="0" fontId="3" fillId="0" borderId="0" xfId="0" applyFont="1" applyAlignment="1">
      <alignment horizontal="center"/>
    </xf>
    <xf numFmtId="0" fontId="3" fillId="0" borderId="6" xfId="0" applyFont="1" applyBorder="1" applyAlignment="1">
      <alignment horizontal="center"/>
    </xf>
    <xf numFmtId="0" fontId="3" fillId="0" borderId="3" xfId="0" applyFont="1" applyBorder="1" applyAlignment="1">
      <alignment horizontal="center" wrapText="1"/>
    </xf>
    <xf numFmtId="0" fontId="0" fillId="0" borderId="11" xfId="0" applyBorder="1" applyAlignment="1">
      <alignment horizontal="center"/>
    </xf>
    <xf numFmtId="0" fontId="3" fillId="0" borderId="3" xfId="0" applyFont="1" applyBorder="1" applyAlignment="1">
      <alignment horizontal="center" vertical="top"/>
    </xf>
    <xf numFmtId="0" fontId="3" fillId="0" borderId="0" xfId="0" applyFont="1" applyBorder="1" applyAlignment="1">
      <alignment horizontal="center" vertical="top"/>
    </xf>
    <xf numFmtId="0" fontId="11" fillId="0" borderId="0" xfId="0" applyFont="1" applyAlignment="1">
      <alignment horizontal="center"/>
    </xf>
    <xf numFmtId="0" fontId="14" fillId="0" borderId="0" xfId="0" applyFont="1" applyAlignment="1">
      <alignment horizontal="center"/>
    </xf>
    <xf numFmtId="0" fontId="9" fillId="0" borderId="0" xfId="0" applyFont="1" applyAlignment="1">
      <alignment horizontal="center" vertical="top" wrapText="1"/>
    </xf>
    <xf numFmtId="14" fontId="9" fillId="0" borderId="0" xfId="0" applyNumberFormat="1" applyFont="1" applyAlignment="1">
      <alignment horizontal="center" vertical="center"/>
    </xf>
    <xf numFmtId="0" fontId="9" fillId="0" borderId="0" xfId="0" applyFont="1" applyAlignment="1">
      <alignment horizontal="center" vertical="center"/>
    </xf>
    <xf numFmtId="0" fontId="8" fillId="2" borderId="1" xfId="0" applyFont="1" applyFill="1" applyBorder="1" applyAlignment="1">
      <alignment horizontal="left"/>
    </xf>
    <xf numFmtId="0" fontId="9" fillId="3" borderId="1" xfId="0" applyFont="1" applyFill="1" applyBorder="1" applyAlignment="1">
      <alignment horizontal="left"/>
    </xf>
    <xf numFmtId="0" fontId="4" fillId="0" borderId="6" xfId="0" applyFont="1" applyBorder="1" applyAlignment="1">
      <alignment horizontal="center"/>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3" fillId="0" borderId="3" xfId="0" applyFont="1" applyBorder="1" applyAlignment="1">
      <alignment horizontal="center"/>
    </xf>
  </cellXfs>
  <cellStyles count="1">
    <cellStyle name="Įprasta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12"/>
  <sheetViews>
    <sheetView tabSelected="1" workbookViewId="0">
      <selection activeCell="O11" sqref="O11"/>
    </sheetView>
  </sheetViews>
  <sheetFormatPr defaultRowHeight="14.4" x14ac:dyDescent="0.3"/>
  <cols>
    <col min="1" max="1" width="12.5546875" customWidth="1"/>
    <col min="2" max="2" width="12.6640625" customWidth="1"/>
    <col min="3" max="3" width="11.44140625" customWidth="1"/>
    <col min="4" max="4" width="11.88671875" customWidth="1"/>
    <col min="5" max="5" width="14.33203125" customWidth="1"/>
    <col min="6" max="6" width="14.88671875" customWidth="1"/>
    <col min="7" max="7" width="11.109375" customWidth="1"/>
    <col min="8" max="8" width="14.88671875" customWidth="1"/>
    <col min="9" max="9" width="12.109375" customWidth="1"/>
    <col min="10" max="10" width="17" customWidth="1"/>
    <col min="11" max="11" width="10.6640625" customWidth="1"/>
  </cols>
  <sheetData>
    <row r="1" spans="1:12" x14ac:dyDescent="0.3">
      <c r="H1" s="34" t="s">
        <v>94</v>
      </c>
      <c r="I1" s="34"/>
      <c r="J1" s="34"/>
      <c r="K1" s="34"/>
      <c r="L1" s="34"/>
    </row>
    <row r="2" spans="1:12" x14ac:dyDescent="0.3">
      <c r="H2" s="34" t="s">
        <v>98</v>
      </c>
      <c r="I2" s="34"/>
      <c r="J2" s="34"/>
      <c r="K2" s="34"/>
      <c r="L2" s="34"/>
    </row>
    <row r="3" spans="1:12" x14ac:dyDescent="0.3">
      <c r="H3" s="34" t="s">
        <v>99</v>
      </c>
      <c r="I3" s="34"/>
      <c r="J3" s="34"/>
      <c r="K3" s="34"/>
      <c r="L3" s="34"/>
    </row>
    <row r="4" spans="1:12" x14ac:dyDescent="0.3">
      <c r="H4" s="34" t="s">
        <v>102</v>
      </c>
      <c r="I4" s="34"/>
      <c r="J4" s="34"/>
      <c r="K4" s="34"/>
      <c r="L4" s="34"/>
    </row>
    <row r="5" spans="1:12" x14ac:dyDescent="0.3">
      <c r="H5" s="25"/>
      <c r="I5" s="25"/>
      <c r="J5" s="25"/>
      <c r="K5" s="25"/>
      <c r="L5" s="25"/>
    </row>
    <row r="6" spans="1:12" x14ac:dyDescent="0.3">
      <c r="H6" s="25"/>
      <c r="I6" s="25"/>
      <c r="J6" s="25"/>
      <c r="K6" s="25"/>
      <c r="L6" s="25"/>
    </row>
    <row r="7" spans="1:12" x14ac:dyDescent="0.3">
      <c r="A7" s="111" t="s">
        <v>95</v>
      </c>
      <c r="B7" s="111"/>
      <c r="C7" s="111"/>
      <c r="D7" s="111"/>
      <c r="E7" s="111"/>
      <c r="F7" s="111"/>
      <c r="G7" s="111"/>
      <c r="H7" s="111"/>
      <c r="I7" s="111"/>
      <c r="J7" s="111"/>
      <c r="K7" s="111"/>
      <c r="L7" s="111"/>
    </row>
    <row r="8" spans="1:12" x14ac:dyDescent="0.3">
      <c r="A8" s="111" t="s">
        <v>16</v>
      </c>
      <c r="B8" s="111"/>
      <c r="C8" s="111"/>
      <c r="D8" s="111"/>
      <c r="E8" s="111"/>
      <c r="F8" s="111"/>
      <c r="G8" s="111"/>
      <c r="H8" s="111"/>
      <c r="I8" s="111"/>
      <c r="J8" s="111"/>
      <c r="K8" s="111"/>
      <c r="L8" s="111"/>
    </row>
    <row r="9" spans="1:12" x14ac:dyDescent="0.3">
      <c r="A9" s="112" t="s">
        <v>96</v>
      </c>
      <c r="B9" s="112"/>
      <c r="C9" s="112"/>
      <c r="D9" s="112"/>
      <c r="E9" s="112"/>
      <c r="F9" s="112"/>
      <c r="G9" s="112"/>
      <c r="H9" s="112"/>
      <c r="I9" s="112"/>
      <c r="J9" s="112"/>
      <c r="K9" s="112"/>
      <c r="L9" s="112"/>
    </row>
    <row r="10" spans="1:12" ht="15" customHeight="1" x14ac:dyDescent="0.3">
      <c r="A10" s="113" t="s">
        <v>109</v>
      </c>
      <c r="B10" s="113"/>
      <c r="C10" s="113"/>
      <c r="D10" s="113"/>
      <c r="E10" s="113"/>
      <c r="F10" s="113"/>
      <c r="G10" s="113"/>
      <c r="H10" s="113"/>
      <c r="I10" s="113"/>
      <c r="J10" s="113"/>
      <c r="K10" s="113"/>
      <c r="L10" s="113"/>
    </row>
    <row r="11" spans="1:12" x14ac:dyDescent="0.3">
      <c r="A11" s="114">
        <v>43793</v>
      </c>
      <c r="B11" s="115"/>
      <c r="C11" s="115"/>
      <c r="D11" s="115"/>
      <c r="E11" s="115"/>
      <c r="F11" s="115"/>
      <c r="G11" s="115"/>
      <c r="H11" s="115"/>
      <c r="I11" s="115"/>
      <c r="J11" s="115"/>
      <c r="K11" s="115"/>
      <c r="L11" s="115"/>
    </row>
    <row r="12" spans="1:12" x14ac:dyDescent="0.3">
      <c r="A12" s="115" t="s">
        <v>97</v>
      </c>
      <c r="B12" s="115"/>
      <c r="C12" s="115"/>
      <c r="D12" s="115"/>
      <c r="E12" s="115"/>
      <c r="F12" s="115"/>
      <c r="G12" s="115"/>
      <c r="H12" s="115"/>
      <c r="I12" s="115"/>
      <c r="J12" s="115"/>
      <c r="K12" s="115"/>
      <c r="L12" s="115"/>
    </row>
    <row r="13" spans="1:12" ht="11.25" customHeight="1" x14ac:dyDescent="0.3">
      <c r="A13" s="118"/>
      <c r="B13" s="118"/>
      <c r="C13" s="118"/>
      <c r="D13" s="118"/>
      <c r="E13" s="118"/>
      <c r="F13" s="118"/>
      <c r="G13" s="118"/>
      <c r="H13" s="118"/>
      <c r="I13" s="118"/>
      <c r="J13" s="118"/>
      <c r="K13" s="118"/>
      <c r="L13" s="118"/>
    </row>
    <row r="14" spans="1:12" x14ac:dyDescent="0.3">
      <c r="A14" s="116" t="s">
        <v>108</v>
      </c>
      <c r="B14" s="116"/>
      <c r="C14" s="116"/>
      <c r="D14" s="116"/>
      <c r="E14" s="116"/>
      <c r="F14" s="116"/>
      <c r="G14" s="116"/>
      <c r="H14" s="116"/>
      <c r="I14" s="116"/>
      <c r="J14" s="116"/>
      <c r="K14" s="116"/>
      <c r="L14" s="116"/>
    </row>
    <row r="15" spans="1:12" x14ac:dyDescent="0.3">
      <c r="A15" s="117" t="s">
        <v>110</v>
      </c>
      <c r="B15" s="117"/>
      <c r="C15" s="117"/>
      <c r="D15" s="117"/>
      <c r="E15" s="117"/>
      <c r="F15" s="117"/>
      <c r="G15" s="117"/>
      <c r="H15" s="117"/>
      <c r="I15" s="117"/>
      <c r="J15" s="117"/>
      <c r="K15" s="117"/>
      <c r="L15" s="117"/>
    </row>
    <row r="16" spans="1:12" x14ac:dyDescent="0.3">
      <c r="A16" s="117" t="s">
        <v>111</v>
      </c>
      <c r="B16" s="117"/>
      <c r="C16" s="117"/>
      <c r="D16" s="117"/>
      <c r="E16" s="117"/>
      <c r="F16" s="117"/>
      <c r="G16" s="117"/>
      <c r="H16" s="117"/>
      <c r="I16" s="117"/>
      <c r="J16" s="117"/>
      <c r="K16" s="117"/>
      <c r="L16" s="117"/>
    </row>
    <row r="17" spans="1:14" x14ac:dyDescent="0.3">
      <c r="A17" s="117" t="s">
        <v>112</v>
      </c>
      <c r="B17" s="117"/>
      <c r="C17" s="117"/>
      <c r="D17" s="117"/>
      <c r="E17" s="117"/>
      <c r="F17" s="117"/>
      <c r="G17" s="117"/>
      <c r="H17" s="117"/>
      <c r="I17" s="117"/>
      <c r="J17" s="117"/>
      <c r="K17" s="117"/>
      <c r="L17" s="117"/>
    </row>
    <row r="18" spans="1:14" x14ac:dyDescent="0.3">
      <c r="A18" s="117" t="s">
        <v>113</v>
      </c>
      <c r="B18" s="117"/>
      <c r="C18" s="117"/>
      <c r="D18" s="117"/>
      <c r="E18" s="117"/>
      <c r="F18" s="117"/>
      <c r="G18" s="117"/>
      <c r="H18" s="117"/>
      <c r="I18" s="117"/>
      <c r="J18" s="117"/>
      <c r="K18" s="117"/>
      <c r="L18" s="117"/>
    </row>
    <row r="19" spans="1:14" ht="13.5" customHeight="1" x14ac:dyDescent="0.3">
      <c r="A19" s="137"/>
      <c r="B19" s="137"/>
      <c r="C19" s="137"/>
      <c r="D19" s="137"/>
      <c r="E19" s="137"/>
      <c r="F19" s="137"/>
      <c r="G19" s="137"/>
      <c r="H19" s="137"/>
      <c r="I19" s="137"/>
      <c r="J19" s="137"/>
      <c r="K19" s="137"/>
      <c r="L19" s="137"/>
    </row>
    <row r="20" spans="1:14" x14ac:dyDescent="0.3">
      <c r="A20" s="101" t="s">
        <v>51</v>
      </c>
      <c r="B20" s="101"/>
      <c r="C20" s="101"/>
      <c r="D20" s="101"/>
      <c r="E20" s="101"/>
      <c r="F20" s="101"/>
      <c r="G20" s="101"/>
      <c r="H20" s="101"/>
      <c r="I20" s="101"/>
      <c r="J20" s="101"/>
      <c r="K20" s="101"/>
      <c r="L20" s="101"/>
    </row>
    <row r="21" spans="1:14" x14ac:dyDescent="0.3">
      <c r="A21" s="119" t="s">
        <v>73</v>
      </c>
      <c r="B21" s="120"/>
      <c r="C21" s="120"/>
      <c r="D21" s="121"/>
      <c r="E21" s="125" t="s">
        <v>74</v>
      </c>
      <c r="F21" s="126"/>
      <c r="G21" s="126"/>
      <c r="H21" s="126"/>
      <c r="I21" s="126"/>
      <c r="J21" s="127"/>
      <c r="K21" s="128" t="s">
        <v>61</v>
      </c>
      <c r="L21" s="55" t="s">
        <v>2</v>
      </c>
    </row>
    <row r="22" spans="1:14" ht="15" customHeight="1" x14ac:dyDescent="0.3">
      <c r="A22" s="122"/>
      <c r="B22" s="123"/>
      <c r="C22" s="123"/>
      <c r="D22" s="124"/>
      <c r="E22" s="132" t="s">
        <v>3</v>
      </c>
      <c r="F22" s="133"/>
      <c r="G22" s="134"/>
      <c r="H22" s="128" t="s">
        <v>92</v>
      </c>
      <c r="I22" s="128" t="s">
        <v>4</v>
      </c>
      <c r="J22" s="135" t="s">
        <v>2</v>
      </c>
      <c r="K22" s="129"/>
      <c r="L22" s="131"/>
    </row>
    <row r="23" spans="1:14" ht="36.75" customHeight="1" x14ac:dyDescent="0.3">
      <c r="A23" s="9" t="s">
        <v>75</v>
      </c>
      <c r="B23" s="20" t="s">
        <v>0</v>
      </c>
      <c r="C23" s="20" t="s">
        <v>1</v>
      </c>
      <c r="D23" s="19" t="s">
        <v>2</v>
      </c>
      <c r="E23" s="13" t="s">
        <v>62</v>
      </c>
      <c r="F23" s="13" t="s">
        <v>63</v>
      </c>
      <c r="G23" s="17" t="s">
        <v>2</v>
      </c>
      <c r="H23" s="130"/>
      <c r="I23" s="130"/>
      <c r="J23" s="136"/>
      <c r="K23" s="130"/>
      <c r="L23" s="56"/>
      <c r="M23" s="3"/>
      <c r="N23" s="4"/>
    </row>
    <row r="24" spans="1:14" ht="14.25" customHeight="1" x14ac:dyDescent="0.3">
      <c r="A24" s="8" t="s">
        <v>58</v>
      </c>
      <c r="B24" s="7">
        <v>23.2</v>
      </c>
      <c r="C24" s="7">
        <v>0</v>
      </c>
      <c r="D24" s="7">
        <f>SUM(B24:C24)</f>
        <v>23.2</v>
      </c>
      <c r="E24" s="7">
        <v>0</v>
      </c>
      <c r="F24" s="7">
        <v>10</v>
      </c>
      <c r="G24" s="7">
        <f>SUM(E24:F24)</f>
        <v>10</v>
      </c>
      <c r="H24" s="7">
        <v>95.036000000000001</v>
      </c>
      <c r="I24" s="7">
        <v>56.564</v>
      </c>
      <c r="J24" s="7">
        <f>SUM(G24:I24)</f>
        <v>161.6</v>
      </c>
      <c r="K24" s="7">
        <f>SUM(B24+J24)</f>
        <v>184.79999999999998</v>
      </c>
      <c r="L24" s="11">
        <f>D24+J24</f>
        <v>184.79999999999998</v>
      </c>
      <c r="M24" s="3"/>
      <c r="N24" s="4"/>
    </row>
    <row r="25" spans="1:14" x14ac:dyDescent="0.3">
      <c r="A25" s="8" t="s">
        <v>57</v>
      </c>
      <c r="B25" s="11">
        <v>23.2</v>
      </c>
      <c r="C25" s="11">
        <v>0</v>
      </c>
      <c r="D25" s="11">
        <f>SUM(B25:C25)</f>
        <v>23.2</v>
      </c>
      <c r="E25" s="11">
        <v>4.55</v>
      </c>
      <c r="F25" s="11">
        <v>9</v>
      </c>
      <c r="G25" s="11">
        <f>SUM(E25:F25)</f>
        <v>13.55</v>
      </c>
      <c r="H25" s="11">
        <v>115.83799999999999</v>
      </c>
      <c r="I25" s="11">
        <v>58.881999999999998</v>
      </c>
      <c r="J25" s="11">
        <f>SUM(G25:I25)</f>
        <v>188.27</v>
      </c>
      <c r="K25" s="11">
        <f>SUM(B25+J25)</f>
        <v>211.47</v>
      </c>
      <c r="L25" s="11">
        <f>D25+J25</f>
        <v>211.47</v>
      </c>
      <c r="M25" s="3"/>
      <c r="N25" s="3"/>
    </row>
    <row r="26" spans="1:14" ht="12.75" customHeight="1" x14ac:dyDescent="0.3">
      <c r="A26" s="35"/>
      <c r="B26" s="35"/>
      <c r="C26" s="35"/>
      <c r="D26" s="35"/>
      <c r="E26" s="35"/>
      <c r="F26" s="35"/>
      <c r="G26" s="35"/>
      <c r="H26" s="35"/>
      <c r="I26" s="35"/>
      <c r="J26" s="35"/>
      <c r="K26" s="35"/>
      <c r="L26" s="35"/>
    </row>
    <row r="27" spans="1:14" x14ac:dyDescent="0.3">
      <c r="A27" s="92" t="s">
        <v>75</v>
      </c>
      <c r="B27" s="89" t="s">
        <v>34</v>
      </c>
      <c r="C27" s="90"/>
      <c r="D27" s="90"/>
      <c r="E27" s="90"/>
      <c r="F27" s="90"/>
      <c r="G27" s="90"/>
      <c r="H27" s="90"/>
      <c r="I27" s="91"/>
      <c r="J27" s="36"/>
      <c r="K27" s="37"/>
      <c r="L27" s="37"/>
    </row>
    <row r="28" spans="1:14" ht="66" customHeight="1" x14ac:dyDescent="0.3">
      <c r="A28" s="92"/>
      <c r="B28" s="6" t="s">
        <v>28</v>
      </c>
      <c r="C28" s="6" t="s">
        <v>29</v>
      </c>
      <c r="D28" s="6" t="s">
        <v>30</v>
      </c>
      <c r="E28" s="6" t="s">
        <v>31</v>
      </c>
      <c r="F28" s="6" t="s">
        <v>86</v>
      </c>
      <c r="G28" s="6" t="s">
        <v>87</v>
      </c>
      <c r="H28" s="6" t="s">
        <v>88</v>
      </c>
      <c r="I28" s="12" t="s">
        <v>2</v>
      </c>
      <c r="J28" s="36"/>
      <c r="K28" s="37"/>
      <c r="L28" s="37"/>
    </row>
    <row r="29" spans="1:14" ht="13.5" customHeight="1" x14ac:dyDescent="0.3">
      <c r="A29" s="8" t="s">
        <v>56</v>
      </c>
      <c r="B29" s="7">
        <v>42.536000000000001</v>
      </c>
      <c r="C29" s="7">
        <v>2</v>
      </c>
      <c r="D29" s="7">
        <v>5</v>
      </c>
      <c r="E29" s="7">
        <v>45</v>
      </c>
      <c r="F29" s="7">
        <v>0</v>
      </c>
      <c r="G29" s="7">
        <v>0.4</v>
      </c>
      <c r="H29" s="7">
        <v>0.1</v>
      </c>
      <c r="I29" s="7">
        <f>SUM(B29:H29)</f>
        <v>95.036000000000001</v>
      </c>
      <c r="J29" s="36"/>
      <c r="K29" s="37"/>
      <c r="L29" s="37"/>
    </row>
    <row r="30" spans="1:14" ht="15" customHeight="1" x14ac:dyDescent="0.3">
      <c r="A30" s="8" t="s">
        <v>57</v>
      </c>
      <c r="B30" s="7">
        <v>46.393999999999998</v>
      </c>
      <c r="C30" s="7">
        <v>4.1660000000000004</v>
      </c>
      <c r="D30" s="7">
        <v>6.7640000000000002</v>
      </c>
      <c r="E30" s="7">
        <v>55.094999999999999</v>
      </c>
      <c r="F30" s="7">
        <v>0</v>
      </c>
      <c r="G30" s="7">
        <v>0.54400000000000004</v>
      </c>
      <c r="H30" s="7">
        <v>2.875</v>
      </c>
      <c r="I30" s="7">
        <f>SUM(B30:H30)</f>
        <v>115.83800000000001</v>
      </c>
      <c r="J30" s="36"/>
      <c r="K30" s="37"/>
      <c r="L30" s="37"/>
    </row>
    <row r="31" spans="1:14" s="1" customFormat="1" ht="12.75" customHeight="1" x14ac:dyDescent="0.25">
      <c r="A31" s="37"/>
      <c r="B31" s="37"/>
      <c r="C31" s="37"/>
      <c r="D31" s="37"/>
      <c r="E31" s="37"/>
      <c r="F31" s="37"/>
      <c r="G31" s="37"/>
      <c r="H31" s="37"/>
      <c r="I31" s="37"/>
      <c r="J31" s="37"/>
      <c r="K31" s="37"/>
      <c r="L31" s="37"/>
    </row>
    <row r="32" spans="1:14" s="1" customFormat="1" x14ac:dyDescent="0.3">
      <c r="A32" s="101" t="s">
        <v>52</v>
      </c>
      <c r="B32" s="101"/>
      <c r="C32" s="101"/>
      <c r="D32" s="101"/>
      <c r="E32" s="101"/>
      <c r="F32" s="101"/>
      <c r="G32" s="101"/>
      <c r="H32" s="37"/>
      <c r="I32" s="37"/>
      <c r="J32" s="37"/>
      <c r="K32" s="37"/>
      <c r="L32" s="37"/>
    </row>
    <row r="33" spans="1:14" s="1" customFormat="1" ht="15" customHeight="1" x14ac:dyDescent="0.3">
      <c r="A33" s="102" t="s">
        <v>75</v>
      </c>
      <c r="B33" s="98" t="s">
        <v>76</v>
      </c>
      <c r="C33" s="99"/>
      <c r="D33" s="100"/>
      <c r="E33" s="96" t="s">
        <v>89</v>
      </c>
      <c r="F33" s="96" t="s">
        <v>77</v>
      </c>
      <c r="G33" s="55" t="s">
        <v>2</v>
      </c>
      <c r="H33" s="37"/>
      <c r="I33" s="37"/>
      <c r="J33" s="37"/>
      <c r="K33" s="37"/>
      <c r="L33" s="37"/>
    </row>
    <row r="34" spans="1:14" ht="53.25" customHeight="1" x14ac:dyDescent="0.3">
      <c r="A34" s="103"/>
      <c r="B34" s="5" t="s">
        <v>5</v>
      </c>
      <c r="C34" s="5" t="s">
        <v>6</v>
      </c>
      <c r="D34" s="5" t="s">
        <v>64</v>
      </c>
      <c r="E34" s="97"/>
      <c r="F34" s="97"/>
      <c r="G34" s="56"/>
      <c r="H34" s="37"/>
      <c r="I34" s="37"/>
      <c r="J34" s="37"/>
      <c r="K34" s="37"/>
      <c r="L34" s="37"/>
    </row>
    <row r="35" spans="1:14" ht="14.25" customHeight="1" x14ac:dyDescent="0.3">
      <c r="A35" s="8" t="s">
        <v>56</v>
      </c>
      <c r="B35" s="7">
        <v>141.28</v>
      </c>
      <c r="C35" s="7">
        <v>0.2</v>
      </c>
      <c r="D35" s="7">
        <f>SUM(B35:C35)</f>
        <v>141.47999999999999</v>
      </c>
      <c r="E35" s="7">
        <v>25.08</v>
      </c>
      <c r="F35" s="7">
        <v>18.239999999999998</v>
      </c>
      <c r="G35" s="24">
        <f>SUM(D35:F35)</f>
        <v>184.8</v>
      </c>
      <c r="H35" s="37"/>
      <c r="I35" s="37"/>
      <c r="J35" s="37"/>
      <c r="K35" s="37"/>
      <c r="L35" s="37"/>
    </row>
    <row r="36" spans="1:14" ht="13.5" customHeight="1" x14ac:dyDescent="0.3">
      <c r="A36" s="8" t="s">
        <v>57</v>
      </c>
      <c r="B36" s="24">
        <v>138.733</v>
      </c>
      <c r="C36" s="24">
        <v>0.51900000000000002</v>
      </c>
      <c r="D36" s="24">
        <f>SUM(B36:C36)</f>
        <v>139.25200000000001</v>
      </c>
      <c r="E36" s="24">
        <v>26.826000000000001</v>
      </c>
      <c r="F36" s="24">
        <v>21.382999999999999</v>
      </c>
      <c r="G36" s="24">
        <f>SUM(D36:F36)</f>
        <v>187.46100000000001</v>
      </c>
      <c r="H36" s="37"/>
      <c r="I36" s="37"/>
      <c r="J36" s="37"/>
      <c r="K36" s="37"/>
      <c r="L36" s="37"/>
    </row>
    <row r="37" spans="1:14" ht="12" customHeight="1" x14ac:dyDescent="0.3">
      <c r="A37" s="104"/>
      <c r="B37" s="104"/>
      <c r="C37" s="104"/>
      <c r="D37" s="104"/>
      <c r="E37" s="104"/>
      <c r="F37" s="104"/>
      <c r="G37" s="104"/>
      <c r="H37" s="37"/>
      <c r="I37" s="37"/>
      <c r="J37" s="37"/>
      <c r="K37" s="37"/>
      <c r="L37" s="37"/>
    </row>
    <row r="38" spans="1:14" ht="15.75" customHeight="1" x14ac:dyDescent="0.3">
      <c r="A38" s="93" t="s">
        <v>53</v>
      </c>
      <c r="B38" s="94"/>
      <c r="C38" s="94"/>
      <c r="D38" s="94"/>
      <c r="E38" s="94"/>
      <c r="F38" s="95"/>
      <c r="G38" s="105"/>
      <c r="H38" s="37"/>
      <c r="I38" s="37"/>
      <c r="J38" s="37"/>
      <c r="K38" s="37"/>
      <c r="L38" s="37"/>
    </row>
    <row r="39" spans="1:14" ht="51" customHeight="1" x14ac:dyDescent="0.3">
      <c r="A39" s="16" t="s">
        <v>75</v>
      </c>
      <c r="B39" s="15" t="s">
        <v>8</v>
      </c>
      <c r="C39" s="5" t="s">
        <v>80</v>
      </c>
      <c r="D39" s="5" t="s">
        <v>78</v>
      </c>
      <c r="E39" s="5" t="s">
        <v>79</v>
      </c>
      <c r="F39" s="16" t="s">
        <v>2</v>
      </c>
      <c r="G39" s="105"/>
      <c r="H39" s="37"/>
      <c r="I39" s="37"/>
      <c r="J39" s="37"/>
      <c r="K39" s="37"/>
      <c r="L39" s="37"/>
    </row>
    <row r="40" spans="1:14" ht="15" customHeight="1" x14ac:dyDescent="0.3">
      <c r="A40" s="8" t="s">
        <v>11</v>
      </c>
      <c r="B40" s="7">
        <v>4</v>
      </c>
      <c r="C40" s="24">
        <v>5</v>
      </c>
      <c r="D40" s="24">
        <f>SUM(B40:C40)</f>
        <v>9</v>
      </c>
      <c r="E40" s="24">
        <v>1.5</v>
      </c>
      <c r="F40" s="24">
        <f>D40+E40</f>
        <v>10.5</v>
      </c>
      <c r="G40" s="105"/>
      <c r="H40" s="37"/>
      <c r="I40" s="37"/>
      <c r="J40" s="37"/>
      <c r="K40" s="37"/>
      <c r="L40" s="37"/>
    </row>
    <row r="41" spans="1:14" ht="26.25" customHeight="1" x14ac:dyDescent="0.3">
      <c r="A41" s="8" t="s">
        <v>7</v>
      </c>
      <c r="B41" s="7">
        <v>5</v>
      </c>
      <c r="C41" s="24">
        <v>6</v>
      </c>
      <c r="D41" s="24">
        <f>SUM(B41:C41)</f>
        <v>11</v>
      </c>
      <c r="E41" s="24">
        <v>2</v>
      </c>
      <c r="F41" s="24">
        <f>D41+E41</f>
        <v>13</v>
      </c>
      <c r="G41" s="105"/>
      <c r="H41" s="37"/>
      <c r="I41" s="37"/>
      <c r="J41" s="37"/>
      <c r="K41" s="37"/>
      <c r="L41" s="37"/>
      <c r="N41" s="2"/>
    </row>
    <row r="42" spans="1:14" ht="12.75" customHeight="1" x14ac:dyDescent="0.3">
      <c r="A42" s="107"/>
      <c r="B42" s="107"/>
      <c r="C42" s="107"/>
      <c r="D42" s="107"/>
      <c r="E42" s="107"/>
      <c r="F42" s="107"/>
      <c r="G42" s="106"/>
      <c r="H42" s="37"/>
      <c r="I42" s="37"/>
      <c r="J42" s="37"/>
      <c r="K42" s="37"/>
      <c r="L42" s="37"/>
      <c r="N42" s="2"/>
    </row>
    <row r="43" spans="1:14" x14ac:dyDescent="0.3">
      <c r="A43" s="101" t="s">
        <v>54</v>
      </c>
      <c r="B43" s="101"/>
      <c r="C43" s="101"/>
      <c r="D43" s="101"/>
      <c r="E43" s="101"/>
      <c r="F43" s="101"/>
      <c r="G43" s="101"/>
      <c r="H43" s="101"/>
      <c r="I43" s="101"/>
      <c r="J43" s="101"/>
      <c r="K43" s="101"/>
      <c r="L43" s="108"/>
      <c r="N43" s="2"/>
    </row>
    <row r="44" spans="1:14" ht="90" customHeight="1" x14ac:dyDescent="0.3">
      <c r="A44" s="10" t="s">
        <v>75</v>
      </c>
      <c r="B44" s="14" t="s">
        <v>9</v>
      </c>
      <c r="C44" s="14" t="s">
        <v>10</v>
      </c>
      <c r="D44" s="14" t="s">
        <v>15</v>
      </c>
      <c r="E44" s="14" t="s">
        <v>81</v>
      </c>
      <c r="F44" s="14" t="s">
        <v>12</v>
      </c>
      <c r="G44" s="14" t="s">
        <v>13</v>
      </c>
      <c r="H44" s="14" t="s">
        <v>14</v>
      </c>
      <c r="I44" s="14" t="s">
        <v>65</v>
      </c>
      <c r="J44" s="14" t="s">
        <v>93</v>
      </c>
      <c r="K44" s="21" t="s">
        <v>25</v>
      </c>
      <c r="L44" s="108"/>
    </row>
    <row r="45" spans="1:14" x14ac:dyDescent="0.3">
      <c r="A45" s="8" t="s">
        <v>56</v>
      </c>
      <c r="B45" s="11">
        <f>B35/G35*100</f>
        <v>76.450216450216445</v>
      </c>
      <c r="C45" s="11">
        <f>E35/G35*100</f>
        <v>13.571428571428571</v>
      </c>
      <c r="D45" s="11">
        <f>F35/G35*100</f>
        <v>9.870129870129869</v>
      </c>
      <c r="E45" s="11">
        <f>J24/K24*100</f>
        <v>87.44588744588745</v>
      </c>
      <c r="F45" s="11">
        <f>I29/J24*100</f>
        <v>58.809405940594061</v>
      </c>
      <c r="G45" s="11">
        <f>G24/J24*100</f>
        <v>6.1881188118811883</v>
      </c>
      <c r="H45" s="11">
        <f>I24/J24*100</f>
        <v>35.002475247524757</v>
      </c>
      <c r="I45" s="11">
        <f>J24/F40*1000</f>
        <v>15390.476190476189</v>
      </c>
      <c r="J45" s="11">
        <f>J24/D40*1000</f>
        <v>17955.555555555555</v>
      </c>
      <c r="K45" s="22">
        <f>G35/E78*1000</f>
        <v>5.402718900745505</v>
      </c>
      <c r="L45" s="108"/>
    </row>
    <row r="46" spans="1:14" x14ac:dyDescent="0.3">
      <c r="A46" s="8" t="s">
        <v>57</v>
      </c>
      <c r="B46" s="11">
        <f>B36/G36*100</f>
        <v>74.006326649276374</v>
      </c>
      <c r="C46" s="11">
        <f>E36/G36*100</f>
        <v>14.310176516715476</v>
      </c>
      <c r="D46" s="11">
        <f>F36/G36*100</f>
        <v>11.406639247630173</v>
      </c>
      <c r="E46" s="11">
        <f>J25/K25*100</f>
        <v>89.029176715373353</v>
      </c>
      <c r="F46" s="11">
        <f>I30/J25*100</f>
        <v>61.527593349976094</v>
      </c>
      <c r="G46" s="11">
        <f>G25/J25*100</f>
        <v>7.1971105327455254</v>
      </c>
      <c r="H46" s="11">
        <f>I25/J25*100</f>
        <v>31.275296117278373</v>
      </c>
      <c r="I46" s="11">
        <f>J25/F40*1000</f>
        <v>17930.476190476191</v>
      </c>
      <c r="J46" s="11">
        <f>J25/D40*1000</f>
        <v>20918.888888888891</v>
      </c>
      <c r="K46" s="22">
        <f>G36/F78*1000</f>
        <v>3.8853631238600563</v>
      </c>
      <c r="L46" s="108"/>
    </row>
    <row r="47" spans="1:14" ht="11.25" customHeight="1" x14ac:dyDescent="0.3">
      <c r="A47" s="109"/>
      <c r="B47" s="109"/>
      <c r="C47" s="109"/>
      <c r="D47" s="109"/>
      <c r="E47" s="109"/>
      <c r="F47" s="109"/>
      <c r="G47" s="110"/>
      <c r="H47" s="110"/>
      <c r="I47" s="110"/>
      <c r="J47" s="110"/>
      <c r="K47" s="110"/>
      <c r="L47" s="110"/>
    </row>
    <row r="48" spans="1:14" ht="11.25" customHeight="1" x14ac:dyDescent="0.3">
      <c r="A48" s="79" t="s">
        <v>55</v>
      </c>
      <c r="B48" s="80"/>
      <c r="C48" s="80"/>
      <c r="D48" s="80"/>
      <c r="E48" s="80"/>
      <c r="F48" s="81"/>
      <c r="G48" s="110"/>
      <c r="H48" s="110"/>
      <c r="I48" s="110"/>
      <c r="J48" s="110"/>
      <c r="K48" s="110"/>
      <c r="L48" s="110"/>
    </row>
    <row r="49" spans="1:12" ht="9.75" customHeight="1" x14ac:dyDescent="0.3">
      <c r="A49" s="82"/>
      <c r="B49" s="83"/>
      <c r="C49" s="83"/>
      <c r="D49" s="83"/>
      <c r="E49" s="83"/>
      <c r="F49" s="84"/>
      <c r="G49" s="110"/>
      <c r="H49" s="110"/>
      <c r="I49" s="110"/>
      <c r="J49" s="110"/>
      <c r="K49" s="110"/>
      <c r="L49" s="110"/>
    </row>
    <row r="50" spans="1:12" ht="18" customHeight="1" x14ac:dyDescent="0.3">
      <c r="A50" s="86" t="s">
        <v>82</v>
      </c>
      <c r="B50" s="87"/>
      <c r="C50" s="87"/>
      <c r="D50" s="88"/>
      <c r="E50" s="10" t="s">
        <v>56</v>
      </c>
      <c r="F50" s="10" t="s">
        <v>57</v>
      </c>
      <c r="G50" s="110"/>
      <c r="H50" s="110"/>
      <c r="I50" s="110"/>
      <c r="J50" s="110"/>
      <c r="K50" s="110"/>
      <c r="L50" s="110"/>
    </row>
    <row r="51" spans="1:12" ht="13.5" customHeight="1" x14ac:dyDescent="0.3">
      <c r="A51" s="75" t="s">
        <v>17</v>
      </c>
      <c r="B51" s="76"/>
      <c r="C51" s="76"/>
      <c r="D51" s="77"/>
      <c r="E51" s="30">
        <v>3325</v>
      </c>
      <c r="F51" s="31">
        <v>3268</v>
      </c>
      <c r="G51" s="110"/>
      <c r="H51" s="110"/>
      <c r="I51" s="110"/>
      <c r="J51" s="110"/>
      <c r="K51" s="110"/>
      <c r="L51" s="110"/>
    </row>
    <row r="52" spans="1:12" ht="15" customHeight="1" x14ac:dyDescent="0.3">
      <c r="A52" s="75" t="s">
        <v>18</v>
      </c>
      <c r="B52" s="76"/>
      <c r="C52" s="76"/>
      <c r="D52" s="77"/>
      <c r="E52" s="30">
        <v>50</v>
      </c>
      <c r="F52" s="31">
        <v>15</v>
      </c>
      <c r="G52" s="110"/>
      <c r="H52" s="110"/>
      <c r="I52" s="110"/>
      <c r="J52" s="110"/>
      <c r="K52" s="110"/>
      <c r="L52" s="110"/>
    </row>
    <row r="53" spans="1:12" ht="14.25" customHeight="1" x14ac:dyDescent="0.3">
      <c r="A53" s="75" t="s">
        <v>19</v>
      </c>
      <c r="B53" s="76"/>
      <c r="C53" s="76"/>
      <c r="D53" s="77"/>
      <c r="E53" s="30">
        <v>50</v>
      </c>
      <c r="F53" s="31">
        <v>15</v>
      </c>
      <c r="G53" s="110"/>
      <c r="H53" s="110"/>
      <c r="I53" s="110"/>
      <c r="J53" s="110"/>
      <c r="K53" s="110"/>
      <c r="L53" s="110"/>
    </row>
    <row r="54" spans="1:12" ht="14.25" customHeight="1" x14ac:dyDescent="0.3">
      <c r="A54" s="75" t="s">
        <v>20</v>
      </c>
      <c r="B54" s="76"/>
      <c r="C54" s="76"/>
      <c r="D54" s="77"/>
      <c r="E54" s="30">
        <v>10</v>
      </c>
      <c r="F54" s="31">
        <v>72</v>
      </c>
      <c r="G54" s="110"/>
      <c r="H54" s="110"/>
      <c r="I54" s="110"/>
      <c r="J54" s="110"/>
      <c r="K54" s="110"/>
      <c r="L54" s="110"/>
    </row>
    <row r="55" spans="1:12" ht="13.5" customHeight="1" x14ac:dyDescent="0.3">
      <c r="A55" s="75" t="s">
        <v>21</v>
      </c>
      <c r="B55" s="76"/>
      <c r="C55" s="76"/>
      <c r="D55" s="77"/>
      <c r="E55" s="30">
        <v>160</v>
      </c>
      <c r="F55" s="31">
        <v>0</v>
      </c>
      <c r="G55" s="110"/>
      <c r="H55" s="110"/>
      <c r="I55" s="110"/>
      <c r="J55" s="110"/>
      <c r="K55" s="110"/>
      <c r="L55" s="110"/>
    </row>
    <row r="56" spans="1:12" ht="13.5" customHeight="1" x14ac:dyDescent="0.3">
      <c r="A56" s="75" t="s">
        <v>22</v>
      </c>
      <c r="B56" s="76"/>
      <c r="C56" s="76"/>
      <c r="D56" s="77"/>
      <c r="E56" s="30">
        <v>5</v>
      </c>
      <c r="F56" s="31">
        <v>4</v>
      </c>
      <c r="G56" s="110"/>
      <c r="H56" s="110"/>
      <c r="I56" s="110"/>
      <c r="J56" s="110"/>
      <c r="K56" s="110"/>
      <c r="L56" s="110"/>
    </row>
    <row r="57" spans="1:12" ht="27" customHeight="1" x14ac:dyDescent="0.3">
      <c r="A57" s="75" t="s">
        <v>23</v>
      </c>
      <c r="B57" s="76"/>
      <c r="C57" s="76"/>
      <c r="D57" s="77"/>
      <c r="E57" s="30">
        <v>40</v>
      </c>
      <c r="F57" s="31">
        <v>0</v>
      </c>
      <c r="G57" s="110"/>
      <c r="H57" s="110"/>
      <c r="I57" s="110"/>
      <c r="J57" s="110"/>
      <c r="K57" s="110"/>
      <c r="L57" s="110"/>
    </row>
    <row r="58" spans="1:12" ht="15.75" customHeight="1" x14ac:dyDescent="0.3">
      <c r="A58" s="75" t="s">
        <v>35</v>
      </c>
      <c r="B58" s="76"/>
      <c r="C58" s="76"/>
      <c r="D58" s="77"/>
      <c r="E58" s="30">
        <v>2</v>
      </c>
      <c r="F58" s="31">
        <v>4</v>
      </c>
      <c r="G58" s="110"/>
      <c r="H58" s="110"/>
      <c r="I58" s="110"/>
      <c r="J58" s="110"/>
      <c r="K58" s="110"/>
      <c r="L58" s="110"/>
    </row>
    <row r="59" spans="1:12" ht="13.5" customHeight="1" x14ac:dyDescent="0.3">
      <c r="A59" s="75" t="s">
        <v>24</v>
      </c>
      <c r="B59" s="76"/>
      <c r="C59" s="76"/>
      <c r="D59" s="77"/>
      <c r="E59" s="30">
        <v>4</v>
      </c>
      <c r="F59" s="32">
        <v>4</v>
      </c>
      <c r="G59" s="110"/>
      <c r="H59" s="110"/>
      <c r="I59" s="110"/>
      <c r="J59" s="110"/>
      <c r="K59" s="110"/>
      <c r="L59" s="110"/>
    </row>
    <row r="60" spans="1:12" ht="25.5" customHeight="1" x14ac:dyDescent="0.3">
      <c r="A60" s="69" t="s">
        <v>36</v>
      </c>
      <c r="B60" s="70"/>
      <c r="C60" s="70"/>
      <c r="D60" s="71"/>
      <c r="E60" s="30">
        <v>4</v>
      </c>
      <c r="F60" s="32">
        <v>1</v>
      </c>
      <c r="G60" s="110"/>
      <c r="H60" s="110"/>
      <c r="I60" s="110"/>
      <c r="J60" s="110"/>
      <c r="K60" s="110"/>
      <c r="L60" s="110"/>
    </row>
    <row r="61" spans="1:12" ht="26.25" customHeight="1" x14ac:dyDescent="0.3">
      <c r="A61" s="69" t="s">
        <v>37</v>
      </c>
      <c r="B61" s="70"/>
      <c r="C61" s="70"/>
      <c r="D61" s="71"/>
      <c r="E61" s="30">
        <v>2</v>
      </c>
      <c r="F61" s="32">
        <v>0</v>
      </c>
      <c r="G61" s="110"/>
      <c r="H61" s="110"/>
      <c r="I61" s="110"/>
      <c r="J61" s="110"/>
      <c r="K61" s="110"/>
      <c r="L61" s="110"/>
    </row>
    <row r="62" spans="1:12" ht="12.75" customHeight="1" x14ac:dyDescent="0.3">
      <c r="A62" s="75" t="s">
        <v>103</v>
      </c>
      <c r="B62" s="76"/>
      <c r="C62" s="76"/>
      <c r="D62" s="77"/>
      <c r="E62" s="30">
        <v>750</v>
      </c>
      <c r="F62" s="33">
        <v>795</v>
      </c>
      <c r="G62" s="110"/>
      <c r="H62" s="110"/>
      <c r="I62" s="110"/>
      <c r="J62" s="110"/>
      <c r="K62" s="110"/>
      <c r="L62" s="110"/>
    </row>
    <row r="63" spans="1:12" ht="27" customHeight="1" x14ac:dyDescent="0.3">
      <c r="A63" s="75" t="s">
        <v>106</v>
      </c>
      <c r="B63" s="76"/>
      <c r="C63" s="76"/>
      <c r="D63" s="77"/>
      <c r="E63" s="30">
        <v>20.53</v>
      </c>
      <c r="F63" s="33">
        <v>20.53</v>
      </c>
      <c r="G63" s="110"/>
      <c r="H63" s="110"/>
      <c r="I63" s="110"/>
      <c r="J63" s="110"/>
      <c r="K63" s="110"/>
      <c r="L63" s="110"/>
    </row>
    <row r="64" spans="1:12" ht="15" customHeight="1" x14ac:dyDescent="0.3">
      <c r="A64" s="75" t="s">
        <v>66</v>
      </c>
      <c r="B64" s="76"/>
      <c r="C64" s="76"/>
      <c r="D64" s="77"/>
      <c r="E64" s="30">
        <v>11</v>
      </c>
      <c r="F64" s="32">
        <v>20</v>
      </c>
      <c r="G64" s="110"/>
      <c r="H64" s="110"/>
      <c r="I64" s="110"/>
      <c r="J64" s="110"/>
      <c r="K64" s="110"/>
      <c r="L64" s="110"/>
    </row>
    <row r="65" spans="1:12" ht="14.25" customHeight="1" x14ac:dyDescent="0.3">
      <c r="A65" s="75" t="s">
        <v>67</v>
      </c>
      <c r="B65" s="76"/>
      <c r="C65" s="76"/>
      <c r="D65" s="77"/>
      <c r="E65" s="30">
        <v>1</v>
      </c>
      <c r="F65" s="33">
        <v>0</v>
      </c>
      <c r="G65" s="110"/>
      <c r="H65" s="110"/>
      <c r="I65" s="110"/>
      <c r="J65" s="110"/>
      <c r="K65" s="110"/>
      <c r="L65" s="110"/>
    </row>
    <row r="66" spans="1:12" ht="15" customHeight="1" x14ac:dyDescent="0.3">
      <c r="A66" s="75" t="s">
        <v>68</v>
      </c>
      <c r="B66" s="76"/>
      <c r="C66" s="76"/>
      <c r="D66" s="77"/>
      <c r="E66" s="30">
        <v>0</v>
      </c>
      <c r="F66" s="33">
        <v>0</v>
      </c>
      <c r="G66" s="110"/>
      <c r="H66" s="110"/>
      <c r="I66" s="110"/>
      <c r="J66" s="110"/>
      <c r="K66" s="110"/>
      <c r="L66" s="110"/>
    </row>
    <row r="67" spans="1:12" ht="26.25" customHeight="1" x14ac:dyDescent="0.3">
      <c r="A67" s="75" t="s">
        <v>69</v>
      </c>
      <c r="B67" s="76"/>
      <c r="C67" s="76"/>
      <c r="D67" s="77"/>
      <c r="E67" s="30">
        <v>1</v>
      </c>
      <c r="F67" s="33">
        <v>1</v>
      </c>
      <c r="G67" s="110"/>
      <c r="H67" s="110"/>
      <c r="I67" s="110"/>
      <c r="J67" s="110"/>
      <c r="K67" s="110"/>
      <c r="L67" s="110"/>
    </row>
    <row r="68" spans="1:12" ht="26.25" customHeight="1" x14ac:dyDescent="0.3">
      <c r="A68" s="72" t="s">
        <v>70</v>
      </c>
      <c r="B68" s="73"/>
      <c r="C68" s="73"/>
      <c r="D68" s="74"/>
      <c r="E68" s="32">
        <v>0</v>
      </c>
      <c r="F68" s="32">
        <v>0</v>
      </c>
      <c r="G68" s="110"/>
      <c r="H68" s="110"/>
      <c r="I68" s="110"/>
      <c r="J68" s="110"/>
      <c r="K68" s="110"/>
      <c r="L68" s="110"/>
    </row>
    <row r="69" spans="1:12" ht="15" customHeight="1" x14ac:dyDescent="0.3">
      <c r="A69" s="78" t="s">
        <v>71</v>
      </c>
      <c r="B69" s="78"/>
      <c r="C69" s="78"/>
      <c r="D69" s="78"/>
      <c r="E69" s="30">
        <v>2</v>
      </c>
      <c r="F69" s="33">
        <v>1</v>
      </c>
      <c r="G69" s="110"/>
      <c r="H69" s="110"/>
      <c r="I69" s="110"/>
      <c r="J69" s="110"/>
      <c r="K69" s="110"/>
      <c r="L69" s="110"/>
    </row>
    <row r="70" spans="1:12" ht="13.5" customHeight="1" x14ac:dyDescent="0.3">
      <c r="A70" s="85"/>
      <c r="B70" s="85"/>
      <c r="C70" s="85"/>
      <c r="D70" s="85"/>
      <c r="E70" s="85"/>
      <c r="F70" s="85"/>
      <c r="G70" s="110"/>
      <c r="H70" s="110"/>
      <c r="I70" s="110"/>
      <c r="J70" s="110"/>
      <c r="K70" s="110"/>
      <c r="L70" s="110"/>
    </row>
    <row r="71" spans="1:12" ht="8.25" customHeight="1" x14ac:dyDescent="0.3">
      <c r="A71" s="57" t="s">
        <v>90</v>
      </c>
      <c r="B71" s="57"/>
      <c r="C71" s="57"/>
      <c r="D71" s="57"/>
      <c r="E71" s="55" t="s">
        <v>56</v>
      </c>
      <c r="F71" s="55" t="s">
        <v>57</v>
      </c>
      <c r="G71" s="110"/>
      <c r="H71" s="110"/>
      <c r="I71" s="110"/>
      <c r="J71" s="110"/>
      <c r="K71" s="110"/>
      <c r="L71" s="110"/>
    </row>
    <row r="72" spans="1:12" ht="9" customHeight="1" x14ac:dyDescent="0.3">
      <c r="A72" s="57"/>
      <c r="B72" s="57"/>
      <c r="C72" s="57"/>
      <c r="D72" s="57"/>
      <c r="E72" s="56"/>
      <c r="F72" s="56"/>
      <c r="G72" s="110"/>
      <c r="H72" s="110"/>
      <c r="I72" s="110"/>
      <c r="J72" s="110"/>
      <c r="K72" s="110"/>
      <c r="L72" s="110"/>
    </row>
    <row r="73" spans="1:12" ht="27" customHeight="1" x14ac:dyDescent="0.3">
      <c r="A73" s="58" t="s">
        <v>33</v>
      </c>
      <c r="B73" s="58"/>
      <c r="C73" s="58"/>
      <c r="D73" s="58"/>
      <c r="E73" s="28">
        <v>16000</v>
      </c>
      <c r="F73" s="29">
        <v>27292</v>
      </c>
      <c r="G73" s="110"/>
      <c r="H73" s="110"/>
      <c r="I73" s="110"/>
      <c r="J73" s="110"/>
      <c r="K73" s="110"/>
      <c r="L73" s="110"/>
    </row>
    <row r="74" spans="1:12" ht="25.5" customHeight="1" x14ac:dyDescent="0.3">
      <c r="A74" s="58" t="s">
        <v>91</v>
      </c>
      <c r="B74" s="58"/>
      <c r="C74" s="58"/>
      <c r="D74" s="58"/>
      <c r="E74" s="28">
        <v>3500</v>
      </c>
      <c r="F74" s="29">
        <v>4119</v>
      </c>
      <c r="G74" s="110"/>
      <c r="H74" s="110"/>
      <c r="I74" s="110"/>
      <c r="J74" s="110"/>
      <c r="K74" s="110"/>
      <c r="L74" s="110"/>
    </row>
    <row r="75" spans="1:12" ht="12.75" customHeight="1" x14ac:dyDescent="0.3">
      <c r="A75" s="58" t="s">
        <v>26</v>
      </c>
      <c r="B75" s="58"/>
      <c r="C75" s="58"/>
      <c r="D75" s="58"/>
      <c r="E75" s="28">
        <v>5</v>
      </c>
      <c r="F75" s="29">
        <v>5</v>
      </c>
      <c r="G75" s="110"/>
      <c r="H75" s="110"/>
      <c r="I75" s="110"/>
      <c r="J75" s="110"/>
      <c r="K75" s="110"/>
      <c r="L75" s="110"/>
    </row>
    <row r="76" spans="1:12" ht="14.25" customHeight="1" x14ac:dyDescent="0.3">
      <c r="A76" s="58" t="s">
        <v>32</v>
      </c>
      <c r="B76" s="58"/>
      <c r="C76" s="58"/>
      <c r="D76" s="58"/>
      <c r="E76" s="28">
        <v>3500</v>
      </c>
      <c r="F76" s="29">
        <v>3952</v>
      </c>
      <c r="G76" s="110"/>
      <c r="H76" s="110"/>
      <c r="I76" s="110"/>
      <c r="J76" s="110"/>
      <c r="K76" s="110"/>
      <c r="L76" s="110"/>
    </row>
    <row r="77" spans="1:12" ht="14.25" customHeight="1" x14ac:dyDescent="0.3">
      <c r="A77" s="59" t="s">
        <v>72</v>
      </c>
      <c r="B77" s="60"/>
      <c r="C77" s="60"/>
      <c r="D77" s="61"/>
      <c r="E77" s="28">
        <v>11200</v>
      </c>
      <c r="F77" s="29">
        <v>12880</v>
      </c>
      <c r="G77" s="110"/>
      <c r="H77" s="110"/>
      <c r="I77" s="110"/>
      <c r="J77" s="110"/>
      <c r="K77" s="110"/>
      <c r="L77" s="110"/>
    </row>
    <row r="78" spans="1:12" ht="17.25" customHeight="1" x14ac:dyDescent="0.3">
      <c r="A78" s="63" t="s">
        <v>2</v>
      </c>
      <c r="B78" s="64"/>
      <c r="C78" s="64"/>
      <c r="D78" s="65"/>
      <c r="E78" s="26">
        <f>SUM(E73:E77)</f>
        <v>34205</v>
      </c>
      <c r="F78" s="26">
        <f>SUM(F73:F77)</f>
        <v>48248</v>
      </c>
      <c r="G78" s="110"/>
      <c r="H78" s="110"/>
      <c r="I78" s="110"/>
      <c r="J78" s="110"/>
      <c r="K78" s="110"/>
      <c r="L78" s="110"/>
    </row>
    <row r="79" spans="1:12" ht="11.25" customHeight="1" x14ac:dyDescent="0.3">
      <c r="A79" s="40"/>
      <c r="B79" s="40"/>
      <c r="C79" s="40"/>
      <c r="D79" s="40"/>
      <c r="E79" s="40"/>
      <c r="F79" s="40"/>
      <c r="G79" s="110"/>
      <c r="H79" s="110"/>
      <c r="I79" s="110"/>
      <c r="J79" s="110"/>
      <c r="K79" s="110"/>
      <c r="L79" s="110"/>
    </row>
    <row r="80" spans="1:12" ht="16.5" customHeight="1" x14ac:dyDescent="0.3">
      <c r="A80" s="57" t="s">
        <v>83</v>
      </c>
      <c r="B80" s="57"/>
      <c r="C80" s="57"/>
      <c r="D80" s="57"/>
      <c r="E80" s="16" t="s">
        <v>56</v>
      </c>
      <c r="F80" s="16" t="s">
        <v>57</v>
      </c>
      <c r="G80" s="110"/>
      <c r="H80" s="110"/>
      <c r="I80" s="110"/>
      <c r="J80" s="110"/>
      <c r="K80" s="110"/>
      <c r="L80" s="110"/>
    </row>
    <row r="81" spans="1:12" ht="15" customHeight="1" x14ac:dyDescent="0.3">
      <c r="A81" s="58" t="s">
        <v>100</v>
      </c>
      <c r="B81" s="58"/>
      <c r="C81" s="58"/>
      <c r="D81" s="58"/>
      <c r="E81" s="28">
        <v>13</v>
      </c>
      <c r="F81" s="28">
        <v>15</v>
      </c>
      <c r="G81" s="110"/>
      <c r="H81" s="110"/>
      <c r="I81" s="110"/>
      <c r="J81" s="110"/>
      <c r="K81" s="110"/>
      <c r="L81" s="110"/>
    </row>
    <row r="82" spans="1:12" ht="14.25" customHeight="1" x14ac:dyDescent="0.3">
      <c r="A82" s="62" t="s">
        <v>27</v>
      </c>
      <c r="B82" s="62"/>
      <c r="C82" s="62"/>
      <c r="D82" s="62"/>
      <c r="E82" s="28">
        <v>2</v>
      </c>
      <c r="F82" s="28">
        <v>4</v>
      </c>
      <c r="G82" s="110"/>
      <c r="H82" s="110"/>
      <c r="I82" s="110"/>
      <c r="J82" s="110"/>
      <c r="K82" s="110"/>
      <c r="L82" s="110"/>
    </row>
    <row r="83" spans="1:12" ht="26.25" customHeight="1" x14ac:dyDescent="0.3">
      <c r="A83" s="59" t="s">
        <v>50</v>
      </c>
      <c r="B83" s="60"/>
      <c r="C83" s="60"/>
      <c r="D83" s="61"/>
      <c r="E83" s="28">
        <v>6</v>
      </c>
      <c r="F83" s="28">
        <v>7</v>
      </c>
      <c r="G83" s="110"/>
      <c r="H83" s="110"/>
      <c r="I83" s="110"/>
      <c r="J83" s="110"/>
      <c r="K83" s="110"/>
      <c r="L83" s="110"/>
    </row>
    <row r="84" spans="1:12" x14ac:dyDescent="0.3">
      <c r="A84" s="54" t="s">
        <v>48</v>
      </c>
      <c r="B84" s="54"/>
      <c r="C84" s="54"/>
      <c r="D84" s="54"/>
      <c r="E84" s="28">
        <v>250</v>
      </c>
      <c r="F84" s="29">
        <v>795</v>
      </c>
      <c r="G84" s="110"/>
      <c r="H84" s="110"/>
      <c r="I84" s="110"/>
      <c r="J84" s="110"/>
      <c r="K84" s="110"/>
      <c r="L84" s="110"/>
    </row>
    <row r="85" spans="1:12" ht="15" customHeight="1" x14ac:dyDescent="0.3">
      <c r="A85" s="54" t="s">
        <v>49</v>
      </c>
      <c r="B85" s="54"/>
      <c r="C85" s="54"/>
      <c r="D85" s="54"/>
      <c r="E85" s="28">
        <v>4500</v>
      </c>
      <c r="F85" s="29">
        <v>12880</v>
      </c>
      <c r="G85" s="110"/>
      <c r="H85" s="110"/>
      <c r="I85" s="110"/>
      <c r="J85" s="110"/>
      <c r="K85" s="110"/>
      <c r="L85" s="110"/>
    </row>
    <row r="86" spans="1:12" ht="15" customHeight="1" x14ac:dyDescent="0.3">
      <c r="A86" s="58" t="s">
        <v>107</v>
      </c>
      <c r="B86" s="58"/>
      <c r="C86" s="58"/>
      <c r="D86" s="58"/>
      <c r="E86" s="28">
        <v>50</v>
      </c>
      <c r="F86" s="29">
        <v>94</v>
      </c>
      <c r="G86" s="110"/>
      <c r="H86" s="110"/>
      <c r="I86" s="110"/>
      <c r="J86" s="110"/>
      <c r="K86" s="110"/>
      <c r="L86" s="110"/>
    </row>
    <row r="87" spans="1:12" ht="27" customHeight="1" x14ac:dyDescent="0.3">
      <c r="A87" s="58" t="s">
        <v>101</v>
      </c>
      <c r="B87" s="58"/>
      <c r="C87" s="58"/>
      <c r="D87" s="58"/>
      <c r="E87" s="58"/>
      <c r="F87" s="58"/>
      <c r="G87" s="110"/>
      <c r="H87" s="110"/>
      <c r="I87" s="110"/>
      <c r="J87" s="110"/>
      <c r="K87" s="110"/>
      <c r="L87" s="110"/>
    </row>
    <row r="88" spans="1:12" ht="13.5" customHeight="1" x14ac:dyDescent="0.3">
      <c r="A88" s="40"/>
      <c r="B88" s="40"/>
      <c r="C88" s="40"/>
      <c r="D88" s="40"/>
      <c r="E88" s="40"/>
      <c r="F88" s="40"/>
      <c r="G88" s="110"/>
      <c r="H88" s="110"/>
      <c r="I88" s="110"/>
      <c r="J88" s="110"/>
      <c r="K88" s="110"/>
      <c r="L88" s="110"/>
    </row>
    <row r="89" spans="1:12" ht="12.75" customHeight="1" x14ac:dyDescent="0.3">
      <c r="A89" s="57" t="s">
        <v>84</v>
      </c>
      <c r="B89" s="57"/>
      <c r="C89" s="57"/>
      <c r="D89" s="57"/>
      <c r="E89" s="16" t="s">
        <v>56</v>
      </c>
      <c r="F89" s="16" t="s">
        <v>57</v>
      </c>
      <c r="G89" s="110"/>
      <c r="H89" s="110"/>
      <c r="I89" s="110"/>
      <c r="J89" s="110"/>
      <c r="K89" s="110"/>
      <c r="L89" s="110"/>
    </row>
    <row r="90" spans="1:12" ht="14.25" customHeight="1" x14ac:dyDescent="0.3">
      <c r="A90" s="66" t="s">
        <v>38</v>
      </c>
      <c r="B90" s="67"/>
      <c r="C90" s="67"/>
      <c r="D90" s="68"/>
      <c r="E90" s="26">
        <v>500</v>
      </c>
      <c r="F90" s="26">
        <v>3000</v>
      </c>
      <c r="G90" s="110"/>
      <c r="H90" s="110"/>
      <c r="I90" s="110"/>
      <c r="J90" s="110"/>
      <c r="K90" s="110"/>
      <c r="L90" s="110"/>
    </row>
    <row r="91" spans="1:12" ht="12.75" customHeight="1" x14ac:dyDescent="0.3">
      <c r="A91" s="66" t="s">
        <v>47</v>
      </c>
      <c r="B91" s="67"/>
      <c r="C91" s="67"/>
      <c r="D91" s="68"/>
      <c r="E91" s="26">
        <v>600</v>
      </c>
      <c r="F91" s="27">
        <v>1500</v>
      </c>
      <c r="G91" s="110"/>
      <c r="H91" s="110"/>
      <c r="I91" s="110"/>
      <c r="J91" s="110"/>
      <c r="K91" s="110"/>
      <c r="L91" s="110"/>
    </row>
    <row r="92" spans="1:12" ht="13.5" customHeight="1" x14ac:dyDescent="0.3">
      <c r="A92" s="66" t="s">
        <v>39</v>
      </c>
      <c r="B92" s="67"/>
      <c r="C92" s="67"/>
      <c r="D92" s="68"/>
      <c r="E92" s="26">
        <v>20</v>
      </c>
      <c r="F92" s="26">
        <v>5</v>
      </c>
      <c r="G92" s="110"/>
      <c r="H92" s="110"/>
      <c r="I92" s="110"/>
      <c r="J92" s="110"/>
      <c r="K92" s="110"/>
      <c r="L92" s="110"/>
    </row>
    <row r="93" spans="1:12" ht="13.5" customHeight="1" x14ac:dyDescent="0.3">
      <c r="A93" s="66" t="s">
        <v>46</v>
      </c>
      <c r="B93" s="67"/>
      <c r="C93" s="67"/>
      <c r="D93" s="68"/>
      <c r="E93" s="26">
        <v>20</v>
      </c>
      <c r="F93" s="26">
        <v>5</v>
      </c>
      <c r="G93" s="110"/>
      <c r="H93" s="110"/>
      <c r="I93" s="110"/>
      <c r="J93" s="110"/>
      <c r="K93" s="110"/>
      <c r="L93" s="110"/>
    </row>
    <row r="94" spans="1:12" ht="15" customHeight="1" x14ac:dyDescent="0.3">
      <c r="A94" s="58" t="s">
        <v>40</v>
      </c>
      <c r="B94" s="58"/>
      <c r="C94" s="58"/>
      <c r="D94" s="58"/>
      <c r="E94" s="26">
        <v>4</v>
      </c>
      <c r="F94" s="26">
        <v>32</v>
      </c>
      <c r="G94" s="110"/>
      <c r="H94" s="110"/>
      <c r="I94" s="110"/>
      <c r="J94" s="110"/>
      <c r="K94" s="110"/>
      <c r="L94" s="110"/>
    </row>
    <row r="95" spans="1:12" ht="15" customHeight="1" x14ac:dyDescent="0.3">
      <c r="A95" s="58" t="s">
        <v>41</v>
      </c>
      <c r="B95" s="58"/>
      <c r="C95" s="58"/>
      <c r="D95" s="58"/>
      <c r="E95" s="26">
        <v>100000</v>
      </c>
      <c r="F95" s="26">
        <v>102692</v>
      </c>
      <c r="G95" s="110"/>
      <c r="H95" s="110"/>
      <c r="I95" s="110"/>
      <c r="J95" s="110"/>
      <c r="K95" s="110"/>
      <c r="L95" s="110"/>
    </row>
    <row r="96" spans="1:12" ht="15" customHeight="1" x14ac:dyDescent="0.3">
      <c r="A96" s="58" t="s">
        <v>42</v>
      </c>
      <c r="B96" s="58"/>
      <c r="C96" s="58"/>
      <c r="D96" s="58"/>
      <c r="E96" s="26">
        <v>50000</v>
      </c>
      <c r="F96" s="28">
        <v>48980</v>
      </c>
      <c r="G96" s="110"/>
      <c r="H96" s="110"/>
      <c r="I96" s="110"/>
      <c r="J96" s="110"/>
      <c r="K96" s="110"/>
      <c r="L96" s="110"/>
    </row>
    <row r="97" spans="1:12" ht="15" customHeight="1" x14ac:dyDescent="0.3">
      <c r="A97" s="58" t="s">
        <v>43</v>
      </c>
      <c r="B97" s="58"/>
      <c r="C97" s="58"/>
      <c r="D97" s="58"/>
      <c r="E97" s="26">
        <v>6000</v>
      </c>
      <c r="F97" s="26">
        <v>4678</v>
      </c>
      <c r="G97" s="110"/>
      <c r="H97" s="110"/>
      <c r="I97" s="110"/>
      <c r="J97" s="110"/>
      <c r="K97" s="110"/>
      <c r="L97" s="110"/>
    </row>
    <row r="98" spans="1:12" x14ac:dyDescent="0.3">
      <c r="A98" s="58" t="s">
        <v>44</v>
      </c>
      <c r="B98" s="58"/>
      <c r="C98" s="58"/>
      <c r="D98" s="58"/>
      <c r="E98" s="26">
        <v>10000</v>
      </c>
      <c r="F98" s="26">
        <v>2062</v>
      </c>
      <c r="G98" s="110"/>
      <c r="H98" s="110"/>
      <c r="I98" s="110"/>
      <c r="J98" s="110"/>
      <c r="K98" s="110"/>
      <c r="L98" s="110"/>
    </row>
    <row r="99" spans="1:12" x14ac:dyDescent="0.3">
      <c r="A99" s="54" t="s">
        <v>45</v>
      </c>
      <c r="B99" s="54"/>
      <c r="C99" s="54"/>
      <c r="D99" s="54"/>
      <c r="E99" s="26">
        <v>1</v>
      </c>
      <c r="F99" s="26">
        <v>0</v>
      </c>
      <c r="G99" s="110"/>
      <c r="H99" s="110"/>
      <c r="I99" s="110"/>
      <c r="J99" s="110"/>
      <c r="K99" s="110"/>
      <c r="L99" s="110"/>
    </row>
    <row r="100" spans="1:12" ht="12" customHeight="1" x14ac:dyDescent="0.3">
      <c r="A100" s="40"/>
      <c r="B100" s="40"/>
      <c r="C100" s="40"/>
      <c r="D100" s="40"/>
      <c r="E100" s="40"/>
      <c r="F100" s="40"/>
      <c r="G100" s="110"/>
      <c r="H100" s="110"/>
      <c r="I100" s="110"/>
      <c r="J100" s="110"/>
      <c r="K100" s="110"/>
      <c r="L100" s="110"/>
    </row>
    <row r="101" spans="1:12" x14ac:dyDescent="0.3">
      <c r="A101" s="41" t="s">
        <v>59</v>
      </c>
      <c r="B101" s="41"/>
      <c r="C101" s="41"/>
      <c r="D101" s="41"/>
      <c r="E101" s="41"/>
      <c r="F101" s="41"/>
      <c r="G101" s="110"/>
      <c r="H101" s="110"/>
      <c r="I101" s="110"/>
      <c r="J101" s="110"/>
      <c r="K101" s="110"/>
      <c r="L101" s="110"/>
    </row>
    <row r="102" spans="1:12" ht="179.25" customHeight="1" x14ac:dyDescent="0.3">
      <c r="A102" s="42" t="s">
        <v>114</v>
      </c>
      <c r="B102" s="43"/>
      <c r="C102" s="43"/>
      <c r="D102" s="43"/>
      <c r="E102" s="43"/>
      <c r="F102" s="44"/>
      <c r="G102" s="110"/>
      <c r="H102" s="110"/>
      <c r="I102" s="110"/>
      <c r="J102" s="110"/>
      <c r="K102" s="110"/>
      <c r="L102" s="110"/>
    </row>
    <row r="103" spans="1:12" ht="14.25" customHeight="1" x14ac:dyDescent="0.3">
      <c r="A103" s="41" t="s">
        <v>60</v>
      </c>
      <c r="B103" s="41"/>
      <c r="C103" s="41"/>
      <c r="D103" s="41"/>
      <c r="E103" s="41"/>
      <c r="F103" s="41"/>
      <c r="G103" s="110"/>
      <c r="H103" s="110"/>
      <c r="I103" s="110"/>
      <c r="J103" s="110"/>
      <c r="K103" s="110"/>
      <c r="L103" s="110"/>
    </row>
    <row r="104" spans="1:12" x14ac:dyDescent="0.3">
      <c r="A104" s="45" t="s">
        <v>115</v>
      </c>
      <c r="B104" s="46"/>
      <c r="C104" s="46"/>
      <c r="D104" s="46"/>
      <c r="E104" s="46"/>
      <c r="F104" s="47"/>
      <c r="G104" s="110"/>
      <c r="H104" s="110"/>
      <c r="I104" s="110"/>
      <c r="J104" s="110"/>
      <c r="K104" s="110"/>
      <c r="L104" s="110"/>
    </row>
    <row r="105" spans="1:12" x14ac:dyDescent="0.3">
      <c r="A105" s="48"/>
      <c r="B105" s="49"/>
      <c r="C105" s="49"/>
      <c r="D105" s="49"/>
      <c r="E105" s="49"/>
      <c r="F105" s="50"/>
      <c r="G105" s="110"/>
      <c r="H105" s="110"/>
      <c r="I105" s="110"/>
      <c r="J105" s="110"/>
      <c r="K105" s="110"/>
      <c r="L105" s="110"/>
    </row>
    <row r="106" spans="1:12" x14ac:dyDescent="0.3">
      <c r="A106" s="48"/>
      <c r="B106" s="49"/>
      <c r="C106" s="49"/>
      <c r="D106" s="49"/>
      <c r="E106" s="49"/>
      <c r="F106" s="50"/>
      <c r="G106" s="110"/>
      <c r="H106" s="110"/>
      <c r="I106" s="110"/>
      <c r="J106" s="110"/>
      <c r="K106" s="110"/>
      <c r="L106" s="110"/>
    </row>
    <row r="107" spans="1:12" ht="20.25" customHeight="1" x14ac:dyDescent="0.3">
      <c r="A107" s="51"/>
      <c r="B107" s="52"/>
      <c r="C107" s="52"/>
      <c r="D107" s="52"/>
      <c r="E107" s="52"/>
      <c r="F107" s="53"/>
      <c r="G107" s="110"/>
      <c r="H107" s="110"/>
      <c r="I107" s="110"/>
      <c r="J107" s="110"/>
      <c r="K107" s="110"/>
      <c r="L107" s="110"/>
    </row>
    <row r="108" spans="1:12" x14ac:dyDescent="0.3">
      <c r="A108" s="23"/>
      <c r="B108" s="23"/>
      <c r="C108" s="23"/>
      <c r="D108" s="23"/>
      <c r="E108" s="23"/>
      <c r="F108" s="23"/>
      <c r="G108" s="110"/>
      <c r="H108" s="110"/>
      <c r="I108" s="110"/>
      <c r="J108" s="110"/>
      <c r="K108" s="110"/>
      <c r="L108" s="110"/>
    </row>
    <row r="109" spans="1:12" x14ac:dyDescent="0.3">
      <c r="G109" s="110"/>
      <c r="H109" s="110"/>
      <c r="I109" s="110"/>
      <c r="J109" s="110"/>
      <c r="K109" s="110"/>
      <c r="L109" s="110"/>
    </row>
    <row r="110" spans="1:12" x14ac:dyDescent="0.3">
      <c r="A110" s="39" t="s">
        <v>85</v>
      </c>
      <c r="B110" s="39"/>
      <c r="C110" s="39"/>
      <c r="D110" s="39"/>
      <c r="E110" s="18" t="s">
        <v>104</v>
      </c>
      <c r="G110" s="110"/>
      <c r="H110" s="110"/>
      <c r="I110" s="110"/>
      <c r="J110" s="110"/>
      <c r="K110" s="110"/>
      <c r="L110" s="110"/>
    </row>
    <row r="111" spans="1:12" x14ac:dyDescent="0.3">
      <c r="A111" s="38"/>
      <c r="B111" s="38"/>
      <c r="C111" s="38"/>
      <c r="D111" s="38"/>
      <c r="E111" s="38"/>
      <c r="F111" s="38"/>
      <c r="G111" s="110"/>
      <c r="H111" s="110"/>
      <c r="I111" s="110"/>
      <c r="J111" s="110"/>
      <c r="K111" s="110"/>
      <c r="L111" s="110"/>
    </row>
    <row r="112" spans="1:12" x14ac:dyDescent="0.3">
      <c r="A112" s="39" t="s">
        <v>85</v>
      </c>
      <c r="B112" s="39"/>
      <c r="C112" s="39"/>
      <c r="D112" s="39"/>
      <c r="E112" s="18" t="s">
        <v>105</v>
      </c>
      <c r="G112" s="110"/>
      <c r="H112" s="110"/>
      <c r="I112" s="110"/>
      <c r="J112" s="110"/>
      <c r="K112" s="110"/>
      <c r="L112" s="110"/>
    </row>
  </sheetData>
  <mergeCells count="106">
    <mergeCell ref="A18:L18"/>
    <mergeCell ref="A20:L20"/>
    <mergeCell ref="A21:D22"/>
    <mergeCell ref="E21:J21"/>
    <mergeCell ref="K21:K23"/>
    <mergeCell ref="L21:L23"/>
    <mergeCell ref="E22:G22"/>
    <mergeCell ref="H22:H23"/>
    <mergeCell ref="I22:I23"/>
    <mergeCell ref="J22:J23"/>
    <mergeCell ref="A19:L19"/>
    <mergeCell ref="A7:L7"/>
    <mergeCell ref="A8:L8"/>
    <mergeCell ref="A9:L9"/>
    <mergeCell ref="A10:L10"/>
    <mergeCell ref="A11:L11"/>
    <mergeCell ref="A14:L14"/>
    <mergeCell ref="A15:L15"/>
    <mergeCell ref="A16:L16"/>
    <mergeCell ref="A17:L17"/>
    <mergeCell ref="A13:L13"/>
    <mergeCell ref="A12:L12"/>
    <mergeCell ref="B27:I27"/>
    <mergeCell ref="A85:D85"/>
    <mergeCell ref="A67:D67"/>
    <mergeCell ref="A62:D62"/>
    <mergeCell ref="A64:D64"/>
    <mergeCell ref="A27:A28"/>
    <mergeCell ref="A61:D61"/>
    <mergeCell ref="A38:F38"/>
    <mergeCell ref="E33:E34"/>
    <mergeCell ref="F33:F34"/>
    <mergeCell ref="G33:G34"/>
    <mergeCell ref="B33:D33"/>
    <mergeCell ref="A32:G32"/>
    <mergeCell ref="A33:A34"/>
    <mergeCell ref="A43:K43"/>
    <mergeCell ref="A57:D57"/>
    <mergeCell ref="A58:D58"/>
    <mergeCell ref="H32:L42"/>
    <mergeCell ref="A37:G37"/>
    <mergeCell ref="G38:G42"/>
    <mergeCell ref="A42:F42"/>
    <mergeCell ref="L43:L46"/>
    <mergeCell ref="A47:F47"/>
    <mergeCell ref="G47:L112"/>
    <mergeCell ref="A60:D60"/>
    <mergeCell ref="A68:D68"/>
    <mergeCell ref="A76:D76"/>
    <mergeCell ref="A65:D65"/>
    <mergeCell ref="A66:D66"/>
    <mergeCell ref="A59:D59"/>
    <mergeCell ref="A63:D63"/>
    <mergeCell ref="A69:D69"/>
    <mergeCell ref="A48:F49"/>
    <mergeCell ref="A70:F70"/>
    <mergeCell ref="A50:D50"/>
    <mergeCell ref="A51:D51"/>
    <mergeCell ref="A52:D52"/>
    <mergeCell ref="A53:D53"/>
    <mergeCell ref="A54:D54"/>
    <mergeCell ref="A55:D55"/>
    <mergeCell ref="A56:D56"/>
    <mergeCell ref="A98:D98"/>
    <mergeCell ref="A73:D73"/>
    <mergeCell ref="A74:D74"/>
    <mergeCell ref="A75:D75"/>
    <mergeCell ref="A77:D77"/>
    <mergeCell ref="A81:D81"/>
    <mergeCell ref="A82:D82"/>
    <mergeCell ref="A71:D72"/>
    <mergeCell ref="A78:D78"/>
    <mergeCell ref="A83:D83"/>
    <mergeCell ref="A84:D84"/>
    <mergeCell ref="A92:D92"/>
    <mergeCell ref="A89:D89"/>
    <mergeCell ref="A96:D96"/>
    <mergeCell ref="A93:D93"/>
    <mergeCell ref="A94:D94"/>
    <mergeCell ref="A90:D90"/>
    <mergeCell ref="A91:D91"/>
    <mergeCell ref="A95:D95"/>
    <mergeCell ref="H1:L1"/>
    <mergeCell ref="H2:L2"/>
    <mergeCell ref="H3:L3"/>
    <mergeCell ref="H4:L4"/>
    <mergeCell ref="A26:L26"/>
    <mergeCell ref="J27:L30"/>
    <mergeCell ref="A31:L31"/>
    <mergeCell ref="A111:F111"/>
    <mergeCell ref="A112:D112"/>
    <mergeCell ref="A100:F100"/>
    <mergeCell ref="A101:F101"/>
    <mergeCell ref="A102:F102"/>
    <mergeCell ref="A103:F103"/>
    <mergeCell ref="A104:F107"/>
    <mergeCell ref="A110:D110"/>
    <mergeCell ref="A99:D99"/>
    <mergeCell ref="E71:E72"/>
    <mergeCell ref="F71:F72"/>
    <mergeCell ref="A79:F79"/>
    <mergeCell ref="A80:D80"/>
    <mergeCell ref="A86:D86"/>
    <mergeCell ref="A87:F87"/>
    <mergeCell ref="A88:F88"/>
    <mergeCell ref="A97:D97"/>
  </mergeCells>
  <pageMargins left="0.39370078740157483" right="0.39370078740157483" top="1.1811023622047243" bottom="0.39370078740157483" header="0.31496062992125984" footer="0.31496062992125984"/>
  <pageSetup paperSize="9" scale="23" orientation="landscape" horizontalDpi="4294967295" verticalDpi="4294967295" r:id="rId1"/>
  <rowBreaks count="4" manualBreakCount="4">
    <brk id="43" max="16383" man="1"/>
    <brk id="64" max="16383" man="1"/>
    <brk id="84" max="16383" man="1"/>
    <brk id="97"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Darbalapiai</vt:lpstr>
      </vt:variant>
      <vt:variant>
        <vt:i4>1</vt:i4>
      </vt:variant>
      <vt:variant>
        <vt:lpstr>Įvardytieji diapazonai</vt:lpstr>
      </vt:variant>
      <vt:variant>
        <vt:i4>1</vt:i4>
      </vt:variant>
    </vt:vector>
  </HeadingPairs>
  <TitlesOfParts>
    <vt:vector size="2" baseType="lpstr">
      <vt:lpstr>Muziejai</vt:lpstr>
      <vt:lpstr>Muziejai!_ftn1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Arunas B</dc:creator>
  <cp:lastModifiedBy>Benita Petrošiūtė</cp:lastModifiedBy>
  <cp:lastPrinted>2019-01-29T16:12:03Z</cp:lastPrinted>
  <dcterms:created xsi:type="dcterms:W3CDTF">2017-05-09T07:10:11Z</dcterms:created>
  <dcterms:modified xsi:type="dcterms:W3CDTF">2020-08-10T14:46:21Z</dcterms:modified>
</cp:coreProperties>
</file>